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hidePivotFieldList="1"/>
  <mc:AlternateContent xmlns:mc="http://schemas.openxmlformats.org/markup-compatibility/2006">
    <mc:Choice Requires="x15">
      <x15ac:absPath xmlns:x15ac="http://schemas.microsoft.com/office/spreadsheetml/2010/11/ac" url="https://d.docs.live.net/c5ae2b985106de6a/Neighborhood Fundamentals/ULI Terwilliger Center/Index Work/2021 Home Attainability Index/Final Work Product Drafts/"/>
    </mc:Choice>
  </mc:AlternateContent>
  <xr:revisionPtr revIDLastSave="17" documentId="8_{B563110B-EFD6-49F2-80CC-A1FB7E374BE8}" xr6:coauthVersionLast="46" xr6:coauthVersionMax="46" xr10:uidLastSave="{2233906D-1AFD-4EC3-BD84-C7583AE57FBD}"/>
  <bookViews>
    <workbookView xWindow="-120" yWindow="-120" windowWidth="20730" windowHeight="11160" tabRatio="653" xr2:uid="{00000000-000D-0000-FFFF-FFFF00000000}"/>
  </bookViews>
  <sheets>
    <sheet name="Cover Page" sheetId="21" r:id="rId1"/>
    <sheet name="Instructions" sheetId="1" r:id="rId2"/>
    <sheet name="Index Summary Data" sheetId="20" r:id="rId3"/>
    <sheet name="Occupation Summary Data" sheetId="6" r:id="rId4"/>
    <sheet name="Index – All" sheetId="2" r:id="rId5"/>
    <sheet name="Metro Housing Price Summary" sheetId="12" r:id="rId6"/>
    <sheet name="Occupational – All" sheetId="3" r:id="rId7"/>
    <sheet name="Pivot Tables" sheetId="5" r:id="rId8"/>
    <sheet name="Methodology" sheetId="13" r:id="rId9"/>
  </sheets>
  <definedNames>
    <definedName name="_xlnm._FilterDatabase" localSheetId="4" hidden="1">'Index – All'!$A$1:$AT$113</definedName>
    <definedName name="_xlnm._FilterDatabase" localSheetId="5" hidden="1">'Metro Housing Price Summary'!$A$2:$AE$114</definedName>
    <definedName name="_xlnm._FilterDatabase" localSheetId="6" hidden="1">'Occupational – All'!$A$1:$AG$2034</definedName>
  </definedNames>
  <calcPr calcId="191029"/>
  <pivotCaches>
    <pivotCache cacheId="7" r:id="rId10"/>
    <pivotCache cacheId="10" r:id="rId11"/>
    <pivotCache cacheId="14" r:id="rId12"/>
    <pivotCache cacheId="17"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20" l="1"/>
  <c r="B36" i="20"/>
  <c r="B19" i="20"/>
  <c r="B32" i="20"/>
  <c r="B33" i="20"/>
  <c r="B31" i="20"/>
  <c r="B1" i="12" l="1"/>
  <c r="D1" i="12" l="1"/>
  <c r="L7" i="12" s="1"/>
  <c r="K4" i="12"/>
  <c r="M1119" i="3"/>
  <c r="M1121" i="3"/>
  <c r="M166" i="3"/>
  <c r="M165" i="3"/>
  <c r="M164" i="3"/>
  <c r="L114" i="12" l="1"/>
  <c r="L102" i="12"/>
  <c r="L94" i="12"/>
  <c r="L86" i="12"/>
  <c r="L74" i="12"/>
  <c r="L61" i="12"/>
  <c r="L57" i="12"/>
  <c r="L45" i="12"/>
  <c r="L32" i="12"/>
  <c r="L28" i="12"/>
  <c r="L6" i="12"/>
  <c r="L113" i="12"/>
  <c r="L109" i="12"/>
  <c r="L105" i="12"/>
  <c r="L101" i="12"/>
  <c r="L97" i="12"/>
  <c r="L93" i="12"/>
  <c r="L89" i="12"/>
  <c r="L85" i="12"/>
  <c r="L81" i="12"/>
  <c r="L77" i="12"/>
  <c r="L73" i="12"/>
  <c r="L68" i="12"/>
  <c r="L64" i="12"/>
  <c r="L60" i="12"/>
  <c r="L56" i="12"/>
  <c r="L52" i="12"/>
  <c r="L48" i="12"/>
  <c r="L44" i="12"/>
  <c r="L40" i="12"/>
  <c r="L35" i="12"/>
  <c r="L31" i="12"/>
  <c r="L27" i="12"/>
  <c r="L22" i="12"/>
  <c r="L18" i="12"/>
  <c r="L14" i="12"/>
  <c r="L10" i="12"/>
  <c r="L5" i="12"/>
  <c r="L110" i="12"/>
  <c r="L98" i="12"/>
  <c r="L78" i="12"/>
  <c r="L65" i="12"/>
  <c r="L53" i="12"/>
  <c r="L41" i="12"/>
  <c r="L19" i="12"/>
  <c r="L11" i="12"/>
  <c r="L112" i="12"/>
  <c r="L108" i="12"/>
  <c r="L104" i="12"/>
  <c r="L100" i="12"/>
  <c r="L96" i="12"/>
  <c r="L92" i="12"/>
  <c r="L88" i="12"/>
  <c r="L84" i="12"/>
  <c r="L80" i="12"/>
  <c r="L76" i="12"/>
  <c r="L72" i="12"/>
  <c r="L67" i="12"/>
  <c r="L63" i="12"/>
  <c r="L59" i="12"/>
  <c r="L55" i="12"/>
  <c r="L51" i="12"/>
  <c r="L47" i="12"/>
  <c r="L43" i="12"/>
  <c r="L39" i="12"/>
  <c r="L34" i="12"/>
  <c r="L30" i="12"/>
  <c r="L25" i="12"/>
  <c r="L21" i="12"/>
  <c r="L17" i="12"/>
  <c r="L13" i="12"/>
  <c r="L8" i="12"/>
  <c r="L4" i="12"/>
  <c r="N4" i="12" s="1"/>
  <c r="L106" i="12"/>
  <c r="L90" i="12"/>
  <c r="L82" i="12"/>
  <c r="L70" i="12"/>
  <c r="L49" i="12"/>
  <c r="L36" i="12"/>
  <c r="L23" i="12"/>
  <c r="L15" i="12"/>
  <c r="L111" i="12"/>
  <c r="L107" i="12"/>
  <c r="L103" i="12"/>
  <c r="L99" i="12"/>
  <c r="L91" i="12"/>
  <c r="L87" i="12"/>
  <c r="L83" i="12"/>
  <c r="L79" i="12"/>
  <c r="L75" i="12"/>
  <c r="L71" i="12"/>
  <c r="L66" i="12"/>
  <c r="L62" i="12"/>
  <c r="L58" i="12"/>
  <c r="L54" i="12"/>
  <c r="L50" i="12"/>
  <c r="L46" i="12"/>
  <c r="L42" i="12"/>
  <c r="L37" i="12"/>
  <c r="L33" i="12"/>
  <c r="L29" i="12"/>
  <c r="L24" i="12"/>
  <c r="L20" i="12"/>
  <c r="L16" i="12"/>
  <c r="L12" i="12"/>
  <c r="K110" i="12"/>
  <c r="K104" i="12"/>
  <c r="K97" i="12"/>
  <c r="K94" i="12"/>
  <c r="K89" i="12"/>
  <c r="N89" i="12" s="1"/>
  <c r="K83" i="12"/>
  <c r="K78" i="12"/>
  <c r="K73" i="12"/>
  <c r="K70" i="12"/>
  <c r="M70" i="12" s="1"/>
  <c r="K63" i="12"/>
  <c r="K58" i="12"/>
  <c r="K51" i="12"/>
  <c r="K30" i="12"/>
  <c r="K25" i="12"/>
  <c r="K21" i="12"/>
  <c r="K17" i="12"/>
  <c r="K16" i="12"/>
  <c r="K15" i="12"/>
  <c r="K14" i="12"/>
  <c r="K13" i="12"/>
  <c r="K12" i="12"/>
  <c r="K8" i="12"/>
  <c r="K7" i="12"/>
  <c r="K6" i="12"/>
  <c r="K5" i="12"/>
  <c r="K100" i="12"/>
  <c r="K92" i="12"/>
  <c r="K84" i="12"/>
  <c r="K76" i="12"/>
  <c r="K64" i="12"/>
  <c r="K56" i="12"/>
  <c r="K52" i="12"/>
  <c r="K48" i="12"/>
  <c r="K44" i="12"/>
  <c r="K40" i="12"/>
  <c r="K35" i="12"/>
  <c r="K31" i="12"/>
  <c r="K27" i="12"/>
  <c r="K22" i="12"/>
  <c r="K18" i="12"/>
  <c r="K114" i="12"/>
  <c r="M114" i="12" s="1"/>
  <c r="K108" i="12"/>
  <c r="K102" i="12"/>
  <c r="K81" i="12"/>
  <c r="K75" i="12"/>
  <c r="K66" i="12"/>
  <c r="K61" i="12"/>
  <c r="K55" i="12"/>
  <c r="K47" i="12"/>
  <c r="K39" i="12"/>
  <c r="K11" i="12"/>
  <c r="K113" i="12"/>
  <c r="K109" i="12"/>
  <c r="M109" i="12" s="1"/>
  <c r="K105" i="12"/>
  <c r="K103" i="12"/>
  <c r="K101" i="12"/>
  <c r="K98" i="12"/>
  <c r="K93" i="12"/>
  <c r="K90" i="12"/>
  <c r="K87" i="12"/>
  <c r="K85" i="12"/>
  <c r="K82" i="12"/>
  <c r="K79" i="12"/>
  <c r="K77" i="12"/>
  <c r="M77" i="12" s="1"/>
  <c r="K74" i="12"/>
  <c r="M74" i="12" s="1"/>
  <c r="K71" i="12"/>
  <c r="K67" i="12"/>
  <c r="K65" i="12"/>
  <c r="K62" i="12"/>
  <c r="M62" i="12" s="1"/>
  <c r="K59" i="12"/>
  <c r="K57" i="12"/>
  <c r="K53" i="12"/>
  <c r="K49" i="12"/>
  <c r="K45" i="12"/>
  <c r="K41" i="12"/>
  <c r="K36" i="12"/>
  <c r="K32" i="12"/>
  <c r="K28" i="12"/>
  <c r="K23" i="12"/>
  <c r="K19" i="12"/>
  <c r="K112" i="12"/>
  <c r="K106" i="12"/>
  <c r="K99" i="12"/>
  <c r="K91" i="12"/>
  <c r="K86" i="12"/>
  <c r="K43" i="12"/>
  <c r="K34" i="12"/>
  <c r="K10" i="12"/>
  <c r="K111" i="12"/>
  <c r="M111" i="12" s="1"/>
  <c r="K107" i="12"/>
  <c r="K96" i="12"/>
  <c r="K88" i="12"/>
  <c r="N88" i="12" s="1"/>
  <c r="K80" i="12"/>
  <c r="K72" i="12"/>
  <c r="K68" i="12"/>
  <c r="K60" i="12"/>
  <c r="K54" i="12"/>
  <c r="K50" i="12"/>
  <c r="K46" i="12"/>
  <c r="K42" i="12"/>
  <c r="K37" i="12"/>
  <c r="K33" i="12"/>
  <c r="K29" i="12"/>
  <c r="K24" i="12"/>
  <c r="K20" i="12"/>
  <c r="N99" i="12" l="1"/>
  <c r="N79" i="12"/>
  <c r="N78" i="12"/>
  <c r="M93" i="12"/>
  <c r="M104" i="12"/>
  <c r="M91" i="12"/>
  <c r="N65" i="12"/>
  <c r="M4" i="12"/>
  <c r="N97" i="12"/>
  <c r="M101" i="12"/>
  <c r="N94" i="12"/>
  <c r="M61" i="12"/>
  <c r="M102" i="12"/>
  <c r="M58" i="12"/>
  <c r="N84" i="12"/>
  <c r="M73" i="12"/>
  <c r="M100" i="12"/>
  <c r="M96" i="12"/>
  <c r="N109" i="12"/>
  <c r="N114" i="12"/>
  <c r="N113" i="12"/>
  <c r="M81" i="12"/>
  <c r="N70" i="12"/>
  <c r="N77" i="12"/>
  <c r="N80" i="12"/>
  <c r="M57" i="12"/>
  <c r="N90" i="12"/>
  <c r="M107" i="12"/>
  <c r="M106" i="12"/>
  <c r="M105" i="12"/>
  <c r="M66" i="12"/>
  <c r="N100" i="12"/>
  <c r="N83" i="12"/>
  <c r="M75" i="12"/>
  <c r="N93" i="12"/>
  <c r="M78" i="12"/>
  <c r="N102" i="12"/>
  <c r="N58" i="12"/>
  <c r="M110" i="12"/>
  <c r="N101" i="12"/>
  <c r="N61" i="12"/>
  <c r="N107" i="12"/>
  <c r="N106" i="12"/>
  <c r="M112" i="12"/>
  <c r="M85" i="12"/>
  <c r="M83" i="12"/>
  <c r="N96" i="12"/>
  <c r="N91" i="12"/>
  <c r="M65" i="12"/>
  <c r="N75" i="12"/>
  <c r="M89" i="12"/>
  <c r="N110" i="12"/>
  <c r="M79" i="12"/>
  <c r="M87" i="12"/>
  <c r="N103" i="12"/>
  <c r="M82" i="12"/>
  <c r="M76" i="12"/>
  <c r="M92" i="12"/>
  <c r="N108" i="12"/>
  <c r="M98" i="12"/>
  <c r="M80" i="12"/>
  <c r="N73" i="12"/>
  <c r="M99" i="12"/>
  <c r="M90" i="12"/>
  <c r="N81" i="12"/>
  <c r="M113" i="12"/>
  <c r="M84" i="12"/>
  <c r="N57" i="12"/>
  <c r="M94" i="12"/>
  <c r="M88" i="12"/>
  <c r="N82" i="12"/>
  <c r="M103" i="12"/>
  <c r="N92" i="12"/>
  <c r="M97" i="12"/>
  <c r="M86" i="12"/>
  <c r="M108" i="12"/>
  <c r="N87" i="12"/>
  <c r="N98" i="12"/>
  <c r="N76" i="12"/>
  <c r="M46" i="12"/>
  <c r="N46" i="12"/>
  <c r="M32" i="12"/>
  <c r="N32" i="12"/>
  <c r="M39" i="12"/>
  <c r="N39" i="12"/>
  <c r="M27" i="12"/>
  <c r="N27" i="12"/>
  <c r="M64" i="12"/>
  <c r="N64" i="12"/>
  <c r="M8" i="12"/>
  <c r="N8" i="12"/>
  <c r="M63" i="12"/>
  <c r="N63" i="12"/>
  <c r="N74" i="12"/>
  <c r="N112" i="12"/>
  <c r="M33" i="12"/>
  <c r="N33" i="12"/>
  <c r="M50" i="12"/>
  <c r="N50" i="12"/>
  <c r="M72" i="12"/>
  <c r="N72" i="12"/>
  <c r="N86" i="12"/>
  <c r="M10" i="12"/>
  <c r="N10" i="12"/>
  <c r="M19" i="12"/>
  <c r="N19" i="12"/>
  <c r="M36" i="12"/>
  <c r="N36" i="12"/>
  <c r="M53" i="12"/>
  <c r="N53" i="12"/>
  <c r="M47" i="12"/>
  <c r="N47" i="12"/>
  <c r="M31" i="12"/>
  <c r="N31" i="12"/>
  <c r="M48" i="12"/>
  <c r="N48" i="12"/>
  <c r="M5" i="12"/>
  <c r="N5" i="12"/>
  <c r="M12" i="12"/>
  <c r="N12" i="12"/>
  <c r="M16" i="12"/>
  <c r="N16" i="12"/>
  <c r="M30" i="12"/>
  <c r="N30" i="12"/>
  <c r="M29" i="12"/>
  <c r="N29" i="12"/>
  <c r="M68" i="12"/>
  <c r="N68" i="12"/>
  <c r="M49" i="12"/>
  <c r="N49" i="12"/>
  <c r="M44" i="12"/>
  <c r="N44" i="12"/>
  <c r="N85" i="12"/>
  <c r="M15" i="12"/>
  <c r="N15" i="12"/>
  <c r="M25" i="12"/>
  <c r="N25" i="12"/>
  <c r="N62" i="12"/>
  <c r="N111" i="12"/>
  <c r="N104" i="12"/>
  <c r="M20" i="12"/>
  <c r="N20" i="12"/>
  <c r="M37" i="12"/>
  <c r="N37" i="12"/>
  <c r="M54" i="12"/>
  <c r="N54" i="12"/>
  <c r="M34" i="12"/>
  <c r="N34" i="12"/>
  <c r="M23" i="12"/>
  <c r="N23" i="12"/>
  <c r="M41" i="12"/>
  <c r="N41" i="12"/>
  <c r="M67" i="12"/>
  <c r="N67" i="12"/>
  <c r="M55" i="12"/>
  <c r="N55" i="12"/>
  <c r="M18" i="12"/>
  <c r="N18" i="12"/>
  <c r="M35" i="12"/>
  <c r="N35" i="12"/>
  <c r="M52" i="12"/>
  <c r="N52" i="12"/>
  <c r="M6" i="12"/>
  <c r="N6" i="12"/>
  <c r="M13" i="12"/>
  <c r="N13" i="12"/>
  <c r="M17" i="12"/>
  <c r="N17" i="12"/>
  <c r="M51" i="12"/>
  <c r="N51" i="12"/>
  <c r="N66" i="12"/>
  <c r="N105" i="12"/>
  <c r="M24" i="12"/>
  <c r="N24" i="12"/>
  <c r="M42" i="12"/>
  <c r="N42" i="12"/>
  <c r="M60" i="12"/>
  <c r="N60" i="12"/>
  <c r="M43" i="12"/>
  <c r="N43" i="12"/>
  <c r="M28" i="12"/>
  <c r="N28" i="12"/>
  <c r="M45" i="12"/>
  <c r="N45" i="12"/>
  <c r="M59" i="12"/>
  <c r="N59" i="12"/>
  <c r="M71" i="12"/>
  <c r="N71" i="12"/>
  <c r="M11" i="12"/>
  <c r="N11" i="12"/>
  <c r="M22" i="12"/>
  <c r="N22" i="12"/>
  <c r="M40" i="12"/>
  <c r="N40" i="12"/>
  <c r="M56" i="12"/>
  <c r="N56" i="12"/>
  <c r="M7" i="12"/>
  <c r="N7" i="12"/>
  <c r="M14" i="12"/>
  <c r="N14" i="12"/>
  <c r="M21" i="12"/>
  <c r="N21" i="12"/>
  <c r="N32" i="3" l="1"/>
  <c r="O32" i="3"/>
  <c r="P32" i="3"/>
  <c r="Q32" i="3"/>
  <c r="R32" i="3"/>
  <c r="N36" i="3"/>
  <c r="O36" i="3"/>
  <c r="P36" i="3"/>
  <c r="Q36" i="3"/>
  <c r="R36" i="3"/>
  <c r="N31" i="3"/>
  <c r="O31" i="3"/>
  <c r="P31" i="3"/>
  <c r="Q31" i="3"/>
  <c r="R31" i="3"/>
  <c r="N30" i="3"/>
  <c r="O30" i="3"/>
  <c r="P30" i="3"/>
  <c r="Q30" i="3"/>
  <c r="R30" i="3"/>
  <c r="N37" i="3"/>
  <c r="O37" i="3"/>
  <c r="P37" i="3"/>
  <c r="Q37" i="3"/>
  <c r="R37" i="3"/>
  <c r="N34" i="3"/>
  <c r="O34" i="3"/>
  <c r="P34" i="3"/>
  <c r="Q34" i="3"/>
  <c r="R34" i="3"/>
  <c r="N33" i="3"/>
  <c r="O33" i="3"/>
  <c r="P33" i="3"/>
  <c r="Q33" i="3"/>
  <c r="R33" i="3"/>
  <c r="N41" i="3"/>
  <c r="O41" i="3"/>
  <c r="P41" i="3"/>
  <c r="Q41" i="3"/>
  <c r="R41" i="3"/>
  <c r="N42" i="3"/>
  <c r="O42" i="3"/>
  <c r="P42" i="3"/>
  <c r="Q42" i="3"/>
  <c r="R42" i="3"/>
  <c r="N43" i="3"/>
  <c r="O43" i="3"/>
  <c r="P43" i="3"/>
  <c r="Q43" i="3"/>
  <c r="R43" i="3"/>
  <c r="N44" i="3"/>
  <c r="O44" i="3"/>
  <c r="P44" i="3"/>
  <c r="Q44" i="3"/>
  <c r="R44" i="3"/>
  <c r="N45" i="3"/>
  <c r="O45" i="3"/>
  <c r="P45" i="3"/>
  <c r="Q45" i="3"/>
  <c r="R45" i="3"/>
  <c r="N46" i="3"/>
  <c r="O46" i="3"/>
  <c r="P46" i="3"/>
  <c r="Q46" i="3"/>
  <c r="R46" i="3"/>
  <c r="N47" i="3"/>
  <c r="O47" i="3"/>
  <c r="P47" i="3"/>
  <c r="Q47" i="3"/>
  <c r="R47" i="3"/>
  <c r="N54" i="3"/>
  <c r="O54" i="3"/>
  <c r="P54" i="3"/>
  <c r="Q54" i="3"/>
  <c r="R54" i="3"/>
  <c r="N40" i="3"/>
  <c r="O40" i="3"/>
  <c r="P40" i="3"/>
  <c r="Q40" i="3"/>
  <c r="R40" i="3"/>
  <c r="N39" i="3"/>
  <c r="O39" i="3"/>
  <c r="P39" i="3"/>
  <c r="Q39" i="3"/>
  <c r="R39" i="3"/>
  <c r="N50" i="3"/>
  <c r="O50" i="3"/>
  <c r="P50" i="3"/>
  <c r="Q50" i="3"/>
  <c r="R50" i="3"/>
  <c r="N55" i="3"/>
  <c r="O55" i="3"/>
  <c r="P55" i="3"/>
  <c r="Q55" i="3"/>
  <c r="R55" i="3"/>
  <c r="N38" i="3"/>
  <c r="O38" i="3"/>
  <c r="P38" i="3"/>
  <c r="Q38" i="3"/>
  <c r="R38" i="3"/>
  <c r="N49" i="3"/>
  <c r="O49" i="3"/>
  <c r="P49" i="3"/>
  <c r="Q49" i="3"/>
  <c r="R49" i="3"/>
  <c r="N48" i="3"/>
  <c r="O48" i="3"/>
  <c r="P48" i="3"/>
  <c r="Q48" i="3"/>
  <c r="R48" i="3"/>
  <c r="N53" i="3"/>
  <c r="O53" i="3"/>
  <c r="P53" i="3"/>
  <c r="Q53" i="3"/>
  <c r="R53" i="3"/>
  <c r="N52" i="3"/>
  <c r="O52" i="3"/>
  <c r="P52" i="3"/>
  <c r="Q52" i="3"/>
  <c r="R52" i="3"/>
  <c r="N51" i="3"/>
  <c r="O51" i="3"/>
  <c r="P51" i="3"/>
  <c r="Q51" i="3"/>
  <c r="R51" i="3"/>
  <c r="N56" i="3"/>
  <c r="O56" i="3"/>
  <c r="P56" i="3"/>
  <c r="Q56" i="3"/>
  <c r="R56" i="3"/>
  <c r="N57" i="3"/>
  <c r="O57" i="3"/>
  <c r="P57" i="3"/>
  <c r="Q57" i="3"/>
  <c r="R57" i="3"/>
  <c r="N58" i="3"/>
  <c r="O58" i="3"/>
  <c r="P58" i="3"/>
  <c r="Q58" i="3"/>
  <c r="R58" i="3"/>
  <c r="N59" i="3"/>
  <c r="O59" i="3"/>
  <c r="P59" i="3"/>
  <c r="Q59" i="3"/>
  <c r="R59" i="3"/>
  <c r="N60" i="3"/>
  <c r="O60" i="3"/>
  <c r="P60" i="3"/>
  <c r="Q60" i="3"/>
  <c r="R60" i="3"/>
  <c r="N61" i="3"/>
  <c r="O61" i="3"/>
  <c r="P61" i="3"/>
  <c r="Q61" i="3"/>
  <c r="R61" i="3"/>
  <c r="N62" i="3"/>
  <c r="O62" i="3"/>
  <c r="P62" i="3"/>
  <c r="Q62" i="3"/>
  <c r="R62" i="3"/>
  <c r="N63" i="3"/>
  <c r="O63" i="3"/>
  <c r="P63" i="3"/>
  <c r="Q63" i="3"/>
  <c r="R63" i="3"/>
  <c r="N64" i="3"/>
  <c r="O64" i="3"/>
  <c r="P64" i="3"/>
  <c r="Q64" i="3"/>
  <c r="R64" i="3"/>
  <c r="N65" i="3"/>
  <c r="O65" i="3"/>
  <c r="P65" i="3"/>
  <c r="Q65" i="3"/>
  <c r="R65" i="3"/>
  <c r="N71" i="3"/>
  <c r="O71" i="3"/>
  <c r="P71" i="3"/>
  <c r="Q71" i="3"/>
  <c r="R71" i="3"/>
  <c r="N66" i="3"/>
  <c r="O66" i="3"/>
  <c r="P66" i="3"/>
  <c r="Q66" i="3"/>
  <c r="R66" i="3"/>
  <c r="N67" i="3"/>
  <c r="O67" i="3"/>
  <c r="P67" i="3"/>
  <c r="Q67" i="3"/>
  <c r="R67" i="3"/>
  <c r="N68" i="3"/>
  <c r="O68" i="3"/>
  <c r="P68" i="3"/>
  <c r="Q68" i="3"/>
  <c r="R68" i="3"/>
  <c r="N72" i="3"/>
  <c r="O72" i="3"/>
  <c r="P72" i="3"/>
  <c r="Q72" i="3"/>
  <c r="R72" i="3"/>
  <c r="N69" i="3"/>
  <c r="O69" i="3"/>
  <c r="P69" i="3"/>
  <c r="Q69" i="3"/>
  <c r="R69" i="3"/>
  <c r="N73" i="3"/>
  <c r="O73" i="3"/>
  <c r="P73" i="3"/>
  <c r="Q73" i="3"/>
  <c r="R73" i="3"/>
  <c r="N70" i="3"/>
  <c r="O70" i="3"/>
  <c r="P70" i="3"/>
  <c r="Q70" i="3"/>
  <c r="R70" i="3"/>
  <c r="N77" i="3"/>
  <c r="O77" i="3"/>
  <c r="P77" i="3"/>
  <c r="Q77" i="3"/>
  <c r="R77" i="3"/>
  <c r="N78" i="3"/>
  <c r="O78" i="3"/>
  <c r="P78" i="3"/>
  <c r="Q78" i="3"/>
  <c r="R78" i="3"/>
  <c r="N79" i="3"/>
  <c r="O79" i="3"/>
  <c r="P79" i="3"/>
  <c r="Q79" i="3"/>
  <c r="R79" i="3"/>
  <c r="N80" i="3"/>
  <c r="O80" i="3"/>
  <c r="P80" i="3"/>
  <c r="Q80" i="3"/>
  <c r="R80" i="3"/>
  <c r="N81" i="3"/>
  <c r="O81" i="3"/>
  <c r="P81" i="3"/>
  <c r="Q81" i="3"/>
  <c r="R81" i="3"/>
  <c r="N82" i="3"/>
  <c r="O82" i="3"/>
  <c r="P82" i="3"/>
  <c r="Q82" i="3"/>
  <c r="R82" i="3"/>
  <c r="N83" i="3"/>
  <c r="O83" i="3"/>
  <c r="P83" i="3"/>
  <c r="Q83" i="3"/>
  <c r="R83" i="3"/>
  <c r="N90" i="3"/>
  <c r="O90" i="3"/>
  <c r="P90" i="3"/>
  <c r="Q90" i="3"/>
  <c r="R90" i="3"/>
  <c r="N76" i="3"/>
  <c r="O76" i="3"/>
  <c r="P76" i="3"/>
  <c r="Q76" i="3"/>
  <c r="R76" i="3"/>
  <c r="N75" i="3"/>
  <c r="O75" i="3"/>
  <c r="P75" i="3"/>
  <c r="Q75" i="3"/>
  <c r="R75" i="3"/>
  <c r="N86" i="3"/>
  <c r="O86" i="3"/>
  <c r="P86" i="3"/>
  <c r="Q86" i="3"/>
  <c r="R86" i="3"/>
  <c r="N91" i="3"/>
  <c r="O91" i="3"/>
  <c r="P91" i="3"/>
  <c r="Q91" i="3"/>
  <c r="R91" i="3"/>
  <c r="N74" i="3"/>
  <c r="O74" i="3"/>
  <c r="P74" i="3"/>
  <c r="Q74" i="3"/>
  <c r="R74" i="3"/>
  <c r="N85" i="3"/>
  <c r="O85" i="3"/>
  <c r="P85" i="3"/>
  <c r="Q85" i="3"/>
  <c r="R85" i="3"/>
  <c r="N84" i="3"/>
  <c r="O84" i="3"/>
  <c r="P84" i="3"/>
  <c r="Q84" i="3"/>
  <c r="R84" i="3"/>
  <c r="N89" i="3"/>
  <c r="O89" i="3"/>
  <c r="P89" i="3"/>
  <c r="Q89" i="3"/>
  <c r="R89" i="3"/>
  <c r="N88" i="3"/>
  <c r="O88" i="3"/>
  <c r="P88" i="3"/>
  <c r="Q88" i="3"/>
  <c r="R88" i="3"/>
  <c r="N87" i="3"/>
  <c r="O87" i="3"/>
  <c r="P87" i="3"/>
  <c r="Q87" i="3"/>
  <c r="R87" i="3"/>
  <c r="N92" i="3"/>
  <c r="O92" i="3"/>
  <c r="P92" i="3"/>
  <c r="Q92" i="3"/>
  <c r="R92" i="3"/>
  <c r="N93" i="3"/>
  <c r="O93" i="3"/>
  <c r="P93" i="3"/>
  <c r="Q93" i="3"/>
  <c r="R93" i="3"/>
  <c r="N94" i="3"/>
  <c r="O94" i="3"/>
  <c r="P94" i="3"/>
  <c r="Q94" i="3"/>
  <c r="R94" i="3"/>
  <c r="N95" i="3"/>
  <c r="O95" i="3"/>
  <c r="P95" i="3"/>
  <c r="Q95" i="3"/>
  <c r="R95" i="3"/>
  <c r="N96" i="3"/>
  <c r="O96" i="3"/>
  <c r="P96" i="3"/>
  <c r="Q96" i="3"/>
  <c r="R96" i="3"/>
  <c r="N97" i="3"/>
  <c r="O97" i="3"/>
  <c r="P97" i="3"/>
  <c r="Q97" i="3"/>
  <c r="R97" i="3"/>
  <c r="N98" i="3"/>
  <c r="O98" i="3"/>
  <c r="P98" i="3"/>
  <c r="Q98" i="3"/>
  <c r="R98" i="3"/>
  <c r="N99" i="3"/>
  <c r="O99" i="3"/>
  <c r="P99" i="3"/>
  <c r="Q99" i="3"/>
  <c r="R99" i="3"/>
  <c r="N100" i="3"/>
  <c r="O100" i="3"/>
  <c r="P100" i="3"/>
  <c r="Q100" i="3"/>
  <c r="R100" i="3"/>
  <c r="N101" i="3"/>
  <c r="O101" i="3"/>
  <c r="P101" i="3"/>
  <c r="Q101" i="3"/>
  <c r="R101" i="3"/>
  <c r="N107" i="3"/>
  <c r="O107" i="3"/>
  <c r="P107" i="3"/>
  <c r="Q107" i="3"/>
  <c r="R107" i="3"/>
  <c r="N102" i="3"/>
  <c r="O102" i="3"/>
  <c r="P102" i="3"/>
  <c r="Q102" i="3"/>
  <c r="R102" i="3"/>
  <c r="N103" i="3"/>
  <c r="O103" i="3"/>
  <c r="P103" i="3"/>
  <c r="Q103" i="3"/>
  <c r="R103" i="3"/>
  <c r="N104" i="3"/>
  <c r="O104" i="3"/>
  <c r="P104" i="3"/>
  <c r="Q104" i="3"/>
  <c r="R104" i="3"/>
  <c r="N108" i="3"/>
  <c r="O108" i="3"/>
  <c r="P108" i="3"/>
  <c r="Q108" i="3"/>
  <c r="R108" i="3"/>
  <c r="N105" i="3"/>
  <c r="O105" i="3"/>
  <c r="P105" i="3"/>
  <c r="Q105" i="3"/>
  <c r="R105" i="3"/>
  <c r="N109" i="3"/>
  <c r="O109" i="3"/>
  <c r="P109" i="3"/>
  <c r="Q109" i="3"/>
  <c r="R109" i="3"/>
  <c r="N106" i="3"/>
  <c r="O106" i="3"/>
  <c r="P106" i="3"/>
  <c r="Q106" i="3"/>
  <c r="R106" i="3"/>
  <c r="N110" i="3"/>
  <c r="O110" i="3"/>
  <c r="P110" i="3"/>
  <c r="Q110" i="3"/>
  <c r="R110" i="3"/>
  <c r="N111" i="3"/>
  <c r="O111" i="3"/>
  <c r="P111" i="3"/>
  <c r="Q111" i="3"/>
  <c r="R111" i="3"/>
  <c r="N112" i="3"/>
  <c r="O112" i="3"/>
  <c r="P112" i="3"/>
  <c r="Q112" i="3"/>
  <c r="R112" i="3"/>
  <c r="N113" i="3"/>
  <c r="O113" i="3"/>
  <c r="P113" i="3"/>
  <c r="Q113" i="3"/>
  <c r="R113" i="3"/>
  <c r="N114" i="3"/>
  <c r="O114" i="3"/>
  <c r="P114" i="3"/>
  <c r="Q114" i="3"/>
  <c r="R114" i="3"/>
  <c r="N115" i="3"/>
  <c r="O115" i="3"/>
  <c r="P115" i="3"/>
  <c r="Q115" i="3"/>
  <c r="R115" i="3"/>
  <c r="N116" i="3"/>
  <c r="O116" i="3"/>
  <c r="P116" i="3"/>
  <c r="Q116" i="3"/>
  <c r="R116" i="3"/>
  <c r="N117" i="3"/>
  <c r="O117" i="3"/>
  <c r="P117" i="3"/>
  <c r="Q117" i="3"/>
  <c r="R117" i="3"/>
  <c r="N118" i="3"/>
  <c r="O118" i="3"/>
  <c r="P118" i="3"/>
  <c r="Q118" i="3"/>
  <c r="R118" i="3"/>
  <c r="N119" i="3"/>
  <c r="O119" i="3"/>
  <c r="P119" i="3"/>
  <c r="Q119" i="3"/>
  <c r="R119" i="3"/>
  <c r="N126" i="3"/>
  <c r="O126" i="3"/>
  <c r="P126" i="3"/>
  <c r="Q126" i="3"/>
  <c r="R126" i="3"/>
  <c r="N120" i="3"/>
  <c r="O120" i="3"/>
  <c r="P120" i="3"/>
  <c r="Q120" i="3"/>
  <c r="R120" i="3"/>
  <c r="N121" i="3"/>
  <c r="O121" i="3"/>
  <c r="P121" i="3"/>
  <c r="Q121" i="3"/>
  <c r="R121" i="3"/>
  <c r="N122" i="3"/>
  <c r="O122" i="3"/>
  <c r="P122" i="3"/>
  <c r="Q122" i="3"/>
  <c r="R122" i="3"/>
  <c r="N127" i="3"/>
  <c r="O127" i="3"/>
  <c r="P127" i="3"/>
  <c r="Q127" i="3"/>
  <c r="R127" i="3"/>
  <c r="N123" i="3"/>
  <c r="O123" i="3"/>
  <c r="P123" i="3"/>
  <c r="Q123" i="3"/>
  <c r="R123" i="3"/>
  <c r="N125" i="3"/>
  <c r="O125" i="3"/>
  <c r="P125" i="3"/>
  <c r="Q125" i="3"/>
  <c r="R125" i="3"/>
  <c r="N124" i="3"/>
  <c r="O124" i="3"/>
  <c r="P124" i="3"/>
  <c r="Q124" i="3"/>
  <c r="R124" i="3"/>
  <c r="N146" i="3"/>
  <c r="O146" i="3"/>
  <c r="P146" i="3"/>
  <c r="Q146" i="3"/>
  <c r="R146" i="3"/>
  <c r="N147" i="3"/>
  <c r="O147" i="3"/>
  <c r="P147" i="3"/>
  <c r="Q147" i="3"/>
  <c r="R147" i="3"/>
  <c r="N148" i="3"/>
  <c r="O148" i="3"/>
  <c r="P148" i="3"/>
  <c r="Q148" i="3"/>
  <c r="R148" i="3"/>
  <c r="N149" i="3"/>
  <c r="O149" i="3"/>
  <c r="P149" i="3"/>
  <c r="Q149" i="3"/>
  <c r="R149" i="3"/>
  <c r="N150" i="3"/>
  <c r="O150" i="3"/>
  <c r="P150" i="3"/>
  <c r="Q150" i="3"/>
  <c r="R150" i="3"/>
  <c r="N151" i="3"/>
  <c r="O151" i="3"/>
  <c r="P151" i="3"/>
  <c r="Q151" i="3"/>
  <c r="R151" i="3"/>
  <c r="N152" i="3"/>
  <c r="O152" i="3"/>
  <c r="P152" i="3"/>
  <c r="Q152" i="3"/>
  <c r="R152" i="3"/>
  <c r="N153" i="3"/>
  <c r="O153" i="3"/>
  <c r="P153" i="3"/>
  <c r="Q153" i="3"/>
  <c r="R153" i="3"/>
  <c r="N154" i="3"/>
  <c r="O154" i="3"/>
  <c r="P154" i="3"/>
  <c r="Q154" i="3"/>
  <c r="R154" i="3"/>
  <c r="N155" i="3"/>
  <c r="O155" i="3"/>
  <c r="P155" i="3"/>
  <c r="Q155" i="3"/>
  <c r="R155" i="3"/>
  <c r="N162" i="3"/>
  <c r="O162" i="3"/>
  <c r="P162" i="3"/>
  <c r="Q162" i="3"/>
  <c r="R162" i="3"/>
  <c r="N156" i="3"/>
  <c r="O156" i="3"/>
  <c r="P156" i="3"/>
  <c r="Q156" i="3"/>
  <c r="R156" i="3"/>
  <c r="N157" i="3"/>
  <c r="O157" i="3"/>
  <c r="P157" i="3"/>
  <c r="Q157" i="3"/>
  <c r="R157" i="3"/>
  <c r="N158" i="3"/>
  <c r="O158" i="3"/>
  <c r="P158" i="3"/>
  <c r="Q158" i="3"/>
  <c r="R158" i="3"/>
  <c r="N163" i="3"/>
  <c r="O163" i="3"/>
  <c r="P163" i="3"/>
  <c r="Q163" i="3"/>
  <c r="R163" i="3"/>
  <c r="N159" i="3"/>
  <c r="O159" i="3"/>
  <c r="P159" i="3"/>
  <c r="Q159" i="3"/>
  <c r="R159" i="3"/>
  <c r="N161" i="3"/>
  <c r="O161" i="3"/>
  <c r="P161" i="3"/>
  <c r="Q161" i="3"/>
  <c r="R161" i="3"/>
  <c r="N160" i="3"/>
  <c r="O160" i="3"/>
  <c r="P160" i="3"/>
  <c r="Q160" i="3"/>
  <c r="R160" i="3"/>
  <c r="N164" i="3"/>
  <c r="O164" i="3"/>
  <c r="P164" i="3"/>
  <c r="Q164" i="3"/>
  <c r="R164" i="3"/>
  <c r="N165" i="3"/>
  <c r="O165" i="3"/>
  <c r="P165" i="3"/>
  <c r="Q165" i="3"/>
  <c r="R165" i="3"/>
  <c r="N166" i="3"/>
  <c r="O166" i="3"/>
  <c r="P166" i="3"/>
  <c r="Q166" i="3"/>
  <c r="R166" i="3"/>
  <c r="N167" i="3"/>
  <c r="O167" i="3"/>
  <c r="P167" i="3"/>
  <c r="Q167" i="3"/>
  <c r="R167" i="3"/>
  <c r="N168" i="3"/>
  <c r="O168" i="3"/>
  <c r="P168" i="3"/>
  <c r="Q168" i="3"/>
  <c r="R168" i="3"/>
  <c r="N169" i="3"/>
  <c r="O169" i="3"/>
  <c r="P169" i="3"/>
  <c r="Q169" i="3"/>
  <c r="R169" i="3"/>
  <c r="N170" i="3"/>
  <c r="O170" i="3"/>
  <c r="P170" i="3"/>
  <c r="Q170" i="3"/>
  <c r="R170" i="3"/>
  <c r="N171" i="3"/>
  <c r="O171" i="3"/>
  <c r="P171" i="3"/>
  <c r="Q171" i="3"/>
  <c r="R171" i="3"/>
  <c r="N172" i="3"/>
  <c r="O172" i="3"/>
  <c r="P172" i="3"/>
  <c r="Q172" i="3"/>
  <c r="R172" i="3"/>
  <c r="N173" i="3"/>
  <c r="O173" i="3"/>
  <c r="P173" i="3"/>
  <c r="Q173" i="3"/>
  <c r="R173" i="3"/>
  <c r="N179" i="3"/>
  <c r="O179" i="3"/>
  <c r="P179" i="3"/>
  <c r="Q179" i="3"/>
  <c r="R179" i="3"/>
  <c r="N174" i="3"/>
  <c r="O174" i="3"/>
  <c r="P174" i="3"/>
  <c r="Q174" i="3"/>
  <c r="R174" i="3"/>
  <c r="N175" i="3"/>
  <c r="O175" i="3"/>
  <c r="P175" i="3"/>
  <c r="Q175" i="3"/>
  <c r="R175" i="3"/>
  <c r="N176" i="3"/>
  <c r="O176" i="3"/>
  <c r="P176" i="3"/>
  <c r="Q176" i="3"/>
  <c r="R176" i="3"/>
  <c r="N180" i="3"/>
  <c r="O180" i="3"/>
  <c r="P180" i="3"/>
  <c r="Q180" i="3"/>
  <c r="R180" i="3"/>
  <c r="N177" i="3"/>
  <c r="O177" i="3"/>
  <c r="P177" i="3"/>
  <c r="Q177" i="3"/>
  <c r="R177" i="3"/>
  <c r="N181" i="3"/>
  <c r="O181" i="3"/>
  <c r="P181" i="3"/>
  <c r="Q181" i="3"/>
  <c r="R181" i="3"/>
  <c r="N178" i="3"/>
  <c r="O178" i="3"/>
  <c r="P178" i="3"/>
  <c r="Q178" i="3"/>
  <c r="R178" i="3"/>
  <c r="N182" i="3"/>
  <c r="O182" i="3"/>
  <c r="P182" i="3"/>
  <c r="Q182" i="3"/>
  <c r="R182" i="3"/>
  <c r="N183" i="3"/>
  <c r="O183" i="3"/>
  <c r="P183" i="3"/>
  <c r="Q183" i="3"/>
  <c r="R183" i="3"/>
  <c r="N184" i="3"/>
  <c r="O184" i="3"/>
  <c r="P184" i="3"/>
  <c r="Q184" i="3"/>
  <c r="R184" i="3"/>
  <c r="N185" i="3"/>
  <c r="O185" i="3"/>
  <c r="P185" i="3"/>
  <c r="Q185" i="3"/>
  <c r="R185" i="3"/>
  <c r="N186" i="3"/>
  <c r="O186" i="3"/>
  <c r="P186" i="3"/>
  <c r="Q186" i="3"/>
  <c r="R186" i="3"/>
  <c r="N187" i="3"/>
  <c r="O187" i="3"/>
  <c r="P187" i="3"/>
  <c r="Q187" i="3"/>
  <c r="R187" i="3"/>
  <c r="N188" i="3"/>
  <c r="O188" i="3"/>
  <c r="P188" i="3"/>
  <c r="Q188" i="3"/>
  <c r="R188" i="3"/>
  <c r="N189" i="3"/>
  <c r="O189" i="3"/>
  <c r="P189" i="3"/>
  <c r="Q189" i="3"/>
  <c r="R189" i="3"/>
  <c r="N190" i="3"/>
  <c r="O190" i="3"/>
  <c r="P190" i="3"/>
  <c r="Q190" i="3"/>
  <c r="R190" i="3"/>
  <c r="N191" i="3"/>
  <c r="O191" i="3"/>
  <c r="P191" i="3"/>
  <c r="Q191" i="3"/>
  <c r="R191" i="3"/>
  <c r="N198" i="3"/>
  <c r="O198" i="3"/>
  <c r="P198" i="3"/>
  <c r="Q198" i="3"/>
  <c r="R198" i="3"/>
  <c r="N192" i="3"/>
  <c r="O192" i="3"/>
  <c r="P192" i="3"/>
  <c r="Q192" i="3"/>
  <c r="R192" i="3"/>
  <c r="N193" i="3"/>
  <c r="O193" i="3"/>
  <c r="P193" i="3"/>
  <c r="Q193" i="3"/>
  <c r="R193" i="3"/>
  <c r="N194" i="3"/>
  <c r="O194" i="3"/>
  <c r="P194" i="3"/>
  <c r="Q194" i="3"/>
  <c r="R194" i="3"/>
  <c r="N199" i="3"/>
  <c r="O199" i="3"/>
  <c r="P199" i="3"/>
  <c r="Q199" i="3"/>
  <c r="R199" i="3"/>
  <c r="N195" i="3"/>
  <c r="O195" i="3"/>
  <c r="P195" i="3"/>
  <c r="Q195" i="3"/>
  <c r="R195" i="3"/>
  <c r="N197" i="3"/>
  <c r="O197" i="3"/>
  <c r="P197" i="3"/>
  <c r="Q197" i="3"/>
  <c r="R197" i="3"/>
  <c r="N196" i="3"/>
  <c r="O196" i="3"/>
  <c r="P196" i="3"/>
  <c r="Q196" i="3"/>
  <c r="R196" i="3"/>
  <c r="N200" i="3"/>
  <c r="O200" i="3"/>
  <c r="P200" i="3"/>
  <c r="Q200" i="3"/>
  <c r="R200" i="3"/>
  <c r="N201" i="3"/>
  <c r="O201" i="3"/>
  <c r="P201" i="3"/>
  <c r="Q201" i="3"/>
  <c r="R201" i="3"/>
  <c r="N202" i="3"/>
  <c r="O202" i="3"/>
  <c r="P202" i="3"/>
  <c r="Q202" i="3"/>
  <c r="R202" i="3"/>
  <c r="N203" i="3"/>
  <c r="O203" i="3"/>
  <c r="P203" i="3"/>
  <c r="Q203" i="3"/>
  <c r="R203" i="3"/>
  <c r="N204" i="3"/>
  <c r="O204" i="3"/>
  <c r="P204" i="3"/>
  <c r="Q204" i="3"/>
  <c r="R204" i="3"/>
  <c r="N205" i="3"/>
  <c r="O205" i="3"/>
  <c r="P205" i="3"/>
  <c r="Q205" i="3"/>
  <c r="R205" i="3"/>
  <c r="N206" i="3"/>
  <c r="O206" i="3"/>
  <c r="P206" i="3"/>
  <c r="Q206" i="3"/>
  <c r="R206" i="3"/>
  <c r="N207" i="3"/>
  <c r="O207" i="3"/>
  <c r="P207" i="3"/>
  <c r="Q207" i="3"/>
  <c r="R207" i="3"/>
  <c r="N208" i="3"/>
  <c r="O208" i="3"/>
  <c r="P208" i="3"/>
  <c r="Q208" i="3"/>
  <c r="R208" i="3"/>
  <c r="N209" i="3"/>
  <c r="O209" i="3"/>
  <c r="P209" i="3"/>
  <c r="Q209" i="3"/>
  <c r="R209" i="3"/>
  <c r="N215" i="3"/>
  <c r="O215" i="3"/>
  <c r="P215" i="3"/>
  <c r="Q215" i="3"/>
  <c r="R215" i="3"/>
  <c r="N210" i="3"/>
  <c r="O210" i="3"/>
  <c r="P210" i="3"/>
  <c r="Q210" i="3"/>
  <c r="R210" i="3"/>
  <c r="N211" i="3"/>
  <c r="O211" i="3"/>
  <c r="P211" i="3"/>
  <c r="Q211" i="3"/>
  <c r="R211" i="3"/>
  <c r="N212" i="3"/>
  <c r="O212" i="3"/>
  <c r="P212" i="3"/>
  <c r="Q212" i="3"/>
  <c r="R212" i="3"/>
  <c r="N216" i="3"/>
  <c r="O216" i="3"/>
  <c r="P216" i="3"/>
  <c r="Q216" i="3"/>
  <c r="R216" i="3"/>
  <c r="N213" i="3"/>
  <c r="O213" i="3"/>
  <c r="P213" i="3"/>
  <c r="Q213" i="3"/>
  <c r="R213" i="3"/>
  <c r="N217" i="3"/>
  <c r="O217" i="3"/>
  <c r="P217" i="3"/>
  <c r="Q217" i="3"/>
  <c r="R217" i="3"/>
  <c r="N214" i="3"/>
  <c r="O214" i="3"/>
  <c r="P214" i="3"/>
  <c r="Q214" i="3"/>
  <c r="R214" i="3"/>
  <c r="N218" i="3"/>
  <c r="O218" i="3"/>
  <c r="P218" i="3"/>
  <c r="Q218" i="3"/>
  <c r="R218" i="3"/>
  <c r="N219" i="3"/>
  <c r="O219" i="3"/>
  <c r="P219" i="3"/>
  <c r="Q219" i="3"/>
  <c r="R219" i="3"/>
  <c r="N220" i="3"/>
  <c r="O220" i="3"/>
  <c r="P220" i="3"/>
  <c r="Q220" i="3"/>
  <c r="R220" i="3"/>
  <c r="N221" i="3"/>
  <c r="O221" i="3"/>
  <c r="P221" i="3"/>
  <c r="Q221" i="3"/>
  <c r="R221" i="3"/>
  <c r="N222" i="3"/>
  <c r="O222" i="3"/>
  <c r="P222" i="3"/>
  <c r="Q222" i="3"/>
  <c r="R222" i="3"/>
  <c r="N223" i="3"/>
  <c r="O223" i="3"/>
  <c r="P223" i="3"/>
  <c r="Q223" i="3"/>
  <c r="R223" i="3"/>
  <c r="N224" i="3"/>
  <c r="O224" i="3"/>
  <c r="P224" i="3"/>
  <c r="Q224" i="3"/>
  <c r="R224" i="3"/>
  <c r="N225" i="3"/>
  <c r="O225" i="3"/>
  <c r="P225" i="3"/>
  <c r="Q225" i="3"/>
  <c r="R225" i="3"/>
  <c r="N226" i="3"/>
  <c r="O226" i="3"/>
  <c r="P226" i="3"/>
  <c r="Q226" i="3"/>
  <c r="R226" i="3"/>
  <c r="N227" i="3"/>
  <c r="O227" i="3"/>
  <c r="P227" i="3"/>
  <c r="Q227" i="3"/>
  <c r="R227" i="3"/>
  <c r="N233" i="3"/>
  <c r="O233" i="3"/>
  <c r="P233" i="3"/>
  <c r="Q233" i="3"/>
  <c r="R233" i="3"/>
  <c r="N228" i="3"/>
  <c r="O228" i="3"/>
  <c r="P228" i="3"/>
  <c r="Q228" i="3"/>
  <c r="R228" i="3"/>
  <c r="N229" i="3"/>
  <c r="O229" i="3"/>
  <c r="P229" i="3"/>
  <c r="Q229" i="3"/>
  <c r="R229" i="3"/>
  <c r="N230" i="3"/>
  <c r="O230" i="3"/>
  <c r="P230" i="3"/>
  <c r="Q230" i="3"/>
  <c r="R230" i="3"/>
  <c r="N234" i="3"/>
  <c r="O234" i="3"/>
  <c r="P234" i="3"/>
  <c r="Q234" i="3"/>
  <c r="R234" i="3"/>
  <c r="N231" i="3"/>
  <c r="O231" i="3"/>
  <c r="P231" i="3"/>
  <c r="Q231" i="3"/>
  <c r="R231" i="3"/>
  <c r="N235" i="3"/>
  <c r="O235" i="3"/>
  <c r="P235" i="3"/>
  <c r="Q235" i="3"/>
  <c r="R235" i="3"/>
  <c r="N232" i="3"/>
  <c r="O232" i="3"/>
  <c r="P232" i="3"/>
  <c r="Q232" i="3"/>
  <c r="R232" i="3"/>
  <c r="N236" i="3"/>
  <c r="O236" i="3"/>
  <c r="P236" i="3"/>
  <c r="Q236" i="3"/>
  <c r="R236" i="3"/>
  <c r="N237" i="3"/>
  <c r="O237" i="3"/>
  <c r="P237" i="3"/>
  <c r="Q237" i="3"/>
  <c r="R237" i="3"/>
  <c r="N238" i="3"/>
  <c r="O238" i="3"/>
  <c r="P238" i="3"/>
  <c r="Q238" i="3"/>
  <c r="R238" i="3"/>
  <c r="N239" i="3"/>
  <c r="O239" i="3"/>
  <c r="P239" i="3"/>
  <c r="Q239" i="3"/>
  <c r="R239" i="3"/>
  <c r="N240" i="3"/>
  <c r="O240" i="3"/>
  <c r="P240" i="3"/>
  <c r="Q240" i="3"/>
  <c r="R240" i="3"/>
  <c r="N241" i="3"/>
  <c r="O241" i="3"/>
  <c r="P241" i="3"/>
  <c r="Q241" i="3"/>
  <c r="R241" i="3"/>
  <c r="N242" i="3"/>
  <c r="O242" i="3"/>
  <c r="P242" i="3"/>
  <c r="Q242" i="3"/>
  <c r="R242" i="3"/>
  <c r="N243" i="3"/>
  <c r="O243" i="3"/>
  <c r="P243" i="3"/>
  <c r="Q243" i="3"/>
  <c r="R243" i="3"/>
  <c r="N244" i="3"/>
  <c r="O244" i="3"/>
  <c r="P244" i="3"/>
  <c r="Q244" i="3"/>
  <c r="R244" i="3"/>
  <c r="N245" i="3"/>
  <c r="O245" i="3"/>
  <c r="P245" i="3"/>
  <c r="Q245" i="3"/>
  <c r="R245" i="3"/>
  <c r="N251" i="3"/>
  <c r="O251" i="3"/>
  <c r="P251" i="3"/>
  <c r="Q251" i="3"/>
  <c r="R251" i="3"/>
  <c r="N246" i="3"/>
  <c r="O246" i="3"/>
  <c r="P246" i="3"/>
  <c r="Q246" i="3"/>
  <c r="R246" i="3"/>
  <c r="N247" i="3"/>
  <c r="O247" i="3"/>
  <c r="P247" i="3"/>
  <c r="Q247" i="3"/>
  <c r="R247" i="3"/>
  <c r="N248" i="3"/>
  <c r="O248" i="3"/>
  <c r="P248" i="3"/>
  <c r="Q248" i="3"/>
  <c r="R248" i="3"/>
  <c r="N252" i="3"/>
  <c r="O252" i="3"/>
  <c r="P252" i="3"/>
  <c r="Q252" i="3"/>
  <c r="R252" i="3"/>
  <c r="N249" i="3"/>
  <c r="O249" i="3"/>
  <c r="P249" i="3"/>
  <c r="Q249" i="3"/>
  <c r="R249" i="3"/>
  <c r="N253" i="3"/>
  <c r="O253" i="3"/>
  <c r="P253" i="3"/>
  <c r="Q253" i="3"/>
  <c r="R253" i="3"/>
  <c r="N250" i="3"/>
  <c r="O250" i="3"/>
  <c r="P250" i="3"/>
  <c r="Q250" i="3"/>
  <c r="R250" i="3"/>
  <c r="N255" i="3"/>
  <c r="O255" i="3"/>
  <c r="P255" i="3"/>
  <c r="Q255" i="3"/>
  <c r="R255" i="3"/>
  <c r="N256" i="3"/>
  <c r="O256" i="3"/>
  <c r="P256" i="3"/>
  <c r="Q256" i="3"/>
  <c r="R256" i="3"/>
  <c r="N257" i="3"/>
  <c r="O257" i="3"/>
  <c r="P257" i="3"/>
  <c r="Q257" i="3"/>
  <c r="R257" i="3"/>
  <c r="N258" i="3"/>
  <c r="O258" i="3"/>
  <c r="P258" i="3"/>
  <c r="Q258" i="3"/>
  <c r="R258" i="3"/>
  <c r="N259" i="3"/>
  <c r="O259" i="3"/>
  <c r="P259" i="3"/>
  <c r="Q259" i="3"/>
  <c r="R259" i="3"/>
  <c r="N260" i="3"/>
  <c r="O260" i="3"/>
  <c r="P260" i="3"/>
  <c r="Q260" i="3"/>
  <c r="R260" i="3"/>
  <c r="N261" i="3"/>
  <c r="O261" i="3"/>
  <c r="P261" i="3"/>
  <c r="Q261" i="3"/>
  <c r="R261" i="3"/>
  <c r="N262" i="3"/>
  <c r="O262" i="3"/>
  <c r="P262" i="3"/>
  <c r="Q262" i="3"/>
  <c r="R262" i="3"/>
  <c r="N263" i="3"/>
  <c r="O263" i="3"/>
  <c r="P263" i="3"/>
  <c r="Q263" i="3"/>
  <c r="R263" i="3"/>
  <c r="N264" i="3"/>
  <c r="O264" i="3"/>
  <c r="P264" i="3"/>
  <c r="Q264" i="3"/>
  <c r="R264" i="3"/>
  <c r="N270" i="3"/>
  <c r="O270" i="3"/>
  <c r="P270" i="3"/>
  <c r="Q270" i="3"/>
  <c r="R270" i="3"/>
  <c r="N265" i="3"/>
  <c r="O265" i="3"/>
  <c r="P265" i="3"/>
  <c r="Q265" i="3"/>
  <c r="R265" i="3"/>
  <c r="N266" i="3"/>
  <c r="O266" i="3"/>
  <c r="P266" i="3"/>
  <c r="Q266" i="3"/>
  <c r="R266" i="3"/>
  <c r="N267" i="3"/>
  <c r="O267" i="3"/>
  <c r="P267" i="3"/>
  <c r="Q267" i="3"/>
  <c r="R267" i="3"/>
  <c r="N271" i="3"/>
  <c r="O271" i="3"/>
  <c r="P271" i="3"/>
  <c r="Q271" i="3"/>
  <c r="R271" i="3"/>
  <c r="N268" i="3"/>
  <c r="O268" i="3"/>
  <c r="P268" i="3"/>
  <c r="Q268" i="3"/>
  <c r="R268" i="3"/>
  <c r="N254" i="3"/>
  <c r="O254" i="3"/>
  <c r="P254" i="3"/>
  <c r="Q254" i="3"/>
  <c r="R254" i="3"/>
  <c r="N269" i="3"/>
  <c r="O269" i="3"/>
  <c r="P269" i="3"/>
  <c r="Q269" i="3"/>
  <c r="R269" i="3"/>
  <c r="N275" i="3"/>
  <c r="O275" i="3"/>
  <c r="P275" i="3"/>
  <c r="Q275" i="3"/>
  <c r="R275" i="3"/>
  <c r="N276" i="3"/>
  <c r="O276" i="3"/>
  <c r="P276" i="3"/>
  <c r="Q276" i="3"/>
  <c r="R276" i="3"/>
  <c r="N277" i="3"/>
  <c r="O277" i="3"/>
  <c r="P277" i="3"/>
  <c r="Q277" i="3"/>
  <c r="R277" i="3"/>
  <c r="N278" i="3"/>
  <c r="O278" i="3"/>
  <c r="P278" i="3"/>
  <c r="Q278" i="3"/>
  <c r="R278" i="3"/>
  <c r="N279" i="3"/>
  <c r="O279" i="3"/>
  <c r="P279" i="3"/>
  <c r="Q279" i="3"/>
  <c r="R279" i="3"/>
  <c r="N280" i="3"/>
  <c r="O280" i="3"/>
  <c r="P280" i="3"/>
  <c r="Q280" i="3"/>
  <c r="R280" i="3"/>
  <c r="N281" i="3"/>
  <c r="O281" i="3"/>
  <c r="P281" i="3"/>
  <c r="Q281" i="3"/>
  <c r="R281" i="3"/>
  <c r="N288" i="3"/>
  <c r="O288" i="3"/>
  <c r="P288" i="3"/>
  <c r="Q288" i="3"/>
  <c r="R288" i="3"/>
  <c r="N274" i="3"/>
  <c r="O274" i="3"/>
  <c r="P274" i="3"/>
  <c r="Q274" i="3"/>
  <c r="R274" i="3"/>
  <c r="N273" i="3"/>
  <c r="O273" i="3"/>
  <c r="P273" i="3"/>
  <c r="Q273" i="3"/>
  <c r="R273" i="3"/>
  <c r="N284" i="3"/>
  <c r="O284" i="3"/>
  <c r="P284" i="3"/>
  <c r="Q284" i="3"/>
  <c r="R284" i="3"/>
  <c r="N289" i="3"/>
  <c r="O289" i="3"/>
  <c r="P289" i="3"/>
  <c r="Q289" i="3"/>
  <c r="R289" i="3"/>
  <c r="N272" i="3"/>
  <c r="O272" i="3"/>
  <c r="P272" i="3"/>
  <c r="Q272" i="3"/>
  <c r="R272" i="3"/>
  <c r="N283" i="3"/>
  <c r="O283" i="3"/>
  <c r="P283" i="3"/>
  <c r="Q283" i="3"/>
  <c r="R283" i="3"/>
  <c r="N282" i="3"/>
  <c r="O282" i="3"/>
  <c r="P282" i="3"/>
  <c r="Q282" i="3"/>
  <c r="R282" i="3"/>
  <c r="N287" i="3"/>
  <c r="O287" i="3"/>
  <c r="P287" i="3"/>
  <c r="Q287" i="3"/>
  <c r="R287" i="3"/>
  <c r="N286" i="3"/>
  <c r="O286" i="3"/>
  <c r="P286" i="3"/>
  <c r="Q286" i="3"/>
  <c r="R286" i="3"/>
  <c r="N285" i="3"/>
  <c r="O285" i="3"/>
  <c r="P285" i="3"/>
  <c r="Q285" i="3"/>
  <c r="R285" i="3"/>
  <c r="N303" i="3"/>
  <c r="O303" i="3"/>
  <c r="P303" i="3"/>
  <c r="Q303" i="3"/>
  <c r="R303" i="3"/>
  <c r="N302" i="3"/>
  <c r="O302" i="3"/>
  <c r="P302" i="3"/>
  <c r="Q302" i="3"/>
  <c r="R302" i="3"/>
  <c r="N307" i="3"/>
  <c r="O307" i="3"/>
  <c r="P307" i="3"/>
  <c r="Q307" i="3"/>
  <c r="R307" i="3"/>
  <c r="N306" i="3"/>
  <c r="O306" i="3"/>
  <c r="P306" i="3"/>
  <c r="Q306" i="3"/>
  <c r="R306" i="3"/>
  <c r="N305" i="3"/>
  <c r="O305" i="3"/>
  <c r="P305" i="3"/>
  <c r="Q305" i="3"/>
  <c r="R305" i="3"/>
  <c r="N292" i="3"/>
  <c r="O292" i="3"/>
  <c r="P292" i="3"/>
  <c r="Q292" i="3"/>
  <c r="R292" i="3"/>
  <c r="N293" i="3"/>
  <c r="O293" i="3"/>
  <c r="P293" i="3"/>
  <c r="Q293" i="3"/>
  <c r="R293" i="3"/>
  <c r="N294" i="3"/>
  <c r="O294" i="3"/>
  <c r="P294" i="3"/>
  <c r="Q294" i="3"/>
  <c r="R294" i="3"/>
  <c r="N295" i="3"/>
  <c r="O295" i="3"/>
  <c r="P295" i="3"/>
  <c r="Q295" i="3"/>
  <c r="R295" i="3"/>
  <c r="N296" i="3"/>
  <c r="O296" i="3"/>
  <c r="P296" i="3"/>
  <c r="Q296" i="3"/>
  <c r="R296" i="3"/>
  <c r="N297" i="3"/>
  <c r="O297" i="3"/>
  <c r="P297" i="3"/>
  <c r="Q297" i="3"/>
  <c r="R297" i="3"/>
  <c r="N298" i="3"/>
  <c r="O298" i="3"/>
  <c r="P298" i="3"/>
  <c r="Q298" i="3"/>
  <c r="R298" i="3"/>
  <c r="N299" i="3"/>
  <c r="O299" i="3"/>
  <c r="P299" i="3"/>
  <c r="Q299" i="3"/>
  <c r="R299" i="3"/>
  <c r="N300" i="3"/>
  <c r="O300" i="3"/>
  <c r="P300" i="3"/>
  <c r="Q300" i="3"/>
  <c r="R300" i="3"/>
  <c r="N301" i="3"/>
  <c r="O301" i="3"/>
  <c r="P301" i="3"/>
  <c r="Q301" i="3"/>
  <c r="R301" i="3"/>
  <c r="N290" i="3"/>
  <c r="O290" i="3"/>
  <c r="P290" i="3"/>
  <c r="Q290" i="3"/>
  <c r="R290" i="3"/>
  <c r="N304" i="3"/>
  <c r="O304" i="3"/>
  <c r="P304" i="3"/>
  <c r="Q304" i="3"/>
  <c r="R304" i="3"/>
  <c r="N291" i="3"/>
  <c r="O291" i="3"/>
  <c r="P291" i="3"/>
  <c r="Q291" i="3"/>
  <c r="R291" i="3"/>
  <c r="N319" i="3"/>
  <c r="O319" i="3"/>
  <c r="P319" i="3"/>
  <c r="Q319" i="3"/>
  <c r="R319" i="3"/>
  <c r="N318" i="3"/>
  <c r="O318" i="3"/>
  <c r="P318" i="3"/>
  <c r="Q318" i="3"/>
  <c r="R318" i="3"/>
  <c r="N323" i="3"/>
  <c r="O323" i="3"/>
  <c r="P323" i="3"/>
  <c r="Q323" i="3"/>
  <c r="R323" i="3"/>
  <c r="N322" i="3"/>
  <c r="O322" i="3"/>
  <c r="P322" i="3"/>
  <c r="Q322" i="3"/>
  <c r="R322" i="3"/>
  <c r="N321" i="3"/>
  <c r="O321" i="3"/>
  <c r="P321" i="3"/>
  <c r="Q321" i="3"/>
  <c r="R321" i="3"/>
  <c r="N308" i="3"/>
  <c r="O308" i="3"/>
  <c r="P308" i="3"/>
  <c r="Q308" i="3"/>
  <c r="R308" i="3"/>
  <c r="N309" i="3"/>
  <c r="O309" i="3"/>
  <c r="P309" i="3"/>
  <c r="Q309" i="3"/>
  <c r="R309" i="3"/>
  <c r="N310" i="3"/>
  <c r="O310" i="3"/>
  <c r="P310" i="3"/>
  <c r="Q310" i="3"/>
  <c r="R310" i="3"/>
  <c r="N311" i="3"/>
  <c r="O311" i="3"/>
  <c r="P311" i="3"/>
  <c r="Q311" i="3"/>
  <c r="R311" i="3"/>
  <c r="N312" i="3"/>
  <c r="O312" i="3"/>
  <c r="P312" i="3"/>
  <c r="Q312" i="3"/>
  <c r="R312" i="3"/>
  <c r="N313" i="3"/>
  <c r="O313" i="3"/>
  <c r="P313" i="3"/>
  <c r="Q313" i="3"/>
  <c r="R313" i="3"/>
  <c r="N314" i="3"/>
  <c r="O314" i="3"/>
  <c r="P314" i="3"/>
  <c r="Q314" i="3"/>
  <c r="R314" i="3"/>
  <c r="N315" i="3"/>
  <c r="O315" i="3"/>
  <c r="P315" i="3"/>
  <c r="Q315" i="3"/>
  <c r="R315" i="3"/>
  <c r="N316" i="3"/>
  <c r="O316" i="3"/>
  <c r="P316" i="3"/>
  <c r="Q316" i="3"/>
  <c r="R316" i="3"/>
  <c r="N317" i="3"/>
  <c r="O317" i="3"/>
  <c r="P317" i="3"/>
  <c r="Q317" i="3"/>
  <c r="R317" i="3"/>
  <c r="N324" i="3"/>
  <c r="O324" i="3"/>
  <c r="P324" i="3"/>
  <c r="Q324" i="3"/>
  <c r="R324" i="3"/>
  <c r="N320" i="3"/>
  <c r="O320" i="3"/>
  <c r="P320" i="3"/>
  <c r="Q320" i="3"/>
  <c r="R320" i="3"/>
  <c r="N325" i="3"/>
  <c r="O325" i="3"/>
  <c r="P325" i="3"/>
  <c r="Q325" i="3"/>
  <c r="R325" i="3"/>
  <c r="N339" i="3"/>
  <c r="O339" i="3"/>
  <c r="P339" i="3"/>
  <c r="Q339" i="3"/>
  <c r="R339" i="3"/>
  <c r="N338" i="3"/>
  <c r="O338" i="3"/>
  <c r="P338" i="3"/>
  <c r="Q338" i="3"/>
  <c r="R338" i="3"/>
  <c r="N343" i="3"/>
  <c r="O343" i="3"/>
  <c r="P343" i="3"/>
  <c r="Q343" i="3"/>
  <c r="R343" i="3"/>
  <c r="N342" i="3"/>
  <c r="O342" i="3"/>
  <c r="P342" i="3"/>
  <c r="Q342" i="3"/>
  <c r="R342" i="3"/>
  <c r="N341" i="3"/>
  <c r="O341" i="3"/>
  <c r="P341" i="3"/>
  <c r="Q341" i="3"/>
  <c r="R341" i="3"/>
  <c r="N328" i="3"/>
  <c r="O328" i="3"/>
  <c r="P328" i="3"/>
  <c r="Q328" i="3"/>
  <c r="R328" i="3"/>
  <c r="N329" i="3"/>
  <c r="O329" i="3"/>
  <c r="P329" i="3"/>
  <c r="Q329" i="3"/>
  <c r="R329" i="3"/>
  <c r="N330" i="3"/>
  <c r="O330" i="3"/>
  <c r="P330" i="3"/>
  <c r="Q330" i="3"/>
  <c r="R330" i="3"/>
  <c r="N331" i="3"/>
  <c r="O331" i="3"/>
  <c r="P331" i="3"/>
  <c r="Q331" i="3"/>
  <c r="R331" i="3"/>
  <c r="N332" i="3"/>
  <c r="O332" i="3"/>
  <c r="P332" i="3"/>
  <c r="Q332" i="3"/>
  <c r="R332" i="3"/>
  <c r="N333" i="3"/>
  <c r="O333" i="3"/>
  <c r="P333" i="3"/>
  <c r="Q333" i="3"/>
  <c r="R333" i="3"/>
  <c r="N334" i="3"/>
  <c r="O334" i="3"/>
  <c r="P334" i="3"/>
  <c r="Q334" i="3"/>
  <c r="R334" i="3"/>
  <c r="N335" i="3"/>
  <c r="O335" i="3"/>
  <c r="P335" i="3"/>
  <c r="Q335" i="3"/>
  <c r="R335" i="3"/>
  <c r="N336" i="3"/>
  <c r="O336" i="3"/>
  <c r="P336" i="3"/>
  <c r="Q336" i="3"/>
  <c r="R336" i="3"/>
  <c r="N337" i="3"/>
  <c r="O337" i="3"/>
  <c r="P337" i="3"/>
  <c r="Q337" i="3"/>
  <c r="R337" i="3"/>
  <c r="N326" i="3"/>
  <c r="O326" i="3"/>
  <c r="P326" i="3"/>
  <c r="Q326" i="3"/>
  <c r="R326" i="3"/>
  <c r="N340" i="3"/>
  <c r="O340" i="3"/>
  <c r="P340" i="3"/>
  <c r="Q340" i="3"/>
  <c r="R340" i="3"/>
  <c r="N327" i="3"/>
  <c r="O327" i="3"/>
  <c r="P327" i="3"/>
  <c r="Q327" i="3"/>
  <c r="R327" i="3"/>
  <c r="N355" i="3"/>
  <c r="O355" i="3"/>
  <c r="P355" i="3"/>
  <c r="Q355" i="3"/>
  <c r="R355" i="3"/>
  <c r="N354" i="3"/>
  <c r="O354" i="3"/>
  <c r="P354" i="3"/>
  <c r="Q354" i="3"/>
  <c r="R354" i="3"/>
  <c r="N359" i="3"/>
  <c r="O359" i="3"/>
  <c r="P359" i="3"/>
  <c r="Q359" i="3"/>
  <c r="R359" i="3"/>
  <c r="N358" i="3"/>
  <c r="O358" i="3"/>
  <c r="P358" i="3"/>
  <c r="Q358" i="3"/>
  <c r="R358" i="3"/>
  <c r="N357" i="3"/>
  <c r="O357" i="3"/>
  <c r="P357" i="3"/>
  <c r="Q357" i="3"/>
  <c r="R357" i="3"/>
  <c r="N344" i="3"/>
  <c r="O344" i="3"/>
  <c r="P344" i="3"/>
  <c r="Q344" i="3"/>
  <c r="R344" i="3"/>
  <c r="N345" i="3"/>
  <c r="O345" i="3"/>
  <c r="P345" i="3"/>
  <c r="Q345" i="3"/>
  <c r="R345" i="3"/>
  <c r="N346" i="3"/>
  <c r="O346" i="3"/>
  <c r="P346" i="3"/>
  <c r="Q346" i="3"/>
  <c r="R346" i="3"/>
  <c r="N347" i="3"/>
  <c r="O347" i="3"/>
  <c r="P347" i="3"/>
  <c r="Q347" i="3"/>
  <c r="R347" i="3"/>
  <c r="N348" i="3"/>
  <c r="O348" i="3"/>
  <c r="P348" i="3"/>
  <c r="Q348" i="3"/>
  <c r="R348" i="3"/>
  <c r="N349" i="3"/>
  <c r="O349" i="3"/>
  <c r="P349" i="3"/>
  <c r="Q349" i="3"/>
  <c r="R349" i="3"/>
  <c r="N350" i="3"/>
  <c r="O350" i="3"/>
  <c r="P350" i="3"/>
  <c r="Q350" i="3"/>
  <c r="R350" i="3"/>
  <c r="N351" i="3"/>
  <c r="O351" i="3"/>
  <c r="P351" i="3"/>
  <c r="Q351" i="3"/>
  <c r="R351" i="3"/>
  <c r="N352" i="3"/>
  <c r="O352" i="3"/>
  <c r="P352" i="3"/>
  <c r="Q352" i="3"/>
  <c r="R352" i="3"/>
  <c r="N353" i="3"/>
  <c r="O353" i="3"/>
  <c r="P353" i="3"/>
  <c r="Q353" i="3"/>
  <c r="R353" i="3"/>
  <c r="N360" i="3"/>
  <c r="O360" i="3"/>
  <c r="P360" i="3"/>
  <c r="Q360" i="3"/>
  <c r="R360" i="3"/>
  <c r="N356" i="3"/>
  <c r="O356" i="3"/>
  <c r="P356" i="3"/>
  <c r="Q356" i="3"/>
  <c r="R356" i="3"/>
  <c r="N361" i="3"/>
  <c r="O361" i="3"/>
  <c r="P361" i="3"/>
  <c r="Q361" i="3"/>
  <c r="R361" i="3"/>
  <c r="N373" i="3"/>
  <c r="O373" i="3"/>
  <c r="P373" i="3"/>
  <c r="Q373" i="3"/>
  <c r="R373" i="3"/>
  <c r="N372" i="3"/>
  <c r="O372" i="3"/>
  <c r="P372" i="3"/>
  <c r="Q372" i="3"/>
  <c r="R372" i="3"/>
  <c r="N377" i="3"/>
  <c r="O377" i="3"/>
  <c r="P377" i="3"/>
  <c r="Q377" i="3"/>
  <c r="R377" i="3"/>
  <c r="N376" i="3"/>
  <c r="O376" i="3"/>
  <c r="P376" i="3"/>
  <c r="Q376" i="3"/>
  <c r="R376" i="3"/>
  <c r="N375" i="3"/>
  <c r="O375" i="3"/>
  <c r="P375" i="3"/>
  <c r="Q375" i="3"/>
  <c r="R375" i="3"/>
  <c r="N362" i="3"/>
  <c r="O362" i="3"/>
  <c r="P362" i="3"/>
  <c r="Q362" i="3"/>
  <c r="R362" i="3"/>
  <c r="N363" i="3"/>
  <c r="O363" i="3"/>
  <c r="P363" i="3"/>
  <c r="Q363" i="3"/>
  <c r="R363" i="3"/>
  <c r="N364" i="3"/>
  <c r="O364" i="3"/>
  <c r="P364" i="3"/>
  <c r="Q364" i="3"/>
  <c r="R364" i="3"/>
  <c r="N365" i="3"/>
  <c r="O365" i="3"/>
  <c r="P365" i="3"/>
  <c r="Q365" i="3"/>
  <c r="R365" i="3"/>
  <c r="N366" i="3"/>
  <c r="O366" i="3"/>
  <c r="P366" i="3"/>
  <c r="Q366" i="3"/>
  <c r="R366" i="3"/>
  <c r="N367" i="3"/>
  <c r="O367" i="3"/>
  <c r="P367" i="3"/>
  <c r="Q367" i="3"/>
  <c r="R367" i="3"/>
  <c r="N368" i="3"/>
  <c r="O368" i="3"/>
  <c r="P368" i="3"/>
  <c r="Q368" i="3"/>
  <c r="R368" i="3"/>
  <c r="N369" i="3"/>
  <c r="O369" i="3"/>
  <c r="P369" i="3"/>
  <c r="Q369" i="3"/>
  <c r="R369" i="3"/>
  <c r="N370" i="3"/>
  <c r="O370" i="3"/>
  <c r="P370" i="3"/>
  <c r="Q370" i="3"/>
  <c r="R370" i="3"/>
  <c r="N371" i="3"/>
  <c r="O371" i="3"/>
  <c r="P371" i="3"/>
  <c r="Q371" i="3"/>
  <c r="R371" i="3"/>
  <c r="N378" i="3"/>
  <c r="O378" i="3"/>
  <c r="P378" i="3"/>
  <c r="Q378" i="3"/>
  <c r="R378" i="3"/>
  <c r="N374" i="3"/>
  <c r="O374" i="3"/>
  <c r="P374" i="3"/>
  <c r="Q374" i="3"/>
  <c r="R374" i="3"/>
  <c r="N379" i="3"/>
  <c r="O379" i="3"/>
  <c r="P379" i="3"/>
  <c r="Q379" i="3"/>
  <c r="R379" i="3"/>
  <c r="N392" i="3"/>
  <c r="O392" i="3"/>
  <c r="P392" i="3"/>
  <c r="Q392" i="3"/>
  <c r="R392" i="3"/>
  <c r="N391" i="3"/>
  <c r="O391" i="3"/>
  <c r="P391" i="3"/>
  <c r="Q391" i="3"/>
  <c r="R391" i="3"/>
  <c r="N380" i="3"/>
  <c r="O380" i="3"/>
  <c r="P380" i="3"/>
  <c r="Q380" i="3"/>
  <c r="R380" i="3"/>
  <c r="N395" i="3"/>
  <c r="O395" i="3"/>
  <c r="P395" i="3"/>
  <c r="Q395" i="3"/>
  <c r="R395" i="3"/>
  <c r="N394" i="3"/>
  <c r="O394" i="3"/>
  <c r="P394" i="3"/>
  <c r="Q394" i="3"/>
  <c r="R394" i="3"/>
  <c r="N381" i="3"/>
  <c r="O381" i="3"/>
  <c r="P381" i="3"/>
  <c r="Q381" i="3"/>
  <c r="R381" i="3"/>
  <c r="N382" i="3"/>
  <c r="O382" i="3"/>
  <c r="P382" i="3"/>
  <c r="Q382" i="3"/>
  <c r="R382" i="3"/>
  <c r="N383" i="3"/>
  <c r="O383" i="3"/>
  <c r="P383" i="3"/>
  <c r="Q383" i="3"/>
  <c r="R383" i="3"/>
  <c r="N384" i="3"/>
  <c r="O384" i="3"/>
  <c r="P384" i="3"/>
  <c r="Q384" i="3"/>
  <c r="R384" i="3"/>
  <c r="N385" i="3"/>
  <c r="O385" i="3"/>
  <c r="P385" i="3"/>
  <c r="Q385" i="3"/>
  <c r="R385" i="3"/>
  <c r="N386" i="3"/>
  <c r="O386" i="3"/>
  <c r="P386" i="3"/>
  <c r="Q386" i="3"/>
  <c r="R386" i="3"/>
  <c r="N387" i="3"/>
  <c r="O387" i="3"/>
  <c r="P387" i="3"/>
  <c r="Q387" i="3"/>
  <c r="R387" i="3"/>
  <c r="N388" i="3"/>
  <c r="O388" i="3"/>
  <c r="P388" i="3"/>
  <c r="Q388" i="3"/>
  <c r="R388" i="3"/>
  <c r="N389" i="3"/>
  <c r="O389" i="3"/>
  <c r="P389" i="3"/>
  <c r="Q389" i="3"/>
  <c r="R389" i="3"/>
  <c r="N390" i="3"/>
  <c r="O390" i="3"/>
  <c r="P390" i="3"/>
  <c r="Q390" i="3"/>
  <c r="R390" i="3"/>
  <c r="N396" i="3"/>
  <c r="O396" i="3"/>
  <c r="P396" i="3"/>
  <c r="Q396" i="3"/>
  <c r="R396" i="3"/>
  <c r="N393" i="3"/>
  <c r="O393" i="3"/>
  <c r="P393" i="3"/>
  <c r="Q393" i="3"/>
  <c r="R393" i="3"/>
  <c r="N397" i="3"/>
  <c r="O397" i="3"/>
  <c r="P397" i="3"/>
  <c r="Q397" i="3"/>
  <c r="R397" i="3"/>
  <c r="N411" i="3"/>
  <c r="O411" i="3"/>
  <c r="P411" i="3"/>
  <c r="Q411" i="3"/>
  <c r="R411" i="3"/>
  <c r="N410" i="3"/>
  <c r="O410" i="3"/>
  <c r="P410" i="3"/>
  <c r="Q410" i="3"/>
  <c r="R410" i="3"/>
  <c r="N415" i="3"/>
  <c r="O415" i="3"/>
  <c r="P415" i="3"/>
  <c r="Q415" i="3"/>
  <c r="R415" i="3"/>
  <c r="N414" i="3"/>
  <c r="O414" i="3"/>
  <c r="P414" i="3"/>
  <c r="Q414" i="3"/>
  <c r="R414" i="3"/>
  <c r="N413" i="3"/>
  <c r="O413" i="3"/>
  <c r="P413" i="3"/>
  <c r="Q413" i="3"/>
  <c r="R413" i="3"/>
  <c r="N400" i="3"/>
  <c r="O400" i="3"/>
  <c r="P400" i="3"/>
  <c r="Q400" i="3"/>
  <c r="R400" i="3"/>
  <c r="N401" i="3"/>
  <c r="O401" i="3"/>
  <c r="P401" i="3"/>
  <c r="Q401" i="3"/>
  <c r="R401" i="3"/>
  <c r="N402" i="3"/>
  <c r="O402" i="3"/>
  <c r="P402" i="3"/>
  <c r="Q402" i="3"/>
  <c r="R402" i="3"/>
  <c r="N403" i="3"/>
  <c r="O403" i="3"/>
  <c r="P403" i="3"/>
  <c r="Q403" i="3"/>
  <c r="R403" i="3"/>
  <c r="N404" i="3"/>
  <c r="O404" i="3"/>
  <c r="P404" i="3"/>
  <c r="Q404" i="3"/>
  <c r="R404" i="3"/>
  <c r="N405" i="3"/>
  <c r="O405" i="3"/>
  <c r="P405" i="3"/>
  <c r="Q405" i="3"/>
  <c r="R405" i="3"/>
  <c r="N406" i="3"/>
  <c r="O406" i="3"/>
  <c r="P406" i="3"/>
  <c r="Q406" i="3"/>
  <c r="R406" i="3"/>
  <c r="N407" i="3"/>
  <c r="O407" i="3"/>
  <c r="P407" i="3"/>
  <c r="Q407" i="3"/>
  <c r="R407" i="3"/>
  <c r="N408" i="3"/>
  <c r="O408" i="3"/>
  <c r="P408" i="3"/>
  <c r="Q408" i="3"/>
  <c r="R408" i="3"/>
  <c r="N409" i="3"/>
  <c r="O409" i="3"/>
  <c r="P409" i="3"/>
  <c r="Q409" i="3"/>
  <c r="R409" i="3"/>
  <c r="N398" i="3"/>
  <c r="O398" i="3"/>
  <c r="P398" i="3"/>
  <c r="Q398" i="3"/>
  <c r="R398" i="3"/>
  <c r="N412" i="3"/>
  <c r="O412" i="3"/>
  <c r="P412" i="3"/>
  <c r="Q412" i="3"/>
  <c r="R412" i="3"/>
  <c r="N399" i="3"/>
  <c r="O399" i="3"/>
  <c r="P399" i="3"/>
  <c r="Q399" i="3"/>
  <c r="R399" i="3"/>
  <c r="N429" i="3"/>
  <c r="O429" i="3"/>
  <c r="P429" i="3"/>
  <c r="Q429" i="3"/>
  <c r="R429" i="3"/>
  <c r="N428" i="3"/>
  <c r="O428" i="3"/>
  <c r="P428" i="3"/>
  <c r="Q428" i="3"/>
  <c r="R428" i="3"/>
  <c r="N433" i="3"/>
  <c r="O433" i="3"/>
  <c r="P433" i="3"/>
  <c r="Q433" i="3"/>
  <c r="R433" i="3"/>
  <c r="N432" i="3"/>
  <c r="O432" i="3"/>
  <c r="P432" i="3"/>
  <c r="Q432" i="3"/>
  <c r="R432" i="3"/>
  <c r="N431" i="3"/>
  <c r="O431" i="3"/>
  <c r="P431" i="3"/>
  <c r="Q431" i="3"/>
  <c r="R431" i="3"/>
  <c r="N418" i="3"/>
  <c r="O418" i="3"/>
  <c r="P418" i="3"/>
  <c r="Q418" i="3"/>
  <c r="R418" i="3"/>
  <c r="N419" i="3"/>
  <c r="O419" i="3"/>
  <c r="P419" i="3"/>
  <c r="Q419" i="3"/>
  <c r="R419" i="3"/>
  <c r="N420" i="3"/>
  <c r="O420" i="3"/>
  <c r="P420" i="3"/>
  <c r="Q420" i="3"/>
  <c r="R420" i="3"/>
  <c r="N421" i="3"/>
  <c r="O421" i="3"/>
  <c r="P421" i="3"/>
  <c r="Q421" i="3"/>
  <c r="R421" i="3"/>
  <c r="N422" i="3"/>
  <c r="O422" i="3"/>
  <c r="P422" i="3"/>
  <c r="Q422" i="3"/>
  <c r="R422" i="3"/>
  <c r="N423" i="3"/>
  <c r="O423" i="3"/>
  <c r="P423" i="3"/>
  <c r="Q423" i="3"/>
  <c r="R423" i="3"/>
  <c r="N424" i="3"/>
  <c r="O424" i="3"/>
  <c r="P424" i="3"/>
  <c r="Q424" i="3"/>
  <c r="R424" i="3"/>
  <c r="N425" i="3"/>
  <c r="O425" i="3"/>
  <c r="P425" i="3"/>
  <c r="Q425" i="3"/>
  <c r="R425" i="3"/>
  <c r="N426" i="3"/>
  <c r="O426" i="3"/>
  <c r="P426" i="3"/>
  <c r="Q426" i="3"/>
  <c r="R426" i="3"/>
  <c r="N427" i="3"/>
  <c r="O427" i="3"/>
  <c r="P427" i="3"/>
  <c r="Q427" i="3"/>
  <c r="R427" i="3"/>
  <c r="N416" i="3"/>
  <c r="O416" i="3"/>
  <c r="P416" i="3"/>
  <c r="Q416" i="3"/>
  <c r="R416" i="3"/>
  <c r="N430" i="3"/>
  <c r="O430" i="3"/>
  <c r="P430" i="3"/>
  <c r="Q430" i="3"/>
  <c r="R430" i="3"/>
  <c r="N417" i="3"/>
  <c r="O417" i="3"/>
  <c r="P417" i="3"/>
  <c r="Q417" i="3"/>
  <c r="R417" i="3"/>
  <c r="N456" i="3"/>
  <c r="O456" i="3"/>
  <c r="P456" i="3"/>
  <c r="Q456" i="3"/>
  <c r="R456" i="3"/>
  <c r="N457" i="3"/>
  <c r="O457" i="3"/>
  <c r="P457" i="3"/>
  <c r="Q457" i="3"/>
  <c r="R457" i="3"/>
  <c r="N458" i="3"/>
  <c r="O458" i="3"/>
  <c r="P458" i="3"/>
  <c r="Q458" i="3"/>
  <c r="R458" i="3"/>
  <c r="N459" i="3"/>
  <c r="O459" i="3"/>
  <c r="P459" i="3"/>
  <c r="Q459" i="3"/>
  <c r="R459" i="3"/>
  <c r="N460" i="3"/>
  <c r="O460" i="3"/>
  <c r="P460" i="3"/>
  <c r="Q460" i="3"/>
  <c r="R460" i="3"/>
  <c r="N461" i="3"/>
  <c r="O461" i="3"/>
  <c r="P461" i="3"/>
  <c r="Q461" i="3"/>
  <c r="R461" i="3"/>
  <c r="N462" i="3"/>
  <c r="O462" i="3"/>
  <c r="P462" i="3"/>
  <c r="Q462" i="3"/>
  <c r="R462" i="3"/>
  <c r="N468" i="3"/>
  <c r="O468" i="3"/>
  <c r="P468" i="3"/>
  <c r="Q468" i="3"/>
  <c r="R468" i="3"/>
  <c r="N455" i="3"/>
  <c r="O455" i="3"/>
  <c r="P455" i="3"/>
  <c r="Q455" i="3"/>
  <c r="R455" i="3"/>
  <c r="N454" i="3"/>
  <c r="O454" i="3"/>
  <c r="P454" i="3"/>
  <c r="Q454" i="3"/>
  <c r="R454" i="3"/>
  <c r="N465" i="3"/>
  <c r="O465" i="3"/>
  <c r="P465" i="3"/>
  <c r="Q465" i="3"/>
  <c r="R465" i="3"/>
  <c r="N469" i="3"/>
  <c r="O469" i="3"/>
  <c r="P469" i="3"/>
  <c r="Q469" i="3"/>
  <c r="R469" i="3"/>
  <c r="N453" i="3"/>
  <c r="O453" i="3"/>
  <c r="P453" i="3"/>
  <c r="Q453" i="3"/>
  <c r="R453" i="3"/>
  <c r="N464" i="3"/>
  <c r="O464" i="3"/>
  <c r="P464" i="3"/>
  <c r="Q464" i="3"/>
  <c r="R464" i="3"/>
  <c r="N463" i="3"/>
  <c r="O463" i="3"/>
  <c r="P463" i="3"/>
  <c r="Q463" i="3"/>
  <c r="R463" i="3"/>
  <c r="N452" i="3"/>
  <c r="O452" i="3"/>
  <c r="P452" i="3"/>
  <c r="Q452" i="3"/>
  <c r="R452" i="3"/>
  <c r="N467" i="3"/>
  <c r="O467" i="3"/>
  <c r="P467" i="3"/>
  <c r="Q467" i="3"/>
  <c r="R467" i="3"/>
  <c r="N466" i="3"/>
  <c r="O466" i="3"/>
  <c r="P466" i="3"/>
  <c r="Q466" i="3"/>
  <c r="R466" i="3"/>
  <c r="N481" i="3"/>
  <c r="O481" i="3"/>
  <c r="P481" i="3"/>
  <c r="Q481" i="3"/>
  <c r="R481" i="3"/>
  <c r="N480" i="3"/>
  <c r="O480" i="3"/>
  <c r="P480" i="3"/>
  <c r="Q480" i="3"/>
  <c r="R480" i="3"/>
  <c r="N487" i="3"/>
  <c r="O487" i="3"/>
  <c r="P487" i="3"/>
  <c r="Q487" i="3"/>
  <c r="R487" i="3"/>
  <c r="N484" i="3"/>
  <c r="O484" i="3"/>
  <c r="P484" i="3"/>
  <c r="Q484" i="3"/>
  <c r="R484" i="3"/>
  <c r="N483" i="3"/>
  <c r="O483" i="3"/>
  <c r="P483" i="3"/>
  <c r="Q483" i="3"/>
  <c r="R483" i="3"/>
  <c r="N470" i="3"/>
  <c r="O470" i="3"/>
  <c r="P470" i="3"/>
  <c r="Q470" i="3"/>
  <c r="R470" i="3"/>
  <c r="N471" i="3"/>
  <c r="O471" i="3"/>
  <c r="P471" i="3"/>
  <c r="Q471" i="3"/>
  <c r="R471" i="3"/>
  <c r="N472" i="3"/>
  <c r="O472" i="3"/>
  <c r="P472" i="3"/>
  <c r="Q472" i="3"/>
  <c r="R472" i="3"/>
  <c r="N473" i="3"/>
  <c r="O473" i="3"/>
  <c r="P473" i="3"/>
  <c r="Q473" i="3"/>
  <c r="R473" i="3"/>
  <c r="N474" i="3"/>
  <c r="O474" i="3"/>
  <c r="P474" i="3"/>
  <c r="Q474" i="3"/>
  <c r="R474" i="3"/>
  <c r="N475" i="3"/>
  <c r="O475" i="3"/>
  <c r="P475" i="3"/>
  <c r="Q475" i="3"/>
  <c r="R475" i="3"/>
  <c r="N476" i="3"/>
  <c r="O476" i="3"/>
  <c r="P476" i="3"/>
  <c r="Q476" i="3"/>
  <c r="R476" i="3"/>
  <c r="N477" i="3"/>
  <c r="O477" i="3"/>
  <c r="P477" i="3"/>
  <c r="Q477" i="3"/>
  <c r="R477" i="3"/>
  <c r="N478" i="3"/>
  <c r="O478" i="3"/>
  <c r="P478" i="3"/>
  <c r="Q478" i="3"/>
  <c r="R478" i="3"/>
  <c r="N479" i="3"/>
  <c r="O479" i="3"/>
  <c r="P479" i="3"/>
  <c r="Q479" i="3"/>
  <c r="R479" i="3"/>
  <c r="N485" i="3"/>
  <c r="O485" i="3"/>
  <c r="P485" i="3"/>
  <c r="Q485" i="3"/>
  <c r="R485" i="3"/>
  <c r="N482" i="3"/>
  <c r="O482" i="3"/>
  <c r="P482" i="3"/>
  <c r="Q482" i="3"/>
  <c r="R482" i="3"/>
  <c r="N486" i="3"/>
  <c r="O486" i="3"/>
  <c r="P486" i="3"/>
  <c r="Q486" i="3"/>
  <c r="R486" i="3"/>
  <c r="N499" i="3"/>
  <c r="O499" i="3"/>
  <c r="P499" i="3"/>
  <c r="Q499" i="3"/>
  <c r="R499" i="3"/>
  <c r="N498" i="3"/>
  <c r="O498" i="3"/>
  <c r="P498" i="3"/>
  <c r="Q498" i="3"/>
  <c r="R498" i="3"/>
  <c r="N505" i="3"/>
  <c r="O505" i="3"/>
  <c r="P505" i="3"/>
  <c r="Q505" i="3"/>
  <c r="R505" i="3"/>
  <c r="N502" i="3"/>
  <c r="O502" i="3"/>
  <c r="P502" i="3"/>
  <c r="Q502" i="3"/>
  <c r="R502" i="3"/>
  <c r="N501" i="3"/>
  <c r="O501" i="3"/>
  <c r="P501" i="3"/>
  <c r="Q501" i="3"/>
  <c r="R501" i="3"/>
  <c r="N488" i="3"/>
  <c r="O488" i="3"/>
  <c r="P488" i="3"/>
  <c r="Q488" i="3"/>
  <c r="R488" i="3"/>
  <c r="N489" i="3"/>
  <c r="O489" i="3"/>
  <c r="P489" i="3"/>
  <c r="Q489" i="3"/>
  <c r="R489" i="3"/>
  <c r="N490" i="3"/>
  <c r="O490" i="3"/>
  <c r="P490" i="3"/>
  <c r="Q490" i="3"/>
  <c r="R490" i="3"/>
  <c r="N491" i="3"/>
  <c r="O491" i="3"/>
  <c r="P491" i="3"/>
  <c r="Q491" i="3"/>
  <c r="R491" i="3"/>
  <c r="N492" i="3"/>
  <c r="O492" i="3"/>
  <c r="P492" i="3"/>
  <c r="Q492" i="3"/>
  <c r="R492" i="3"/>
  <c r="N493" i="3"/>
  <c r="O493" i="3"/>
  <c r="P493" i="3"/>
  <c r="Q493" i="3"/>
  <c r="R493" i="3"/>
  <c r="N494" i="3"/>
  <c r="O494" i="3"/>
  <c r="P494" i="3"/>
  <c r="Q494" i="3"/>
  <c r="R494" i="3"/>
  <c r="N495" i="3"/>
  <c r="O495" i="3"/>
  <c r="P495" i="3"/>
  <c r="Q495" i="3"/>
  <c r="R495" i="3"/>
  <c r="N496" i="3"/>
  <c r="O496" i="3"/>
  <c r="P496" i="3"/>
  <c r="Q496" i="3"/>
  <c r="R496" i="3"/>
  <c r="N497" i="3"/>
  <c r="O497" i="3"/>
  <c r="P497" i="3"/>
  <c r="Q497" i="3"/>
  <c r="R497" i="3"/>
  <c r="N503" i="3"/>
  <c r="O503" i="3"/>
  <c r="P503" i="3"/>
  <c r="Q503" i="3"/>
  <c r="R503" i="3"/>
  <c r="N500" i="3"/>
  <c r="O500" i="3"/>
  <c r="P500" i="3"/>
  <c r="Q500" i="3"/>
  <c r="R500" i="3"/>
  <c r="N504" i="3"/>
  <c r="O504" i="3"/>
  <c r="P504" i="3"/>
  <c r="Q504" i="3"/>
  <c r="R504" i="3"/>
  <c r="N518" i="3"/>
  <c r="O518" i="3"/>
  <c r="P518" i="3"/>
  <c r="Q518" i="3"/>
  <c r="R518" i="3"/>
  <c r="N517" i="3"/>
  <c r="O517" i="3"/>
  <c r="P517" i="3"/>
  <c r="Q517" i="3"/>
  <c r="R517" i="3"/>
  <c r="N506" i="3"/>
  <c r="O506" i="3"/>
  <c r="P506" i="3"/>
  <c r="Q506" i="3"/>
  <c r="R506" i="3"/>
  <c r="N521" i="3"/>
  <c r="O521" i="3"/>
  <c r="P521" i="3"/>
  <c r="Q521" i="3"/>
  <c r="R521" i="3"/>
  <c r="N520" i="3"/>
  <c r="O520" i="3"/>
  <c r="P520" i="3"/>
  <c r="Q520" i="3"/>
  <c r="R520" i="3"/>
  <c r="N507" i="3"/>
  <c r="O507" i="3"/>
  <c r="P507" i="3"/>
  <c r="Q507" i="3"/>
  <c r="R507" i="3"/>
  <c r="N508" i="3"/>
  <c r="O508" i="3"/>
  <c r="P508" i="3"/>
  <c r="Q508" i="3"/>
  <c r="R508" i="3"/>
  <c r="N509" i="3"/>
  <c r="O509" i="3"/>
  <c r="P509" i="3"/>
  <c r="Q509" i="3"/>
  <c r="R509" i="3"/>
  <c r="N510" i="3"/>
  <c r="O510" i="3"/>
  <c r="P510" i="3"/>
  <c r="Q510" i="3"/>
  <c r="R510" i="3"/>
  <c r="N511" i="3"/>
  <c r="O511" i="3"/>
  <c r="P511" i="3"/>
  <c r="Q511" i="3"/>
  <c r="R511" i="3"/>
  <c r="N512" i="3"/>
  <c r="O512" i="3"/>
  <c r="P512" i="3"/>
  <c r="Q512" i="3"/>
  <c r="R512" i="3"/>
  <c r="N513" i="3"/>
  <c r="O513" i="3"/>
  <c r="P513" i="3"/>
  <c r="Q513" i="3"/>
  <c r="R513" i="3"/>
  <c r="N514" i="3"/>
  <c r="O514" i="3"/>
  <c r="P514" i="3"/>
  <c r="Q514" i="3"/>
  <c r="R514" i="3"/>
  <c r="N515" i="3"/>
  <c r="O515" i="3"/>
  <c r="P515" i="3"/>
  <c r="Q515" i="3"/>
  <c r="R515" i="3"/>
  <c r="N516" i="3"/>
  <c r="O516" i="3"/>
  <c r="P516" i="3"/>
  <c r="Q516" i="3"/>
  <c r="R516" i="3"/>
  <c r="N522" i="3"/>
  <c r="O522" i="3"/>
  <c r="P522" i="3"/>
  <c r="Q522" i="3"/>
  <c r="R522" i="3"/>
  <c r="N519" i="3"/>
  <c r="O519" i="3"/>
  <c r="P519" i="3"/>
  <c r="Q519" i="3"/>
  <c r="R519" i="3"/>
  <c r="N523" i="3"/>
  <c r="O523" i="3"/>
  <c r="P523" i="3"/>
  <c r="Q523" i="3"/>
  <c r="R523" i="3"/>
  <c r="N529" i="3"/>
  <c r="O529" i="3"/>
  <c r="P529" i="3"/>
  <c r="Q529" i="3"/>
  <c r="R529" i="3"/>
  <c r="N530" i="3"/>
  <c r="O530" i="3"/>
  <c r="P530" i="3"/>
  <c r="Q530" i="3"/>
  <c r="R530" i="3"/>
  <c r="N531" i="3"/>
  <c r="O531" i="3"/>
  <c r="P531" i="3"/>
  <c r="Q531" i="3"/>
  <c r="R531" i="3"/>
  <c r="N532" i="3"/>
  <c r="O532" i="3"/>
  <c r="P532" i="3"/>
  <c r="Q532" i="3"/>
  <c r="R532" i="3"/>
  <c r="N533" i="3"/>
  <c r="O533" i="3"/>
  <c r="P533" i="3"/>
  <c r="Q533" i="3"/>
  <c r="R533" i="3"/>
  <c r="N534" i="3"/>
  <c r="O534" i="3"/>
  <c r="P534" i="3"/>
  <c r="Q534" i="3"/>
  <c r="R534" i="3"/>
  <c r="N535" i="3"/>
  <c r="O535" i="3"/>
  <c r="P535" i="3"/>
  <c r="Q535" i="3"/>
  <c r="R535" i="3"/>
  <c r="N524" i="3"/>
  <c r="O524" i="3"/>
  <c r="P524" i="3"/>
  <c r="Q524" i="3"/>
  <c r="R524" i="3"/>
  <c r="N528" i="3"/>
  <c r="O528" i="3"/>
  <c r="P528" i="3"/>
  <c r="Q528" i="3"/>
  <c r="R528" i="3"/>
  <c r="N527" i="3"/>
  <c r="O527" i="3"/>
  <c r="P527" i="3"/>
  <c r="Q527" i="3"/>
  <c r="R527" i="3"/>
  <c r="N538" i="3"/>
  <c r="O538" i="3"/>
  <c r="P538" i="3"/>
  <c r="Q538" i="3"/>
  <c r="R538" i="3"/>
  <c r="N525" i="3"/>
  <c r="O525" i="3"/>
  <c r="P525" i="3"/>
  <c r="Q525" i="3"/>
  <c r="R525" i="3"/>
  <c r="N526" i="3"/>
  <c r="O526" i="3"/>
  <c r="P526" i="3"/>
  <c r="Q526" i="3"/>
  <c r="R526" i="3"/>
  <c r="N537" i="3"/>
  <c r="O537" i="3"/>
  <c r="P537" i="3"/>
  <c r="Q537" i="3"/>
  <c r="R537" i="3"/>
  <c r="N536" i="3"/>
  <c r="O536" i="3"/>
  <c r="P536" i="3"/>
  <c r="Q536" i="3"/>
  <c r="R536" i="3"/>
  <c r="N541" i="3"/>
  <c r="O541" i="3"/>
  <c r="P541" i="3"/>
  <c r="Q541" i="3"/>
  <c r="R541" i="3"/>
  <c r="N540" i="3"/>
  <c r="O540" i="3"/>
  <c r="P540" i="3"/>
  <c r="Q540" i="3"/>
  <c r="R540" i="3"/>
  <c r="N539" i="3"/>
  <c r="O539" i="3"/>
  <c r="P539" i="3"/>
  <c r="Q539" i="3"/>
  <c r="R539" i="3"/>
  <c r="N553" i="3"/>
  <c r="O553" i="3"/>
  <c r="P553" i="3"/>
  <c r="Q553" i="3"/>
  <c r="R553" i="3"/>
  <c r="N552" i="3"/>
  <c r="O552" i="3"/>
  <c r="P552" i="3"/>
  <c r="Q552" i="3"/>
  <c r="R552" i="3"/>
  <c r="N557" i="3"/>
  <c r="O557" i="3"/>
  <c r="P557" i="3"/>
  <c r="Q557" i="3"/>
  <c r="R557" i="3"/>
  <c r="N556" i="3"/>
  <c r="O556" i="3"/>
  <c r="P556" i="3"/>
  <c r="Q556" i="3"/>
  <c r="R556" i="3"/>
  <c r="N555" i="3"/>
  <c r="O555" i="3"/>
  <c r="P555" i="3"/>
  <c r="Q555" i="3"/>
  <c r="R555" i="3"/>
  <c r="N542" i="3"/>
  <c r="O542" i="3"/>
  <c r="P542" i="3"/>
  <c r="Q542" i="3"/>
  <c r="R542" i="3"/>
  <c r="N543" i="3"/>
  <c r="O543" i="3"/>
  <c r="P543" i="3"/>
  <c r="Q543" i="3"/>
  <c r="R543" i="3"/>
  <c r="N544" i="3"/>
  <c r="O544" i="3"/>
  <c r="P544" i="3"/>
  <c r="Q544" i="3"/>
  <c r="R544" i="3"/>
  <c r="N545" i="3"/>
  <c r="O545" i="3"/>
  <c r="P545" i="3"/>
  <c r="Q545" i="3"/>
  <c r="R545" i="3"/>
  <c r="N546" i="3"/>
  <c r="O546" i="3"/>
  <c r="P546" i="3"/>
  <c r="Q546" i="3"/>
  <c r="R546" i="3"/>
  <c r="N547" i="3"/>
  <c r="O547" i="3"/>
  <c r="P547" i="3"/>
  <c r="Q547" i="3"/>
  <c r="R547" i="3"/>
  <c r="N548" i="3"/>
  <c r="O548" i="3"/>
  <c r="P548" i="3"/>
  <c r="Q548" i="3"/>
  <c r="R548" i="3"/>
  <c r="N549" i="3"/>
  <c r="O549" i="3"/>
  <c r="P549" i="3"/>
  <c r="Q549" i="3"/>
  <c r="R549" i="3"/>
  <c r="N550" i="3"/>
  <c r="O550" i="3"/>
  <c r="P550" i="3"/>
  <c r="Q550" i="3"/>
  <c r="R550" i="3"/>
  <c r="N551" i="3"/>
  <c r="O551" i="3"/>
  <c r="P551" i="3"/>
  <c r="Q551" i="3"/>
  <c r="R551" i="3"/>
  <c r="N558" i="3"/>
  <c r="O558" i="3"/>
  <c r="P558" i="3"/>
  <c r="Q558" i="3"/>
  <c r="R558" i="3"/>
  <c r="N554" i="3"/>
  <c r="O554" i="3"/>
  <c r="P554" i="3"/>
  <c r="Q554" i="3"/>
  <c r="R554" i="3"/>
  <c r="N559" i="3"/>
  <c r="O559" i="3"/>
  <c r="P559" i="3"/>
  <c r="Q559" i="3"/>
  <c r="R559" i="3"/>
  <c r="N572" i="3"/>
  <c r="O572" i="3"/>
  <c r="P572" i="3"/>
  <c r="Q572" i="3"/>
  <c r="R572" i="3"/>
  <c r="N571" i="3"/>
  <c r="O571" i="3"/>
  <c r="P571" i="3"/>
  <c r="Q571" i="3"/>
  <c r="R571" i="3"/>
  <c r="N560" i="3"/>
  <c r="O560" i="3"/>
  <c r="P560" i="3"/>
  <c r="Q560" i="3"/>
  <c r="R560" i="3"/>
  <c r="N575" i="3"/>
  <c r="O575" i="3"/>
  <c r="P575" i="3"/>
  <c r="Q575" i="3"/>
  <c r="R575" i="3"/>
  <c r="N574" i="3"/>
  <c r="O574" i="3"/>
  <c r="P574" i="3"/>
  <c r="Q574" i="3"/>
  <c r="R574" i="3"/>
  <c r="N561" i="3"/>
  <c r="O561" i="3"/>
  <c r="P561" i="3"/>
  <c r="Q561" i="3"/>
  <c r="R561" i="3"/>
  <c r="N562" i="3"/>
  <c r="O562" i="3"/>
  <c r="P562" i="3"/>
  <c r="Q562" i="3"/>
  <c r="R562" i="3"/>
  <c r="N563" i="3"/>
  <c r="O563" i="3"/>
  <c r="P563" i="3"/>
  <c r="Q563" i="3"/>
  <c r="R563" i="3"/>
  <c r="N564" i="3"/>
  <c r="O564" i="3"/>
  <c r="P564" i="3"/>
  <c r="Q564" i="3"/>
  <c r="R564" i="3"/>
  <c r="N565" i="3"/>
  <c r="O565" i="3"/>
  <c r="P565" i="3"/>
  <c r="Q565" i="3"/>
  <c r="R565" i="3"/>
  <c r="N566" i="3"/>
  <c r="O566" i="3"/>
  <c r="P566" i="3"/>
  <c r="Q566" i="3"/>
  <c r="R566" i="3"/>
  <c r="N567" i="3"/>
  <c r="O567" i="3"/>
  <c r="P567" i="3"/>
  <c r="Q567" i="3"/>
  <c r="R567" i="3"/>
  <c r="N568" i="3"/>
  <c r="O568" i="3"/>
  <c r="P568" i="3"/>
  <c r="Q568" i="3"/>
  <c r="R568" i="3"/>
  <c r="N569" i="3"/>
  <c r="O569" i="3"/>
  <c r="P569" i="3"/>
  <c r="Q569" i="3"/>
  <c r="R569" i="3"/>
  <c r="N570" i="3"/>
  <c r="O570" i="3"/>
  <c r="P570" i="3"/>
  <c r="Q570" i="3"/>
  <c r="R570" i="3"/>
  <c r="N576" i="3"/>
  <c r="O576" i="3"/>
  <c r="P576" i="3"/>
  <c r="Q576" i="3"/>
  <c r="R576" i="3"/>
  <c r="N573" i="3"/>
  <c r="O573" i="3"/>
  <c r="P573" i="3"/>
  <c r="Q573" i="3"/>
  <c r="R573" i="3"/>
  <c r="N577" i="3"/>
  <c r="O577" i="3"/>
  <c r="P577" i="3"/>
  <c r="Q577" i="3"/>
  <c r="R577" i="3"/>
  <c r="N589" i="3"/>
  <c r="O589" i="3"/>
  <c r="P589" i="3"/>
  <c r="Q589" i="3"/>
  <c r="R589" i="3"/>
  <c r="N588" i="3"/>
  <c r="O588" i="3"/>
  <c r="P588" i="3"/>
  <c r="Q588" i="3"/>
  <c r="R588" i="3"/>
  <c r="N595" i="3"/>
  <c r="O595" i="3"/>
  <c r="P595" i="3"/>
  <c r="Q595" i="3"/>
  <c r="R595" i="3"/>
  <c r="N592" i="3"/>
  <c r="O592" i="3"/>
  <c r="P592" i="3"/>
  <c r="Q592" i="3"/>
  <c r="R592" i="3"/>
  <c r="N591" i="3"/>
  <c r="O591" i="3"/>
  <c r="P591" i="3"/>
  <c r="Q591" i="3"/>
  <c r="R591" i="3"/>
  <c r="N578" i="3"/>
  <c r="O578" i="3"/>
  <c r="P578" i="3"/>
  <c r="Q578" i="3"/>
  <c r="R578" i="3"/>
  <c r="N579" i="3"/>
  <c r="O579" i="3"/>
  <c r="P579" i="3"/>
  <c r="Q579" i="3"/>
  <c r="R579" i="3"/>
  <c r="N580" i="3"/>
  <c r="O580" i="3"/>
  <c r="P580" i="3"/>
  <c r="Q580" i="3"/>
  <c r="R580" i="3"/>
  <c r="N581" i="3"/>
  <c r="O581" i="3"/>
  <c r="P581" i="3"/>
  <c r="Q581" i="3"/>
  <c r="R581" i="3"/>
  <c r="N582" i="3"/>
  <c r="O582" i="3"/>
  <c r="P582" i="3"/>
  <c r="Q582" i="3"/>
  <c r="R582" i="3"/>
  <c r="N583" i="3"/>
  <c r="O583" i="3"/>
  <c r="P583" i="3"/>
  <c r="Q583" i="3"/>
  <c r="R583" i="3"/>
  <c r="N584" i="3"/>
  <c r="O584" i="3"/>
  <c r="P584" i="3"/>
  <c r="Q584" i="3"/>
  <c r="R584" i="3"/>
  <c r="N585" i="3"/>
  <c r="O585" i="3"/>
  <c r="P585" i="3"/>
  <c r="Q585" i="3"/>
  <c r="R585" i="3"/>
  <c r="N586" i="3"/>
  <c r="O586" i="3"/>
  <c r="P586" i="3"/>
  <c r="Q586" i="3"/>
  <c r="R586" i="3"/>
  <c r="N587" i="3"/>
  <c r="O587" i="3"/>
  <c r="P587" i="3"/>
  <c r="Q587" i="3"/>
  <c r="R587" i="3"/>
  <c r="N593" i="3"/>
  <c r="O593" i="3"/>
  <c r="P593" i="3"/>
  <c r="Q593" i="3"/>
  <c r="R593" i="3"/>
  <c r="N590" i="3"/>
  <c r="O590" i="3"/>
  <c r="P590" i="3"/>
  <c r="Q590" i="3"/>
  <c r="R590" i="3"/>
  <c r="N594" i="3"/>
  <c r="O594" i="3"/>
  <c r="P594" i="3"/>
  <c r="Q594" i="3"/>
  <c r="R594" i="3"/>
  <c r="N607" i="3"/>
  <c r="O607" i="3"/>
  <c r="P607" i="3"/>
  <c r="Q607" i="3"/>
  <c r="R607" i="3"/>
  <c r="N606" i="3"/>
  <c r="O606" i="3"/>
  <c r="P606" i="3"/>
  <c r="Q606" i="3"/>
  <c r="R606" i="3"/>
  <c r="N613" i="3"/>
  <c r="O613" i="3"/>
  <c r="P613" i="3"/>
  <c r="Q613" i="3"/>
  <c r="R613" i="3"/>
  <c r="N610" i="3"/>
  <c r="O610" i="3"/>
  <c r="P610" i="3"/>
  <c r="Q610" i="3"/>
  <c r="R610" i="3"/>
  <c r="N609" i="3"/>
  <c r="O609" i="3"/>
  <c r="P609" i="3"/>
  <c r="Q609" i="3"/>
  <c r="R609" i="3"/>
  <c r="N596" i="3"/>
  <c r="O596" i="3"/>
  <c r="P596" i="3"/>
  <c r="Q596" i="3"/>
  <c r="R596" i="3"/>
  <c r="N597" i="3"/>
  <c r="O597" i="3"/>
  <c r="P597" i="3"/>
  <c r="Q597" i="3"/>
  <c r="R597" i="3"/>
  <c r="N598" i="3"/>
  <c r="O598" i="3"/>
  <c r="P598" i="3"/>
  <c r="Q598" i="3"/>
  <c r="R598" i="3"/>
  <c r="N599" i="3"/>
  <c r="O599" i="3"/>
  <c r="P599" i="3"/>
  <c r="Q599" i="3"/>
  <c r="R599" i="3"/>
  <c r="N600" i="3"/>
  <c r="O600" i="3"/>
  <c r="P600" i="3"/>
  <c r="Q600" i="3"/>
  <c r="R600" i="3"/>
  <c r="N601" i="3"/>
  <c r="O601" i="3"/>
  <c r="P601" i="3"/>
  <c r="Q601" i="3"/>
  <c r="R601" i="3"/>
  <c r="N602" i="3"/>
  <c r="O602" i="3"/>
  <c r="P602" i="3"/>
  <c r="Q602" i="3"/>
  <c r="R602" i="3"/>
  <c r="N603" i="3"/>
  <c r="O603" i="3"/>
  <c r="P603" i="3"/>
  <c r="Q603" i="3"/>
  <c r="R603" i="3"/>
  <c r="N604" i="3"/>
  <c r="O604" i="3"/>
  <c r="P604" i="3"/>
  <c r="Q604" i="3"/>
  <c r="R604" i="3"/>
  <c r="N605" i="3"/>
  <c r="O605" i="3"/>
  <c r="P605" i="3"/>
  <c r="Q605" i="3"/>
  <c r="R605" i="3"/>
  <c r="N611" i="3"/>
  <c r="O611" i="3"/>
  <c r="P611" i="3"/>
  <c r="Q611" i="3"/>
  <c r="R611" i="3"/>
  <c r="N608" i="3"/>
  <c r="O608" i="3"/>
  <c r="P608" i="3"/>
  <c r="Q608" i="3"/>
  <c r="R608" i="3"/>
  <c r="N612" i="3"/>
  <c r="O612" i="3"/>
  <c r="P612" i="3"/>
  <c r="Q612" i="3"/>
  <c r="R612" i="3"/>
  <c r="N625" i="3"/>
  <c r="O625" i="3"/>
  <c r="P625" i="3"/>
  <c r="Q625" i="3"/>
  <c r="R625" i="3"/>
  <c r="N624" i="3"/>
  <c r="O624" i="3"/>
  <c r="P624" i="3"/>
  <c r="Q624" i="3"/>
  <c r="R624" i="3"/>
  <c r="N629" i="3"/>
  <c r="O629" i="3"/>
  <c r="P629" i="3"/>
  <c r="Q629" i="3"/>
  <c r="R629" i="3"/>
  <c r="N628" i="3"/>
  <c r="O628" i="3"/>
  <c r="P628" i="3"/>
  <c r="Q628" i="3"/>
  <c r="R628" i="3"/>
  <c r="N627" i="3"/>
  <c r="O627" i="3"/>
  <c r="P627" i="3"/>
  <c r="Q627" i="3"/>
  <c r="R627" i="3"/>
  <c r="N614" i="3"/>
  <c r="O614" i="3"/>
  <c r="P614" i="3"/>
  <c r="Q614" i="3"/>
  <c r="R614" i="3"/>
  <c r="N615" i="3"/>
  <c r="O615" i="3"/>
  <c r="P615" i="3"/>
  <c r="Q615" i="3"/>
  <c r="R615" i="3"/>
  <c r="N616" i="3"/>
  <c r="O616" i="3"/>
  <c r="P616" i="3"/>
  <c r="Q616" i="3"/>
  <c r="R616" i="3"/>
  <c r="N617" i="3"/>
  <c r="O617" i="3"/>
  <c r="P617" i="3"/>
  <c r="Q617" i="3"/>
  <c r="R617" i="3"/>
  <c r="N618" i="3"/>
  <c r="O618" i="3"/>
  <c r="P618" i="3"/>
  <c r="Q618" i="3"/>
  <c r="R618" i="3"/>
  <c r="N619" i="3"/>
  <c r="O619" i="3"/>
  <c r="P619" i="3"/>
  <c r="Q619" i="3"/>
  <c r="R619" i="3"/>
  <c r="N620" i="3"/>
  <c r="O620" i="3"/>
  <c r="P620" i="3"/>
  <c r="Q620" i="3"/>
  <c r="R620" i="3"/>
  <c r="N621" i="3"/>
  <c r="O621" i="3"/>
  <c r="P621" i="3"/>
  <c r="Q621" i="3"/>
  <c r="R621" i="3"/>
  <c r="N622" i="3"/>
  <c r="O622" i="3"/>
  <c r="P622" i="3"/>
  <c r="Q622" i="3"/>
  <c r="R622" i="3"/>
  <c r="N623" i="3"/>
  <c r="O623" i="3"/>
  <c r="P623" i="3"/>
  <c r="Q623" i="3"/>
  <c r="R623" i="3"/>
  <c r="N630" i="3"/>
  <c r="O630" i="3"/>
  <c r="P630" i="3"/>
  <c r="Q630" i="3"/>
  <c r="R630" i="3"/>
  <c r="N626" i="3"/>
  <c r="O626" i="3"/>
  <c r="P626" i="3"/>
  <c r="Q626" i="3"/>
  <c r="R626" i="3"/>
  <c r="N631" i="3"/>
  <c r="O631" i="3"/>
  <c r="P631" i="3"/>
  <c r="Q631" i="3"/>
  <c r="R631" i="3"/>
  <c r="N635" i="3"/>
  <c r="O635" i="3"/>
  <c r="P635" i="3"/>
  <c r="Q635" i="3"/>
  <c r="R635" i="3"/>
  <c r="N636" i="3"/>
  <c r="O636" i="3"/>
  <c r="P636" i="3"/>
  <c r="Q636" i="3"/>
  <c r="R636" i="3"/>
  <c r="N637" i="3"/>
  <c r="O637" i="3"/>
  <c r="P637" i="3"/>
  <c r="Q637" i="3"/>
  <c r="R637" i="3"/>
  <c r="N638" i="3"/>
  <c r="O638" i="3"/>
  <c r="P638" i="3"/>
  <c r="Q638" i="3"/>
  <c r="R638" i="3"/>
  <c r="N639" i="3"/>
  <c r="O639" i="3"/>
  <c r="P639" i="3"/>
  <c r="Q639" i="3"/>
  <c r="R639" i="3"/>
  <c r="N640" i="3"/>
  <c r="O640" i="3"/>
  <c r="P640" i="3"/>
  <c r="Q640" i="3"/>
  <c r="R640" i="3"/>
  <c r="N641" i="3"/>
  <c r="O641" i="3"/>
  <c r="P641" i="3"/>
  <c r="Q641" i="3"/>
  <c r="R641" i="3"/>
  <c r="N647" i="3"/>
  <c r="O647" i="3"/>
  <c r="P647" i="3"/>
  <c r="Q647" i="3"/>
  <c r="R647" i="3"/>
  <c r="N634" i="3"/>
  <c r="O634" i="3"/>
  <c r="P634" i="3"/>
  <c r="Q634" i="3"/>
  <c r="R634" i="3"/>
  <c r="N633" i="3"/>
  <c r="O633" i="3"/>
  <c r="P633" i="3"/>
  <c r="Q633" i="3"/>
  <c r="R633" i="3"/>
  <c r="N644" i="3"/>
  <c r="O644" i="3"/>
  <c r="P644" i="3"/>
  <c r="Q644" i="3"/>
  <c r="R644" i="3"/>
  <c r="N648" i="3"/>
  <c r="O648" i="3"/>
  <c r="P648" i="3"/>
  <c r="Q648" i="3"/>
  <c r="R648" i="3"/>
  <c r="N632" i="3"/>
  <c r="O632" i="3"/>
  <c r="P632" i="3"/>
  <c r="Q632" i="3"/>
  <c r="R632" i="3"/>
  <c r="N643" i="3"/>
  <c r="O643" i="3"/>
  <c r="P643" i="3"/>
  <c r="Q643" i="3"/>
  <c r="R643" i="3"/>
  <c r="N642" i="3"/>
  <c r="O642" i="3"/>
  <c r="P642" i="3"/>
  <c r="Q642" i="3"/>
  <c r="R642" i="3"/>
  <c r="N649" i="3"/>
  <c r="O649" i="3"/>
  <c r="P649" i="3"/>
  <c r="Q649" i="3"/>
  <c r="R649" i="3"/>
  <c r="N646" i="3"/>
  <c r="O646" i="3"/>
  <c r="P646" i="3"/>
  <c r="Q646" i="3"/>
  <c r="R646" i="3"/>
  <c r="N645" i="3"/>
  <c r="O645" i="3"/>
  <c r="P645" i="3"/>
  <c r="Q645" i="3"/>
  <c r="R645" i="3"/>
  <c r="N680" i="3"/>
  <c r="O680" i="3"/>
  <c r="P680" i="3"/>
  <c r="Q680" i="3"/>
  <c r="R680" i="3"/>
  <c r="N679" i="3"/>
  <c r="O679" i="3"/>
  <c r="P679" i="3"/>
  <c r="Q679" i="3"/>
  <c r="R679" i="3"/>
  <c r="N668" i="3"/>
  <c r="O668" i="3"/>
  <c r="P668" i="3"/>
  <c r="Q668" i="3"/>
  <c r="R668" i="3"/>
  <c r="N683" i="3"/>
  <c r="O683" i="3"/>
  <c r="P683" i="3"/>
  <c r="Q683" i="3"/>
  <c r="R683" i="3"/>
  <c r="N682" i="3"/>
  <c r="O682" i="3"/>
  <c r="P682" i="3"/>
  <c r="Q682" i="3"/>
  <c r="R682" i="3"/>
  <c r="N669" i="3"/>
  <c r="O669" i="3"/>
  <c r="P669" i="3"/>
  <c r="Q669" i="3"/>
  <c r="R669" i="3"/>
  <c r="N1372" i="3"/>
  <c r="O1372" i="3"/>
  <c r="P1372" i="3"/>
  <c r="Q1372" i="3"/>
  <c r="R1372" i="3"/>
  <c r="N1894" i="3"/>
  <c r="O1894" i="3"/>
  <c r="P1894" i="3"/>
  <c r="Q1894" i="3"/>
  <c r="R1894" i="3"/>
  <c r="N670" i="3"/>
  <c r="O670" i="3"/>
  <c r="P670" i="3"/>
  <c r="Q670" i="3"/>
  <c r="R670" i="3"/>
  <c r="N1373" i="3"/>
  <c r="O1373" i="3"/>
  <c r="P1373" i="3"/>
  <c r="Q1373" i="3"/>
  <c r="R1373" i="3"/>
  <c r="N1895" i="3"/>
  <c r="O1895" i="3"/>
  <c r="P1895" i="3"/>
  <c r="Q1895" i="3"/>
  <c r="R1895" i="3"/>
  <c r="N671" i="3"/>
  <c r="O671" i="3"/>
  <c r="P671" i="3"/>
  <c r="Q671" i="3"/>
  <c r="R671" i="3"/>
  <c r="N1374" i="3"/>
  <c r="O1374" i="3"/>
  <c r="P1374" i="3"/>
  <c r="Q1374" i="3"/>
  <c r="R1374" i="3"/>
  <c r="N1896" i="3"/>
  <c r="O1896" i="3"/>
  <c r="P1896" i="3"/>
  <c r="Q1896" i="3"/>
  <c r="R1896" i="3"/>
  <c r="N672" i="3"/>
  <c r="O672" i="3"/>
  <c r="P672" i="3"/>
  <c r="Q672" i="3"/>
  <c r="R672" i="3"/>
  <c r="N1375" i="3"/>
  <c r="O1375" i="3"/>
  <c r="P1375" i="3"/>
  <c r="Q1375" i="3"/>
  <c r="R1375" i="3"/>
  <c r="N1897" i="3"/>
  <c r="O1897" i="3"/>
  <c r="P1897" i="3"/>
  <c r="Q1897" i="3"/>
  <c r="R1897" i="3"/>
  <c r="N673" i="3"/>
  <c r="O673" i="3"/>
  <c r="P673" i="3"/>
  <c r="Q673" i="3"/>
  <c r="R673" i="3"/>
  <c r="N1376" i="3"/>
  <c r="O1376" i="3"/>
  <c r="P1376" i="3"/>
  <c r="Q1376" i="3"/>
  <c r="R1376" i="3"/>
  <c r="N1898" i="3"/>
  <c r="O1898" i="3"/>
  <c r="P1898" i="3"/>
  <c r="Q1898" i="3"/>
  <c r="R1898" i="3"/>
  <c r="N674" i="3"/>
  <c r="O674" i="3"/>
  <c r="P674" i="3"/>
  <c r="Q674" i="3"/>
  <c r="R674" i="3"/>
  <c r="N1377" i="3"/>
  <c r="O1377" i="3"/>
  <c r="P1377" i="3"/>
  <c r="Q1377" i="3"/>
  <c r="R1377" i="3"/>
  <c r="N1899" i="3"/>
  <c r="O1899" i="3"/>
  <c r="P1899" i="3"/>
  <c r="Q1899" i="3"/>
  <c r="R1899" i="3"/>
  <c r="N689" i="3"/>
  <c r="O689" i="3"/>
  <c r="P689" i="3"/>
  <c r="Q689" i="3"/>
  <c r="R689" i="3"/>
  <c r="N690" i="3"/>
  <c r="O690" i="3"/>
  <c r="P690" i="3"/>
  <c r="Q690" i="3"/>
  <c r="R690" i="3"/>
  <c r="N691" i="3"/>
  <c r="O691" i="3"/>
  <c r="P691" i="3"/>
  <c r="Q691" i="3"/>
  <c r="R691" i="3"/>
  <c r="N692" i="3"/>
  <c r="O692" i="3"/>
  <c r="P692" i="3"/>
  <c r="Q692" i="3"/>
  <c r="R692" i="3"/>
  <c r="N693" i="3"/>
  <c r="O693" i="3"/>
  <c r="P693" i="3"/>
  <c r="Q693" i="3"/>
  <c r="R693" i="3"/>
  <c r="N694" i="3"/>
  <c r="O694" i="3"/>
  <c r="P694" i="3"/>
  <c r="Q694" i="3"/>
  <c r="R694" i="3"/>
  <c r="N695" i="3"/>
  <c r="O695" i="3"/>
  <c r="P695" i="3"/>
  <c r="Q695" i="3"/>
  <c r="R695" i="3"/>
  <c r="N701" i="3"/>
  <c r="O701" i="3"/>
  <c r="P701" i="3"/>
  <c r="Q701" i="3"/>
  <c r="R701" i="3"/>
  <c r="N688" i="3"/>
  <c r="O688" i="3"/>
  <c r="P688" i="3"/>
  <c r="Q688" i="3"/>
  <c r="R688" i="3"/>
  <c r="N687" i="3"/>
  <c r="O687" i="3"/>
  <c r="P687" i="3"/>
  <c r="Q687" i="3"/>
  <c r="R687" i="3"/>
  <c r="N698" i="3"/>
  <c r="O698" i="3"/>
  <c r="P698" i="3"/>
  <c r="Q698" i="3"/>
  <c r="R698" i="3"/>
  <c r="N702" i="3"/>
  <c r="O702" i="3"/>
  <c r="P702" i="3"/>
  <c r="Q702" i="3"/>
  <c r="R702" i="3"/>
  <c r="N686" i="3"/>
  <c r="O686" i="3"/>
  <c r="P686" i="3"/>
  <c r="Q686" i="3"/>
  <c r="R686" i="3"/>
  <c r="N697" i="3"/>
  <c r="O697" i="3"/>
  <c r="P697" i="3"/>
  <c r="Q697" i="3"/>
  <c r="R697" i="3"/>
  <c r="N696" i="3"/>
  <c r="O696" i="3"/>
  <c r="P696" i="3"/>
  <c r="Q696" i="3"/>
  <c r="R696" i="3"/>
  <c r="N703" i="3"/>
  <c r="O703" i="3"/>
  <c r="P703" i="3"/>
  <c r="Q703" i="3"/>
  <c r="R703" i="3"/>
  <c r="N700" i="3"/>
  <c r="O700" i="3"/>
  <c r="P700" i="3"/>
  <c r="Q700" i="3"/>
  <c r="R700" i="3"/>
  <c r="N699" i="3"/>
  <c r="O699" i="3"/>
  <c r="P699" i="3"/>
  <c r="Q699" i="3"/>
  <c r="R699" i="3"/>
  <c r="N715" i="3"/>
  <c r="O715" i="3"/>
  <c r="P715" i="3"/>
  <c r="Q715" i="3"/>
  <c r="R715" i="3"/>
  <c r="N714" i="3"/>
  <c r="O714" i="3"/>
  <c r="P714" i="3"/>
  <c r="Q714" i="3"/>
  <c r="R714" i="3"/>
  <c r="N721" i="3"/>
  <c r="O721" i="3"/>
  <c r="P721" i="3"/>
  <c r="Q721" i="3"/>
  <c r="R721" i="3"/>
  <c r="N718" i="3"/>
  <c r="O718" i="3"/>
  <c r="P718" i="3"/>
  <c r="Q718" i="3"/>
  <c r="R718" i="3"/>
  <c r="N717" i="3"/>
  <c r="O717" i="3"/>
  <c r="P717" i="3"/>
  <c r="Q717" i="3"/>
  <c r="R717" i="3"/>
  <c r="N704" i="3"/>
  <c r="O704" i="3"/>
  <c r="P704" i="3"/>
  <c r="Q704" i="3"/>
  <c r="R704" i="3"/>
  <c r="N705" i="3"/>
  <c r="O705" i="3"/>
  <c r="P705" i="3"/>
  <c r="Q705" i="3"/>
  <c r="R705" i="3"/>
  <c r="N706" i="3"/>
  <c r="O706" i="3"/>
  <c r="P706" i="3"/>
  <c r="Q706" i="3"/>
  <c r="R706" i="3"/>
  <c r="N707" i="3"/>
  <c r="O707" i="3"/>
  <c r="P707" i="3"/>
  <c r="Q707" i="3"/>
  <c r="R707" i="3"/>
  <c r="N708" i="3"/>
  <c r="O708" i="3"/>
  <c r="P708" i="3"/>
  <c r="Q708" i="3"/>
  <c r="R708" i="3"/>
  <c r="N709" i="3"/>
  <c r="O709" i="3"/>
  <c r="P709" i="3"/>
  <c r="Q709" i="3"/>
  <c r="R709" i="3"/>
  <c r="N710" i="3"/>
  <c r="O710" i="3"/>
  <c r="P710" i="3"/>
  <c r="Q710" i="3"/>
  <c r="R710" i="3"/>
  <c r="N711" i="3"/>
  <c r="O711" i="3"/>
  <c r="P711" i="3"/>
  <c r="Q711" i="3"/>
  <c r="R711" i="3"/>
  <c r="N712" i="3"/>
  <c r="O712" i="3"/>
  <c r="P712" i="3"/>
  <c r="Q712" i="3"/>
  <c r="R712" i="3"/>
  <c r="N713" i="3"/>
  <c r="O713" i="3"/>
  <c r="P713" i="3"/>
  <c r="Q713" i="3"/>
  <c r="R713" i="3"/>
  <c r="N719" i="3"/>
  <c r="O719" i="3"/>
  <c r="P719" i="3"/>
  <c r="Q719" i="3"/>
  <c r="R719" i="3"/>
  <c r="N716" i="3"/>
  <c r="O716" i="3"/>
  <c r="P716" i="3"/>
  <c r="Q716" i="3"/>
  <c r="R716" i="3"/>
  <c r="N720" i="3"/>
  <c r="O720" i="3"/>
  <c r="P720" i="3"/>
  <c r="Q720" i="3"/>
  <c r="R720" i="3"/>
  <c r="N727" i="3"/>
  <c r="O727" i="3"/>
  <c r="P727" i="3"/>
  <c r="Q727" i="3"/>
  <c r="R727" i="3"/>
  <c r="N728" i="3"/>
  <c r="O728" i="3"/>
  <c r="P728" i="3"/>
  <c r="Q728" i="3"/>
  <c r="R728" i="3"/>
  <c r="N729" i="3"/>
  <c r="O729" i="3"/>
  <c r="P729" i="3"/>
  <c r="Q729" i="3"/>
  <c r="R729" i="3"/>
  <c r="N730" i="3"/>
  <c r="O730" i="3"/>
  <c r="P730" i="3"/>
  <c r="Q730" i="3"/>
  <c r="R730" i="3"/>
  <c r="N731" i="3"/>
  <c r="O731" i="3"/>
  <c r="P731" i="3"/>
  <c r="Q731" i="3"/>
  <c r="R731" i="3"/>
  <c r="N732" i="3"/>
  <c r="O732" i="3"/>
  <c r="P732" i="3"/>
  <c r="Q732" i="3"/>
  <c r="R732" i="3"/>
  <c r="N733" i="3"/>
  <c r="O733" i="3"/>
  <c r="P733" i="3"/>
  <c r="Q733" i="3"/>
  <c r="R733" i="3"/>
  <c r="N722" i="3"/>
  <c r="O722" i="3"/>
  <c r="P722" i="3"/>
  <c r="Q722" i="3"/>
  <c r="R722" i="3"/>
  <c r="N726" i="3"/>
  <c r="O726" i="3"/>
  <c r="P726" i="3"/>
  <c r="Q726" i="3"/>
  <c r="R726" i="3"/>
  <c r="N725" i="3"/>
  <c r="O725" i="3"/>
  <c r="P725" i="3"/>
  <c r="Q725" i="3"/>
  <c r="R725" i="3"/>
  <c r="N736" i="3"/>
  <c r="O736" i="3"/>
  <c r="P736" i="3"/>
  <c r="Q736" i="3"/>
  <c r="R736" i="3"/>
  <c r="N723" i="3"/>
  <c r="O723" i="3"/>
  <c r="P723" i="3"/>
  <c r="Q723" i="3"/>
  <c r="R723" i="3"/>
  <c r="N724" i="3"/>
  <c r="O724" i="3"/>
  <c r="P724" i="3"/>
  <c r="Q724" i="3"/>
  <c r="R724" i="3"/>
  <c r="N735" i="3"/>
  <c r="O735" i="3"/>
  <c r="P735" i="3"/>
  <c r="Q735" i="3"/>
  <c r="R735" i="3"/>
  <c r="N734" i="3"/>
  <c r="O734" i="3"/>
  <c r="P734" i="3"/>
  <c r="Q734" i="3"/>
  <c r="R734" i="3"/>
  <c r="N739" i="3"/>
  <c r="O739" i="3"/>
  <c r="P739" i="3"/>
  <c r="Q739" i="3"/>
  <c r="R739" i="3"/>
  <c r="N738" i="3"/>
  <c r="O738" i="3"/>
  <c r="P738" i="3"/>
  <c r="Q738" i="3"/>
  <c r="R738" i="3"/>
  <c r="N737" i="3"/>
  <c r="O737" i="3"/>
  <c r="P737" i="3"/>
  <c r="Q737" i="3"/>
  <c r="R737" i="3"/>
  <c r="N745" i="3"/>
  <c r="O745" i="3"/>
  <c r="P745" i="3"/>
  <c r="Q745" i="3"/>
  <c r="R745" i="3"/>
  <c r="N746" i="3"/>
  <c r="O746" i="3"/>
  <c r="P746" i="3"/>
  <c r="Q746" i="3"/>
  <c r="R746" i="3"/>
  <c r="N747" i="3"/>
  <c r="O747" i="3"/>
  <c r="P747" i="3"/>
  <c r="Q747" i="3"/>
  <c r="R747" i="3"/>
  <c r="N748" i="3"/>
  <c r="O748" i="3"/>
  <c r="P748" i="3"/>
  <c r="Q748" i="3"/>
  <c r="R748" i="3"/>
  <c r="N749" i="3"/>
  <c r="O749" i="3"/>
  <c r="P749" i="3"/>
  <c r="Q749" i="3"/>
  <c r="R749" i="3"/>
  <c r="N750" i="3"/>
  <c r="O750" i="3"/>
  <c r="P750" i="3"/>
  <c r="Q750" i="3"/>
  <c r="R750" i="3"/>
  <c r="N751" i="3"/>
  <c r="O751" i="3"/>
  <c r="P751" i="3"/>
  <c r="Q751" i="3"/>
  <c r="R751" i="3"/>
  <c r="N740" i="3"/>
  <c r="O740" i="3"/>
  <c r="P740" i="3"/>
  <c r="Q740" i="3"/>
  <c r="R740" i="3"/>
  <c r="N744" i="3"/>
  <c r="O744" i="3"/>
  <c r="P744" i="3"/>
  <c r="Q744" i="3"/>
  <c r="R744" i="3"/>
  <c r="N743" i="3"/>
  <c r="O743" i="3"/>
  <c r="P743" i="3"/>
  <c r="Q743" i="3"/>
  <c r="R743" i="3"/>
  <c r="N754" i="3"/>
  <c r="O754" i="3"/>
  <c r="P754" i="3"/>
  <c r="Q754" i="3"/>
  <c r="R754" i="3"/>
  <c r="N741" i="3"/>
  <c r="O741" i="3"/>
  <c r="P741" i="3"/>
  <c r="Q741" i="3"/>
  <c r="R741" i="3"/>
  <c r="N742" i="3"/>
  <c r="O742" i="3"/>
  <c r="P742" i="3"/>
  <c r="Q742" i="3"/>
  <c r="R742" i="3"/>
  <c r="N753" i="3"/>
  <c r="O753" i="3"/>
  <c r="P753" i="3"/>
  <c r="Q753" i="3"/>
  <c r="R753" i="3"/>
  <c r="N752" i="3"/>
  <c r="O752" i="3"/>
  <c r="P752" i="3"/>
  <c r="Q752" i="3"/>
  <c r="R752" i="3"/>
  <c r="N757" i="3"/>
  <c r="O757" i="3"/>
  <c r="P757" i="3"/>
  <c r="Q757" i="3"/>
  <c r="R757" i="3"/>
  <c r="N756" i="3"/>
  <c r="O756" i="3"/>
  <c r="P756" i="3"/>
  <c r="Q756" i="3"/>
  <c r="R756" i="3"/>
  <c r="N755" i="3"/>
  <c r="O755" i="3"/>
  <c r="P755" i="3"/>
  <c r="Q755" i="3"/>
  <c r="R755" i="3"/>
  <c r="N771" i="3"/>
  <c r="O771" i="3"/>
  <c r="P771" i="3"/>
  <c r="Q771" i="3"/>
  <c r="R771" i="3"/>
  <c r="N770" i="3"/>
  <c r="O770" i="3"/>
  <c r="P770" i="3"/>
  <c r="Q770" i="3"/>
  <c r="R770" i="3"/>
  <c r="N775" i="3"/>
  <c r="O775" i="3"/>
  <c r="P775" i="3"/>
  <c r="Q775" i="3"/>
  <c r="R775" i="3"/>
  <c r="N774" i="3"/>
  <c r="O774" i="3"/>
  <c r="P774" i="3"/>
  <c r="Q774" i="3"/>
  <c r="R774" i="3"/>
  <c r="N773" i="3"/>
  <c r="O773" i="3"/>
  <c r="P773" i="3"/>
  <c r="Q773" i="3"/>
  <c r="R773" i="3"/>
  <c r="N760" i="3"/>
  <c r="O760" i="3"/>
  <c r="P760" i="3"/>
  <c r="Q760" i="3"/>
  <c r="R760" i="3"/>
  <c r="N761" i="3"/>
  <c r="O761" i="3"/>
  <c r="P761" i="3"/>
  <c r="Q761" i="3"/>
  <c r="R761" i="3"/>
  <c r="N762" i="3"/>
  <c r="O762" i="3"/>
  <c r="P762" i="3"/>
  <c r="Q762" i="3"/>
  <c r="R762" i="3"/>
  <c r="N763" i="3"/>
  <c r="O763" i="3"/>
  <c r="P763" i="3"/>
  <c r="Q763" i="3"/>
  <c r="R763" i="3"/>
  <c r="N764" i="3"/>
  <c r="O764" i="3"/>
  <c r="P764" i="3"/>
  <c r="Q764" i="3"/>
  <c r="R764" i="3"/>
  <c r="N765" i="3"/>
  <c r="O765" i="3"/>
  <c r="P765" i="3"/>
  <c r="Q765" i="3"/>
  <c r="R765" i="3"/>
  <c r="N766" i="3"/>
  <c r="O766" i="3"/>
  <c r="P766" i="3"/>
  <c r="Q766" i="3"/>
  <c r="R766" i="3"/>
  <c r="N767" i="3"/>
  <c r="O767" i="3"/>
  <c r="P767" i="3"/>
  <c r="Q767" i="3"/>
  <c r="R767" i="3"/>
  <c r="N768" i="3"/>
  <c r="O768" i="3"/>
  <c r="P768" i="3"/>
  <c r="Q768" i="3"/>
  <c r="R768" i="3"/>
  <c r="N769" i="3"/>
  <c r="O769" i="3"/>
  <c r="P769" i="3"/>
  <c r="Q769" i="3"/>
  <c r="R769" i="3"/>
  <c r="N758" i="3"/>
  <c r="O758" i="3"/>
  <c r="P758" i="3"/>
  <c r="Q758" i="3"/>
  <c r="R758" i="3"/>
  <c r="N772" i="3"/>
  <c r="O772" i="3"/>
  <c r="P772" i="3"/>
  <c r="Q772" i="3"/>
  <c r="R772" i="3"/>
  <c r="N759" i="3"/>
  <c r="O759" i="3"/>
  <c r="P759" i="3"/>
  <c r="Q759" i="3"/>
  <c r="R759" i="3"/>
  <c r="N780" i="3"/>
  <c r="O780" i="3"/>
  <c r="P780" i="3"/>
  <c r="Q780" i="3"/>
  <c r="R780" i="3"/>
  <c r="N781" i="3"/>
  <c r="O781" i="3"/>
  <c r="P781" i="3"/>
  <c r="Q781" i="3"/>
  <c r="R781" i="3"/>
  <c r="N782" i="3"/>
  <c r="O782" i="3"/>
  <c r="P782" i="3"/>
  <c r="Q782" i="3"/>
  <c r="R782" i="3"/>
  <c r="N783" i="3"/>
  <c r="O783" i="3"/>
  <c r="P783" i="3"/>
  <c r="Q783" i="3"/>
  <c r="R783" i="3"/>
  <c r="N784" i="3"/>
  <c r="O784" i="3"/>
  <c r="P784" i="3"/>
  <c r="Q784" i="3"/>
  <c r="R784" i="3"/>
  <c r="N785" i="3"/>
  <c r="O785" i="3"/>
  <c r="P785" i="3"/>
  <c r="Q785" i="3"/>
  <c r="R785" i="3"/>
  <c r="N786" i="3"/>
  <c r="O786" i="3"/>
  <c r="P786" i="3"/>
  <c r="Q786" i="3"/>
  <c r="R786" i="3"/>
  <c r="N792" i="3"/>
  <c r="O792" i="3"/>
  <c r="P792" i="3"/>
  <c r="Q792" i="3"/>
  <c r="R792" i="3"/>
  <c r="N779" i="3"/>
  <c r="O779" i="3"/>
  <c r="P779" i="3"/>
  <c r="Q779" i="3"/>
  <c r="R779" i="3"/>
  <c r="N778" i="3"/>
  <c r="O778" i="3"/>
  <c r="P778" i="3"/>
  <c r="Q778" i="3"/>
  <c r="R778" i="3"/>
  <c r="N789" i="3"/>
  <c r="O789" i="3"/>
  <c r="P789" i="3"/>
  <c r="Q789" i="3"/>
  <c r="R789" i="3"/>
  <c r="N793" i="3"/>
  <c r="O793" i="3"/>
  <c r="P793" i="3"/>
  <c r="Q793" i="3"/>
  <c r="R793" i="3"/>
  <c r="N777" i="3"/>
  <c r="O777" i="3"/>
  <c r="P777" i="3"/>
  <c r="Q777" i="3"/>
  <c r="R777" i="3"/>
  <c r="N788" i="3"/>
  <c r="O788" i="3"/>
  <c r="P788" i="3"/>
  <c r="Q788" i="3"/>
  <c r="R788" i="3"/>
  <c r="N787" i="3"/>
  <c r="O787" i="3"/>
  <c r="P787" i="3"/>
  <c r="Q787" i="3"/>
  <c r="R787" i="3"/>
  <c r="N776" i="3"/>
  <c r="O776" i="3"/>
  <c r="P776" i="3"/>
  <c r="Q776" i="3"/>
  <c r="R776" i="3"/>
  <c r="N791" i="3"/>
  <c r="O791" i="3"/>
  <c r="P791" i="3"/>
  <c r="Q791" i="3"/>
  <c r="R791" i="3"/>
  <c r="N790" i="3"/>
  <c r="O790" i="3"/>
  <c r="P790" i="3"/>
  <c r="Q790" i="3"/>
  <c r="R790" i="3"/>
  <c r="N798" i="3"/>
  <c r="O798" i="3"/>
  <c r="P798" i="3"/>
  <c r="Q798" i="3"/>
  <c r="R798" i="3"/>
  <c r="N799" i="3"/>
  <c r="O799" i="3"/>
  <c r="P799" i="3"/>
  <c r="Q799" i="3"/>
  <c r="R799" i="3"/>
  <c r="N800" i="3"/>
  <c r="O800" i="3"/>
  <c r="P800" i="3"/>
  <c r="Q800" i="3"/>
  <c r="R800" i="3"/>
  <c r="N801" i="3"/>
  <c r="O801" i="3"/>
  <c r="P801" i="3"/>
  <c r="Q801" i="3"/>
  <c r="R801" i="3"/>
  <c r="N802" i="3"/>
  <c r="O802" i="3"/>
  <c r="P802" i="3"/>
  <c r="Q802" i="3"/>
  <c r="R802" i="3"/>
  <c r="N803" i="3"/>
  <c r="O803" i="3"/>
  <c r="P803" i="3"/>
  <c r="Q803" i="3"/>
  <c r="R803" i="3"/>
  <c r="N804" i="3"/>
  <c r="O804" i="3"/>
  <c r="P804" i="3"/>
  <c r="Q804" i="3"/>
  <c r="R804" i="3"/>
  <c r="N810" i="3"/>
  <c r="O810" i="3"/>
  <c r="P810" i="3"/>
  <c r="Q810" i="3"/>
  <c r="R810" i="3"/>
  <c r="N797" i="3"/>
  <c r="O797" i="3"/>
  <c r="P797" i="3"/>
  <c r="Q797" i="3"/>
  <c r="R797" i="3"/>
  <c r="N796" i="3"/>
  <c r="O796" i="3"/>
  <c r="P796" i="3"/>
  <c r="Q796" i="3"/>
  <c r="R796" i="3"/>
  <c r="N807" i="3"/>
  <c r="O807" i="3"/>
  <c r="P807" i="3"/>
  <c r="Q807" i="3"/>
  <c r="R807" i="3"/>
  <c r="N811" i="3"/>
  <c r="O811" i="3"/>
  <c r="P811" i="3"/>
  <c r="Q811" i="3"/>
  <c r="R811" i="3"/>
  <c r="N795" i="3"/>
  <c r="O795" i="3"/>
  <c r="P795" i="3"/>
  <c r="Q795" i="3"/>
  <c r="R795" i="3"/>
  <c r="N806" i="3"/>
  <c r="O806" i="3"/>
  <c r="P806" i="3"/>
  <c r="Q806" i="3"/>
  <c r="R806" i="3"/>
  <c r="N805" i="3"/>
  <c r="O805" i="3"/>
  <c r="P805" i="3"/>
  <c r="Q805" i="3"/>
  <c r="R805" i="3"/>
  <c r="N794" i="3"/>
  <c r="O794" i="3"/>
  <c r="P794" i="3"/>
  <c r="Q794" i="3"/>
  <c r="R794" i="3"/>
  <c r="N809" i="3"/>
  <c r="O809" i="3"/>
  <c r="P809" i="3"/>
  <c r="Q809" i="3"/>
  <c r="R809" i="3"/>
  <c r="N808" i="3"/>
  <c r="O808" i="3"/>
  <c r="P808" i="3"/>
  <c r="Q808" i="3"/>
  <c r="R808" i="3"/>
  <c r="N813" i="3"/>
  <c r="O813" i="3"/>
  <c r="P813" i="3"/>
  <c r="Q813" i="3"/>
  <c r="R813" i="3"/>
  <c r="N814" i="3"/>
  <c r="O814" i="3"/>
  <c r="P814" i="3"/>
  <c r="Q814" i="3"/>
  <c r="R814" i="3"/>
  <c r="N815" i="3"/>
  <c r="O815" i="3"/>
  <c r="P815" i="3"/>
  <c r="Q815" i="3"/>
  <c r="R815" i="3"/>
  <c r="N816" i="3"/>
  <c r="O816" i="3"/>
  <c r="P816" i="3"/>
  <c r="Q816" i="3"/>
  <c r="R816" i="3"/>
  <c r="N817" i="3"/>
  <c r="O817" i="3"/>
  <c r="P817" i="3"/>
  <c r="Q817" i="3"/>
  <c r="R817" i="3"/>
  <c r="N818" i="3"/>
  <c r="O818" i="3"/>
  <c r="P818" i="3"/>
  <c r="Q818" i="3"/>
  <c r="R818" i="3"/>
  <c r="N819" i="3"/>
  <c r="O819" i="3"/>
  <c r="P819" i="3"/>
  <c r="Q819" i="3"/>
  <c r="R819" i="3"/>
  <c r="N820" i="3"/>
  <c r="O820" i="3"/>
  <c r="P820" i="3"/>
  <c r="Q820" i="3"/>
  <c r="R820" i="3"/>
  <c r="N821" i="3"/>
  <c r="O821" i="3"/>
  <c r="P821" i="3"/>
  <c r="Q821" i="3"/>
  <c r="R821" i="3"/>
  <c r="N822" i="3"/>
  <c r="O822" i="3"/>
  <c r="P822" i="3"/>
  <c r="Q822" i="3"/>
  <c r="R822" i="3"/>
  <c r="N828" i="3"/>
  <c r="O828" i="3"/>
  <c r="P828" i="3"/>
  <c r="Q828" i="3"/>
  <c r="R828" i="3"/>
  <c r="N825" i="3"/>
  <c r="O825" i="3"/>
  <c r="P825" i="3"/>
  <c r="Q825" i="3"/>
  <c r="R825" i="3"/>
  <c r="N829" i="3"/>
  <c r="O829" i="3"/>
  <c r="P829" i="3"/>
  <c r="Q829" i="3"/>
  <c r="R829" i="3"/>
  <c r="N824" i="3"/>
  <c r="O824" i="3"/>
  <c r="P824" i="3"/>
  <c r="Q824" i="3"/>
  <c r="R824" i="3"/>
  <c r="N823" i="3"/>
  <c r="O823" i="3"/>
  <c r="P823" i="3"/>
  <c r="Q823" i="3"/>
  <c r="R823" i="3"/>
  <c r="N812" i="3"/>
  <c r="O812" i="3"/>
  <c r="P812" i="3"/>
  <c r="Q812" i="3"/>
  <c r="R812" i="3"/>
  <c r="N827" i="3"/>
  <c r="O827" i="3"/>
  <c r="P827" i="3"/>
  <c r="Q827" i="3"/>
  <c r="R827" i="3"/>
  <c r="N826" i="3"/>
  <c r="O826" i="3"/>
  <c r="P826" i="3"/>
  <c r="Q826" i="3"/>
  <c r="R826" i="3"/>
  <c r="N843" i="3"/>
  <c r="O843" i="3"/>
  <c r="P843" i="3"/>
  <c r="Q843" i="3"/>
  <c r="R843" i="3"/>
  <c r="N842" i="3"/>
  <c r="O842" i="3"/>
  <c r="P842" i="3"/>
  <c r="Q842" i="3"/>
  <c r="R842" i="3"/>
  <c r="N847" i="3"/>
  <c r="O847" i="3"/>
  <c r="P847" i="3"/>
  <c r="Q847" i="3"/>
  <c r="R847" i="3"/>
  <c r="N846" i="3"/>
  <c r="O846" i="3"/>
  <c r="P846" i="3"/>
  <c r="Q846" i="3"/>
  <c r="R846" i="3"/>
  <c r="N845" i="3"/>
  <c r="O845" i="3"/>
  <c r="P845" i="3"/>
  <c r="Q845" i="3"/>
  <c r="R845" i="3"/>
  <c r="N832" i="3"/>
  <c r="O832" i="3"/>
  <c r="P832" i="3"/>
  <c r="Q832" i="3"/>
  <c r="R832" i="3"/>
  <c r="N833" i="3"/>
  <c r="O833" i="3"/>
  <c r="P833" i="3"/>
  <c r="Q833" i="3"/>
  <c r="R833" i="3"/>
  <c r="N834" i="3"/>
  <c r="O834" i="3"/>
  <c r="P834" i="3"/>
  <c r="Q834" i="3"/>
  <c r="R834" i="3"/>
  <c r="N835" i="3"/>
  <c r="O835" i="3"/>
  <c r="P835" i="3"/>
  <c r="Q835" i="3"/>
  <c r="R835" i="3"/>
  <c r="N836" i="3"/>
  <c r="O836" i="3"/>
  <c r="P836" i="3"/>
  <c r="Q836" i="3"/>
  <c r="R836" i="3"/>
  <c r="N837" i="3"/>
  <c r="O837" i="3"/>
  <c r="P837" i="3"/>
  <c r="Q837" i="3"/>
  <c r="R837" i="3"/>
  <c r="N838" i="3"/>
  <c r="O838" i="3"/>
  <c r="P838" i="3"/>
  <c r="Q838" i="3"/>
  <c r="R838" i="3"/>
  <c r="N839" i="3"/>
  <c r="O839" i="3"/>
  <c r="P839" i="3"/>
  <c r="Q839" i="3"/>
  <c r="R839" i="3"/>
  <c r="N840" i="3"/>
  <c r="O840" i="3"/>
  <c r="P840" i="3"/>
  <c r="Q840" i="3"/>
  <c r="R840" i="3"/>
  <c r="N841" i="3"/>
  <c r="O841" i="3"/>
  <c r="P841" i="3"/>
  <c r="Q841" i="3"/>
  <c r="R841" i="3"/>
  <c r="N830" i="3"/>
  <c r="O830" i="3"/>
  <c r="P830" i="3"/>
  <c r="Q830" i="3"/>
  <c r="R830" i="3"/>
  <c r="N844" i="3"/>
  <c r="O844" i="3"/>
  <c r="P844" i="3"/>
  <c r="Q844" i="3"/>
  <c r="R844" i="3"/>
  <c r="N831" i="3"/>
  <c r="O831" i="3"/>
  <c r="P831" i="3"/>
  <c r="Q831" i="3"/>
  <c r="R831" i="3"/>
  <c r="N851" i="3"/>
  <c r="O851" i="3"/>
  <c r="P851" i="3"/>
  <c r="Q851" i="3"/>
  <c r="R851" i="3"/>
  <c r="N852" i="3"/>
  <c r="O852" i="3"/>
  <c r="P852" i="3"/>
  <c r="Q852" i="3"/>
  <c r="R852" i="3"/>
  <c r="N853" i="3"/>
  <c r="O853" i="3"/>
  <c r="P853" i="3"/>
  <c r="Q853" i="3"/>
  <c r="R853" i="3"/>
  <c r="N854" i="3"/>
  <c r="O854" i="3"/>
  <c r="P854" i="3"/>
  <c r="Q854" i="3"/>
  <c r="R854" i="3"/>
  <c r="N855" i="3"/>
  <c r="O855" i="3"/>
  <c r="P855" i="3"/>
  <c r="Q855" i="3"/>
  <c r="R855" i="3"/>
  <c r="N856" i="3"/>
  <c r="O856" i="3"/>
  <c r="P856" i="3"/>
  <c r="Q856" i="3"/>
  <c r="R856" i="3"/>
  <c r="N857" i="3"/>
  <c r="O857" i="3"/>
  <c r="P857" i="3"/>
  <c r="Q857" i="3"/>
  <c r="R857" i="3"/>
  <c r="N863" i="3"/>
  <c r="O863" i="3"/>
  <c r="P863" i="3"/>
  <c r="Q863" i="3"/>
  <c r="R863" i="3"/>
  <c r="N850" i="3"/>
  <c r="O850" i="3"/>
  <c r="P850" i="3"/>
  <c r="Q850" i="3"/>
  <c r="R850" i="3"/>
  <c r="N849" i="3"/>
  <c r="O849" i="3"/>
  <c r="P849" i="3"/>
  <c r="Q849" i="3"/>
  <c r="R849" i="3"/>
  <c r="N860" i="3"/>
  <c r="O860" i="3"/>
  <c r="P860" i="3"/>
  <c r="Q860" i="3"/>
  <c r="R860" i="3"/>
  <c r="N864" i="3"/>
  <c r="O864" i="3"/>
  <c r="P864" i="3"/>
  <c r="Q864" i="3"/>
  <c r="R864" i="3"/>
  <c r="N848" i="3"/>
  <c r="O848" i="3"/>
  <c r="P848" i="3"/>
  <c r="Q848" i="3"/>
  <c r="R848" i="3"/>
  <c r="N859" i="3"/>
  <c r="O859" i="3"/>
  <c r="P859" i="3"/>
  <c r="Q859" i="3"/>
  <c r="R859" i="3"/>
  <c r="N858" i="3"/>
  <c r="O858" i="3"/>
  <c r="P858" i="3"/>
  <c r="Q858" i="3"/>
  <c r="R858" i="3"/>
  <c r="N865" i="3"/>
  <c r="O865" i="3"/>
  <c r="P865" i="3"/>
  <c r="Q865" i="3"/>
  <c r="R865" i="3"/>
  <c r="N862" i="3"/>
  <c r="O862" i="3"/>
  <c r="P862" i="3"/>
  <c r="Q862" i="3"/>
  <c r="R862" i="3"/>
  <c r="N861" i="3"/>
  <c r="O861" i="3"/>
  <c r="P861" i="3"/>
  <c r="Q861" i="3"/>
  <c r="R861" i="3"/>
  <c r="N867" i="3"/>
  <c r="O867" i="3"/>
  <c r="P867" i="3"/>
  <c r="Q867" i="3"/>
  <c r="R867" i="3"/>
  <c r="N868" i="3"/>
  <c r="O868" i="3"/>
  <c r="P868" i="3"/>
  <c r="Q868" i="3"/>
  <c r="R868" i="3"/>
  <c r="N869" i="3"/>
  <c r="O869" i="3"/>
  <c r="P869" i="3"/>
  <c r="Q869" i="3"/>
  <c r="R869" i="3"/>
  <c r="N870" i="3"/>
  <c r="O870" i="3"/>
  <c r="P870" i="3"/>
  <c r="Q870" i="3"/>
  <c r="R870" i="3"/>
  <c r="N871" i="3"/>
  <c r="O871" i="3"/>
  <c r="P871" i="3"/>
  <c r="Q871" i="3"/>
  <c r="R871" i="3"/>
  <c r="N872" i="3"/>
  <c r="O872" i="3"/>
  <c r="P872" i="3"/>
  <c r="Q872" i="3"/>
  <c r="R872" i="3"/>
  <c r="N873" i="3"/>
  <c r="O873" i="3"/>
  <c r="P873" i="3"/>
  <c r="Q873" i="3"/>
  <c r="R873" i="3"/>
  <c r="N874" i="3"/>
  <c r="O874" i="3"/>
  <c r="P874" i="3"/>
  <c r="Q874" i="3"/>
  <c r="R874" i="3"/>
  <c r="N875" i="3"/>
  <c r="O875" i="3"/>
  <c r="P875" i="3"/>
  <c r="Q875" i="3"/>
  <c r="R875" i="3"/>
  <c r="N876" i="3"/>
  <c r="O876" i="3"/>
  <c r="P876" i="3"/>
  <c r="Q876" i="3"/>
  <c r="R876" i="3"/>
  <c r="N882" i="3"/>
  <c r="O882" i="3"/>
  <c r="P882" i="3"/>
  <c r="Q882" i="3"/>
  <c r="R882" i="3"/>
  <c r="N879" i="3"/>
  <c r="O879" i="3"/>
  <c r="P879" i="3"/>
  <c r="Q879" i="3"/>
  <c r="R879" i="3"/>
  <c r="N883" i="3"/>
  <c r="O883" i="3"/>
  <c r="P883" i="3"/>
  <c r="Q883" i="3"/>
  <c r="R883" i="3"/>
  <c r="N878" i="3"/>
  <c r="O878" i="3"/>
  <c r="P878" i="3"/>
  <c r="Q878" i="3"/>
  <c r="R878" i="3"/>
  <c r="N877" i="3"/>
  <c r="O877" i="3"/>
  <c r="P877" i="3"/>
  <c r="Q877" i="3"/>
  <c r="R877" i="3"/>
  <c r="N866" i="3"/>
  <c r="O866" i="3"/>
  <c r="P866" i="3"/>
  <c r="Q866" i="3"/>
  <c r="R866" i="3"/>
  <c r="N881" i="3"/>
  <c r="O881" i="3"/>
  <c r="P881" i="3"/>
  <c r="Q881" i="3"/>
  <c r="R881" i="3"/>
  <c r="N880" i="3"/>
  <c r="O880" i="3"/>
  <c r="P880" i="3"/>
  <c r="Q880" i="3"/>
  <c r="R880" i="3"/>
  <c r="N897" i="3"/>
  <c r="O897" i="3"/>
  <c r="P897" i="3"/>
  <c r="Q897" i="3"/>
  <c r="R897" i="3"/>
  <c r="N896" i="3"/>
  <c r="O896" i="3"/>
  <c r="P896" i="3"/>
  <c r="Q896" i="3"/>
  <c r="R896" i="3"/>
  <c r="N901" i="3"/>
  <c r="O901" i="3"/>
  <c r="P901" i="3"/>
  <c r="Q901" i="3"/>
  <c r="R901" i="3"/>
  <c r="N900" i="3"/>
  <c r="O900" i="3"/>
  <c r="P900" i="3"/>
  <c r="Q900" i="3"/>
  <c r="R900" i="3"/>
  <c r="N899" i="3"/>
  <c r="O899" i="3"/>
  <c r="P899" i="3"/>
  <c r="Q899" i="3"/>
  <c r="R899" i="3"/>
  <c r="N886" i="3"/>
  <c r="O886" i="3"/>
  <c r="P886" i="3"/>
  <c r="Q886" i="3"/>
  <c r="R886" i="3"/>
  <c r="N887" i="3"/>
  <c r="O887" i="3"/>
  <c r="P887" i="3"/>
  <c r="Q887" i="3"/>
  <c r="R887" i="3"/>
  <c r="N888" i="3"/>
  <c r="O888" i="3"/>
  <c r="P888" i="3"/>
  <c r="Q888" i="3"/>
  <c r="R888" i="3"/>
  <c r="N889" i="3"/>
  <c r="O889" i="3"/>
  <c r="P889" i="3"/>
  <c r="Q889" i="3"/>
  <c r="R889" i="3"/>
  <c r="N890" i="3"/>
  <c r="O890" i="3"/>
  <c r="P890" i="3"/>
  <c r="Q890" i="3"/>
  <c r="R890" i="3"/>
  <c r="N891" i="3"/>
  <c r="O891" i="3"/>
  <c r="P891" i="3"/>
  <c r="Q891" i="3"/>
  <c r="R891" i="3"/>
  <c r="N892" i="3"/>
  <c r="O892" i="3"/>
  <c r="P892" i="3"/>
  <c r="Q892" i="3"/>
  <c r="R892" i="3"/>
  <c r="N893" i="3"/>
  <c r="O893" i="3"/>
  <c r="P893" i="3"/>
  <c r="Q893" i="3"/>
  <c r="R893" i="3"/>
  <c r="N894" i="3"/>
  <c r="O894" i="3"/>
  <c r="P894" i="3"/>
  <c r="Q894" i="3"/>
  <c r="R894" i="3"/>
  <c r="N895" i="3"/>
  <c r="O895" i="3"/>
  <c r="P895" i="3"/>
  <c r="Q895" i="3"/>
  <c r="R895" i="3"/>
  <c r="N884" i="3"/>
  <c r="O884" i="3"/>
  <c r="P884" i="3"/>
  <c r="Q884" i="3"/>
  <c r="R884" i="3"/>
  <c r="N898" i="3"/>
  <c r="O898" i="3"/>
  <c r="P898" i="3"/>
  <c r="Q898" i="3"/>
  <c r="R898" i="3"/>
  <c r="N885" i="3"/>
  <c r="O885" i="3"/>
  <c r="P885" i="3"/>
  <c r="Q885" i="3"/>
  <c r="R885" i="3"/>
  <c r="N907" i="3"/>
  <c r="O907" i="3"/>
  <c r="P907" i="3"/>
  <c r="Q907" i="3"/>
  <c r="R907" i="3"/>
  <c r="N908" i="3"/>
  <c r="O908" i="3"/>
  <c r="P908" i="3"/>
  <c r="Q908" i="3"/>
  <c r="R908" i="3"/>
  <c r="N909" i="3"/>
  <c r="O909" i="3"/>
  <c r="P909" i="3"/>
  <c r="Q909" i="3"/>
  <c r="R909" i="3"/>
  <c r="N910" i="3"/>
  <c r="O910" i="3"/>
  <c r="P910" i="3"/>
  <c r="Q910" i="3"/>
  <c r="R910" i="3"/>
  <c r="N911" i="3"/>
  <c r="O911" i="3"/>
  <c r="P911" i="3"/>
  <c r="Q911" i="3"/>
  <c r="R911" i="3"/>
  <c r="N912" i="3"/>
  <c r="O912" i="3"/>
  <c r="P912" i="3"/>
  <c r="Q912" i="3"/>
  <c r="R912" i="3"/>
  <c r="N913" i="3"/>
  <c r="O913" i="3"/>
  <c r="P913" i="3"/>
  <c r="Q913" i="3"/>
  <c r="R913" i="3"/>
  <c r="N902" i="3"/>
  <c r="O902" i="3"/>
  <c r="P902" i="3"/>
  <c r="Q902" i="3"/>
  <c r="R902" i="3"/>
  <c r="N906" i="3"/>
  <c r="O906" i="3"/>
  <c r="P906" i="3"/>
  <c r="Q906" i="3"/>
  <c r="R906" i="3"/>
  <c r="N905" i="3"/>
  <c r="O905" i="3"/>
  <c r="P905" i="3"/>
  <c r="Q905" i="3"/>
  <c r="R905" i="3"/>
  <c r="N916" i="3"/>
  <c r="O916" i="3"/>
  <c r="P916" i="3"/>
  <c r="Q916" i="3"/>
  <c r="R916" i="3"/>
  <c r="N903" i="3"/>
  <c r="O903" i="3"/>
  <c r="P903" i="3"/>
  <c r="Q903" i="3"/>
  <c r="R903" i="3"/>
  <c r="N904" i="3"/>
  <c r="O904" i="3"/>
  <c r="P904" i="3"/>
  <c r="Q904" i="3"/>
  <c r="R904" i="3"/>
  <c r="N915" i="3"/>
  <c r="O915" i="3"/>
  <c r="P915" i="3"/>
  <c r="Q915" i="3"/>
  <c r="R915" i="3"/>
  <c r="N914" i="3"/>
  <c r="O914" i="3"/>
  <c r="P914" i="3"/>
  <c r="Q914" i="3"/>
  <c r="R914" i="3"/>
  <c r="N919" i="3"/>
  <c r="O919" i="3"/>
  <c r="P919" i="3"/>
  <c r="Q919" i="3"/>
  <c r="R919" i="3"/>
  <c r="N918" i="3"/>
  <c r="O918" i="3"/>
  <c r="P918" i="3"/>
  <c r="Q918" i="3"/>
  <c r="R918" i="3"/>
  <c r="N917" i="3"/>
  <c r="O917" i="3"/>
  <c r="P917" i="3"/>
  <c r="Q917" i="3"/>
  <c r="R917" i="3"/>
  <c r="N922" i="3"/>
  <c r="O922" i="3"/>
  <c r="P922" i="3"/>
  <c r="Q922" i="3"/>
  <c r="R922" i="3"/>
  <c r="N923" i="3"/>
  <c r="O923" i="3"/>
  <c r="P923" i="3"/>
  <c r="Q923" i="3"/>
  <c r="R923" i="3"/>
  <c r="N924" i="3"/>
  <c r="O924" i="3"/>
  <c r="P924" i="3"/>
  <c r="Q924" i="3"/>
  <c r="R924" i="3"/>
  <c r="N925" i="3"/>
  <c r="O925" i="3"/>
  <c r="P925" i="3"/>
  <c r="Q925" i="3"/>
  <c r="R925" i="3"/>
  <c r="N926" i="3"/>
  <c r="O926" i="3"/>
  <c r="P926" i="3"/>
  <c r="Q926" i="3"/>
  <c r="R926" i="3"/>
  <c r="N927" i="3"/>
  <c r="O927" i="3"/>
  <c r="P927" i="3"/>
  <c r="Q927" i="3"/>
  <c r="R927" i="3"/>
  <c r="N928" i="3"/>
  <c r="O928" i="3"/>
  <c r="P928" i="3"/>
  <c r="Q928" i="3"/>
  <c r="R928" i="3"/>
  <c r="N929" i="3"/>
  <c r="O929" i="3"/>
  <c r="P929" i="3"/>
  <c r="Q929" i="3"/>
  <c r="R929" i="3"/>
  <c r="N930" i="3"/>
  <c r="O930" i="3"/>
  <c r="P930" i="3"/>
  <c r="Q930" i="3"/>
  <c r="R930" i="3"/>
  <c r="N931" i="3"/>
  <c r="O931" i="3"/>
  <c r="P931" i="3"/>
  <c r="Q931" i="3"/>
  <c r="R931" i="3"/>
  <c r="N920" i="3"/>
  <c r="O920" i="3"/>
  <c r="P920" i="3"/>
  <c r="Q920" i="3"/>
  <c r="R920" i="3"/>
  <c r="N934" i="3"/>
  <c r="O934" i="3"/>
  <c r="P934" i="3"/>
  <c r="Q934" i="3"/>
  <c r="R934" i="3"/>
  <c r="N921" i="3"/>
  <c r="O921" i="3"/>
  <c r="P921" i="3"/>
  <c r="Q921" i="3"/>
  <c r="R921" i="3"/>
  <c r="N933" i="3"/>
  <c r="O933" i="3"/>
  <c r="P933" i="3"/>
  <c r="Q933" i="3"/>
  <c r="R933" i="3"/>
  <c r="N932" i="3"/>
  <c r="O932" i="3"/>
  <c r="P932" i="3"/>
  <c r="Q932" i="3"/>
  <c r="R932" i="3"/>
  <c r="N937" i="3"/>
  <c r="O937" i="3"/>
  <c r="P937" i="3"/>
  <c r="Q937" i="3"/>
  <c r="R937" i="3"/>
  <c r="N936" i="3"/>
  <c r="O936" i="3"/>
  <c r="P936" i="3"/>
  <c r="Q936" i="3"/>
  <c r="R936" i="3"/>
  <c r="N935" i="3"/>
  <c r="O935" i="3"/>
  <c r="P935" i="3"/>
  <c r="Q935" i="3"/>
  <c r="R935" i="3"/>
  <c r="N950" i="3"/>
  <c r="O950" i="3"/>
  <c r="P950" i="3"/>
  <c r="Q950" i="3"/>
  <c r="R950" i="3"/>
  <c r="N949" i="3"/>
  <c r="O949" i="3"/>
  <c r="P949" i="3"/>
  <c r="Q949" i="3"/>
  <c r="R949" i="3"/>
  <c r="N955" i="3"/>
  <c r="O955" i="3"/>
  <c r="P955" i="3"/>
  <c r="Q955" i="3"/>
  <c r="R955" i="3"/>
  <c r="N954" i="3"/>
  <c r="O954" i="3"/>
  <c r="P954" i="3"/>
  <c r="Q954" i="3"/>
  <c r="R954" i="3"/>
  <c r="N953" i="3"/>
  <c r="O953" i="3"/>
  <c r="P953" i="3"/>
  <c r="Q953" i="3"/>
  <c r="R953" i="3"/>
  <c r="N938" i="3"/>
  <c r="O938" i="3"/>
  <c r="P938" i="3"/>
  <c r="Q938" i="3"/>
  <c r="R938" i="3"/>
  <c r="N939" i="3"/>
  <c r="O939" i="3"/>
  <c r="P939" i="3"/>
  <c r="Q939" i="3"/>
  <c r="R939" i="3"/>
  <c r="N940" i="3"/>
  <c r="O940" i="3"/>
  <c r="P940" i="3"/>
  <c r="Q940" i="3"/>
  <c r="R940" i="3"/>
  <c r="N941" i="3"/>
  <c r="O941" i="3"/>
  <c r="P941" i="3"/>
  <c r="Q941" i="3"/>
  <c r="R941" i="3"/>
  <c r="N942" i="3"/>
  <c r="O942" i="3"/>
  <c r="P942" i="3"/>
  <c r="Q942" i="3"/>
  <c r="R942" i="3"/>
  <c r="N943" i="3"/>
  <c r="O943" i="3"/>
  <c r="P943" i="3"/>
  <c r="Q943" i="3"/>
  <c r="R943" i="3"/>
  <c r="N944" i="3"/>
  <c r="O944" i="3"/>
  <c r="P944" i="3"/>
  <c r="Q944" i="3"/>
  <c r="R944" i="3"/>
  <c r="N945" i="3"/>
  <c r="O945" i="3"/>
  <c r="P945" i="3"/>
  <c r="Q945" i="3"/>
  <c r="R945" i="3"/>
  <c r="N946" i="3"/>
  <c r="O946" i="3"/>
  <c r="P946" i="3"/>
  <c r="Q946" i="3"/>
  <c r="R946" i="3"/>
  <c r="N947" i="3"/>
  <c r="O947" i="3"/>
  <c r="P947" i="3"/>
  <c r="Q947" i="3"/>
  <c r="R947" i="3"/>
  <c r="N948" i="3"/>
  <c r="O948" i="3"/>
  <c r="P948" i="3"/>
  <c r="Q948" i="3"/>
  <c r="R948" i="3"/>
  <c r="N951" i="3"/>
  <c r="O951" i="3"/>
  <c r="P951" i="3"/>
  <c r="Q951" i="3"/>
  <c r="R951" i="3"/>
  <c r="N952" i="3"/>
  <c r="O952" i="3"/>
  <c r="P952" i="3"/>
  <c r="Q952" i="3"/>
  <c r="R952" i="3"/>
  <c r="N958" i="3"/>
  <c r="O958" i="3"/>
  <c r="P958" i="3"/>
  <c r="Q958" i="3"/>
  <c r="R958" i="3"/>
  <c r="N959" i="3"/>
  <c r="O959" i="3"/>
  <c r="P959" i="3"/>
  <c r="Q959" i="3"/>
  <c r="R959" i="3"/>
  <c r="N960" i="3"/>
  <c r="O960" i="3"/>
  <c r="P960" i="3"/>
  <c r="Q960" i="3"/>
  <c r="R960" i="3"/>
  <c r="N961" i="3"/>
  <c r="O961" i="3"/>
  <c r="P961" i="3"/>
  <c r="Q961" i="3"/>
  <c r="R961" i="3"/>
  <c r="N962" i="3"/>
  <c r="O962" i="3"/>
  <c r="P962" i="3"/>
  <c r="Q962" i="3"/>
  <c r="R962" i="3"/>
  <c r="N963" i="3"/>
  <c r="O963" i="3"/>
  <c r="P963" i="3"/>
  <c r="Q963" i="3"/>
  <c r="R963" i="3"/>
  <c r="N964" i="3"/>
  <c r="O964" i="3"/>
  <c r="P964" i="3"/>
  <c r="Q964" i="3"/>
  <c r="R964" i="3"/>
  <c r="N965" i="3"/>
  <c r="O965" i="3"/>
  <c r="P965" i="3"/>
  <c r="Q965" i="3"/>
  <c r="R965" i="3"/>
  <c r="N966" i="3"/>
  <c r="O966" i="3"/>
  <c r="P966" i="3"/>
  <c r="Q966" i="3"/>
  <c r="R966" i="3"/>
  <c r="N967" i="3"/>
  <c r="O967" i="3"/>
  <c r="P967" i="3"/>
  <c r="Q967" i="3"/>
  <c r="R967" i="3"/>
  <c r="N956" i="3"/>
  <c r="O956" i="3"/>
  <c r="P956" i="3"/>
  <c r="Q956" i="3"/>
  <c r="R956" i="3"/>
  <c r="N970" i="3"/>
  <c r="O970" i="3"/>
  <c r="P970" i="3"/>
  <c r="Q970" i="3"/>
  <c r="R970" i="3"/>
  <c r="N957" i="3"/>
  <c r="O957" i="3"/>
  <c r="P957" i="3"/>
  <c r="Q957" i="3"/>
  <c r="R957" i="3"/>
  <c r="N969" i="3"/>
  <c r="O969" i="3"/>
  <c r="P969" i="3"/>
  <c r="Q969" i="3"/>
  <c r="R969" i="3"/>
  <c r="N968" i="3"/>
  <c r="O968" i="3"/>
  <c r="P968" i="3"/>
  <c r="Q968" i="3"/>
  <c r="R968" i="3"/>
  <c r="N973" i="3"/>
  <c r="O973" i="3"/>
  <c r="P973" i="3"/>
  <c r="Q973" i="3"/>
  <c r="R973" i="3"/>
  <c r="N972" i="3"/>
  <c r="O972" i="3"/>
  <c r="P972" i="3"/>
  <c r="Q972" i="3"/>
  <c r="R972" i="3"/>
  <c r="N971" i="3"/>
  <c r="O971" i="3"/>
  <c r="P971" i="3"/>
  <c r="Q971" i="3"/>
  <c r="R971" i="3"/>
  <c r="N986" i="3"/>
  <c r="O986" i="3"/>
  <c r="P986" i="3"/>
  <c r="Q986" i="3"/>
  <c r="R986" i="3"/>
  <c r="N985" i="3"/>
  <c r="O985" i="3"/>
  <c r="P985" i="3"/>
  <c r="Q985" i="3"/>
  <c r="R985" i="3"/>
  <c r="N974" i="3"/>
  <c r="O974" i="3"/>
  <c r="P974" i="3"/>
  <c r="Q974" i="3"/>
  <c r="R974" i="3"/>
  <c r="N989" i="3"/>
  <c r="O989" i="3"/>
  <c r="P989" i="3"/>
  <c r="Q989" i="3"/>
  <c r="R989" i="3"/>
  <c r="N988" i="3"/>
  <c r="O988" i="3"/>
  <c r="P988" i="3"/>
  <c r="Q988" i="3"/>
  <c r="R988" i="3"/>
  <c r="N975" i="3"/>
  <c r="O975" i="3"/>
  <c r="P975" i="3"/>
  <c r="Q975" i="3"/>
  <c r="R975" i="3"/>
  <c r="N976" i="3"/>
  <c r="O976" i="3"/>
  <c r="P976" i="3"/>
  <c r="Q976" i="3"/>
  <c r="R976" i="3"/>
  <c r="N977" i="3"/>
  <c r="O977" i="3"/>
  <c r="P977" i="3"/>
  <c r="Q977" i="3"/>
  <c r="R977" i="3"/>
  <c r="N978" i="3"/>
  <c r="O978" i="3"/>
  <c r="P978" i="3"/>
  <c r="Q978" i="3"/>
  <c r="R978" i="3"/>
  <c r="N979" i="3"/>
  <c r="O979" i="3"/>
  <c r="P979" i="3"/>
  <c r="Q979" i="3"/>
  <c r="R979" i="3"/>
  <c r="N980" i="3"/>
  <c r="O980" i="3"/>
  <c r="P980" i="3"/>
  <c r="Q980" i="3"/>
  <c r="R980" i="3"/>
  <c r="N981" i="3"/>
  <c r="O981" i="3"/>
  <c r="P981" i="3"/>
  <c r="Q981" i="3"/>
  <c r="R981" i="3"/>
  <c r="N982" i="3"/>
  <c r="O982" i="3"/>
  <c r="P982" i="3"/>
  <c r="Q982" i="3"/>
  <c r="R982" i="3"/>
  <c r="N983" i="3"/>
  <c r="O983" i="3"/>
  <c r="P983" i="3"/>
  <c r="Q983" i="3"/>
  <c r="R983" i="3"/>
  <c r="N984" i="3"/>
  <c r="O984" i="3"/>
  <c r="P984" i="3"/>
  <c r="Q984" i="3"/>
  <c r="R984" i="3"/>
  <c r="N990" i="3"/>
  <c r="O990" i="3"/>
  <c r="P990" i="3"/>
  <c r="Q990" i="3"/>
  <c r="R990" i="3"/>
  <c r="N987" i="3"/>
  <c r="O987" i="3"/>
  <c r="P987" i="3"/>
  <c r="Q987" i="3"/>
  <c r="R987" i="3"/>
  <c r="N991" i="3"/>
  <c r="O991" i="3"/>
  <c r="P991" i="3"/>
  <c r="Q991" i="3"/>
  <c r="R991" i="3"/>
  <c r="N1005" i="3"/>
  <c r="O1005" i="3"/>
  <c r="P1005" i="3"/>
  <c r="Q1005" i="3"/>
  <c r="R1005" i="3"/>
  <c r="N1004" i="3"/>
  <c r="O1004" i="3"/>
  <c r="P1004" i="3"/>
  <c r="Q1004" i="3"/>
  <c r="R1004" i="3"/>
  <c r="N1009" i="3"/>
  <c r="O1009" i="3"/>
  <c r="P1009" i="3"/>
  <c r="Q1009" i="3"/>
  <c r="R1009" i="3"/>
  <c r="N1008" i="3"/>
  <c r="O1008" i="3"/>
  <c r="P1008" i="3"/>
  <c r="Q1008" i="3"/>
  <c r="R1008" i="3"/>
  <c r="N1007" i="3"/>
  <c r="O1007" i="3"/>
  <c r="P1007" i="3"/>
  <c r="Q1007" i="3"/>
  <c r="R1007" i="3"/>
  <c r="N994" i="3"/>
  <c r="O994" i="3"/>
  <c r="P994" i="3"/>
  <c r="Q994" i="3"/>
  <c r="R994" i="3"/>
  <c r="N995" i="3"/>
  <c r="O995" i="3"/>
  <c r="P995" i="3"/>
  <c r="Q995" i="3"/>
  <c r="R995" i="3"/>
  <c r="N996" i="3"/>
  <c r="O996" i="3"/>
  <c r="P996" i="3"/>
  <c r="Q996" i="3"/>
  <c r="R996" i="3"/>
  <c r="N997" i="3"/>
  <c r="O997" i="3"/>
  <c r="P997" i="3"/>
  <c r="Q997" i="3"/>
  <c r="R997" i="3"/>
  <c r="N998" i="3"/>
  <c r="O998" i="3"/>
  <c r="P998" i="3"/>
  <c r="Q998" i="3"/>
  <c r="R998" i="3"/>
  <c r="N999" i="3"/>
  <c r="O999" i="3"/>
  <c r="P999" i="3"/>
  <c r="Q999" i="3"/>
  <c r="R999" i="3"/>
  <c r="N1000" i="3"/>
  <c r="O1000" i="3"/>
  <c r="P1000" i="3"/>
  <c r="Q1000" i="3"/>
  <c r="R1000" i="3"/>
  <c r="N1001" i="3"/>
  <c r="O1001" i="3"/>
  <c r="P1001" i="3"/>
  <c r="Q1001" i="3"/>
  <c r="R1001" i="3"/>
  <c r="N1002" i="3"/>
  <c r="O1002" i="3"/>
  <c r="P1002" i="3"/>
  <c r="Q1002" i="3"/>
  <c r="R1002" i="3"/>
  <c r="N1003" i="3"/>
  <c r="O1003" i="3"/>
  <c r="P1003" i="3"/>
  <c r="Q1003" i="3"/>
  <c r="R1003" i="3"/>
  <c r="N992" i="3"/>
  <c r="O992" i="3"/>
  <c r="P992" i="3"/>
  <c r="Q992" i="3"/>
  <c r="R992" i="3"/>
  <c r="N1006" i="3"/>
  <c r="O1006" i="3"/>
  <c r="P1006" i="3"/>
  <c r="Q1006" i="3"/>
  <c r="R1006" i="3"/>
  <c r="N993" i="3"/>
  <c r="O993" i="3"/>
  <c r="P993" i="3"/>
  <c r="Q993" i="3"/>
  <c r="R993" i="3"/>
  <c r="N1014" i="3"/>
  <c r="O1014" i="3"/>
  <c r="P1014" i="3"/>
  <c r="Q1014" i="3"/>
  <c r="R1014" i="3"/>
  <c r="N1015" i="3"/>
  <c r="O1015" i="3"/>
  <c r="P1015" i="3"/>
  <c r="Q1015" i="3"/>
  <c r="R1015" i="3"/>
  <c r="N1016" i="3"/>
  <c r="O1016" i="3"/>
  <c r="P1016" i="3"/>
  <c r="Q1016" i="3"/>
  <c r="R1016" i="3"/>
  <c r="N1017" i="3"/>
  <c r="O1017" i="3"/>
  <c r="P1017" i="3"/>
  <c r="Q1017" i="3"/>
  <c r="R1017" i="3"/>
  <c r="N1018" i="3"/>
  <c r="O1018" i="3"/>
  <c r="P1018" i="3"/>
  <c r="Q1018" i="3"/>
  <c r="R1018" i="3"/>
  <c r="N1019" i="3"/>
  <c r="O1019" i="3"/>
  <c r="P1019" i="3"/>
  <c r="Q1019" i="3"/>
  <c r="R1019" i="3"/>
  <c r="N1020" i="3"/>
  <c r="O1020" i="3"/>
  <c r="P1020" i="3"/>
  <c r="Q1020" i="3"/>
  <c r="R1020" i="3"/>
  <c r="N1026" i="3"/>
  <c r="O1026" i="3"/>
  <c r="P1026" i="3"/>
  <c r="Q1026" i="3"/>
  <c r="R1026" i="3"/>
  <c r="N1013" i="3"/>
  <c r="O1013" i="3"/>
  <c r="P1013" i="3"/>
  <c r="Q1013" i="3"/>
  <c r="R1013" i="3"/>
  <c r="N1012" i="3"/>
  <c r="O1012" i="3"/>
  <c r="P1012" i="3"/>
  <c r="Q1012" i="3"/>
  <c r="R1012" i="3"/>
  <c r="N1023" i="3"/>
  <c r="O1023" i="3"/>
  <c r="P1023" i="3"/>
  <c r="Q1023" i="3"/>
  <c r="R1023" i="3"/>
  <c r="N1027" i="3"/>
  <c r="O1027" i="3"/>
  <c r="P1027" i="3"/>
  <c r="Q1027" i="3"/>
  <c r="R1027" i="3"/>
  <c r="N1011" i="3"/>
  <c r="O1011" i="3"/>
  <c r="P1011" i="3"/>
  <c r="Q1011" i="3"/>
  <c r="R1011" i="3"/>
  <c r="N1022" i="3"/>
  <c r="O1022" i="3"/>
  <c r="P1022" i="3"/>
  <c r="Q1022" i="3"/>
  <c r="R1022" i="3"/>
  <c r="N1021" i="3"/>
  <c r="O1021" i="3"/>
  <c r="P1021" i="3"/>
  <c r="Q1021" i="3"/>
  <c r="R1021" i="3"/>
  <c r="N1010" i="3"/>
  <c r="O1010" i="3"/>
  <c r="P1010" i="3"/>
  <c r="Q1010" i="3"/>
  <c r="R1010" i="3"/>
  <c r="N1025" i="3"/>
  <c r="O1025" i="3"/>
  <c r="P1025" i="3"/>
  <c r="Q1025" i="3"/>
  <c r="R1025" i="3"/>
  <c r="N1024" i="3"/>
  <c r="O1024" i="3"/>
  <c r="P1024" i="3"/>
  <c r="Q1024" i="3"/>
  <c r="R1024" i="3"/>
  <c r="N1033" i="3"/>
  <c r="O1033" i="3"/>
  <c r="P1033" i="3"/>
  <c r="Q1033" i="3"/>
  <c r="R1033" i="3"/>
  <c r="N1034" i="3"/>
  <c r="O1034" i="3"/>
  <c r="P1034" i="3"/>
  <c r="Q1034" i="3"/>
  <c r="R1034" i="3"/>
  <c r="N1035" i="3"/>
  <c r="O1035" i="3"/>
  <c r="P1035" i="3"/>
  <c r="Q1035" i="3"/>
  <c r="R1035" i="3"/>
  <c r="N1036" i="3"/>
  <c r="O1036" i="3"/>
  <c r="P1036" i="3"/>
  <c r="Q1036" i="3"/>
  <c r="R1036" i="3"/>
  <c r="N1037" i="3"/>
  <c r="O1037" i="3"/>
  <c r="P1037" i="3"/>
  <c r="Q1037" i="3"/>
  <c r="R1037" i="3"/>
  <c r="N1038" i="3"/>
  <c r="O1038" i="3"/>
  <c r="P1038" i="3"/>
  <c r="Q1038" i="3"/>
  <c r="R1038" i="3"/>
  <c r="N1039" i="3"/>
  <c r="O1039" i="3"/>
  <c r="P1039" i="3"/>
  <c r="Q1039" i="3"/>
  <c r="R1039" i="3"/>
  <c r="N1028" i="3"/>
  <c r="O1028" i="3"/>
  <c r="P1028" i="3"/>
  <c r="Q1028" i="3"/>
  <c r="R1028" i="3"/>
  <c r="N1032" i="3"/>
  <c r="O1032" i="3"/>
  <c r="P1032" i="3"/>
  <c r="Q1032" i="3"/>
  <c r="R1032" i="3"/>
  <c r="N1031" i="3"/>
  <c r="O1031" i="3"/>
  <c r="P1031" i="3"/>
  <c r="Q1031" i="3"/>
  <c r="R1031" i="3"/>
  <c r="N1042" i="3"/>
  <c r="O1042" i="3"/>
  <c r="P1042" i="3"/>
  <c r="Q1042" i="3"/>
  <c r="R1042" i="3"/>
  <c r="N1029" i="3"/>
  <c r="O1029" i="3"/>
  <c r="P1029" i="3"/>
  <c r="Q1029" i="3"/>
  <c r="R1029" i="3"/>
  <c r="N1030" i="3"/>
  <c r="O1030" i="3"/>
  <c r="P1030" i="3"/>
  <c r="Q1030" i="3"/>
  <c r="R1030" i="3"/>
  <c r="N1041" i="3"/>
  <c r="O1041" i="3"/>
  <c r="P1041" i="3"/>
  <c r="Q1041" i="3"/>
  <c r="R1041" i="3"/>
  <c r="N1040" i="3"/>
  <c r="O1040" i="3"/>
  <c r="P1040" i="3"/>
  <c r="Q1040" i="3"/>
  <c r="R1040" i="3"/>
  <c r="N1045" i="3"/>
  <c r="O1045" i="3"/>
  <c r="P1045" i="3"/>
  <c r="Q1045" i="3"/>
  <c r="R1045" i="3"/>
  <c r="N1044" i="3"/>
  <c r="O1044" i="3"/>
  <c r="P1044" i="3"/>
  <c r="Q1044" i="3"/>
  <c r="R1044" i="3"/>
  <c r="N1043" i="3"/>
  <c r="O1043" i="3"/>
  <c r="P1043" i="3"/>
  <c r="Q1043" i="3"/>
  <c r="R1043" i="3"/>
  <c r="N1048" i="3"/>
  <c r="O1048" i="3"/>
  <c r="P1048" i="3"/>
  <c r="Q1048" i="3"/>
  <c r="R1048" i="3"/>
  <c r="N1049" i="3"/>
  <c r="O1049" i="3"/>
  <c r="P1049" i="3"/>
  <c r="Q1049" i="3"/>
  <c r="R1049" i="3"/>
  <c r="N1050" i="3"/>
  <c r="O1050" i="3"/>
  <c r="P1050" i="3"/>
  <c r="Q1050" i="3"/>
  <c r="R1050" i="3"/>
  <c r="N1051" i="3"/>
  <c r="O1051" i="3"/>
  <c r="P1051" i="3"/>
  <c r="Q1051" i="3"/>
  <c r="R1051" i="3"/>
  <c r="N1052" i="3"/>
  <c r="O1052" i="3"/>
  <c r="P1052" i="3"/>
  <c r="Q1052" i="3"/>
  <c r="R1052" i="3"/>
  <c r="N1053" i="3"/>
  <c r="O1053" i="3"/>
  <c r="P1053" i="3"/>
  <c r="Q1053" i="3"/>
  <c r="R1053" i="3"/>
  <c r="N1054" i="3"/>
  <c r="O1054" i="3"/>
  <c r="P1054" i="3"/>
  <c r="Q1054" i="3"/>
  <c r="R1054" i="3"/>
  <c r="N1055" i="3"/>
  <c r="O1055" i="3"/>
  <c r="P1055" i="3"/>
  <c r="Q1055" i="3"/>
  <c r="R1055" i="3"/>
  <c r="N1056" i="3"/>
  <c r="O1056" i="3"/>
  <c r="P1056" i="3"/>
  <c r="Q1056" i="3"/>
  <c r="R1056" i="3"/>
  <c r="N1057" i="3"/>
  <c r="O1057" i="3"/>
  <c r="P1057" i="3"/>
  <c r="Q1057" i="3"/>
  <c r="R1057" i="3"/>
  <c r="N1046" i="3"/>
  <c r="O1046" i="3"/>
  <c r="P1046" i="3"/>
  <c r="Q1046" i="3"/>
  <c r="R1046" i="3"/>
  <c r="N1060" i="3"/>
  <c r="O1060" i="3"/>
  <c r="P1060" i="3"/>
  <c r="Q1060" i="3"/>
  <c r="R1060" i="3"/>
  <c r="N1047" i="3"/>
  <c r="O1047" i="3"/>
  <c r="P1047" i="3"/>
  <c r="Q1047" i="3"/>
  <c r="R1047" i="3"/>
  <c r="N1059" i="3"/>
  <c r="O1059" i="3"/>
  <c r="P1059" i="3"/>
  <c r="Q1059" i="3"/>
  <c r="R1059" i="3"/>
  <c r="N1058" i="3"/>
  <c r="O1058" i="3"/>
  <c r="P1058" i="3"/>
  <c r="Q1058" i="3"/>
  <c r="R1058" i="3"/>
  <c r="N1063" i="3"/>
  <c r="O1063" i="3"/>
  <c r="P1063" i="3"/>
  <c r="Q1063" i="3"/>
  <c r="R1063" i="3"/>
  <c r="N1062" i="3"/>
  <c r="O1062" i="3"/>
  <c r="P1062" i="3"/>
  <c r="Q1062" i="3"/>
  <c r="R1062" i="3"/>
  <c r="N1061" i="3"/>
  <c r="O1061" i="3"/>
  <c r="P1061" i="3"/>
  <c r="Q1061" i="3"/>
  <c r="R1061" i="3"/>
  <c r="N1076" i="3"/>
  <c r="O1076" i="3"/>
  <c r="P1076" i="3"/>
  <c r="Q1076" i="3"/>
  <c r="R1076" i="3"/>
  <c r="N1075" i="3"/>
  <c r="O1075" i="3"/>
  <c r="P1075" i="3"/>
  <c r="Q1075" i="3"/>
  <c r="R1075" i="3"/>
  <c r="N1064" i="3"/>
  <c r="O1064" i="3"/>
  <c r="P1064" i="3"/>
  <c r="Q1064" i="3"/>
  <c r="R1064" i="3"/>
  <c r="N1079" i="3"/>
  <c r="O1079" i="3"/>
  <c r="P1079" i="3"/>
  <c r="Q1079" i="3"/>
  <c r="R1079" i="3"/>
  <c r="N1078" i="3"/>
  <c r="O1078" i="3"/>
  <c r="P1078" i="3"/>
  <c r="Q1078" i="3"/>
  <c r="R1078" i="3"/>
  <c r="N1065" i="3"/>
  <c r="O1065" i="3"/>
  <c r="P1065" i="3"/>
  <c r="Q1065" i="3"/>
  <c r="R1065" i="3"/>
  <c r="N1066" i="3"/>
  <c r="O1066" i="3"/>
  <c r="P1066" i="3"/>
  <c r="Q1066" i="3"/>
  <c r="R1066" i="3"/>
  <c r="N1067" i="3"/>
  <c r="O1067" i="3"/>
  <c r="P1067" i="3"/>
  <c r="Q1067" i="3"/>
  <c r="R1067" i="3"/>
  <c r="N1068" i="3"/>
  <c r="O1068" i="3"/>
  <c r="P1068" i="3"/>
  <c r="Q1068" i="3"/>
  <c r="R1068" i="3"/>
  <c r="N1069" i="3"/>
  <c r="O1069" i="3"/>
  <c r="P1069" i="3"/>
  <c r="Q1069" i="3"/>
  <c r="R1069" i="3"/>
  <c r="N1070" i="3"/>
  <c r="O1070" i="3"/>
  <c r="P1070" i="3"/>
  <c r="Q1070" i="3"/>
  <c r="R1070" i="3"/>
  <c r="N1071" i="3"/>
  <c r="O1071" i="3"/>
  <c r="P1071" i="3"/>
  <c r="Q1071" i="3"/>
  <c r="R1071" i="3"/>
  <c r="N1072" i="3"/>
  <c r="O1072" i="3"/>
  <c r="P1072" i="3"/>
  <c r="Q1072" i="3"/>
  <c r="R1072" i="3"/>
  <c r="N1073" i="3"/>
  <c r="O1073" i="3"/>
  <c r="P1073" i="3"/>
  <c r="Q1073" i="3"/>
  <c r="R1073" i="3"/>
  <c r="N1074" i="3"/>
  <c r="O1074" i="3"/>
  <c r="P1074" i="3"/>
  <c r="Q1074" i="3"/>
  <c r="R1074" i="3"/>
  <c r="N1080" i="3"/>
  <c r="O1080" i="3"/>
  <c r="P1080" i="3"/>
  <c r="Q1080" i="3"/>
  <c r="R1080" i="3"/>
  <c r="N1077" i="3"/>
  <c r="O1077" i="3"/>
  <c r="P1077" i="3"/>
  <c r="Q1077" i="3"/>
  <c r="R1077" i="3"/>
  <c r="N1081" i="3"/>
  <c r="O1081" i="3"/>
  <c r="P1081" i="3"/>
  <c r="Q1081" i="3"/>
  <c r="R1081" i="3"/>
  <c r="N1087" i="3"/>
  <c r="O1087" i="3"/>
  <c r="P1087" i="3"/>
  <c r="Q1087" i="3"/>
  <c r="R1087" i="3"/>
  <c r="N1088" i="3"/>
  <c r="O1088" i="3"/>
  <c r="P1088" i="3"/>
  <c r="Q1088" i="3"/>
  <c r="R1088" i="3"/>
  <c r="N1089" i="3"/>
  <c r="O1089" i="3"/>
  <c r="P1089" i="3"/>
  <c r="Q1089" i="3"/>
  <c r="R1089" i="3"/>
  <c r="N1090" i="3"/>
  <c r="O1090" i="3"/>
  <c r="P1090" i="3"/>
  <c r="Q1090" i="3"/>
  <c r="R1090" i="3"/>
  <c r="N1091" i="3"/>
  <c r="O1091" i="3"/>
  <c r="P1091" i="3"/>
  <c r="Q1091" i="3"/>
  <c r="R1091" i="3"/>
  <c r="N1092" i="3"/>
  <c r="O1092" i="3"/>
  <c r="P1092" i="3"/>
  <c r="Q1092" i="3"/>
  <c r="R1092" i="3"/>
  <c r="N1093" i="3"/>
  <c r="O1093" i="3"/>
  <c r="P1093" i="3"/>
  <c r="Q1093" i="3"/>
  <c r="R1093" i="3"/>
  <c r="N1082" i="3"/>
  <c r="O1082" i="3"/>
  <c r="P1082" i="3"/>
  <c r="Q1082" i="3"/>
  <c r="R1082" i="3"/>
  <c r="N1086" i="3"/>
  <c r="O1086" i="3"/>
  <c r="P1086" i="3"/>
  <c r="Q1086" i="3"/>
  <c r="R1086" i="3"/>
  <c r="N1085" i="3"/>
  <c r="O1085" i="3"/>
  <c r="P1085" i="3"/>
  <c r="Q1085" i="3"/>
  <c r="R1085" i="3"/>
  <c r="N1096" i="3"/>
  <c r="O1096" i="3"/>
  <c r="P1096" i="3"/>
  <c r="Q1096" i="3"/>
  <c r="R1096" i="3"/>
  <c r="N1083" i="3"/>
  <c r="O1083" i="3"/>
  <c r="P1083" i="3"/>
  <c r="Q1083" i="3"/>
  <c r="R1083" i="3"/>
  <c r="N1084" i="3"/>
  <c r="O1084" i="3"/>
  <c r="P1084" i="3"/>
  <c r="Q1084" i="3"/>
  <c r="R1084" i="3"/>
  <c r="N1095" i="3"/>
  <c r="O1095" i="3"/>
  <c r="P1095" i="3"/>
  <c r="Q1095" i="3"/>
  <c r="R1095" i="3"/>
  <c r="N1094" i="3"/>
  <c r="O1094" i="3"/>
  <c r="P1094" i="3"/>
  <c r="Q1094" i="3"/>
  <c r="R1094" i="3"/>
  <c r="N1099" i="3"/>
  <c r="O1099" i="3"/>
  <c r="P1099" i="3"/>
  <c r="Q1099" i="3"/>
  <c r="R1099" i="3"/>
  <c r="N1098" i="3"/>
  <c r="O1098" i="3"/>
  <c r="P1098" i="3"/>
  <c r="Q1098" i="3"/>
  <c r="R1098" i="3"/>
  <c r="N1097" i="3"/>
  <c r="O1097" i="3"/>
  <c r="P1097" i="3"/>
  <c r="Q1097" i="3"/>
  <c r="R1097" i="3"/>
  <c r="N1101" i="3"/>
  <c r="O1101" i="3"/>
  <c r="P1101" i="3"/>
  <c r="Q1101" i="3"/>
  <c r="R1101" i="3"/>
  <c r="N1102" i="3"/>
  <c r="O1102" i="3"/>
  <c r="P1102" i="3"/>
  <c r="Q1102" i="3"/>
  <c r="R1102" i="3"/>
  <c r="N1103" i="3"/>
  <c r="O1103" i="3"/>
  <c r="P1103" i="3"/>
  <c r="Q1103" i="3"/>
  <c r="R1103" i="3"/>
  <c r="N1104" i="3"/>
  <c r="O1104" i="3"/>
  <c r="P1104" i="3"/>
  <c r="Q1104" i="3"/>
  <c r="R1104" i="3"/>
  <c r="N1105" i="3"/>
  <c r="O1105" i="3"/>
  <c r="P1105" i="3"/>
  <c r="Q1105" i="3"/>
  <c r="R1105" i="3"/>
  <c r="N1106" i="3"/>
  <c r="O1106" i="3"/>
  <c r="P1106" i="3"/>
  <c r="Q1106" i="3"/>
  <c r="R1106" i="3"/>
  <c r="N1107" i="3"/>
  <c r="O1107" i="3"/>
  <c r="P1107" i="3"/>
  <c r="Q1107" i="3"/>
  <c r="R1107" i="3"/>
  <c r="N1108" i="3"/>
  <c r="O1108" i="3"/>
  <c r="P1108" i="3"/>
  <c r="Q1108" i="3"/>
  <c r="R1108" i="3"/>
  <c r="N1109" i="3"/>
  <c r="O1109" i="3"/>
  <c r="P1109" i="3"/>
  <c r="Q1109" i="3"/>
  <c r="R1109" i="3"/>
  <c r="N1110" i="3"/>
  <c r="O1110" i="3"/>
  <c r="P1110" i="3"/>
  <c r="Q1110" i="3"/>
  <c r="R1110" i="3"/>
  <c r="N1116" i="3"/>
  <c r="O1116" i="3"/>
  <c r="P1116" i="3"/>
  <c r="Q1116" i="3"/>
  <c r="R1116" i="3"/>
  <c r="N1113" i="3"/>
  <c r="O1113" i="3"/>
  <c r="P1113" i="3"/>
  <c r="Q1113" i="3"/>
  <c r="R1113" i="3"/>
  <c r="N1117" i="3"/>
  <c r="O1117" i="3"/>
  <c r="P1117" i="3"/>
  <c r="Q1117" i="3"/>
  <c r="R1117" i="3"/>
  <c r="N1112" i="3"/>
  <c r="O1112" i="3"/>
  <c r="P1112" i="3"/>
  <c r="Q1112" i="3"/>
  <c r="R1112" i="3"/>
  <c r="N1111" i="3"/>
  <c r="O1111" i="3"/>
  <c r="P1111" i="3"/>
  <c r="Q1111" i="3"/>
  <c r="R1111" i="3"/>
  <c r="N1100" i="3"/>
  <c r="O1100" i="3"/>
  <c r="P1100" i="3"/>
  <c r="Q1100" i="3"/>
  <c r="R1100" i="3"/>
  <c r="N1115" i="3"/>
  <c r="O1115" i="3"/>
  <c r="P1115" i="3"/>
  <c r="Q1115" i="3"/>
  <c r="R1115" i="3"/>
  <c r="N1114" i="3"/>
  <c r="O1114" i="3"/>
  <c r="P1114" i="3"/>
  <c r="Q1114" i="3"/>
  <c r="R1114" i="3"/>
  <c r="N1130" i="3"/>
  <c r="O1130" i="3"/>
  <c r="P1130" i="3"/>
  <c r="Q1130" i="3"/>
  <c r="R1130" i="3"/>
  <c r="N1129" i="3"/>
  <c r="O1129" i="3"/>
  <c r="P1129" i="3"/>
  <c r="Q1129" i="3"/>
  <c r="R1129" i="3"/>
  <c r="N1118" i="3"/>
  <c r="O1118" i="3"/>
  <c r="P1118" i="3"/>
  <c r="Q1118" i="3"/>
  <c r="R1118" i="3"/>
  <c r="N1133" i="3"/>
  <c r="O1133" i="3"/>
  <c r="P1133" i="3"/>
  <c r="Q1133" i="3"/>
  <c r="R1133" i="3"/>
  <c r="N1132" i="3"/>
  <c r="O1132" i="3"/>
  <c r="P1132" i="3"/>
  <c r="Q1132" i="3"/>
  <c r="R1132" i="3"/>
  <c r="N1119" i="3"/>
  <c r="O1119" i="3"/>
  <c r="P1119" i="3"/>
  <c r="Q1119" i="3"/>
  <c r="R1119" i="3"/>
  <c r="N1120" i="3"/>
  <c r="O1120" i="3"/>
  <c r="P1120" i="3"/>
  <c r="Q1120" i="3"/>
  <c r="R1120" i="3"/>
  <c r="N1121" i="3"/>
  <c r="O1121" i="3"/>
  <c r="P1121" i="3"/>
  <c r="Q1121" i="3"/>
  <c r="R1121" i="3"/>
  <c r="N1122" i="3"/>
  <c r="O1122" i="3"/>
  <c r="P1122" i="3"/>
  <c r="Q1122" i="3"/>
  <c r="R1122" i="3"/>
  <c r="N1123" i="3"/>
  <c r="O1123" i="3"/>
  <c r="P1123" i="3"/>
  <c r="Q1123" i="3"/>
  <c r="R1123" i="3"/>
  <c r="N1124" i="3"/>
  <c r="O1124" i="3"/>
  <c r="P1124" i="3"/>
  <c r="Q1124" i="3"/>
  <c r="R1124" i="3"/>
  <c r="N1125" i="3"/>
  <c r="O1125" i="3"/>
  <c r="P1125" i="3"/>
  <c r="Q1125" i="3"/>
  <c r="R1125" i="3"/>
  <c r="N1126" i="3"/>
  <c r="O1126" i="3"/>
  <c r="P1126" i="3"/>
  <c r="Q1126" i="3"/>
  <c r="R1126" i="3"/>
  <c r="N1127" i="3"/>
  <c r="O1127" i="3"/>
  <c r="P1127" i="3"/>
  <c r="Q1127" i="3"/>
  <c r="R1127" i="3"/>
  <c r="N1128" i="3"/>
  <c r="O1128" i="3"/>
  <c r="P1128" i="3"/>
  <c r="Q1128" i="3"/>
  <c r="R1128" i="3"/>
  <c r="N1134" i="3"/>
  <c r="O1134" i="3"/>
  <c r="P1134" i="3"/>
  <c r="Q1134" i="3"/>
  <c r="R1134" i="3"/>
  <c r="N1131" i="3"/>
  <c r="O1131" i="3"/>
  <c r="P1131" i="3"/>
  <c r="Q1131" i="3"/>
  <c r="R1131" i="3"/>
  <c r="N1135" i="3"/>
  <c r="O1135" i="3"/>
  <c r="P1135" i="3"/>
  <c r="Q1135" i="3"/>
  <c r="R1135" i="3"/>
  <c r="N1141" i="3"/>
  <c r="O1141" i="3"/>
  <c r="P1141" i="3"/>
  <c r="Q1141" i="3"/>
  <c r="R1141" i="3"/>
  <c r="N1142" i="3"/>
  <c r="O1142" i="3"/>
  <c r="P1142" i="3"/>
  <c r="Q1142" i="3"/>
  <c r="R1142" i="3"/>
  <c r="N1143" i="3"/>
  <c r="O1143" i="3"/>
  <c r="P1143" i="3"/>
  <c r="Q1143" i="3"/>
  <c r="R1143" i="3"/>
  <c r="N1144" i="3"/>
  <c r="O1144" i="3"/>
  <c r="P1144" i="3"/>
  <c r="Q1144" i="3"/>
  <c r="R1144" i="3"/>
  <c r="N1145" i="3"/>
  <c r="O1145" i="3"/>
  <c r="P1145" i="3"/>
  <c r="Q1145" i="3"/>
  <c r="R1145" i="3"/>
  <c r="N1146" i="3"/>
  <c r="O1146" i="3"/>
  <c r="P1146" i="3"/>
  <c r="Q1146" i="3"/>
  <c r="R1146" i="3"/>
  <c r="N1147" i="3"/>
  <c r="O1147" i="3"/>
  <c r="P1147" i="3"/>
  <c r="Q1147" i="3"/>
  <c r="R1147" i="3"/>
  <c r="N1148" i="3"/>
  <c r="O1148" i="3"/>
  <c r="P1148" i="3"/>
  <c r="Q1148" i="3"/>
  <c r="R1148" i="3"/>
  <c r="N1149" i="3"/>
  <c r="O1149" i="3"/>
  <c r="P1149" i="3"/>
  <c r="Q1149" i="3"/>
  <c r="R1149" i="3"/>
  <c r="N1150" i="3"/>
  <c r="O1150" i="3"/>
  <c r="P1150" i="3"/>
  <c r="Q1150" i="3"/>
  <c r="R1150" i="3"/>
  <c r="N1152" i="3"/>
  <c r="O1152" i="3"/>
  <c r="P1152" i="3"/>
  <c r="Q1152" i="3"/>
  <c r="R1152" i="3"/>
  <c r="N1151" i="3"/>
  <c r="O1151" i="3"/>
  <c r="P1151" i="3"/>
  <c r="Q1151" i="3"/>
  <c r="R1151" i="3"/>
  <c r="N1153" i="3"/>
  <c r="O1153" i="3"/>
  <c r="P1153" i="3"/>
  <c r="Q1153" i="3"/>
  <c r="R1153" i="3"/>
  <c r="N1138" i="3"/>
  <c r="O1138" i="3"/>
  <c r="P1138" i="3"/>
  <c r="Q1138" i="3"/>
  <c r="R1138" i="3"/>
  <c r="N1137" i="3"/>
  <c r="O1137" i="3"/>
  <c r="P1137" i="3"/>
  <c r="Q1137" i="3"/>
  <c r="R1137" i="3"/>
  <c r="N1136" i="3"/>
  <c r="O1136" i="3"/>
  <c r="P1136" i="3"/>
  <c r="Q1136" i="3"/>
  <c r="R1136" i="3"/>
  <c r="N1140" i="3"/>
  <c r="O1140" i="3"/>
  <c r="P1140" i="3"/>
  <c r="Q1140" i="3"/>
  <c r="R1140" i="3"/>
  <c r="N1139" i="3"/>
  <c r="O1139" i="3"/>
  <c r="P1139" i="3"/>
  <c r="Q1139" i="3"/>
  <c r="R1139" i="3"/>
  <c r="N1158" i="3"/>
  <c r="O1158" i="3"/>
  <c r="P1158" i="3"/>
  <c r="Q1158" i="3"/>
  <c r="R1158" i="3"/>
  <c r="N1159" i="3"/>
  <c r="O1159" i="3"/>
  <c r="P1159" i="3"/>
  <c r="Q1159" i="3"/>
  <c r="R1159" i="3"/>
  <c r="N1160" i="3"/>
  <c r="O1160" i="3"/>
  <c r="P1160" i="3"/>
  <c r="Q1160" i="3"/>
  <c r="R1160" i="3"/>
  <c r="N1161" i="3"/>
  <c r="O1161" i="3"/>
  <c r="P1161" i="3"/>
  <c r="Q1161" i="3"/>
  <c r="R1161" i="3"/>
  <c r="N1162" i="3"/>
  <c r="O1162" i="3"/>
  <c r="P1162" i="3"/>
  <c r="Q1162" i="3"/>
  <c r="R1162" i="3"/>
  <c r="N1163" i="3"/>
  <c r="O1163" i="3"/>
  <c r="P1163" i="3"/>
  <c r="Q1163" i="3"/>
  <c r="R1163" i="3"/>
  <c r="N1164" i="3"/>
  <c r="O1164" i="3"/>
  <c r="P1164" i="3"/>
  <c r="Q1164" i="3"/>
  <c r="R1164" i="3"/>
  <c r="N1170" i="3"/>
  <c r="O1170" i="3"/>
  <c r="P1170" i="3"/>
  <c r="Q1170" i="3"/>
  <c r="R1170" i="3"/>
  <c r="N1157" i="3"/>
  <c r="O1157" i="3"/>
  <c r="P1157" i="3"/>
  <c r="Q1157" i="3"/>
  <c r="R1157" i="3"/>
  <c r="N1156" i="3"/>
  <c r="O1156" i="3"/>
  <c r="P1156" i="3"/>
  <c r="Q1156" i="3"/>
  <c r="R1156" i="3"/>
  <c r="N1167" i="3"/>
  <c r="O1167" i="3"/>
  <c r="P1167" i="3"/>
  <c r="Q1167" i="3"/>
  <c r="R1167" i="3"/>
  <c r="N1171" i="3"/>
  <c r="O1171" i="3"/>
  <c r="P1171" i="3"/>
  <c r="Q1171" i="3"/>
  <c r="R1171" i="3"/>
  <c r="N1155" i="3"/>
  <c r="O1155" i="3"/>
  <c r="P1155" i="3"/>
  <c r="Q1155" i="3"/>
  <c r="R1155" i="3"/>
  <c r="N1166" i="3"/>
  <c r="O1166" i="3"/>
  <c r="P1166" i="3"/>
  <c r="Q1166" i="3"/>
  <c r="R1166" i="3"/>
  <c r="N1165" i="3"/>
  <c r="O1165" i="3"/>
  <c r="P1165" i="3"/>
  <c r="Q1165" i="3"/>
  <c r="R1165" i="3"/>
  <c r="N1154" i="3"/>
  <c r="O1154" i="3"/>
  <c r="P1154" i="3"/>
  <c r="Q1154" i="3"/>
  <c r="R1154" i="3"/>
  <c r="N1169" i="3"/>
  <c r="O1169" i="3"/>
  <c r="P1169" i="3"/>
  <c r="Q1169" i="3"/>
  <c r="R1169" i="3"/>
  <c r="N1168" i="3"/>
  <c r="O1168" i="3"/>
  <c r="P1168" i="3"/>
  <c r="Q1168" i="3"/>
  <c r="R1168" i="3"/>
  <c r="N1175" i="3"/>
  <c r="O1175" i="3"/>
  <c r="P1175" i="3"/>
  <c r="Q1175" i="3"/>
  <c r="R1175" i="3"/>
  <c r="N1176" i="3"/>
  <c r="O1176" i="3"/>
  <c r="P1176" i="3"/>
  <c r="Q1176" i="3"/>
  <c r="R1176" i="3"/>
  <c r="N1177" i="3"/>
  <c r="O1177" i="3"/>
  <c r="P1177" i="3"/>
  <c r="Q1177" i="3"/>
  <c r="R1177" i="3"/>
  <c r="N1178" i="3"/>
  <c r="O1178" i="3"/>
  <c r="P1178" i="3"/>
  <c r="Q1178" i="3"/>
  <c r="R1178" i="3"/>
  <c r="N1179" i="3"/>
  <c r="O1179" i="3"/>
  <c r="P1179" i="3"/>
  <c r="Q1179" i="3"/>
  <c r="R1179" i="3"/>
  <c r="N1180" i="3"/>
  <c r="O1180" i="3"/>
  <c r="P1180" i="3"/>
  <c r="Q1180" i="3"/>
  <c r="R1180" i="3"/>
  <c r="N1181" i="3"/>
  <c r="O1181" i="3"/>
  <c r="P1181" i="3"/>
  <c r="Q1181" i="3"/>
  <c r="R1181" i="3"/>
  <c r="N1182" i="3"/>
  <c r="O1182" i="3"/>
  <c r="P1182" i="3"/>
  <c r="Q1182" i="3"/>
  <c r="R1182" i="3"/>
  <c r="N1183" i="3"/>
  <c r="O1183" i="3"/>
  <c r="P1183" i="3"/>
  <c r="Q1183" i="3"/>
  <c r="R1183" i="3"/>
  <c r="N1184" i="3"/>
  <c r="O1184" i="3"/>
  <c r="P1184" i="3"/>
  <c r="Q1184" i="3"/>
  <c r="R1184" i="3"/>
  <c r="N1173" i="3"/>
  <c r="O1173" i="3"/>
  <c r="P1173" i="3"/>
  <c r="Q1173" i="3"/>
  <c r="R1173" i="3"/>
  <c r="N1187" i="3"/>
  <c r="O1187" i="3"/>
  <c r="P1187" i="3"/>
  <c r="Q1187" i="3"/>
  <c r="R1187" i="3"/>
  <c r="N1174" i="3"/>
  <c r="O1174" i="3"/>
  <c r="P1174" i="3"/>
  <c r="Q1174" i="3"/>
  <c r="R1174" i="3"/>
  <c r="N1186" i="3"/>
  <c r="O1186" i="3"/>
  <c r="P1186" i="3"/>
  <c r="Q1186" i="3"/>
  <c r="R1186" i="3"/>
  <c r="N1185" i="3"/>
  <c r="O1185" i="3"/>
  <c r="P1185" i="3"/>
  <c r="Q1185" i="3"/>
  <c r="R1185" i="3"/>
  <c r="N1172" i="3"/>
  <c r="O1172" i="3"/>
  <c r="P1172" i="3"/>
  <c r="Q1172" i="3"/>
  <c r="R1172" i="3"/>
  <c r="N1189" i="3"/>
  <c r="O1189" i="3"/>
  <c r="P1189" i="3"/>
  <c r="Q1189" i="3"/>
  <c r="R1189" i="3"/>
  <c r="N1188" i="3"/>
  <c r="O1188" i="3"/>
  <c r="P1188" i="3"/>
  <c r="Q1188" i="3"/>
  <c r="R1188" i="3"/>
  <c r="N1202" i="3"/>
  <c r="O1202" i="3"/>
  <c r="P1202" i="3"/>
  <c r="Q1202" i="3"/>
  <c r="R1202" i="3"/>
  <c r="N1201" i="3"/>
  <c r="O1201" i="3"/>
  <c r="P1201" i="3"/>
  <c r="Q1201" i="3"/>
  <c r="R1201" i="3"/>
  <c r="N1190" i="3"/>
  <c r="O1190" i="3"/>
  <c r="P1190" i="3"/>
  <c r="Q1190" i="3"/>
  <c r="R1190" i="3"/>
  <c r="N1205" i="3"/>
  <c r="O1205" i="3"/>
  <c r="P1205" i="3"/>
  <c r="Q1205" i="3"/>
  <c r="R1205" i="3"/>
  <c r="N1204" i="3"/>
  <c r="O1204" i="3"/>
  <c r="P1204" i="3"/>
  <c r="Q1204" i="3"/>
  <c r="R1204" i="3"/>
  <c r="N1191" i="3"/>
  <c r="O1191" i="3"/>
  <c r="P1191" i="3"/>
  <c r="Q1191" i="3"/>
  <c r="R1191" i="3"/>
  <c r="N1192" i="3"/>
  <c r="O1192" i="3"/>
  <c r="P1192" i="3"/>
  <c r="Q1192" i="3"/>
  <c r="R1192" i="3"/>
  <c r="N1193" i="3"/>
  <c r="O1193" i="3"/>
  <c r="P1193" i="3"/>
  <c r="Q1193" i="3"/>
  <c r="R1193" i="3"/>
  <c r="N1194" i="3"/>
  <c r="O1194" i="3"/>
  <c r="P1194" i="3"/>
  <c r="Q1194" i="3"/>
  <c r="R1194" i="3"/>
  <c r="N1195" i="3"/>
  <c r="O1195" i="3"/>
  <c r="P1195" i="3"/>
  <c r="Q1195" i="3"/>
  <c r="R1195" i="3"/>
  <c r="N1196" i="3"/>
  <c r="O1196" i="3"/>
  <c r="P1196" i="3"/>
  <c r="Q1196" i="3"/>
  <c r="R1196" i="3"/>
  <c r="N1197" i="3"/>
  <c r="O1197" i="3"/>
  <c r="P1197" i="3"/>
  <c r="Q1197" i="3"/>
  <c r="R1197" i="3"/>
  <c r="N1198" i="3"/>
  <c r="O1198" i="3"/>
  <c r="P1198" i="3"/>
  <c r="Q1198" i="3"/>
  <c r="R1198" i="3"/>
  <c r="N1199" i="3"/>
  <c r="O1199" i="3"/>
  <c r="P1199" i="3"/>
  <c r="Q1199" i="3"/>
  <c r="R1199" i="3"/>
  <c r="N1200" i="3"/>
  <c r="O1200" i="3"/>
  <c r="P1200" i="3"/>
  <c r="Q1200" i="3"/>
  <c r="R1200" i="3"/>
  <c r="N1206" i="3"/>
  <c r="O1206" i="3"/>
  <c r="P1206" i="3"/>
  <c r="Q1206" i="3"/>
  <c r="R1206" i="3"/>
  <c r="N1203" i="3"/>
  <c r="O1203" i="3"/>
  <c r="P1203" i="3"/>
  <c r="Q1203" i="3"/>
  <c r="R1203" i="3"/>
  <c r="N1207" i="3"/>
  <c r="O1207" i="3"/>
  <c r="P1207" i="3"/>
  <c r="Q1207" i="3"/>
  <c r="R1207" i="3"/>
  <c r="N1239" i="3"/>
  <c r="O1239" i="3"/>
  <c r="P1239" i="3"/>
  <c r="Q1239" i="3"/>
  <c r="R1239" i="3"/>
  <c r="N1238" i="3"/>
  <c r="O1238" i="3"/>
  <c r="P1238" i="3"/>
  <c r="Q1238" i="3"/>
  <c r="R1238" i="3"/>
  <c r="N1243" i="3"/>
  <c r="O1243" i="3"/>
  <c r="P1243" i="3"/>
  <c r="Q1243" i="3"/>
  <c r="R1243" i="3"/>
  <c r="N1242" i="3"/>
  <c r="O1242" i="3"/>
  <c r="P1242" i="3"/>
  <c r="Q1242" i="3"/>
  <c r="R1242" i="3"/>
  <c r="N1241" i="3"/>
  <c r="O1241" i="3"/>
  <c r="P1241" i="3"/>
  <c r="Q1241" i="3"/>
  <c r="R1241" i="3"/>
  <c r="N1228" i="3"/>
  <c r="O1228" i="3"/>
  <c r="P1228" i="3"/>
  <c r="Q1228" i="3"/>
  <c r="R1228" i="3"/>
  <c r="N1229" i="3"/>
  <c r="O1229" i="3"/>
  <c r="P1229" i="3"/>
  <c r="Q1229" i="3"/>
  <c r="R1229" i="3"/>
  <c r="N1230" i="3"/>
  <c r="O1230" i="3"/>
  <c r="P1230" i="3"/>
  <c r="Q1230" i="3"/>
  <c r="R1230" i="3"/>
  <c r="N1231" i="3"/>
  <c r="O1231" i="3"/>
  <c r="P1231" i="3"/>
  <c r="Q1231" i="3"/>
  <c r="R1231" i="3"/>
  <c r="N1232" i="3"/>
  <c r="O1232" i="3"/>
  <c r="P1232" i="3"/>
  <c r="Q1232" i="3"/>
  <c r="R1232" i="3"/>
  <c r="N1233" i="3"/>
  <c r="O1233" i="3"/>
  <c r="P1233" i="3"/>
  <c r="Q1233" i="3"/>
  <c r="R1233" i="3"/>
  <c r="N1234" i="3"/>
  <c r="O1234" i="3"/>
  <c r="P1234" i="3"/>
  <c r="Q1234" i="3"/>
  <c r="R1234" i="3"/>
  <c r="N1235" i="3"/>
  <c r="O1235" i="3"/>
  <c r="P1235" i="3"/>
  <c r="Q1235" i="3"/>
  <c r="R1235" i="3"/>
  <c r="N1236" i="3"/>
  <c r="O1236" i="3"/>
  <c r="P1236" i="3"/>
  <c r="Q1236" i="3"/>
  <c r="R1236" i="3"/>
  <c r="N1237" i="3"/>
  <c r="O1237" i="3"/>
  <c r="P1237" i="3"/>
  <c r="Q1237" i="3"/>
  <c r="R1237" i="3"/>
  <c r="N1226" i="3"/>
  <c r="O1226" i="3"/>
  <c r="P1226" i="3"/>
  <c r="Q1226" i="3"/>
  <c r="R1226" i="3"/>
  <c r="N1240" i="3"/>
  <c r="O1240" i="3"/>
  <c r="P1240" i="3"/>
  <c r="Q1240" i="3"/>
  <c r="R1240" i="3"/>
  <c r="N1227" i="3"/>
  <c r="O1227" i="3"/>
  <c r="P1227" i="3"/>
  <c r="Q1227" i="3"/>
  <c r="R1227" i="3"/>
  <c r="N1247" i="3"/>
  <c r="O1247" i="3"/>
  <c r="P1247" i="3"/>
  <c r="Q1247" i="3"/>
  <c r="R1247" i="3"/>
  <c r="N1248" i="3"/>
  <c r="O1248" i="3"/>
  <c r="P1248" i="3"/>
  <c r="Q1248" i="3"/>
  <c r="R1248" i="3"/>
  <c r="N1249" i="3"/>
  <c r="O1249" i="3"/>
  <c r="P1249" i="3"/>
  <c r="Q1249" i="3"/>
  <c r="R1249" i="3"/>
  <c r="N1250" i="3"/>
  <c r="O1250" i="3"/>
  <c r="P1250" i="3"/>
  <c r="Q1250" i="3"/>
  <c r="R1250" i="3"/>
  <c r="N1251" i="3"/>
  <c r="O1251" i="3"/>
  <c r="P1251" i="3"/>
  <c r="Q1251" i="3"/>
  <c r="R1251" i="3"/>
  <c r="N1252" i="3"/>
  <c r="O1252" i="3"/>
  <c r="P1252" i="3"/>
  <c r="Q1252" i="3"/>
  <c r="R1252" i="3"/>
  <c r="N1253" i="3"/>
  <c r="O1253" i="3"/>
  <c r="P1253" i="3"/>
  <c r="Q1253" i="3"/>
  <c r="R1253" i="3"/>
  <c r="N1254" i="3"/>
  <c r="O1254" i="3"/>
  <c r="P1254" i="3"/>
  <c r="Q1254" i="3"/>
  <c r="R1254" i="3"/>
  <c r="N1255" i="3"/>
  <c r="O1255" i="3"/>
  <c r="P1255" i="3"/>
  <c r="Q1255" i="3"/>
  <c r="R1255" i="3"/>
  <c r="N1256" i="3"/>
  <c r="O1256" i="3"/>
  <c r="P1256" i="3"/>
  <c r="Q1256" i="3"/>
  <c r="R1256" i="3"/>
  <c r="N1244" i="3"/>
  <c r="O1244" i="3"/>
  <c r="P1244" i="3"/>
  <c r="Q1244" i="3"/>
  <c r="R1244" i="3"/>
  <c r="N1259" i="3"/>
  <c r="O1259" i="3"/>
  <c r="P1259" i="3"/>
  <c r="Q1259" i="3"/>
  <c r="R1259" i="3"/>
  <c r="N1245" i="3"/>
  <c r="O1245" i="3"/>
  <c r="P1245" i="3"/>
  <c r="Q1245" i="3"/>
  <c r="R1245" i="3"/>
  <c r="N1258" i="3"/>
  <c r="O1258" i="3"/>
  <c r="P1258" i="3"/>
  <c r="Q1258" i="3"/>
  <c r="R1258" i="3"/>
  <c r="N1257" i="3"/>
  <c r="O1257" i="3"/>
  <c r="P1257" i="3"/>
  <c r="Q1257" i="3"/>
  <c r="R1257" i="3"/>
  <c r="N1246" i="3"/>
  <c r="O1246" i="3"/>
  <c r="P1246" i="3"/>
  <c r="Q1246" i="3"/>
  <c r="R1246" i="3"/>
  <c r="N1261" i="3"/>
  <c r="O1261" i="3"/>
  <c r="P1261" i="3"/>
  <c r="Q1261" i="3"/>
  <c r="R1261" i="3"/>
  <c r="N1260" i="3"/>
  <c r="O1260" i="3"/>
  <c r="P1260" i="3"/>
  <c r="Q1260" i="3"/>
  <c r="R1260" i="3"/>
  <c r="N1275" i="3"/>
  <c r="O1275" i="3"/>
  <c r="P1275" i="3"/>
  <c r="Q1275" i="3"/>
  <c r="R1275" i="3"/>
  <c r="N1274" i="3"/>
  <c r="O1274" i="3"/>
  <c r="P1274" i="3"/>
  <c r="Q1274" i="3"/>
  <c r="R1274" i="3"/>
  <c r="N1279" i="3"/>
  <c r="O1279" i="3"/>
  <c r="P1279" i="3"/>
  <c r="Q1279" i="3"/>
  <c r="R1279" i="3"/>
  <c r="N1278" i="3"/>
  <c r="O1278" i="3"/>
  <c r="P1278" i="3"/>
  <c r="Q1278" i="3"/>
  <c r="R1278" i="3"/>
  <c r="N1277" i="3"/>
  <c r="O1277" i="3"/>
  <c r="P1277" i="3"/>
  <c r="Q1277" i="3"/>
  <c r="R1277" i="3"/>
  <c r="N1264" i="3"/>
  <c r="O1264" i="3"/>
  <c r="P1264" i="3"/>
  <c r="Q1264" i="3"/>
  <c r="R1264" i="3"/>
  <c r="N1265" i="3"/>
  <c r="O1265" i="3"/>
  <c r="P1265" i="3"/>
  <c r="Q1265" i="3"/>
  <c r="R1265" i="3"/>
  <c r="N1266" i="3"/>
  <c r="O1266" i="3"/>
  <c r="P1266" i="3"/>
  <c r="Q1266" i="3"/>
  <c r="R1266" i="3"/>
  <c r="N1267" i="3"/>
  <c r="O1267" i="3"/>
  <c r="P1267" i="3"/>
  <c r="Q1267" i="3"/>
  <c r="R1267" i="3"/>
  <c r="N1268" i="3"/>
  <c r="O1268" i="3"/>
  <c r="P1268" i="3"/>
  <c r="Q1268" i="3"/>
  <c r="R1268" i="3"/>
  <c r="N1269" i="3"/>
  <c r="O1269" i="3"/>
  <c r="P1269" i="3"/>
  <c r="Q1269" i="3"/>
  <c r="R1269" i="3"/>
  <c r="N1270" i="3"/>
  <c r="O1270" i="3"/>
  <c r="P1270" i="3"/>
  <c r="Q1270" i="3"/>
  <c r="R1270" i="3"/>
  <c r="N1271" i="3"/>
  <c r="O1271" i="3"/>
  <c r="P1271" i="3"/>
  <c r="Q1271" i="3"/>
  <c r="R1271" i="3"/>
  <c r="N1272" i="3"/>
  <c r="O1272" i="3"/>
  <c r="P1272" i="3"/>
  <c r="Q1272" i="3"/>
  <c r="R1272" i="3"/>
  <c r="N1273" i="3"/>
  <c r="O1273" i="3"/>
  <c r="P1273" i="3"/>
  <c r="Q1273" i="3"/>
  <c r="R1273" i="3"/>
  <c r="N1262" i="3"/>
  <c r="O1262" i="3"/>
  <c r="P1262" i="3"/>
  <c r="Q1262" i="3"/>
  <c r="R1262" i="3"/>
  <c r="N1276" i="3"/>
  <c r="O1276" i="3"/>
  <c r="P1276" i="3"/>
  <c r="Q1276" i="3"/>
  <c r="R1276" i="3"/>
  <c r="N1263" i="3"/>
  <c r="O1263" i="3"/>
  <c r="P1263" i="3"/>
  <c r="Q1263" i="3"/>
  <c r="R1263" i="3"/>
  <c r="N1283" i="3"/>
  <c r="O1283" i="3"/>
  <c r="P1283" i="3"/>
  <c r="Q1283" i="3"/>
  <c r="R1283" i="3"/>
  <c r="N1284" i="3"/>
  <c r="O1284" i="3"/>
  <c r="P1284" i="3"/>
  <c r="Q1284" i="3"/>
  <c r="R1284" i="3"/>
  <c r="N1285" i="3"/>
  <c r="O1285" i="3"/>
  <c r="P1285" i="3"/>
  <c r="Q1285" i="3"/>
  <c r="R1285" i="3"/>
  <c r="N1286" i="3"/>
  <c r="O1286" i="3"/>
  <c r="P1286" i="3"/>
  <c r="Q1286" i="3"/>
  <c r="R1286" i="3"/>
  <c r="N1287" i="3"/>
  <c r="O1287" i="3"/>
  <c r="P1287" i="3"/>
  <c r="Q1287" i="3"/>
  <c r="R1287" i="3"/>
  <c r="N1288" i="3"/>
  <c r="O1288" i="3"/>
  <c r="P1288" i="3"/>
  <c r="Q1288" i="3"/>
  <c r="R1288" i="3"/>
  <c r="N1289" i="3"/>
  <c r="O1289" i="3"/>
  <c r="P1289" i="3"/>
  <c r="Q1289" i="3"/>
  <c r="R1289" i="3"/>
  <c r="N1290" i="3"/>
  <c r="O1290" i="3"/>
  <c r="P1290" i="3"/>
  <c r="Q1290" i="3"/>
  <c r="R1290" i="3"/>
  <c r="N1291" i="3"/>
  <c r="O1291" i="3"/>
  <c r="P1291" i="3"/>
  <c r="Q1291" i="3"/>
  <c r="R1291" i="3"/>
  <c r="N1292" i="3"/>
  <c r="O1292" i="3"/>
  <c r="P1292" i="3"/>
  <c r="Q1292" i="3"/>
  <c r="R1292" i="3"/>
  <c r="N1280" i="3"/>
  <c r="O1280" i="3"/>
  <c r="P1280" i="3"/>
  <c r="Q1280" i="3"/>
  <c r="R1280" i="3"/>
  <c r="N1295" i="3"/>
  <c r="O1295" i="3"/>
  <c r="P1295" i="3"/>
  <c r="Q1295" i="3"/>
  <c r="R1295" i="3"/>
  <c r="N1282" i="3"/>
  <c r="O1282" i="3"/>
  <c r="P1282" i="3"/>
  <c r="Q1282" i="3"/>
  <c r="R1282" i="3"/>
  <c r="N1294" i="3"/>
  <c r="O1294" i="3"/>
  <c r="P1294" i="3"/>
  <c r="Q1294" i="3"/>
  <c r="R1294" i="3"/>
  <c r="N1293" i="3"/>
  <c r="O1293" i="3"/>
  <c r="P1293" i="3"/>
  <c r="Q1293" i="3"/>
  <c r="R1293" i="3"/>
  <c r="N1281" i="3"/>
  <c r="O1281" i="3"/>
  <c r="P1281" i="3"/>
  <c r="Q1281" i="3"/>
  <c r="R1281" i="3"/>
  <c r="N1297" i="3"/>
  <c r="O1297" i="3"/>
  <c r="P1297" i="3"/>
  <c r="Q1297" i="3"/>
  <c r="R1297" i="3"/>
  <c r="N1296" i="3"/>
  <c r="O1296" i="3"/>
  <c r="P1296" i="3"/>
  <c r="Q1296" i="3"/>
  <c r="R1296" i="3"/>
  <c r="N1310" i="3"/>
  <c r="O1310" i="3"/>
  <c r="P1310" i="3"/>
  <c r="Q1310" i="3"/>
  <c r="R1310" i="3"/>
  <c r="N1309" i="3"/>
  <c r="O1309" i="3"/>
  <c r="P1309" i="3"/>
  <c r="Q1309" i="3"/>
  <c r="R1309" i="3"/>
  <c r="N1298" i="3"/>
  <c r="O1298" i="3"/>
  <c r="P1298" i="3"/>
  <c r="Q1298" i="3"/>
  <c r="R1298" i="3"/>
  <c r="N1313" i="3"/>
  <c r="O1313" i="3"/>
  <c r="P1313" i="3"/>
  <c r="Q1313" i="3"/>
  <c r="R1313" i="3"/>
  <c r="N1312" i="3"/>
  <c r="O1312" i="3"/>
  <c r="P1312" i="3"/>
  <c r="Q1312" i="3"/>
  <c r="R1312" i="3"/>
  <c r="N1299" i="3"/>
  <c r="O1299" i="3"/>
  <c r="P1299" i="3"/>
  <c r="Q1299" i="3"/>
  <c r="R1299" i="3"/>
  <c r="N1300" i="3"/>
  <c r="O1300" i="3"/>
  <c r="P1300" i="3"/>
  <c r="Q1300" i="3"/>
  <c r="R1300" i="3"/>
  <c r="N1301" i="3"/>
  <c r="O1301" i="3"/>
  <c r="P1301" i="3"/>
  <c r="Q1301" i="3"/>
  <c r="R1301" i="3"/>
  <c r="N1302" i="3"/>
  <c r="O1302" i="3"/>
  <c r="P1302" i="3"/>
  <c r="Q1302" i="3"/>
  <c r="R1302" i="3"/>
  <c r="N1303" i="3"/>
  <c r="O1303" i="3"/>
  <c r="P1303" i="3"/>
  <c r="Q1303" i="3"/>
  <c r="R1303" i="3"/>
  <c r="N1304" i="3"/>
  <c r="O1304" i="3"/>
  <c r="P1304" i="3"/>
  <c r="Q1304" i="3"/>
  <c r="R1304" i="3"/>
  <c r="N1305" i="3"/>
  <c r="O1305" i="3"/>
  <c r="P1305" i="3"/>
  <c r="Q1305" i="3"/>
  <c r="R1305" i="3"/>
  <c r="N1306" i="3"/>
  <c r="O1306" i="3"/>
  <c r="P1306" i="3"/>
  <c r="Q1306" i="3"/>
  <c r="R1306" i="3"/>
  <c r="N1307" i="3"/>
  <c r="O1307" i="3"/>
  <c r="P1307" i="3"/>
  <c r="Q1307" i="3"/>
  <c r="R1307" i="3"/>
  <c r="N1308" i="3"/>
  <c r="O1308" i="3"/>
  <c r="P1308" i="3"/>
  <c r="Q1308" i="3"/>
  <c r="R1308" i="3"/>
  <c r="N1314" i="3"/>
  <c r="O1314" i="3"/>
  <c r="P1314" i="3"/>
  <c r="Q1314" i="3"/>
  <c r="R1314" i="3"/>
  <c r="N1311" i="3"/>
  <c r="O1311" i="3"/>
  <c r="P1311" i="3"/>
  <c r="Q1311" i="3"/>
  <c r="R1311" i="3"/>
  <c r="N1315" i="3"/>
  <c r="O1315" i="3"/>
  <c r="P1315" i="3"/>
  <c r="Q1315" i="3"/>
  <c r="R1315" i="3"/>
  <c r="N1320" i="3"/>
  <c r="O1320" i="3"/>
  <c r="P1320" i="3"/>
  <c r="Q1320" i="3"/>
  <c r="R1320" i="3"/>
  <c r="N1321" i="3"/>
  <c r="O1321" i="3"/>
  <c r="P1321" i="3"/>
  <c r="Q1321" i="3"/>
  <c r="R1321" i="3"/>
  <c r="N1322" i="3"/>
  <c r="O1322" i="3"/>
  <c r="P1322" i="3"/>
  <c r="Q1322" i="3"/>
  <c r="R1322" i="3"/>
  <c r="N1323" i="3"/>
  <c r="O1323" i="3"/>
  <c r="P1323" i="3"/>
  <c r="Q1323" i="3"/>
  <c r="R1323" i="3"/>
  <c r="N1324" i="3"/>
  <c r="O1324" i="3"/>
  <c r="P1324" i="3"/>
  <c r="Q1324" i="3"/>
  <c r="R1324" i="3"/>
  <c r="N1325" i="3"/>
  <c r="O1325" i="3"/>
  <c r="P1325" i="3"/>
  <c r="Q1325" i="3"/>
  <c r="R1325" i="3"/>
  <c r="N1326" i="3"/>
  <c r="O1326" i="3"/>
  <c r="P1326" i="3"/>
  <c r="Q1326" i="3"/>
  <c r="R1326" i="3"/>
  <c r="N1332" i="3"/>
  <c r="O1332" i="3"/>
  <c r="P1332" i="3"/>
  <c r="Q1332" i="3"/>
  <c r="R1332" i="3"/>
  <c r="N1319" i="3"/>
  <c r="O1319" i="3"/>
  <c r="P1319" i="3"/>
  <c r="Q1319" i="3"/>
  <c r="R1319" i="3"/>
  <c r="N1318" i="3"/>
  <c r="O1318" i="3"/>
  <c r="P1318" i="3"/>
  <c r="Q1318" i="3"/>
  <c r="R1318" i="3"/>
  <c r="N1329" i="3"/>
  <c r="O1329" i="3"/>
  <c r="P1329" i="3"/>
  <c r="Q1329" i="3"/>
  <c r="R1329" i="3"/>
  <c r="N1333" i="3"/>
  <c r="O1333" i="3"/>
  <c r="P1333" i="3"/>
  <c r="Q1333" i="3"/>
  <c r="R1333" i="3"/>
  <c r="N1317" i="3"/>
  <c r="O1317" i="3"/>
  <c r="P1317" i="3"/>
  <c r="Q1317" i="3"/>
  <c r="R1317" i="3"/>
  <c r="N1328" i="3"/>
  <c r="O1328" i="3"/>
  <c r="P1328" i="3"/>
  <c r="Q1328" i="3"/>
  <c r="R1328" i="3"/>
  <c r="N1327" i="3"/>
  <c r="O1327" i="3"/>
  <c r="P1327" i="3"/>
  <c r="Q1327" i="3"/>
  <c r="R1327" i="3"/>
  <c r="N1316" i="3"/>
  <c r="O1316" i="3"/>
  <c r="P1316" i="3"/>
  <c r="Q1316" i="3"/>
  <c r="R1316" i="3"/>
  <c r="N1331" i="3"/>
  <c r="O1331" i="3"/>
  <c r="P1331" i="3"/>
  <c r="Q1331" i="3"/>
  <c r="R1331" i="3"/>
  <c r="N1330" i="3"/>
  <c r="O1330" i="3"/>
  <c r="P1330" i="3"/>
  <c r="Q1330" i="3"/>
  <c r="R1330" i="3"/>
  <c r="N1338" i="3"/>
  <c r="O1338" i="3"/>
  <c r="P1338" i="3"/>
  <c r="Q1338" i="3"/>
  <c r="R1338" i="3"/>
  <c r="N1339" i="3"/>
  <c r="O1339" i="3"/>
  <c r="P1339" i="3"/>
  <c r="Q1339" i="3"/>
  <c r="R1339" i="3"/>
  <c r="N1340" i="3"/>
  <c r="O1340" i="3"/>
  <c r="P1340" i="3"/>
  <c r="Q1340" i="3"/>
  <c r="R1340" i="3"/>
  <c r="N1341" i="3"/>
  <c r="O1341" i="3"/>
  <c r="P1341" i="3"/>
  <c r="Q1341" i="3"/>
  <c r="R1341" i="3"/>
  <c r="N1342" i="3"/>
  <c r="O1342" i="3"/>
  <c r="P1342" i="3"/>
  <c r="Q1342" i="3"/>
  <c r="R1342" i="3"/>
  <c r="N1343" i="3"/>
  <c r="O1343" i="3"/>
  <c r="P1343" i="3"/>
  <c r="Q1343" i="3"/>
  <c r="R1343" i="3"/>
  <c r="N1349" i="3"/>
  <c r="O1349" i="3"/>
  <c r="P1349" i="3"/>
  <c r="Q1349" i="3"/>
  <c r="R1349" i="3"/>
  <c r="N1337" i="3"/>
  <c r="O1337" i="3"/>
  <c r="P1337" i="3"/>
  <c r="Q1337" i="3"/>
  <c r="R1337" i="3"/>
  <c r="N1336" i="3"/>
  <c r="O1336" i="3"/>
  <c r="P1336" i="3"/>
  <c r="Q1336" i="3"/>
  <c r="R1336" i="3"/>
  <c r="N1346" i="3"/>
  <c r="O1346" i="3"/>
  <c r="P1346" i="3"/>
  <c r="Q1346" i="3"/>
  <c r="R1346" i="3"/>
  <c r="N1350" i="3"/>
  <c r="O1350" i="3"/>
  <c r="P1350" i="3"/>
  <c r="Q1350" i="3"/>
  <c r="R1350" i="3"/>
  <c r="N1335" i="3"/>
  <c r="O1335" i="3"/>
  <c r="P1335" i="3"/>
  <c r="Q1335" i="3"/>
  <c r="R1335" i="3"/>
  <c r="N1345" i="3"/>
  <c r="O1345" i="3"/>
  <c r="P1345" i="3"/>
  <c r="Q1345" i="3"/>
  <c r="R1345" i="3"/>
  <c r="N1344" i="3"/>
  <c r="O1344" i="3"/>
  <c r="P1344" i="3"/>
  <c r="Q1344" i="3"/>
  <c r="R1344" i="3"/>
  <c r="N1334" i="3"/>
  <c r="O1334" i="3"/>
  <c r="P1334" i="3"/>
  <c r="Q1334" i="3"/>
  <c r="R1334" i="3"/>
  <c r="N1348" i="3"/>
  <c r="O1348" i="3"/>
  <c r="P1348" i="3"/>
  <c r="Q1348" i="3"/>
  <c r="R1348" i="3"/>
  <c r="N1347" i="3"/>
  <c r="O1347" i="3"/>
  <c r="P1347" i="3"/>
  <c r="Q1347" i="3"/>
  <c r="R1347" i="3"/>
  <c r="N1352" i="3"/>
  <c r="O1352" i="3"/>
  <c r="P1352" i="3"/>
  <c r="Q1352" i="3"/>
  <c r="R1352" i="3"/>
  <c r="N1353" i="3"/>
  <c r="O1353" i="3"/>
  <c r="P1353" i="3"/>
  <c r="Q1353" i="3"/>
  <c r="R1353" i="3"/>
  <c r="N1354" i="3"/>
  <c r="O1354" i="3"/>
  <c r="P1354" i="3"/>
  <c r="Q1354" i="3"/>
  <c r="R1354" i="3"/>
  <c r="N1355" i="3"/>
  <c r="O1355" i="3"/>
  <c r="P1355" i="3"/>
  <c r="Q1355" i="3"/>
  <c r="R1355" i="3"/>
  <c r="N1356" i="3"/>
  <c r="O1356" i="3"/>
  <c r="P1356" i="3"/>
  <c r="Q1356" i="3"/>
  <c r="R1356" i="3"/>
  <c r="N1357" i="3"/>
  <c r="O1357" i="3"/>
  <c r="P1357" i="3"/>
  <c r="Q1357" i="3"/>
  <c r="R1357" i="3"/>
  <c r="N1358" i="3"/>
  <c r="O1358" i="3"/>
  <c r="P1358" i="3"/>
  <c r="Q1358" i="3"/>
  <c r="R1358" i="3"/>
  <c r="N1359" i="3"/>
  <c r="O1359" i="3"/>
  <c r="P1359" i="3"/>
  <c r="Q1359" i="3"/>
  <c r="R1359" i="3"/>
  <c r="N1360" i="3"/>
  <c r="O1360" i="3"/>
  <c r="P1360" i="3"/>
  <c r="Q1360" i="3"/>
  <c r="R1360" i="3"/>
  <c r="N1361" i="3"/>
  <c r="O1361" i="3"/>
  <c r="P1361" i="3"/>
  <c r="Q1361" i="3"/>
  <c r="R1361" i="3"/>
  <c r="N1367" i="3"/>
  <c r="O1367" i="3"/>
  <c r="P1367" i="3"/>
  <c r="Q1367" i="3"/>
  <c r="R1367" i="3"/>
  <c r="N1364" i="3"/>
  <c r="O1364" i="3"/>
  <c r="P1364" i="3"/>
  <c r="Q1364" i="3"/>
  <c r="R1364" i="3"/>
  <c r="N1368" i="3"/>
  <c r="O1368" i="3"/>
  <c r="P1368" i="3"/>
  <c r="Q1368" i="3"/>
  <c r="R1368" i="3"/>
  <c r="N1363" i="3"/>
  <c r="O1363" i="3"/>
  <c r="P1363" i="3"/>
  <c r="Q1363" i="3"/>
  <c r="R1363" i="3"/>
  <c r="N1362" i="3"/>
  <c r="O1362" i="3"/>
  <c r="P1362" i="3"/>
  <c r="Q1362" i="3"/>
  <c r="R1362" i="3"/>
  <c r="N1351" i="3"/>
  <c r="O1351" i="3"/>
  <c r="P1351" i="3"/>
  <c r="Q1351" i="3"/>
  <c r="R1351" i="3"/>
  <c r="N1366" i="3"/>
  <c r="O1366" i="3"/>
  <c r="P1366" i="3"/>
  <c r="Q1366" i="3"/>
  <c r="R1366" i="3"/>
  <c r="N1365" i="3"/>
  <c r="O1365" i="3"/>
  <c r="P1365" i="3"/>
  <c r="Q1365" i="3"/>
  <c r="R1365" i="3"/>
  <c r="N1383" i="3"/>
  <c r="O1383" i="3"/>
  <c r="P1383" i="3"/>
  <c r="Q1383" i="3"/>
  <c r="R1383" i="3"/>
  <c r="N1382" i="3"/>
  <c r="O1382" i="3"/>
  <c r="P1382" i="3"/>
  <c r="Q1382" i="3"/>
  <c r="R1382" i="3"/>
  <c r="N1369" i="3"/>
  <c r="O1369" i="3"/>
  <c r="P1369" i="3"/>
  <c r="Q1369" i="3"/>
  <c r="R1369" i="3"/>
  <c r="N1386" i="3"/>
  <c r="O1386" i="3"/>
  <c r="P1386" i="3"/>
  <c r="Q1386" i="3"/>
  <c r="R1386" i="3"/>
  <c r="N1385" i="3"/>
  <c r="O1385" i="3"/>
  <c r="P1385" i="3"/>
  <c r="Q1385" i="3"/>
  <c r="R1385" i="3"/>
  <c r="N675" i="3"/>
  <c r="O675" i="3"/>
  <c r="P675" i="3"/>
  <c r="Q675" i="3"/>
  <c r="R675" i="3"/>
  <c r="N1378" i="3"/>
  <c r="O1378" i="3"/>
  <c r="P1378" i="3"/>
  <c r="Q1378" i="3"/>
  <c r="R1378" i="3"/>
  <c r="N1900" i="3"/>
  <c r="O1900" i="3"/>
  <c r="P1900" i="3"/>
  <c r="Q1900" i="3"/>
  <c r="R1900" i="3"/>
  <c r="N676" i="3"/>
  <c r="O676" i="3"/>
  <c r="P676" i="3"/>
  <c r="Q676" i="3"/>
  <c r="R676" i="3"/>
  <c r="N1379" i="3"/>
  <c r="O1379" i="3"/>
  <c r="P1379" i="3"/>
  <c r="Q1379" i="3"/>
  <c r="R1379" i="3"/>
  <c r="N1901" i="3"/>
  <c r="O1901" i="3"/>
  <c r="P1901" i="3"/>
  <c r="Q1901" i="3"/>
  <c r="R1901" i="3"/>
  <c r="N677" i="3"/>
  <c r="O677" i="3"/>
  <c r="P677" i="3"/>
  <c r="Q677" i="3"/>
  <c r="R677" i="3"/>
  <c r="N1380" i="3"/>
  <c r="O1380" i="3"/>
  <c r="P1380" i="3"/>
  <c r="Q1380" i="3"/>
  <c r="R1380" i="3"/>
  <c r="N1902" i="3"/>
  <c r="O1902" i="3"/>
  <c r="P1902" i="3"/>
  <c r="Q1902" i="3"/>
  <c r="R1902" i="3"/>
  <c r="N678" i="3"/>
  <c r="O678" i="3"/>
  <c r="P678" i="3"/>
  <c r="Q678" i="3"/>
  <c r="R678" i="3"/>
  <c r="N1381" i="3"/>
  <c r="O1381" i="3"/>
  <c r="P1381" i="3"/>
  <c r="Q1381" i="3"/>
  <c r="R1381" i="3"/>
  <c r="N1903" i="3"/>
  <c r="O1903" i="3"/>
  <c r="P1903" i="3"/>
  <c r="Q1903" i="3"/>
  <c r="R1903" i="3"/>
  <c r="N684" i="3"/>
  <c r="O684" i="3"/>
  <c r="P684" i="3"/>
  <c r="Q684" i="3"/>
  <c r="R684" i="3"/>
  <c r="N1370" i="3"/>
  <c r="O1370" i="3"/>
  <c r="P1370" i="3"/>
  <c r="Q1370" i="3"/>
  <c r="R1370" i="3"/>
  <c r="N1891" i="3"/>
  <c r="O1891" i="3"/>
  <c r="P1891" i="3"/>
  <c r="Q1891" i="3"/>
  <c r="R1891" i="3"/>
  <c r="N1389" i="3"/>
  <c r="O1389" i="3"/>
  <c r="P1389" i="3"/>
  <c r="Q1389" i="3"/>
  <c r="R1389" i="3"/>
  <c r="N1390" i="3"/>
  <c r="O1390" i="3"/>
  <c r="P1390" i="3"/>
  <c r="Q1390" i="3"/>
  <c r="R1390" i="3"/>
  <c r="N1391" i="3"/>
  <c r="O1391" i="3"/>
  <c r="P1391" i="3"/>
  <c r="Q1391" i="3"/>
  <c r="R1391" i="3"/>
  <c r="N1392" i="3"/>
  <c r="O1392" i="3"/>
  <c r="P1392" i="3"/>
  <c r="Q1392" i="3"/>
  <c r="R1392" i="3"/>
  <c r="N1393" i="3"/>
  <c r="O1393" i="3"/>
  <c r="P1393" i="3"/>
  <c r="Q1393" i="3"/>
  <c r="R1393" i="3"/>
  <c r="N1394" i="3"/>
  <c r="O1394" i="3"/>
  <c r="P1394" i="3"/>
  <c r="Q1394" i="3"/>
  <c r="R1394" i="3"/>
  <c r="N1395" i="3"/>
  <c r="O1395" i="3"/>
  <c r="P1395" i="3"/>
  <c r="Q1395" i="3"/>
  <c r="R1395" i="3"/>
  <c r="N1396" i="3"/>
  <c r="O1396" i="3"/>
  <c r="P1396" i="3"/>
  <c r="Q1396" i="3"/>
  <c r="R1396" i="3"/>
  <c r="N1397" i="3"/>
  <c r="O1397" i="3"/>
  <c r="P1397" i="3"/>
  <c r="Q1397" i="3"/>
  <c r="R1397" i="3"/>
  <c r="N1398" i="3"/>
  <c r="O1398" i="3"/>
  <c r="P1398" i="3"/>
  <c r="Q1398" i="3"/>
  <c r="R1398" i="3"/>
  <c r="N1387" i="3"/>
  <c r="O1387" i="3"/>
  <c r="P1387" i="3"/>
  <c r="Q1387" i="3"/>
  <c r="R1387" i="3"/>
  <c r="N1401" i="3"/>
  <c r="O1401" i="3"/>
  <c r="P1401" i="3"/>
  <c r="Q1401" i="3"/>
  <c r="R1401" i="3"/>
  <c r="N1388" i="3"/>
  <c r="O1388" i="3"/>
  <c r="P1388" i="3"/>
  <c r="Q1388" i="3"/>
  <c r="R1388" i="3"/>
  <c r="N1400" i="3"/>
  <c r="O1400" i="3"/>
  <c r="P1400" i="3"/>
  <c r="Q1400" i="3"/>
  <c r="R1400" i="3"/>
  <c r="N1399" i="3"/>
  <c r="O1399" i="3"/>
  <c r="P1399" i="3"/>
  <c r="Q1399" i="3"/>
  <c r="R1399" i="3"/>
  <c r="N1404" i="3"/>
  <c r="O1404" i="3"/>
  <c r="P1404" i="3"/>
  <c r="Q1404" i="3"/>
  <c r="R1404" i="3"/>
  <c r="N1403" i="3"/>
  <c r="O1403" i="3"/>
  <c r="P1403" i="3"/>
  <c r="Q1403" i="3"/>
  <c r="R1403" i="3"/>
  <c r="N1402" i="3"/>
  <c r="O1402" i="3"/>
  <c r="P1402" i="3"/>
  <c r="Q1402" i="3"/>
  <c r="R1402" i="3"/>
  <c r="N1417" i="3"/>
  <c r="O1417" i="3"/>
  <c r="P1417" i="3"/>
  <c r="Q1417" i="3"/>
  <c r="R1417" i="3"/>
  <c r="N1416" i="3"/>
  <c r="O1416" i="3"/>
  <c r="P1416" i="3"/>
  <c r="Q1416" i="3"/>
  <c r="R1416" i="3"/>
  <c r="N1405" i="3"/>
  <c r="O1405" i="3"/>
  <c r="P1405" i="3"/>
  <c r="Q1405" i="3"/>
  <c r="R1405" i="3"/>
  <c r="N1420" i="3"/>
  <c r="O1420" i="3"/>
  <c r="P1420" i="3"/>
  <c r="Q1420" i="3"/>
  <c r="R1420" i="3"/>
  <c r="N1419" i="3"/>
  <c r="O1419" i="3"/>
  <c r="P1419" i="3"/>
  <c r="Q1419" i="3"/>
  <c r="R1419" i="3"/>
  <c r="N1406" i="3"/>
  <c r="O1406" i="3"/>
  <c r="P1406" i="3"/>
  <c r="Q1406" i="3"/>
  <c r="R1406" i="3"/>
  <c r="N1407" i="3"/>
  <c r="O1407" i="3"/>
  <c r="P1407" i="3"/>
  <c r="Q1407" i="3"/>
  <c r="R1407" i="3"/>
  <c r="N1408" i="3"/>
  <c r="O1408" i="3"/>
  <c r="P1408" i="3"/>
  <c r="Q1408" i="3"/>
  <c r="R1408" i="3"/>
  <c r="N1409" i="3"/>
  <c r="O1409" i="3"/>
  <c r="P1409" i="3"/>
  <c r="Q1409" i="3"/>
  <c r="R1409" i="3"/>
  <c r="N1410" i="3"/>
  <c r="O1410" i="3"/>
  <c r="P1410" i="3"/>
  <c r="Q1410" i="3"/>
  <c r="R1410" i="3"/>
  <c r="N1411" i="3"/>
  <c r="O1411" i="3"/>
  <c r="P1411" i="3"/>
  <c r="Q1411" i="3"/>
  <c r="R1411" i="3"/>
  <c r="N1412" i="3"/>
  <c r="O1412" i="3"/>
  <c r="P1412" i="3"/>
  <c r="Q1412" i="3"/>
  <c r="R1412" i="3"/>
  <c r="N1413" i="3"/>
  <c r="O1413" i="3"/>
  <c r="P1413" i="3"/>
  <c r="Q1413" i="3"/>
  <c r="R1413" i="3"/>
  <c r="N1414" i="3"/>
  <c r="O1414" i="3"/>
  <c r="P1414" i="3"/>
  <c r="Q1414" i="3"/>
  <c r="R1414" i="3"/>
  <c r="N1415" i="3"/>
  <c r="O1415" i="3"/>
  <c r="P1415" i="3"/>
  <c r="Q1415" i="3"/>
  <c r="R1415" i="3"/>
  <c r="N1421" i="3"/>
  <c r="O1421" i="3"/>
  <c r="P1421" i="3"/>
  <c r="Q1421" i="3"/>
  <c r="R1421" i="3"/>
  <c r="N1418" i="3"/>
  <c r="O1418" i="3"/>
  <c r="P1418" i="3"/>
  <c r="Q1418" i="3"/>
  <c r="R1418" i="3"/>
  <c r="N1422" i="3"/>
  <c r="O1422" i="3"/>
  <c r="P1422" i="3"/>
  <c r="Q1422" i="3"/>
  <c r="R1422" i="3"/>
  <c r="N1429" i="3"/>
  <c r="O1429" i="3"/>
  <c r="P1429" i="3"/>
  <c r="Q1429" i="3"/>
  <c r="R1429" i="3"/>
  <c r="N1430" i="3"/>
  <c r="O1430" i="3"/>
  <c r="P1430" i="3"/>
  <c r="Q1430" i="3"/>
  <c r="R1430" i="3"/>
  <c r="N1431" i="3"/>
  <c r="O1431" i="3"/>
  <c r="P1431" i="3"/>
  <c r="Q1431" i="3"/>
  <c r="R1431" i="3"/>
  <c r="N1432" i="3"/>
  <c r="O1432" i="3"/>
  <c r="P1432" i="3"/>
  <c r="Q1432" i="3"/>
  <c r="R1432" i="3"/>
  <c r="N1433" i="3"/>
  <c r="O1433" i="3"/>
  <c r="P1433" i="3"/>
  <c r="Q1433" i="3"/>
  <c r="R1433" i="3"/>
  <c r="N1434" i="3"/>
  <c r="O1434" i="3"/>
  <c r="P1434" i="3"/>
  <c r="Q1434" i="3"/>
  <c r="R1434" i="3"/>
  <c r="N1435" i="3"/>
  <c r="O1435" i="3"/>
  <c r="P1435" i="3"/>
  <c r="Q1435" i="3"/>
  <c r="R1435" i="3"/>
  <c r="N1423" i="3"/>
  <c r="O1423" i="3"/>
  <c r="P1423" i="3"/>
  <c r="Q1423" i="3"/>
  <c r="R1423" i="3"/>
  <c r="N1428" i="3"/>
  <c r="O1428" i="3"/>
  <c r="P1428" i="3"/>
  <c r="Q1428" i="3"/>
  <c r="R1428" i="3"/>
  <c r="N1427" i="3"/>
  <c r="O1427" i="3"/>
  <c r="P1427" i="3"/>
  <c r="Q1427" i="3"/>
  <c r="R1427" i="3"/>
  <c r="N1438" i="3"/>
  <c r="O1438" i="3"/>
  <c r="P1438" i="3"/>
  <c r="Q1438" i="3"/>
  <c r="R1438" i="3"/>
  <c r="N1425" i="3"/>
  <c r="O1425" i="3"/>
  <c r="P1425" i="3"/>
  <c r="Q1425" i="3"/>
  <c r="R1425" i="3"/>
  <c r="N1426" i="3"/>
  <c r="O1426" i="3"/>
  <c r="P1426" i="3"/>
  <c r="Q1426" i="3"/>
  <c r="R1426" i="3"/>
  <c r="N1437" i="3"/>
  <c r="O1437" i="3"/>
  <c r="P1437" i="3"/>
  <c r="Q1437" i="3"/>
  <c r="R1437" i="3"/>
  <c r="N1436" i="3"/>
  <c r="O1436" i="3"/>
  <c r="P1436" i="3"/>
  <c r="Q1436" i="3"/>
  <c r="R1436" i="3"/>
  <c r="N1424" i="3"/>
  <c r="O1424" i="3"/>
  <c r="P1424" i="3"/>
  <c r="Q1424" i="3"/>
  <c r="R1424" i="3"/>
  <c r="N1440" i="3"/>
  <c r="O1440" i="3"/>
  <c r="P1440" i="3"/>
  <c r="Q1440" i="3"/>
  <c r="R1440" i="3"/>
  <c r="N1439" i="3"/>
  <c r="O1439" i="3"/>
  <c r="P1439" i="3"/>
  <c r="Q1439" i="3"/>
  <c r="R1439" i="3"/>
  <c r="N1444" i="3"/>
  <c r="O1444" i="3"/>
  <c r="P1444" i="3"/>
  <c r="Q1444" i="3"/>
  <c r="R1444" i="3"/>
  <c r="N1445" i="3"/>
  <c r="O1445" i="3"/>
  <c r="P1445" i="3"/>
  <c r="Q1445" i="3"/>
  <c r="R1445" i="3"/>
  <c r="N1446" i="3"/>
  <c r="O1446" i="3"/>
  <c r="P1446" i="3"/>
  <c r="Q1446" i="3"/>
  <c r="R1446" i="3"/>
  <c r="N1447" i="3"/>
  <c r="O1447" i="3"/>
  <c r="P1447" i="3"/>
  <c r="Q1447" i="3"/>
  <c r="R1447" i="3"/>
  <c r="N1448" i="3"/>
  <c r="O1448" i="3"/>
  <c r="P1448" i="3"/>
  <c r="Q1448" i="3"/>
  <c r="R1448" i="3"/>
  <c r="N1449" i="3"/>
  <c r="O1449" i="3"/>
  <c r="P1449" i="3"/>
  <c r="Q1449" i="3"/>
  <c r="R1449" i="3"/>
  <c r="N1450" i="3"/>
  <c r="O1450" i="3"/>
  <c r="P1450" i="3"/>
  <c r="Q1450" i="3"/>
  <c r="R1450" i="3"/>
  <c r="N1451" i="3"/>
  <c r="O1451" i="3"/>
  <c r="P1451" i="3"/>
  <c r="Q1451" i="3"/>
  <c r="R1451" i="3"/>
  <c r="N1452" i="3"/>
  <c r="O1452" i="3"/>
  <c r="P1452" i="3"/>
  <c r="Q1452" i="3"/>
  <c r="R1452" i="3"/>
  <c r="N1453" i="3"/>
  <c r="O1453" i="3"/>
  <c r="P1453" i="3"/>
  <c r="Q1453" i="3"/>
  <c r="R1453" i="3"/>
  <c r="N1441" i="3"/>
  <c r="O1441" i="3"/>
  <c r="P1441" i="3"/>
  <c r="Q1441" i="3"/>
  <c r="R1441" i="3"/>
  <c r="N1456" i="3"/>
  <c r="O1456" i="3"/>
  <c r="P1456" i="3"/>
  <c r="Q1456" i="3"/>
  <c r="R1456" i="3"/>
  <c r="N1442" i="3"/>
  <c r="O1442" i="3"/>
  <c r="P1442" i="3"/>
  <c r="Q1442" i="3"/>
  <c r="R1442" i="3"/>
  <c r="N1455" i="3"/>
  <c r="O1455" i="3"/>
  <c r="P1455" i="3"/>
  <c r="Q1455" i="3"/>
  <c r="R1455" i="3"/>
  <c r="N1454" i="3"/>
  <c r="O1454" i="3"/>
  <c r="P1454" i="3"/>
  <c r="Q1454" i="3"/>
  <c r="R1454" i="3"/>
  <c r="N1443" i="3"/>
  <c r="O1443" i="3"/>
  <c r="P1443" i="3"/>
  <c r="Q1443" i="3"/>
  <c r="R1443" i="3"/>
  <c r="N1458" i="3"/>
  <c r="O1458" i="3"/>
  <c r="P1458" i="3"/>
  <c r="Q1458" i="3"/>
  <c r="R1458" i="3"/>
  <c r="N1457" i="3"/>
  <c r="O1457" i="3"/>
  <c r="P1457" i="3"/>
  <c r="Q1457" i="3"/>
  <c r="R1457" i="3"/>
  <c r="N1473" i="3"/>
  <c r="O1473" i="3"/>
  <c r="P1473" i="3"/>
  <c r="Q1473" i="3"/>
  <c r="R1473" i="3"/>
  <c r="N1472" i="3"/>
  <c r="O1472" i="3"/>
  <c r="P1472" i="3"/>
  <c r="Q1472" i="3"/>
  <c r="R1472" i="3"/>
  <c r="N1461" i="3"/>
  <c r="O1461" i="3"/>
  <c r="P1461" i="3"/>
  <c r="Q1461" i="3"/>
  <c r="R1461" i="3"/>
  <c r="N1476" i="3"/>
  <c r="O1476" i="3"/>
  <c r="P1476" i="3"/>
  <c r="Q1476" i="3"/>
  <c r="R1476" i="3"/>
  <c r="N1475" i="3"/>
  <c r="O1475" i="3"/>
  <c r="P1475" i="3"/>
  <c r="Q1475" i="3"/>
  <c r="R1475" i="3"/>
  <c r="N1462" i="3"/>
  <c r="O1462" i="3"/>
  <c r="P1462" i="3"/>
  <c r="Q1462" i="3"/>
  <c r="R1462" i="3"/>
  <c r="N1463" i="3"/>
  <c r="O1463" i="3"/>
  <c r="P1463" i="3"/>
  <c r="Q1463" i="3"/>
  <c r="R1463" i="3"/>
  <c r="N1464" i="3"/>
  <c r="O1464" i="3"/>
  <c r="P1464" i="3"/>
  <c r="Q1464" i="3"/>
  <c r="R1464" i="3"/>
  <c r="N1465" i="3"/>
  <c r="O1465" i="3"/>
  <c r="P1465" i="3"/>
  <c r="Q1465" i="3"/>
  <c r="R1465" i="3"/>
  <c r="N1466" i="3"/>
  <c r="O1466" i="3"/>
  <c r="P1466" i="3"/>
  <c r="Q1466" i="3"/>
  <c r="R1466" i="3"/>
  <c r="N1467" i="3"/>
  <c r="O1467" i="3"/>
  <c r="P1467" i="3"/>
  <c r="Q1467" i="3"/>
  <c r="R1467" i="3"/>
  <c r="N1468" i="3"/>
  <c r="O1468" i="3"/>
  <c r="P1468" i="3"/>
  <c r="Q1468" i="3"/>
  <c r="R1468" i="3"/>
  <c r="N1469" i="3"/>
  <c r="O1469" i="3"/>
  <c r="P1469" i="3"/>
  <c r="Q1469" i="3"/>
  <c r="R1469" i="3"/>
  <c r="N1470" i="3"/>
  <c r="O1470" i="3"/>
  <c r="P1470" i="3"/>
  <c r="Q1470" i="3"/>
  <c r="R1470" i="3"/>
  <c r="N1471" i="3"/>
  <c r="O1471" i="3"/>
  <c r="P1471" i="3"/>
  <c r="Q1471" i="3"/>
  <c r="R1471" i="3"/>
  <c r="N1459" i="3"/>
  <c r="O1459" i="3"/>
  <c r="P1459" i="3"/>
  <c r="Q1459" i="3"/>
  <c r="R1459" i="3"/>
  <c r="N1474" i="3"/>
  <c r="O1474" i="3"/>
  <c r="P1474" i="3"/>
  <c r="Q1474" i="3"/>
  <c r="R1474" i="3"/>
  <c r="N1460" i="3"/>
  <c r="O1460" i="3"/>
  <c r="P1460" i="3"/>
  <c r="Q1460" i="3"/>
  <c r="R1460" i="3"/>
  <c r="N1480" i="3"/>
  <c r="O1480" i="3"/>
  <c r="P1480" i="3"/>
  <c r="Q1480" i="3"/>
  <c r="R1480" i="3"/>
  <c r="N1481" i="3"/>
  <c r="O1481" i="3"/>
  <c r="P1481" i="3"/>
  <c r="Q1481" i="3"/>
  <c r="R1481" i="3"/>
  <c r="N1482" i="3"/>
  <c r="O1482" i="3"/>
  <c r="P1482" i="3"/>
  <c r="Q1482" i="3"/>
  <c r="R1482" i="3"/>
  <c r="N1483" i="3"/>
  <c r="O1483" i="3"/>
  <c r="P1483" i="3"/>
  <c r="Q1483" i="3"/>
  <c r="R1483" i="3"/>
  <c r="N1484" i="3"/>
  <c r="O1484" i="3"/>
  <c r="P1484" i="3"/>
  <c r="Q1484" i="3"/>
  <c r="R1484" i="3"/>
  <c r="N1485" i="3"/>
  <c r="O1485" i="3"/>
  <c r="P1485" i="3"/>
  <c r="Q1485" i="3"/>
  <c r="R1485" i="3"/>
  <c r="N1486" i="3"/>
  <c r="O1486" i="3"/>
  <c r="P1486" i="3"/>
  <c r="Q1486" i="3"/>
  <c r="R1486" i="3"/>
  <c r="N1487" i="3"/>
  <c r="O1487" i="3"/>
  <c r="P1487" i="3"/>
  <c r="Q1487" i="3"/>
  <c r="R1487" i="3"/>
  <c r="N1488" i="3"/>
  <c r="O1488" i="3"/>
  <c r="P1488" i="3"/>
  <c r="Q1488" i="3"/>
  <c r="R1488" i="3"/>
  <c r="N1489" i="3"/>
  <c r="O1489" i="3"/>
  <c r="P1489" i="3"/>
  <c r="Q1489" i="3"/>
  <c r="R1489" i="3"/>
  <c r="N1478" i="3"/>
  <c r="O1478" i="3"/>
  <c r="P1478" i="3"/>
  <c r="Q1478" i="3"/>
  <c r="R1478" i="3"/>
  <c r="N1492" i="3"/>
  <c r="O1492" i="3"/>
  <c r="P1492" i="3"/>
  <c r="Q1492" i="3"/>
  <c r="R1492" i="3"/>
  <c r="N1479" i="3"/>
  <c r="O1479" i="3"/>
  <c r="P1479" i="3"/>
  <c r="Q1479" i="3"/>
  <c r="R1479" i="3"/>
  <c r="N1491" i="3"/>
  <c r="O1491" i="3"/>
  <c r="P1491" i="3"/>
  <c r="Q1491" i="3"/>
  <c r="R1491" i="3"/>
  <c r="N1490" i="3"/>
  <c r="O1490" i="3"/>
  <c r="P1490" i="3"/>
  <c r="Q1490" i="3"/>
  <c r="R1490" i="3"/>
  <c r="N1477" i="3"/>
  <c r="O1477" i="3"/>
  <c r="P1477" i="3"/>
  <c r="Q1477" i="3"/>
  <c r="R1477" i="3"/>
  <c r="N1494" i="3"/>
  <c r="O1494" i="3"/>
  <c r="P1494" i="3"/>
  <c r="Q1494" i="3"/>
  <c r="R1494" i="3"/>
  <c r="N1493" i="3"/>
  <c r="O1493" i="3"/>
  <c r="P1493" i="3"/>
  <c r="Q1493" i="3"/>
  <c r="R1493" i="3"/>
  <c r="N1509" i="3"/>
  <c r="O1509" i="3"/>
  <c r="P1509" i="3"/>
  <c r="Q1509" i="3"/>
  <c r="R1509" i="3"/>
  <c r="N1508" i="3"/>
  <c r="O1508" i="3"/>
  <c r="P1508" i="3"/>
  <c r="Q1508" i="3"/>
  <c r="R1508" i="3"/>
  <c r="N1495" i="3"/>
  <c r="O1495" i="3"/>
  <c r="P1495" i="3"/>
  <c r="Q1495" i="3"/>
  <c r="R1495" i="3"/>
  <c r="N1512" i="3"/>
  <c r="O1512" i="3"/>
  <c r="P1512" i="3"/>
  <c r="Q1512" i="3"/>
  <c r="R1512" i="3"/>
  <c r="N1511" i="3"/>
  <c r="O1511" i="3"/>
  <c r="P1511" i="3"/>
  <c r="Q1511" i="3"/>
  <c r="R1511" i="3"/>
  <c r="N1498" i="3"/>
  <c r="O1498" i="3"/>
  <c r="P1498" i="3"/>
  <c r="Q1498" i="3"/>
  <c r="R1498" i="3"/>
  <c r="N1499" i="3"/>
  <c r="O1499" i="3"/>
  <c r="P1499" i="3"/>
  <c r="Q1499" i="3"/>
  <c r="R1499" i="3"/>
  <c r="N1500" i="3"/>
  <c r="O1500" i="3"/>
  <c r="P1500" i="3"/>
  <c r="Q1500" i="3"/>
  <c r="R1500" i="3"/>
  <c r="N1501" i="3"/>
  <c r="O1501" i="3"/>
  <c r="P1501" i="3"/>
  <c r="Q1501" i="3"/>
  <c r="R1501" i="3"/>
  <c r="N1502" i="3"/>
  <c r="O1502" i="3"/>
  <c r="P1502" i="3"/>
  <c r="Q1502" i="3"/>
  <c r="R1502" i="3"/>
  <c r="N1503" i="3"/>
  <c r="O1503" i="3"/>
  <c r="P1503" i="3"/>
  <c r="Q1503" i="3"/>
  <c r="R1503" i="3"/>
  <c r="N1504" i="3"/>
  <c r="O1504" i="3"/>
  <c r="P1504" i="3"/>
  <c r="Q1504" i="3"/>
  <c r="R1504" i="3"/>
  <c r="N1505" i="3"/>
  <c r="O1505" i="3"/>
  <c r="P1505" i="3"/>
  <c r="Q1505" i="3"/>
  <c r="R1505" i="3"/>
  <c r="N1506" i="3"/>
  <c r="O1506" i="3"/>
  <c r="P1506" i="3"/>
  <c r="Q1506" i="3"/>
  <c r="R1506" i="3"/>
  <c r="N1507" i="3"/>
  <c r="O1507" i="3"/>
  <c r="P1507" i="3"/>
  <c r="Q1507" i="3"/>
  <c r="R1507" i="3"/>
  <c r="N1496" i="3"/>
  <c r="O1496" i="3"/>
  <c r="P1496" i="3"/>
  <c r="Q1496" i="3"/>
  <c r="R1496" i="3"/>
  <c r="N1510" i="3"/>
  <c r="O1510" i="3"/>
  <c r="P1510" i="3"/>
  <c r="Q1510" i="3"/>
  <c r="R1510" i="3"/>
  <c r="N1497" i="3"/>
  <c r="O1497" i="3"/>
  <c r="P1497" i="3"/>
  <c r="Q1497" i="3"/>
  <c r="R1497" i="3"/>
  <c r="N1516" i="3"/>
  <c r="O1516" i="3"/>
  <c r="P1516" i="3"/>
  <c r="Q1516" i="3"/>
  <c r="R1516" i="3"/>
  <c r="N1517" i="3"/>
  <c r="O1517" i="3"/>
  <c r="P1517" i="3"/>
  <c r="Q1517" i="3"/>
  <c r="R1517" i="3"/>
  <c r="N1518" i="3"/>
  <c r="O1518" i="3"/>
  <c r="P1518" i="3"/>
  <c r="Q1518" i="3"/>
  <c r="R1518" i="3"/>
  <c r="N1519" i="3"/>
  <c r="O1519" i="3"/>
  <c r="P1519" i="3"/>
  <c r="Q1519" i="3"/>
  <c r="R1519" i="3"/>
  <c r="N1520" i="3"/>
  <c r="O1520" i="3"/>
  <c r="P1520" i="3"/>
  <c r="Q1520" i="3"/>
  <c r="R1520" i="3"/>
  <c r="N1521" i="3"/>
  <c r="O1521" i="3"/>
  <c r="P1521" i="3"/>
  <c r="Q1521" i="3"/>
  <c r="R1521" i="3"/>
  <c r="N1522" i="3"/>
  <c r="O1522" i="3"/>
  <c r="P1522" i="3"/>
  <c r="Q1522" i="3"/>
  <c r="R1522" i="3"/>
  <c r="N1523" i="3"/>
  <c r="O1523" i="3"/>
  <c r="P1523" i="3"/>
  <c r="Q1523" i="3"/>
  <c r="R1523" i="3"/>
  <c r="N1524" i="3"/>
  <c r="O1524" i="3"/>
  <c r="P1524" i="3"/>
  <c r="Q1524" i="3"/>
  <c r="R1524" i="3"/>
  <c r="N1525" i="3"/>
  <c r="O1525" i="3"/>
  <c r="P1525" i="3"/>
  <c r="Q1525" i="3"/>
  <c r="R1525" i="3"/>
  <c r="N1514" i="3"/>
  <c r="O1514" i="3"/>
  <c r="P1514" i="3"/>
  <c r="Q1514" i="3"/>
  <c r="R1514" i="3"/>
  <c r="N1528" i="3"/>
  <c r="O1528" i="3"/>
  <c r="P1528" i="3"/>
  <c r="Q1528" i="3"/>
  <c r="R1528" i="3"/>
  <c r="N1515" i="3"/>
  <c r="O1515" i="3"/>
  <c r="P1515" i="3"/>
  <c r="Q1515" i="3"/>
  <c r="R1515" i="3"/>
  <c r="N1527" i="3"/>
  <c r="O1527" i="3"/>
  <c r="P1527" i="3"/>
  <c r="Q1527" i="3"/>
  <c r="R1527" i="3"/>
  <c r="N1526" i="3"/>
  <c r="O1526" i="3"/>
  <c r="P1526" i="3"/>
  <c r="Q1526" i="3"/>
  <c r="R1526" i="3"/>
  <c r="N1513" i="3"/>
  <c r="O1513" i="3"/>
  <c r="P1513" i="3"/>
  <c r="Q1513" i="3"/>
  <c r="R1513" i="3"/>
  <c r="N1530" i="3"/>
  <c r="O1530" i="3"/>
  <c r="P1530" i="3"/>
  <c r="Q1530" i="3"/>
  <c r="R1530" i="3"/>
  <c r="N1529" i="3"/>
  <c r="O1529" i="3"/>
  <c r="P1529" i="3"/>
  <c r="Q1529" i="3"/>
  <c r="R1529" i="3"/>
  <c r="N1545" i="3"/>
  <c r="O1545" i="3"/>
  <c r="P1545" i="3"/>
  <c r="Q1545" i="3"/>
  <c r="R1545" i="3"/>
  <c r="N1544" i="3"/>
  <c r="O1544" i="3"/>
  <c r="P1544" i="3"/>
  <c r="Q1544" i="3"/>
  <c r="R1544" i="3"/>
  <c r="N1531" i="3"/>
  <c r="O1531" i="3"/>
  <c r="P1531" i="3"/>
  <c r="Q1531" i="3"/>
  <c r="R1531" i="3"/>
  <c r="N1548" i="3"/>
  <c r="O1548" i="3"/>
  <c r="P1548" i="3"/>
  <c r="Q1548" i="3"/>
  <c r="R1548" i="3"/>
  <c r="N1547" i="3"/>
  <c r="O1547" i="3"/>
  <c r="P1547" i="3"/>
  <c r="Q1547" i="3"/>
  <c r="R1547" i="3"/>
  <c r="N1534" i="3"/>
  <c r="O1534" i="3"/>
  <c r="P1534" i="3"/>
  <c r="Q1534" i="3"/>
  <c r="R1534" i="3"/>
  <c r="N1535" i="3"/>
  <c r="O1535" i="3"/>
  <c r="P1535" i="3"/>
  <c r="Q1535" i="3"/>
  <c r="R1535" i="3"/>
  <c r="N1536" i="3"/>
  <c r="O1536" i="3"/>
  <c r="P1536" i="3"/>
  <c r="Q1536" i="3"/>
  <c r="R1536" i="3"/>
  <c r="N1537" i="3"/>
  <c r="O1537" i="3"/>
  <c r="P1537" i="3"/>
  <c r="Q1537" i="3"/>
  <c r="R1537" i="3"/>
  <c r="N1538" i="3"/>
  <c r="O1538" i="3"/>
  <c r="P1538" i="3"/>
  <c r="Q1538" i="3"/>
  <c r="R1538" i="3"/>
  <c r="N1539" i="3"/>
  <c r="O1539" i="3"/>
  <c r="P1539" i="3"/>
  <c r="Q1539" i="3"/>
  <c r="R1539" i="3"/>
  <c r="N1540" i="3"/>
  <c r="O1540" i="3"/>
  <c r="P1540" i="3"/>
  <c r="Q1540" i="3"/>
  <c r="R1540" i="3"/>
  <c r="N1541" i="3"/>
  <c r="O1541" i="3"/>
  <c r="P1541" i="3"/>
  <c r="Q1541" i="3"/>
  <c r="R1541" i="3"/>
  <c r="N1542" i="3"/>
  <c r="O1542" i="3"/>
  <c r="P1542" i="3"/>
  <c r="Q1542" i="3"/>
  <c r="R1542" i="3"/>
  <c r="N1543" i="3"/>
  <c r="O1543" i="3"/>
  <c r="P1543" i="3"/>
  <c r="Q1543" i="3"/>
  <c r="R1543" i="3"/>
  <c r="N1532" i="3"/>
  <c r="O1532" i="3"/>
  <c r="P1532" i="3"/>
  <c r="Q1532" i="3"/>
  <c r="R1532" i="3"/>
  <c r="N1546" i="3"/>
  <c r="O1546" i="3"/>
  <c r="P1546" i="3"/>
  <c r="Q1546" i="3"/>
  <c r="R1546" i="3"/>
  <c r="N1533" i="3"/>
  <c r="O1533" i="3"/>
  <c r="P1533" i="3"/>
  <c r="Q1533" i="3"/>
  <c r="R1533" i="3"/>
  <c r="N1552" i="3"/>
  <c r="O1552" i="3"/>
  <c r="P1552" i="3"/>
  <c r="Q1552" i="3"/>
  <c r="R1552" i="3"/>
  <c r="N1553" i="3"/>
  <c r="O1553" i="3"/>
  <c r="P1553" i="3"/>
  <c r="Q1553" i="3"/>
  <c r="R1553" i="3"/>
  <c r="N1554" i="3"/>
  <c r="O1554" i="3"/>
  <c r="P1554" i="3"/>
  <c r="Q1554" i="3"/>
  <c r="R1554" i="3"/>
  <c r="N1555" i="3"/>
  <c r="O1555" i="3"/>
  <c r="P1555" i="3"/>
  <c r="Q1555" i="3"/>
  <c r="R1555" i="3"/>
  <c r="N1556" i="3"/>
  <c r="O1556" i="3"/>
  <c r="P1556" i="3"/>
  <c r="Q1556" i="3"/>
  <c r="R1556" i="3"/>
  <c r="N1557" i="3"/>
  <c r="O1557" i="3"/>
  <c r="P1557" i="3"/>
  <c r="Q1557" i="3"/>
  <c r="R1557" i="3"/>
  <c r="N1558" i="3"/>
  <c r="O1558" i="3"/>
  <c r="P1558" i="3"/>
  <c r="Q1558" i="3"/>
  <c r="R1558" i="3"/>
  <c r="N1559" i="3"/>
  <c r="O1559" i="3"/>
  <c r="P1559" i="3"/>
  <c r="Q1559" i="3"/>
  <c r="R1559" i="3"/>
  <c r="N1560" i="3"/>
  <c r="O1560" i="3"/>
  <c r="P1560" i="3"/>
  <c r="Q1560" i="3"/>
  <c r="R1560" i="3"/>
  <c r="N1561" i="3"/>
  <c r="O1561" i="3"/>
  <c r="P1561" i="3"/>
  <c r="Q1561" i="3"/>
  <c r="R1561" i="3"/>
  <c r="N1549" i="3"/>
  <c r="O1549" i="3"/>
  <c r="P1549" i="3"/>
  <c r="Q1549" i="3"/>
  <c r="R1549" i="3"/>
  <c r="N1564" i="3"/>
  <c r="O1564" i="3"/>
  <c r="P1564" i="3"/>
  <c r="Q1564" i="3"/>
  <c r="R1564" i="3"/>
  <c r="N1550" i="3"/>
  <c r="O1550" i="3"/>
  <c r="P1550" i="3"/>
  <c r="Q1550" i="3"/>
  <c r="R1550" i="3"/>
  <c r="N1563" i="3"/>
  <c r="O1563" i="3"/>
  <c r="P1563" i="3"/>
  <c r="Q1563" i="3"/>
  <c r="R1563" i="3"/>
  <c r="N1562" i="3"/>
  <c r="O1562" i="3"/>
  <c r="P1562" i="3"/>
  <c r="Q1562" i="3"/>
  <c r="R1562" i="3"/>
  <c r="N1551" i="3"/>
  <c r="O1551" i="3"/>
  <c r="P1551" i="3"/>
  <c r="Q1551" i="3"/>
  <c r="R1551" i="3"/>
  <c r="N1566" i="3"/>
  <c r="O1566" i="3"/>
  <c r="P1566" i="3"/>
  <c r="Q1566" i="3"/>
  <c r="R1566" i="3"/>
  <c r="N1565" i="3"/>
  <c r="O1565" i="3"/>
  <c r="P1565" i="3"/>
  <c r="Q1565" i="3"/>
  <c r="R1565" i="3"/>
  <c r="N1571" i="3"/>
  <c r="O1571" i="3"/>
  <c r="P1571" i="3"/>
  <c r="Q1571" i="3"/>
  <c r="R1571" i="3"/>
  <c r="N1570" i="3"/>
  <c r="O1570" i="3"/>
  <c r="P1570" i="3"/>
  <c r="Q1570" i="3"/>
  <c r="R1570" i="3"/>
  <c r="N1567" i="3"/>
  <c r="O1567" i="3"/>
  <c r="P1567" i="3"/>
  <c r="Q1567" i="3"/>
  <c r="R1567" i="3"/>
  <c r="N1573" i="3"/>
  <c r="O1573" i="3"/>
  <c r="P1573" i="3"/>
  <c r="Q1573" i="3"/>
  <c r="R1573" i="3"/>
  <c r="N1572" i="3"/>
  <c r="O1572" i="3"/>
  <c r="P1572" i="3"/>
  <c r="Q1572" i="3"/>
  <c r="R1572" i="3"/>
  <c r="N1574" i="3"/>
  <c r="O1574" i="3"/>
  <c r="P1574" i="3"/>
  <c r="Q1574" i="3"/>
  <c r="R1574" i="3"/>
  <c r="N1575" i="3"/>
  <c r="O1575" i="3"/>
  <c r="P1575" i="3"/>
  <c r="Q1575" i="3"/>
  <c r="R1575" i="3"/>
  <c r="N1576" i="3"/>
  <c r="O1576" i="3"/>
  <c r="P1576" i="3"/>
  <c r="Q1576" i="3"/>
  <c r="R1576" i="3"/>
  <c r="N1577" i="3"/>
  <c r="O1577" i="3"/>
  <c r="P1577" i="3"/>
  <c r="Q1577" i="3"/>
  <c r="R1577" i="3"/>
  <c r="N1578" i="3"/>
  <c r="O1578" i="3"/>
  <c r="P1578" i="3"/>
  <c r="Q1578" i="3"/>
  <c r="R1578" i="3"/>
  <c r="N1579" i="3"/>
  <c r="O1579" i="3"/>
  <c r="P1579" i="3"/>
  <c r="Q1579" i="3"/>
  <c r="R1579" i="3"/>
  <c r="N1580" i="3"/>
  <c r="O1580" i="3"/>
  <c r="P1580" i="3"/>
  <c r="Q1580" i="3"/>
  <c r="R1580" i="3"/>
  <c r="N1581" i="3"/>
  <c r="O1581" i="3"/>
  <c r="P1581" i="3"/>
  <c r="Q1581" i="3"/>
  <c r="R1581" i="3"/>
  <c r="N1582" i="3"/>
  <c r="O1582" i="3"/>
  <c r="P1582" i="3"/>
  <c r="Q1582" i="3"/>
  <c r="R1582" i="3"/>
  <c r="N1583" i="3"/>
  <c r="O1583" i="3"/>
  <c r="P1583" i="3"/>
  <c r="Q1583" i="3"/>
  <c r="R1583" i="3"/>
  <c r="N1568" i="3"/>
  <c r="O1568" i="3"/>
  <c r="P1568" i="3"/>
  <c r="Q1568" i="3"/>
  <c r="R1568" i="3"/>
  <c r="N1584" i="3"/>
  <c r="O1584" i="3"/>
  <c r="P1584" i="3"/>
  <c r="Q1584" i="3"/>
  <c r="R1584" i="3"/>
  <c r="N1569" i="3"/>
  <c r="O1569" i="3"/>
  <c r="P1569" i="3"/>
  <c r="Q1569" i="3"/>
  <c r="R1569" i="3"/>
  <c r="N1588" i="3"/>
  <c r="O1588" i="3"/>
  <c r="P1588" i="3"/>
  <c r="Q1588" i="3"/>
  <c r="R1588" i="3"/>
  <c r="N1589" i="3"/>
  <c r="O1589" i="3"/>
  <c r="P1589" i="3"/>
  <c r="Q1589" i="3"/>
  <c r="R1589" i="3"/>
  <c r="N1590" i="3"/>
  <c r="O1590" i="3"/>
  <c r="P1590" i="3"/>
  <c r="Q1590" i="3"/>
  <c r="R1590" i="3"/>
  <c r="N1591" i="3"/>
  <c r="O1591" i="3"/>
  <c r="P1591" i="3"/>
  <c r="Q1591" i="3"/>
  <c r="R1591" i="3"/>
  <c r="N1592" i="3"/>
  <c r="O1592" i="3"/>
  <c r="P1592" i="3"/>
  <c r="Q1592" i="3"/>
  <c r="R1592" i="3"/>
  <c r="N1593" i="3"/>
  <c r="O1593" i="3"/>
  <c r="P1593" i="3"/>
  <c r="Q1593" i="3"/>
  <c r="R1593" i="3"/>
  <c r="N1594" i="3"/>
  <c r="O1594" i="3"/>
  <c r="P1594" i="3"/>
  <c r="Q1594" i="3"/>
  <c r="R1594" i="3"/>
  <c r="N1595" i="3"/>
  <c r="O1595" i="3"/>
  <c r="P1595" i="3"/>
  <c r="Q1595" i="3"/>
  <c r="R1595" i="3"/>
  <c r="N1596" i="3"/>
  <c r="O1596" i="3"/>
  <c r="P1596" i="3"/>
  <c r="Q1596" i="3"/>
  <c r="R1596" i="3"/>
  <c r="N1597" i="3"/>
  <c r="O1597" i="3"/>
  <c r="P1597" i="3"/>
  <c r="Q1597" i="3"/>
  <c r="R1597" i="3"/>
  <c r="N1586" i="3"/>
  <c r="O1586" i="3"/>
  <c r="P1586" i="3"/>
  <c r="Q1586" i="3"/>
  <c r="R1586" i="3"/>
  <c r="N1600" i="3"/>
  <c r="O1600" i="3"/>
  <c r="P1600" i="3"/>
  <c r="Q1600" i="3"/>
  <c r="R1600" i="3"/>
  <c r="N1587" i="3"/>
  <c r="O1587" i="3"/>
  <c r="P1587" i="3"/>
  <c r="Q1587" i="3"/>
  <c r="R1587" i="3"/>
  <c r="N1599" i="3"/>
  <c r="O1599" i="3"/>
  <c r="P1599" i="3"/>
  <c r="Q1599" i="3"/>
  <c r="R1599" i="3"/>
  <c r="N1598" i="3"/>
  <c r="O1598" i="3"/>
  <c r="P1598" i="3"/>
  <c r="Q1598" i="3"/>
  <c r="R1598" i="3"/>
  <c r="N1585" i="3"/>
  <c r="O1585" i="3"/>
  <c r="P1585" i="3"/>
  <c r="Q1585" i="3"/>
  <c r="R1585" i="3"/>
  <c r="N1602" i="3"/>
  <c r="O1602" i="3"/>
  <c r="P1602" i="3"/>
  <c r="Q1602" i="3"/>
  <c r="R1602" i="3"/>
  <c r="N1601" i="3"/>
  <c r="O1601" i="3"/>
  <c r="P1601" i="3"/>
  <c r="Q1601" i="3"/>
  <c r="R1601" i="3"/>
  <c r="N1617" i="3"/>
  <c r="O1617" i="3"/>
  <c r="P1617" i="3"/>
  <c r="Q1617" i="3"/>
  <c r="R1617" i="3"/>
  <c r="N1616" i="3"/>
  <c r="O1616" i="3"/>
  <c r="P1616" i="3"/>
  <c r="Q1616" i="3"/>
  <c r="R1616" i="3"/>
  <c r="N1603" i="3"/>
  <c r="O1603" i="3"/>
  <c r="P1603" i="3"/>
  <c r="Q1603" i="3"/>
  <c r="R1603" i="3"/>
  <c r="N1620" i="3"/>
  <c r="O1620" i="3"/>
  <c r="P1620" i="3"/>
  <c r="Q1620" i="3"/>
  <c r="R1620" i="3"/>
  <c r="N1619" i="3"/>
  <c r="O1619" i="3"/>
  <c r="P1619" i="3"/>
  <c r="Q1619" i="3"/>
  <c r="R1619" i="3"/>
  <c r="N1606" i="3"/>
  <c r="O1606" i="3"/>
  <c r="P1606" i="3"/>
  <c r="Q1606" i="3"/>
  <c r="R1606" i="3"/>
  <c r="N1607" i="3"/>
  <c r="O1607" i="3"/>
  <c r="P1607" i="3"/>
  <c r="Q1607" i="3"/>
  <c r="R1607" i="3"/>
  <c r="N1608" i="3"/>
  <c r="O1608" i="3"/>
  <c r="P1608" i="3"/>
  <c r="Q1608" i="3"/>
  <c r="R1608" i="3"/>
  <c r="N1609" i="3"/>
  <c r="O1609" i="3"/>
  <c r="P1609" i="3"/>
  <c r="Q1609" i="3"/>
  <c r="R1609" i="3"/>
  <c r="N1610" i="3"/>
  <c r="O1610" i="3"/>
  <c r="P1610" i="3"/>
  <c r="Q1610" i="3"/>
  <c r="R1610" i="3"/>
  <c r="N1611" i="3"/>
  <c r="O1611" i="3"/>
  <c r="P1611" i="3"/>
  <c r="Q1611" i="3"/>
  <c r="R1611" i="3"/>
  <c r="N1612" i="3"/>
  <c r="O1612" i="3"/>
  <c r="P1612" i="3"/>
  <c r="Q1612" i="3"/>
  <c r="R1612" i="3"/>
  <c r="N1613" i="3"/>
  <c r="O1613" i="3"/>
  <c r="P1613" i="3"/>
  <c r="Q1613" i="3"/>
  <c r="R1613" i="3"/>
  <c r="N1614" i="3"/>
  <c r="O1614" i="3"/>
  <c r="P1614" i="3"/>
  <c r="Q1614" i="3"/>
  <c r="R1614" i="3"/>
  <c r="N1615" i="3"/>
  <c r="O1615" i="3"/>
  <c r="P1615" i="3"/>
  <c r="Q1615" i="3"/>
  <c r="R1615" i="3"/>
  <c r="N1604" i="3"/>
  <c r="O1604" i="3"/>
  <c r="P1604" i="3"/>
  <c r="Q1604" i="3"/>
  <c r="R1604" i="3"/>
  <c r="N1618" i="3"/>
  <c r="O1618" i="3"/>
  <c r="P1618" i="3"/>
  <c r="Q1618" i="3"/>
  <c r="R1618" i="3"/>
  <c r="N1605" i="3"/>
  <c r="O1605" i="3"/>
  <c r="P1605" i="3"/>
  <c r="Q1605" i="3"/>
  <c r="R1605" i="3"/>
  <c r="N1622" i="3"/>
  <c r="O1622" i="3"/>
  <c r="P1622" i="3"/>
  <c r="Q1622" i="3"/>
  <c r="R1622" i="3"/>
  <c r="N1623" i="3"/>
  <c r="O1623" i="3"/>
  <c r="P1623" i="3"/>
  <c r="Q1623" i="3"/>
  <c r="R1623" i="3"/>
  <c r="N1624" i="3"/>
  <c r="O1624" i="3"/>
  <c r="P1624" i="3"/>
  <c r="Q1624" i="3"/>
  <c r="R1624" i="3"/>
  <c r="N1625" i="3"/>
  <c r="O1625" i="3"/>
  <c r="P1625" i="3"/>
  <c r="Q1625" i="3"/>
  <c r="R1625" i="3"/>
  <c r="N1626" i="3"/>
  <c r="O1626" i="3"/>
  <c r="P1626" i="3"/>
  <c r="Q1626" i="3"/>
  <c r="R1626" i="3"/>
  <c r="N1627" i="3"/>
  <c r="O1627" i="3"/>
  <c r="P1627" i="3"/>
  <c r="Q1627" i="3"/>
  <c r="R1627" i="3"/>
  <c r="N1628" i="3"/>
  <c r="O1628" i="3"/>
  <c r="P1628" i="3"/>
  <c r="Q1628" i="3"/>
  <c r="R1628" i="3"/>
  <c r="N1629" i="3"/>
  <c r="O1629" i="3"/>
  <c r="P1629" i="3"/>
  <c r="Q1629" i="3"/>
  <c r="R1629" i="3"/>
  <c r="N1630" i="3"/>
  <c r="O1630" i="3"/>
  <c r="P1630" i="3"/>
  <c r="Q1630" i="3"/>
  <c r="R1630" i="3"/>
  <c r="N1631" i="3"/>
  <c r="O1631" i="3"/>
  <c r="P1631" i="3"/>
  <c r="Q1631" i="3"/>
  <c r="R1631" i="3"/>
  <c r="N1637" i="3"/>
  <c r="O1637" i="3"/>
  <c r="P1637" i="3"/>
  <c r="Q1637" i="3"/>
  <c r="R1637" i="3"/>
  <c r="N1634" i="3"/>
  <c r="O1634" i="3"/>
  <c r="P1634" i="3"/>
  <c r="Q1634" i="3"/>
  <c r="R1634" i="3"/>
  <c r="N1638" i="3"/>
  <c r="O1638" i="3"/>
  <c r="P1638" i="3"/>
  <c r="Q1638" i="3"/>
  <c r="R1638" i="3"/>
  <c r="N1633" i="3"/>
  <c r="O1633" i="3"/>
  <c r="P1633" i="3"/>
  <c r="Q1633" i="3"/>
  <c r="R1633" i="3"/>
  <c r="N1632" i="3"/>
  <c r="O1632" i="3"/>
  <c r="P1632" i="3"/>
  <c r="Q1632" i="3"/>
  <c r="R1632" i="3"/>
  <c r="N1621" i="3"/>
  <c r="O1621" i="3"/>
  <c r="P1621" i="3"/>
  <c r="Q1621" i="3"/>
  <c r="R1621" i="3"/>
  <c r="N1636" i="3"/>
  <c r="O1636" i="3"/>
  <c r="P1636" i="3"/>
  <c r="Q1636" i="3"/>
  <c r="R1636" i="3"/>
  <c r="N1635" i="3"/>
  <c r="O1635" i="3"/>
  <c r="P1635" i="3"/>
  <c r="Q1635" i="3"/>
  <c r="R1635" i="3"/>
  <c r="N1651" i="3"/>
  <c r="O1651" i="3"/>
  <c r="P1651" i="3"/>
  <c r="Q1651" i="3"/>
  <c r="R1651" i="3"/>
  <c r="N1650" i="3"/>
  <c r="O1650" i="3"/>
  <c r="P1650" i="3"/>
  <c r="Q1650" i="3"/>
  <c r="R1650" i="3"/>
  <c r="N1639" i="3"/>
  <c r="O1639" i="3"/>
  <c r="P1639" i="3"/>
  <c r="Q1639" i="3"/>
  <c r="R1639" i="3"/>
  <c r="N1654" i="3"/>
  <c r="O1654" i="3"/>
  <c r="P1654" i="3"/>
  <c r="Q1654" i="3"/>
  <c r="R1654" i="3"/>
  <c r="N1653" i="3"/>
  <c r="O1653" i="3"/>
  <c r="P1653" i="3"/>
  <c r="Q1653" i="3"/>
  <c r="R1653" i="3"/>
  <c r="N1640" i="3"/>
  <c r="O1640" i="3"/>
  <c r="P1640" i="3"/>
  <c r="Q1640" i="3"/>
  <c r="R1640" i="3"/>
  <c r="N1641" i="3"/>
  <c r="O1641" i="3"/>
  <c r="P1641" i="3"/>
  <c r="Q1641" i="3"/>
  <c r="R1641" i="3"/>
  <c r="N1642" i="3"/>
  <c r="O1642" i="3"/>
  <c r="P1642" i="3"/>
  <c r="Q1642" i="3"/>
  <c r="R1642" i="3"/>
  <c r="N1643" i="3"/>
  <c r="O1643" i="3"/>
  <c r="P1643" i="3"/>
  <c r="Q1643" i="3"/>
  <c r="R1643" i="3"/>
  <c r="N1644" i="3"/>
  <c r="O1644" i="3"/>
  <c r="P1644" i="3"/>
  <c r="Q1644" i="3"/>
  <c r="R1644" i="3"/>
  <c r="N1645" i="3"/>
  <c r="O1645" i="3"/>
  <c r="P1645" i="3"/>
  <c r="Q1645" i="3"/>
  <c r="R1645" i="3"/>
  <c r="N1646" i="3"/>
  <c r="O1646" i="3"/>
  <c r="P1646" i="3"/>
  <c r="Q1646" i="3"/>
  <c r="R1646" i="3"/>
  <c r="N1647" i="3"/>
  <c r="O1647" i="3"/>
  <c r="P1647" i="3"/>
  <c r="Q1647" i="3"/>
  <c r="R1647" i="3"/>
  <c r="N1648" i="3"/>
  <c r="O1648" i="3"/>
  <c r="P1648" i="3"/>
  <c r="Q1648" i="3"/>
  <c r="R1648" i="3"/>
  <c r="N1649" i="3"/>
  <c r="O1649" i="3"/>
  <c r="P1649" i="3"/>
  <c r="Q1649" i="3"/>
  <c r="R1649" i="3"/>
  <c r="N1655" i="3"/>
  <c r="O1655" i="3"/>
  <c r="P1655" i="3"/>
  <c r="Q1655" i="3"/>
  <c r="R1655" i="3"/>
  <c r="N1652" i="3"/>
  <c r="O1652" i="3"/>
  <c r="P1652" i="3"/>
  <c r="Q1652" i="3"/>
  <c r="R1652" i="3"/>
  <c r="N1656" i="3"/>
  <c r="O1656" i="3"/>
  <c r="P1656" i="3"/>
  <c r="Q1656" i="3"/>
  <c r="R1656" i="3"/>
  <c r="N1669" i="3"/>
  <c r="O1669" i="3"/>
  <c r="P1669" i="3"/>
  <c r="Q1669" i="3"/>
  <c r="R1669" i="3"/>
  <c r="N1668" i="3"/>
  <c r="O1668" i="3"/>
  <c r="P1668" i="3"/>
  <c r="Q1668" i="3"/>
  <c r="R1668" i="3"/>
  <c r="N1657" i="3"/>
  <c r="O1657" i="3"/>
  <c r="P1657" i="3"/>
  <c r="Q1657" i="3"/>
  <c r="R1657" i="3"/>
  <c r="N1672" i="3"/>
  <c r="O1672" i="3"/>
  <c r="P1672" i="3"/>
  <c r="Q1672" i="3"/>
  <c r="R1672" i="3"/>
  <c r="N1671" i="3"/>
  <c r="O1671" i="3"/>
  <c r="P1671" i="3"/>
  <c r="Q1671" i="3"/>
  <c r="R1671" i="3"/>
  <c r="N1658" i="3"/>
  <c r="O1658" i="3"/>
  <c r="P1658" i="3"/>
  <c r="Q1658" i="3"/>
  <c r="R1658" i="3"/>
  <c r="N1659" i="3"/>
  <c r="O1659" i="3"/>
  <c r="P1659" i="3"/>
  <c r="Q1659" i="3"/>
  <c r="R1659" i="3"/>
  <c r="N1660" i="3"/>
  <c r="O1660" i="3"/>
  <c r="P1660" i="3"/>
  <c r="Q1660" i="3"/>
  <c r="R1660" i="3"/>
  <c r="N1661" i="3"/>
  <c r="O1661" i="3"/>
  <c r="P1661" i="3"/>
  <c r="Q1661" i="3"/>
  <c r="R1661" i="3"/>
  <c r="N1662" i="3"/>
  <c r="O1662" i="3"/>
  <c r="P1662" i="3"/>
  <c r="Q1662" i="3"/>
  <c r="R1662" i="3"/>
  <c r="N1663" i="3"/>
  <c r="O1663" i="3"/>
  <c r="P1663" i="3"/>
  <c r="Q1663" i="3"/>
  <c r="R1663" i="3"/>
  <c r="N1664" i="3"/>
  <c r="O1664" i="3"/>
  <c r="P1664" i="3"/>
  <c r="Q1664" i="3"/>
  <c r="R1664" i="3"/>
  <c r="N1665" i="3"/>
  <c r="O1665" i="3"/>
  <c r="P1665" i="3"/>
  <c r="Q1665" i="3"/>
  <c r="R1665" i="3"/>
  <c r="N1666" i="3"/>
  <c r="O1666" i="3"/>
  <c r="P1666" i="3"/>
  <c r="Q1666" i="3"/>
  <c r="R1666" i="3"/>
  <c r="N1667" i="3"/>
  <c r="O1667" i="3"/>
  <c r="P1667" i="3"/>
  <c r="Q1667" i="3"/>
  <c r="R1667" i="3"/>
  <c r="N1673" i="3"/>
  <c r="O1673" i="3"/>
  <c r="P1673" i="3"/>
  <c r="Q1673" i="3"/>
  <c r="R1673" i="3"/>
  <c r="N1670" i="3"/>
  <c r="O1670" i="3"/>
  <c r="P1670" i="3"/>
  <c r="Q1670" i="3"/>
  <c r="R1670" i="3"/>
  <c r="N1674" i="3"/>
  <c r="O1674" i="3"/>
  <c r="P1674" i="3"/>
  <c r="Q1674" i="3"/>
  <c r="R1674" i="3"/>
  <c r="N1699" i="3"/>
  <c r="O1699" i="3"/>
  <c r="P1699" i="3"/>
  <c r="Q1699" i="3"/>
  <c r="R1699" i="3"/>
  <c r="N1700" i="3"/>
  <c r="O1700" i="3"/>
  <c r="P1700" i="3"/>
  <c r="Q1700" i="3"/>
  <c r="R1700" i="3"/>
  <c r="N1701" i="3"/>
  <c r="O1701" i="3"/>
  <c r="P1701" i="3"/>
  <c r="Q1701" i="3"/>
  <c r="R1701" i="3"/>
  <c r="N1702" i="3"/>
  <c r="O1702" i="3"/>
  <c r="P1702" i="3"/>
  <c r="Q1702" i="3"/>
  <c r="R1702" i="3"/>
  <c r="N1703" i="3"/>
  <c r="O1703" i="3"/>
  <c r="P1703" i="3"/>
  <c r="Q1703" i="3"/>
  <c r="R1703" i="3"/>
  <c r="N1704" i="3"/>
  <c r="O1704" i="3"/>
  <c r="P1704" i="3"/>
  <c r="Q1704" i="3"/>
  <c r="R1704" i="3"/>
  <c r="N1705" i="3"/>
  <c r="O1705" i="3"/>
  <c r="P1705" i="3"/>
  <c r="Q1705" i="3"/>
  <c r="R1705" i="3"/>
  <c r="N1693" i="3"/>
  <c r="O1693" i="3"/>
  <c r="P1693" i="3"/>
  <c r="Q1693" i="3"/>
  <c r="R1693" i="3"/>
  <c r="N1698" i="3"/>
  <c r="O1698" i="3"/>
  <c r="P1698" i="3"/>
  <c r="Q1698" i="3"/>
  <c r="R1698" i="3"/>
  <c r="N1697" i="3"/>
  <c r="O1697" i="3"/>
  <c r="P1697" i="3"/>
  <c r="Q1697" i="3"/>
  <c r="R1697" i="3"/>
  <c r="N1708" i="3"/>
  <c r="O1708" i="3"/>
  <c r="P1708" i="3"/>
  <c r="Q1708" i="3"/>
  <c r="R1708" i="3"/>
  <c r="N1694" i="3"/>
  <c r="O1694" i="3"/>
  <c r="P1694" i="3"/>
  <c r="Q1694" i="3"/>
  <c r="R1694" i="3"/>
  <c r="N1696" i="3"/>
  <c r="O1696" i="3"/>
  <c r="P1696" i="3"/>
  <c r="Q1696" i="3"/>
  <c r="R1696" i="3"/>
  <c r="N1707" i="3"/>
  <c r="O1707" i="3"/>
  <c r="P1707" i="3"/>
  <c r="Q1707" i="3"/>
  <c r="R1707" i="3"/>
  <c r="N1706" i="3"/>
  <c r="O1706" i="3"/>
  <c r="P1706" i="3"/>
  <c r="Q1706" i="3"/>
  <c r="R1706" i="3"/>
  <c r="N1695" i="3"/>
  <c r="O1695" i="3"/>
  <c r="P1695" i="3"/>
  <c r="Q1695" i="3"/>
  <c r="R1695" i="3"/>
  <c r="N1710" i="3"/>
  <c r="O1710" i="3"/>
  <c r="P1710" i="3"/>
  <c r="Q1710" i="3"/>
  <c r="R1710" i="3"/>
  <c r="N1709" i="3"/>
  <c r="O1709" i="3"/>
  <c r="P1709" i="3"/>
  <c r="Q1709" i="3"/>
  <c r="R1709" i="3"/>
  <c r="N1712" i="3"/>
  <c r="O1712" i="3"/>
  <c r="P1712" i="3"/>
  <c r="Q1712" i="3"/>
  <c r="R1712" i="3"/>
  <c r="N1713" i="3"/>
  <c r="O1713" i="3"/>
  <c r="P1713" i="3"/>
  <c r="Q1713" i="3"/>
  <c r="R1713" i="3"/>
  <c r="N1714" i="3"/>
  <c r="O1714" i="3"/>
  <c r="P1714" i="3"/>
  <c r="Q1714" i="3"/>
  <c r="R1714" i="3"/>
  <c r="N1715" i="3"/>
  <c r="O1715" i="3"/>
  <c r="P1715" i="3"/>
  <c r="Q1715" i="3"/>
  <c r="R1715" i="3"/>
  <c r="N1716" i="3"/>
  <c r="O1716" i="3"/>
  <c r="P1716" i="3"/>
  <c r="Q1716" i="3"/>
  <c r="R1716" i="3"/>
  <c r="N1717" i="3"/>
  <c r="O1717" i="3"/>
  <c r="P1717" i="3"/>
  <c r="Q1717" i="3"/>
  <c r="R1717" i="3"/>
  <c r="N1718" i="3"/>
  <c r="O1718" i="3"/>
  <c r="P1718" i="3"/>
  <c r="Q1718" i="3"/>
  <c r="R1718" i="3"/>
  <c r="N1719" i="3"/>
  <c r="O1719" i="3"/>
  <c r="P1719" i="3"/>
  <c r="Q1719" i="3"/>
  <c r="R1719" i="3"/>
  <c r="N1720" i="3"/>
  <c r="O1720" i="3"/>
  <c r="P1720" i="3"/>
  <c r="Q1720" i="3"/>
  <c r="R1720" i="3"/>
  <c r="N1721" i="3"/>
  <c r="O1721" i="3"/>
  <c r="P1721" i="3"/>
  <c r="Q1721" i="3"/>
  <c r="R1721" i="3"/>
  <c r="N1727" i="3"/>
  <c r="O1727" i="3"/>
  <c r="P1727" i="3"/>
  <c r="Q1727" i="3"/>
  <c r="R1727" i="3"/>
  <c r="N1724" i="3"/>
  <c r="O1724" i="3"/>
  <c r="P1724" i="3"/>
  <c r="Q1724" i="3"/>
  <c r="R1724" i="3"/>
  <c r="N1728" i="3"/>
  <c r="O1728" i="3"/>
  <c r="P1728" i="3"/>
  <c r="Q1728" i="3"/>
  <c r="R1728" i="3"/>
  <c r="N1723" i="3"/>
  <c r="O1723" i="3"/>
  <c r="P1723" i="3"/>
  <c r="Q1723" i="3"/>
  <c r="R1723" i="3"/>
  <c r="N1722" i="3"/>
  <c r="O1722" i="3"/>
  <c r="P1722" i="3"/>
  <c r="Q1722" i="3"/>
  <c r="R1722" i="3"/>
  <c r="N1711" i="3"/>
  <c r="O1711" i="3"/>
  <c r="P1711" i="3"/>
  <c r="Q1711" i="3"/>
  <c r="R1711" i="3"/>
  <c r="N1726" i="3"/>
  <c r="O1726" i="3"/>
  <c r="P1726" i="3"/>
  <c r="Q1726" i="3"/>
  <c r="R1726" i="3"/>
  <c r="N1725" i="3"/>
  <c r="O1725" i="3"/>
  <c r="P1725" i="3"/>
  <c r="Q1725" i="3"/>
  <c r="R1725" i="3"/>
  <c r="N1743" i="3"/>
  <c r="O1743" i="3"/>
  <c r="P1743" i="3"/>
  <c r="Q1743" i="3"/>
  <c r="R1743" i="3"/>
  <c r="N1742" i="3"/>
  <c r="O1742" i="3"/>
  <c r="P1742" i="3"/>
  <c r="Q1742" i="3"/>
  <c r="R1742" i="3"/>
  <c r="N1731" i="3"/>
  <c r="O1731" i="3"/>
  <c r="P1731" i="3"/>
  <c r="Q1731" i="3"/>
  <c r="R1731" i="3"/>
  <c r="N1746" i="3"/>
  <c r="O1746" i="3"/>
  <c r="P1746" i="3"/>
  <c r="Q1746" i="3"/>
  <c r="R1746" i="3"/>
  <c r="N1745" i="3"/>
  <c r="O1745" i="3"/>
  <c r="P1745" i="3"/>
  <c r="Q1745" i="3"/>
  <c r="R1745" i="3"/>
  <c r="N1732" i="3"/>
  <c r="O1732" i="3"/>
  <c r="P1732" i="3"/>
  <c r="Q1732" i="3"/>
  <c r="R1732" i="3"/>
  <c r="N1733" i="3"/>
  <c r="O1733" i="3"/>
  <c r="P1733" i="3"/>
  <c r="Q1733" i="3"/>
  <c r="R1733" i="3"/>
  <c r="N1734" i="3"/>
  <c r="O1734" i="3"/>
  <c r="P1734" i="3"/>
  <c r="Q1734" i="3"/>
  <c r="R1734" i="3"/>
  <c r="N1735" i="3"/>
  <c r="O1735" i="3"/>
  <c r="P1735" i="3"/>
  <c r="Q1735" i="3"/>
  <c r="R1735" i="3"/>
  <c r="N1736" i="3"/>
  <c r="O1736" i="3"/>
  <c r="P1736" i="3"/>
  <c r="Q1736" i="3"/>
  <c r="R1736" i="3"/>
  <c r="N1737" i="3"/>
  <c r="O1737" i="3"/>
  <c r="P1737" i="3"/>
  <c r="Q1737" i="3"/>
  <c r="R1737" i="3"/>
  <c r="N1738" i="3"/>
  <c r="O1738" i="3"/>
  <c r="P1738" i="3"/>
  <c r="Q1738" i="3"/>
  <c r="R1738" i="3"/>
  <c r="N1739" i="3"/>
  <c r="O1739" i="3"/>
  <c r="P1739" i="3"/>
  <c r="Q1739" i="3"/>
  <c r="R1739" i="3"/>
  <c r="N1740" i="3"/>
  <c r="O1740" i="3"/>
  <c r="P1740" i="3"/>
  <c r="Q1740" i="3"/>
  <c r="R1740" i="3"/>
  <c r="N1741" i="3"/>
  <c r="O1741" i="3"/>
  <c r="P1741" i="3"/>
  <c r="Q1741" i="3"/>
  <c r="R1741" i="3"/>
  <c r="N1729" i="3"/>
  <c r="O1729" i="3"/>
  <c r="P1729" i="3"/>
  <c r="Q1729" i="3"/>
  <c r="R1729" i="3"/>
  <c r="N1744" i="3"/>
  <c r="O1744" i="3"/>
  <c r="P1744" i="3"/>
  <c r="Q1744" i="3"/>
  <c r="R1744" i="3"/>
  <c r="N1730" i="3"/>
  <c r="O1730" i="3"/>
  <c r="P1730" i="3"/>
  <c r="Q1730" i="3"/>
  <c r="R1730" i="3"/>
  <c r="N1753" i="3"/>
  <c r="O1753" i="3"/>
  <c r="P1753" i="3"/>
  <c r="Q1753" i="3"/>
  <c r="R1753" i="3"/>
  <c r="N1754" i="3"/>
  <c r="O1754" i="3"/>
  <c r="P1754" i="3"/>
  <c r="Q1754" i="3"/>
  <c r="R1754" i="3"/>
  <c r="N1755" i="3"/>
  <c r="O1755" i="3"/>
  <c r="P1755" i="3"/>
  <c r="Q1755" i="3"/>
  <c r="R1755" i="3"/>
  <c r="N1756" i="3"/>
  <c r="O1756" i="3"/>
  <c r="P1756" i="3"/>
  <c r="Q1756" i="3"/>
  <c r="R1756" i="3"/>
  <c r="N1757" i="3"/>
  <c r="O1757" i="3"/>
  <c r="P1757" i="3"/>
  <c r="Q1757" i="3"/>
  <c r="R1757" i="3"/>
  <c r="N1758" i="3"/>
  <c r="O1758" i="3"/>
  <c r="P1758" i="3"/>
  <c r="Q1758" i="3"/>
  <c r="R1758" i="3"/>
  <c r="N1759" i="3"/>
  <c r="O1759" i="3"/>
  <c r="P1759" i="3"/>
  <c r="Q1759" i="3"/>
  <c r="R1759" i="3"/>
  <c r="N1748" i="3"/>
  <c r="O1748" i="3"/>
  <c r="P1748" i="3"/>
  <c r="Q1748" i="3"/>
  <c r="R1748" i="3"/>
  <c r="N1752" i="3"/>
  <c r="O1752" i="3"/>
  <c r="P1752" i="3"/>
  <c r="Q1752" i="3"/>
  <c r="R1752" i="3"/>
  <c r="N1751" i="3"/>
  <c r="O1751" i="3"/>
  <c r="P1751" i="3"/>
  <c r="Q1751" i="3"/>
  <c r="R1751" i="3"/>
  <c r="N1762" i="3"/>
  <c r="O1762" i="3"/>
  <c r="P1762" i="3"/>
  <c r="Q1762" i="3"/>
  <c r="R1762" i="3"/>
  <c r="N1749" i="3"/>
  <c r="O1749" i="3"/>
  <c r="P1749" i="3"/>
  <c r="Q1749" i="3"/>
  <c r="R1749" i="3"/>
  <c r="N1750" i="3"/>
  <c r="O1750" i="3"/>
  <c r="P1750" i="3"/>
  <c r="Q1750" i="3"/>
  <c r="R1750" i="3"/>
  <c r="N1761" i="3"/>
  <c r="O1761" i="3"/>
  <c r="P1761" i="3"/>
  <c r="Q1761" i="3"/>
  <c r="R1761" i="3"/>
  <c r="N1760" i="3"/>
  <c r="O1760" i="3"/>
  <c r="P1760" i="3"/>
  <c r="Q1760" i="3"/>
  <c r="R1760" i="3"/>
  <c r="N1747" i="3"/>
  <c r="O1747" i="3"/>
  <c r="P1747" i="3"/>
  <c r="Q1747" i="3"/>
  <c r="R1747" i="3"/>
  <c r="N1764" i="3"/>
  <c r="O1764" i="3"/>
  <c r="P1764" i="3"/>
  <c r="Q1764" i="3"/>
  <c r="R1764" i="3"/>
  <c r="N1763" i="3"/>
  <c r="O1763" i="3"/>
  <c r="P1763" i="3"/>
  <c r="Q1763" i="3"/>
  <c r="R1763" i="3"/>
  <c r="N1779" i="3"/>
  <c r="O1779" i="3"/>
  <c r="P1779" i="3"/>
  <c r="Q1779" i="3"/>
  <c r="R1779" i="3"/>
  <c r="N1778" i="3"/>
  <c r="O1778" i="3"/>
  <c r="P1778" i="3"/>
  <c r="Q1778" i="3"/>
  <c r="R1778" i="3"/>
  <c r="N1767" i="3"/>
  <c r="O1767" i="3"/>
  <c r="P1767" i="3"/>
  <c r="Q1767" i="3"/>
  <c r="R1767" i="3"/>
  <c r="N1782" i="3"/>
  <c r="O1782" i="3"/>
  <c r="P1782" i="3"/>
  <c r="Q1782" i="3"/>
  <c r="R1782" i="3"/>
  <c r="N1781" i="3"/>
  <c r="O1781" i="3"/>
  <c r="P1781" i="3"/>
  <c r="Q1781" i="3"/>
  <c r="R1781" i="3"/>
  <c r="N1768" i="3"/>
  <c r="O1768" i="3"/>
  <c r="P1768" i="3"/>
  <c r="Q1768" i="3"/>
  <c r="R1768" i="3"/>
  <c r="N1769" i="3"/>
  <c r="O1769" i="3"/>
  <c r="P1769" i="3"/>
  <c r="Q1769" i="3"/>
  <c r="R1769" i="3"/>
  <c r="N1770" i="3"/>
  <c r="O1770" i="3"/>
  <c r="P1770" i="3"/>
  <c r="Q1770" i="3"/>
  <c r="R1770" i="3"/>
  <c r="N1771" i="3"/>
  <c r="O1771" i="3"/>
  <c r="P1771" i="3"/>
  <c r="Q1771" i="3"/>
  <c r="R1771" i="3"/>
  <c r="N1772" i="3"/>
  <c r="O1772" i="3"/>
  <c r="P1772" i="3"/>
  <c r="Q1772" i="3"/>
  <c r="R1772" i="3"/>
  <c r="N1773" i="3"/>
  <c r="O1773" i="3"/>
  <c r="P1773" i="3"/>
  <c r="Q1773" i="3"/>
  <c r="R1773" i="3"/>
  <c r="N1774" i="3"/>
  <c r="O1774" i="3"/>
  <c r="P1774" i="3"/>
  <c r="Q1774" i="3"/>
  <c r="R1774" i="3"/>
  <c r="N1775" i="3"/>
  <c r="O1775" i="3"/>
  <c r="P1775" i="3"/>
  <c r="Q1775" i="3"/>
  <c r="R1775" i="3"/>
  <c r="N1776" i="3"/>
  <c r="O1776" i="3"/>
  <c r="P1776" i="3"/>
  <c r="Q1776" i="3"/>
  <c r="R1776" i="3"/>
  <c r="N1777" i="3"/>
  <c r="O1777" i="3"/>
  <c r="P1777" i="3"/>
  <c r="Q1777" i="3"/>
  <c r="R1777" i="3"/>
  <c r="N1765" i="3"/>
  <c r="O1765" i="3"/>
  <c r="P1765" i="3"/>
  <c r="Q1765" i="3"/>
  <c r="R1765" i="3"/>
  <c r="N1780" i="3"/>
  <c r="O1780" i="3"/>
  <c r="P1780" i="3"/>
  <c r="Q1780" i="3"/>
  <c r="R1780" i="3"/>
  <c r="N1766" i="3"/>
  <c r="O1766" i="3"/>
  <c r="P1766" i="3"/>
  <c r="Q1766" i="3"/>
  <c r="R1766" i="3"/>
  <c r="N1789" i="3"/>
  <c r="O1789" i="3"/>
  <c r="P1789" i="3"/>
  <c r="Q1789" i="3"/>
  <c r="R1789" i="3"/>
  <c r="N1790" i="3"/>
  <c r="O1790" i="3"/>
  <c r="P1790" i="3"/>
  <c r="Q1790" i="3"/>
  <c r="R1790" i="3"/>
  <c r="N1791" i="3"/>
  <c r="O1791" i="3"/>
  <c r="P1791" i="3"/>
  <c r="Q1791" i="3"/>
  <c r="R1791" i="3"/>
  <c r="N1792" i="3"/>
  <c r="O1792" i="3"/>
  <c r="P1792" i="3"/>
  <c r="Q1792" i="3"/>
  <c r="R1792" i="3"/>
  <c r="N1793" i="3"/>
  <c r="O1793" i="3"/>
  <c r="P1793" i="3"/>
  <c r="Q1793" i="3"/>
  <c r="R1793" i="3"/>
  <c r="N1794" i="3"/>
  <c r="O1794" i="3"/>
  <c r="P1794" i="3"/>
  <c r="Q1794" i="3"/>
  <c r="R1794" i="3"/>
  <c r="N1795" i="3"/>
  <c r="O1795" i="3"/>
  <c r="P1795" i="3"/>
  <c r="Q1795" i="3"/>
  <c r="R1795" i="3"/>
  <c r="N1783" i="3"/>
  <c r="O1783" i="3"/>
  <c r="P1783" i="3"/>
  <c r="Q1783" i="3"/>
  <c r="R1783" i="3"/>
  <c r="N1788" i="3"/>
  <c r="O1788" i="3"/>
  <c r="P1788" i="3"/>
  <c r="Q1788" i="3"/>
  <c r="R1788" i="3"/>
  <c r="N1787" i="3"/>
  <c r="O1787" i="3"/>
  <c r="P1787" i="3"/>
  <c r="Q1787" i="3"/>
  <c r="R1787" i="3"/>
  <c r="N1798" i="3"/>
  <c r="O1798" i="3"/>
  <c r="P1798" i="3"/>
  <c r="Q1798" i="3"/>
  <c r="R1798" i="3"/>
  <c r="N1784" i="3"/>
  <c r="O1784" i="3"/>
  <c r="P1784" i="3"/>
  <c r="Q1784" i="3"/>
  <c r="R1784" i="3"/>
  <c r="N1786" i="3"/>
  <c r="O1786" i="3"/>
  <c r="P1786" i="3"/>
  <c r="Q1786" i="3"/>
  <c r="R1786" i="3"/>
  <c r="N1797" i="3"/>
  <c r="O1797" i="3"/>
  <c r="P1797" i="3"/>
  <c r="Q1797" i="3"/>
  <c r="R1797" i="3"/>
  <c r="N1796" i="3"/>
  <c r="O1796" i="3"/>
  <c r="P1796" i="3"/>
  <c r="Q1796" i="3"/>
  <c r="R1796" i="3"/>
  <c r="N1785" i="3"/>
  <c r="O1785" i="3"/>
  <c r="P1785" i="3"/>
  <c r="Q1785" i="3"/>
  <c r="R1785" i="3"/>
  <c r="N1800" i="3"/>
  <c r="O1800" i="3"/>
  <c r="P1800" i="3"/>
  <c r="Q1800" i="3"/>
  <c r="R1800" i="3"/>
  <c r="N1799" i="3"/>
  <c r="O1799" i="3"/>
  <c r="P1799" i="3"/>
  <c r="Q1799" i="3"/>
  <c r="R1799" i="3"/>
  <c r="N1807" i="3"/>
  <c r="O1807" i="3"/>
  <c r="P1807" i="3"/>
  <c r="Q1807" i="3"/>
  <c r="R1807" i="3"/>
  <c r="N1808" i="3"/>
  <c r="O1808" i="3"/>
  <c r="P1808" i="3"/>
  <c r="Q1808" i="3"/>
  <c r="R1808" i="3"/>
  <c r="N1809" i="3"/>
  <c r="O1809" i="3"/>
  <c r="P1809" i="3"/>
  <c r="Q1809" i="3"/>
  <c r="R1809" i="3"/>
  <c r="N1810" i="3"/>
  <c r="O1810" i="3"/>
  <c r="P1810" i="3"/>
  <c r="Q1810" i="3"/>
  <c r="R1810" i="3"/>
  <c r="N1811" i="3"/>
  <c r="O1811" i="3"/>
  <c r="P1811" i="3"/>
  <c r="Q1811" i="3"/>
  <c r="R1811" i="3"/>
  <c r="N1812" i="3"/>
  <c r="O1812" i="3"/>
  <c r="P1812" i="3"/>
  <c r="Q1812" i="3"/>
  <c r="R1812" i="3"/>
  <c r="N1813" i="3"/>
  <c r="O1813" i="3"/>
  <c r="P1813" i="3"/>
  <c r="Q1813" i="3"/>
  <c r="R1813" i="3"/>
  <c r="N1801" i="3"/>
  <c r="O1801" i="3"/>
  <c r="P1801" i="3"/>
  <c r="Q1801" i="3"/>
  <c r="R1801" i="3"/>
  <c r="N1806" i="3"/>
  <c r="O1806" i="3"/>
  <c r="P1806" i="3"/>
  <c r="Q1806" i="3"/>
  <c r="R1806" i="3"/>
  <c r="N1805" i="3"/>
  <c r="O1805" i="3"/>
  <c r="P1805" i="3"/>
  <c r="Q1805" i="3"/>
  <c r="R1805" i="3"/>
  <c r="N1816" i="3"/>
  <c r="O1816" i="3"/>
  <c r="P1816" i="3"/>
  <c r="Q1816" i="3"/>
  <c r="R1816" i="3"/>
  <c r="N1802" i="3"/>
  <c r="O1802" i="3"/>
  <c r="P1802" i="3"/>
  <c r="Q1802" i="3"/>
  <c r="R1802" i="3"/>
  <c r="N1804" i="3"/>
  <c r="O1804" i="3"/>
  <c r="P1804" i="3"/>
  <c r="Q1804" i="3"/>
  <c r="R1804" i="3"/>
  <c r="N1815" i="3"/>
  <c r="O1815" i="3"/>
  <c r="P1815" i="3"/>
  <c r="Q1815" i="3"/>
  <c r="R1815" i="3"/>
  <c r="N1814" i="3"/>
  <c r="O1814" i="3"/>
  <c r="P1814" i="3"/>
  <c r="Q1814" i="3"/>
  <c r="R1814" i="3"/>
  <c r="N1803" i="3"/>
  <c r="O1803" i="3"/>
  <c r="P1803" i="3"/>
  <c r="Q1803" i="3"/>
  <c r="R1803" i="3"/>
  <c r="N1818" i="3"/>
  <c r="O1818" i="3"/>
  <c r="P1818" i="3"/>
  <c r="Q1818" i="3"/>
  <c r="R1818" i="3"/>
  <c r="N1817" i="3"/>
  <c r="O1817" i="3"/>
  <c r="P1817" i="3"/>
  <c r="Q1817" i="3"/>
  <c r="R1817" i="3"/>
  <c r="N1822" i="3"/>
  <c r="O1822" i="3"/>
  <c r="P1822" i="3"/>
  <c r="Q1822" i="3"/>
  <c r="R1822" i="3"/>
  <c r="N1823" i="3"/>
  <c r="O1823" i="3"/>
  <c r="P1823" i="3"/>
  <c r="Q1823" i="3"/>
  <c r="R1823" i="3"/>
  <c r="N1824" i="3"/>
  <c r="O1824" i="3"/>
  <c r="P1824" i="3"/>
  <c r="Q1824" i="3"/>
  <c r="R1824" i="3"/>
  <c r="N1825" i="3"/>
  <c r="O1825" i="3"/>
  <c r="P1825" i="3"/>
  <c r="Q1825" i="3"/>
  <c r="R1825" i="3"/>
  <c r="N1826" i="3"/>
  <c r="O1826" i="3"/>
  <c r="P1826" i="3"/>
  <c r="Q1826" i="3"/>
  <c r="R1826" i="3"/>
  <c r="N1827" i="3"/>
  <c r="O1827" i="3"/>
  <c r="P1827" i="3"/>
  <c r="Q1827" i="3"/>
  <c r="R1827" i="3"/>
  <c r="N1828" i="3"/>
  <c r="O1828" i="3"/>
  <c r="P1828" i="3"/>
  <c r="Q1828" i="3"/>
  <c r="R1828" i="3"/>
  <c r="N1829" i="3"/>
  <c r="O1829" i="3"/>
  <c r="P1829" i="3"/>
  <c r="Q1829" i="3"/>
  <c r="R1829" i="3"/>
  <c r="N1830" i="3"/>
  <c r="O1830" i="3"/>
  <c r="P1830" i="3"/>
  <c r="Q1830" i="3"/>
  <c r="R1830" i="3"/>
  <c r="N1831" i="3"/>
  <c r="O1831" i="3"/>
  <c r="P1831" i="3"/>
  <c r="Q1831" i="3"/>
  <c r="R1831" i="3"/>
  <c r="N1820" i="3"/>
  <c r="O1820" i="3"/>
  <c r="P1820" i="3"/>
  <c r="Q1820" i="3"/>
  <c r="R1820" i="3"/>
  <c r="N1834" i="3"/>
  <c r="O1834" i="3"/>
  <c r="P1834" i="3"/>
  <c r="Q1834" i="3"/>
  <c r="R1834" i="3"/>
  <c r="N1821" i="3"/>
  <c r="O1821" i="3"/>
  <c r="P1821" i="3"/>
  <c r="Q1821" i="3"/>
  <c r="R1821" i="3"/>
  <c r="N1833" i="3"/>
  <c r="O1833" i="3"/>
  <c r="P1833" i="3"/>
  <c r="Q1833" i="3"/>
  <c r="R1833" i="3"/>
  <c r="N1832" i="3"/>
  <c r="O1832" i="3"/>
  <c r="P1832" i="3"/>
  <c r="Q1832" i="3"/>
  <c r="R1832" i="3"/>
  <c r="N1819" i="3"/>
  <c r="O1819" i="3"/>
  <c r="P1819" i="3"/>
  <c r="Q1819" i="3"/>
  <c r="R1819" i="3"/>
  <c r="N1836" i="3"/>
  <c r="O1836" i="3"/>
  <c r="P1836" i="3"/>
  <c r="Q1836" i="3"/>
  <c r="R1836" i="3"/>
  <c r="N1835" i="3"/>
  <c r="O1835" i="3"/>
  <c r="P1835" i="3"/>
  <c r="Q1835" i="3"/>
  <c r="R1835" i="3"/>
  <c r="N1851" i="3"/>
  <c r="O1851" i="3"/>
  <c r="P1851" i="3"/>
  <c r="Q1851" i="3"/>
  <c r="R1851" i="3"/>
  <c r="N1850" i="3"/>
  <c r="O1850" i="3"/>
  <c r="P1850" i="3"/>
  <c r="Q1850" i="3"/>
  <c r="R1850" i="3"/>
  <c r="N1837" i="3"/>
  <c r="O1837" i="3"/>
  <c r="P1837" i="3"/>
  <c r="Q1837" i="3"/>
  <c r="R1837" i="3"/>
  <c r="N1854" i="3"/>
  <c r="O1854" i="3"/>
  <c r="P1854" i="3"/>
  <c r="Q1854" i="3"/>
  <c r="R1854" i="3"/>
  <c r="N1853" i="3"/>
  <c r="O1853" i="3"/>
  <c r="P1853" i="3"/>
  <c r="Q1853" i="3"/>
  <c r="R1853" i="3"/>
  <c r="N1840" i="3"/>
  <c r="O1840" i="3"/>
  <c r="P1840" i="3"/>
  <c r="Q1840" i="3"/>
  <c r="R1840" i="3"/>
  <c r="N1841" i="3"/>
  <c r="O1841" i="3"/>
  <c r="P1841" i="3"/>
  <c r="Q1841" i="3"/>
  <c r="R1841" i="3"/>
  <c r="N1842" i="3"/>
  <c r="O1842" i="3"/>
  <c r="P1842" i="3"/>
  <c r="Q1842" i="3"/>
  <c r="R1842" i="3"/>
  <c r="N1843" i="3"/>
  <c r="O1843" i="3"/>
  <c r="P1843" i="3"/>
  <c r="Q1843" i="3"/>
  <c r="R1843" i="3"/>
  <c r="N1844" i="3"/>
  <c r="O1844" i="3"/>
  <c r="P1844" i="3"/>
  <c r="Q1844" i="3"/>
  <c r="R1844" i="3"/>
  <c r="N1845" i="3"/>
  <c r="O1845" i="3"/>
  <c r="P1845" i="3"/>
  <c r="Q1845" i="3"/>
  <c r="R1845" i="3"/>
  <c r="N1846" i="3"/>
  <c r="O1846" i="3"/>
  <c r="P1846" i="3"/>
  <c r="Q1846" i="3"/>
  <c r="R1846" i="3"/>
  <c r="N1847" i="3"/>
  <c r="O1847" i="3"/>
  <c r="P1847" i="3"/>
  <c r="Q1847" i="3"/>
  <c r="R1847" i="3"/>
  <c r="N1848" i="3"/>
  <c r="O1848" i="3"/>
  <c r="P1848" i="3"/>
  <c r="Q1848" i="3"/>
  <c r="R1848" i="3"/>
  <c r="N1849" i="3"/>
  <c r="O1849" i="3"/>
  <c r="P1849" i="3"/>
  <c r="Q1849" i="3"/>
  <c r="R1849" i="3"/>
  <c r="N1838" i="3"/>
  <c r="O1838" i="3"/>
  <c r="P1838" i="3"/>
  <c r="Q1838" i="3"/>
  <c r="R1838" i="3"/>
  <c r="N1852" i="3"/>
  <c r="O1852" i="3"/>
  <c r="P1852" i="3"/>
  <c r="Q1852" i="3"/>
  <c r="R1852" i="3"/>
  <c r="N1839" i="3"/>
  <c r="O1839" i="3"/>
  <c r="P1839" i="3"/>
  <c r="Q1839" i="3"/>
  <c r="R1839" i="3"/>
  <c r="N1868" i="3"/>
  <c r="O1868" i="3"/>
  <c r="P1868" i="3"/>
  <c r="Q1868" i="3"/>
  <c r="R1868" i="3"/>
  <c r="N1867" i="3"/>
  <c r="O1867" i="3"/>
  <c r="P1867" i="3"/>
  <c r="Q1867" i="3"/>
  <c r="R1867" i="3"/>
  <c r="N1872" i="3"/>
  <c r="O1872" i="3"/>
  <c r="P1872" i="3"/>
  <c r="Q1872" i="3"/>
  <c r="R1872" i="3"/>
  <c r="N1871" i="3"/>
  <c r="O1871" i="3"/>
  <c r="P1871" i="3"/>
  <c r="Q1871" i="3"/>
  <c r="R1871" i="3"/>
  <c r="N1870" i="3"/>
  <c r="O1870" i="3"/>
  <c r="P1870" i="3"/>
  <c r="Q1870" i="3"/>
  <c r="R1870" i="3"/>
  <c r="N1857" i="3"/>
  <c r="O1857" i="3"/>
  <c r="P1857" i="3"/>
  <c r="Q1857" i="3"/>
  <c r="R1857" i="3"/>
  <c r="N1858" i="3"/>
  <c r="O1858" i="3"/>
  <c r="P1858" i="3"/>
  <c r="Q1858" i="3"/>
  <c r="R1858" i="3"/>
  <c r="N1859" i="3"/>
  <c r="O1859" i="3"/>
  <c r="P1859" i="3"/>
  <c r="Q1859" i="3"/>
  <c r="R1859" i="3"/>
  <c r="N1860" i="3"/>
  <c r="O1860" i="3"/>
  <c r="P1860" i="3"/>
  <c r="Q1860" i="3"/>
  <c r="R1860" i="3"/>
  <c r="N1861" i="3"/>
  <c r="O1861" i="3"/>
  <c r="P1861" i="3"/>
  <c r="Q1861" i="3"/>
  <c r="R1861" i="3"/>
  <c r="N1862" i="3"/>
  <c r="O1862" i="3"/>
  <c r="P1862" i="3"/>
  <c r="Q1862" i="3"/>
  <c r="R1862" i="3"/>
  <c r="N1863" i="3"/>
  <c r="O1863" i="3"/>
  <c r="P1863" i="3"/>
  <c r="Q1863" i="3"/>
  <c r="R1863" i="3"/>
  <c r="N1864" i="3"/>
  <c r="O1864" i="3"/>
  <c r="P1864" i="3"/>
  <c r="Q1864" i="3"/>
  <c r="R1864" i="3"/>
  <c r="N1865" i="3"/>
  <c r="O1865" i="3"/>
  <c r="P1865" i="3"/>
  <c r="Q1865" i="3"/>
  <c r="R1865" i="3"/>
  <c r="N1866" i="3"/>
  <c r="O1866" i="3"/>
  <c r="P1866" i="3"/>
  <c r="Q1866" i="3"/>
  <c r="R1866" i="3"/>
  <c r="N1855" i="3"/>
  <c r="O1855" i="3"/>
  <c r="P1855" i="3"/>
  <c r="Q1855" i="3"/>
  <c r="R1855" i="3"/>
  <c r="N1869" i="3"/>
  <c r="O1869" i="3"/>
  <c r="P1869" i="3"/>
  <c r="Q1869" i="3"/>
  <c r="R1869" i="3"/>
  <c r="N1856" i="3"/>
  <c r="O1856" i="3"/>
  <c r="P1856" i="3"/>
  <c r="Q1856" i="3"/>
  <c r="R1856" i="3"/>
  <c r="N1878" i="3"/>
  <c r="O1878" i="3"/>
  <c r="P1878" i="3"/>
  <c r="Q1878" i="3"/>
  <c r="R1878" i="3"/>
  <c r="N1879" i="3"/>
  <c r="O1879" i="3"/>
  <c r="P1879" i="3"/>
  <c r="Q1879" i="3"/>
  <c r="R1879" i="3"/>
  <c r="N1880" i="3"/>
  <c r="O1880" i="3"/>
  <c r="P1880" i="3"/>
  <c r="Q1880" i="3"/>
  <c r="R1880" i="3"/>
  <c r="N1881" i="3"/>
  <c r="O1881" i="3"/>
  <c r="P1881" i="3"/>
  <c r="Q1881" i="3"/>
  <c r="R1881" i="3"/>
  <c r="N1882" i="3"/>
  <c r="O1882" i="3"/>
  <c r="P1882" i="3"/>
  <c r="Q1882" i="3"/>
  <c r="R1882" i="3"/>
  <c r="N1883" i="3"/>
  <c r="O1883" i="3"/>
  <c r="P1883" i="3"/>
  <c r="Q1883" i="3"/>
  <c r="R1883" i="3"/>
  <c r="N1884" i="3"/>
  <c r="O1884" i="3"/>
  <c r="P1884" i="3"/>
  <c r="Q1884" i="3"/>
  <c r="R1884" i="3"/>
  <c r="N1873" i="3"/>
  <c r="O1873" i="3"/>
  <c r="P1873" i="3"/>
  <c r="Q1873" i="3"/>
  <c r="R1873" i="3"/>
  <c r="N1877" i="3"/>
  <c r="O1877" i="3"/>
  <c r="P1877" i="3"/>
  <c r="Q1877" i="3"/>
  <c r="R1877" i="3"/>
  <c r="N1876" i="3"/>
  <c r="O1876" i="3"/>
  <c r="P1876" i="3"/>
  <c r="Q1876" i="3"/>
  <c r="R1876" i="3"/>
  <c r="N1887" i="3"/>
  <c r="O1887" i="3"/>
  <c r="P1887" i="3"/>
  <c r="Q1887" i="3"/>
  <c r="R1887" i="3"/>
  <c r="N1874" i="3"/>
  <c r="O1874" i="3"/>
  <c r="P1874" i="3"/>
  <c r="Q1874" i="3"/>
  <c r="R1874" i="3"/>
  <c r="N1875" i="3"/>
  <c r="O1875" i="3"/>
  <c r="P1875" i="3"/>
  <c r="Q1875" i="3"/>
  <c r="R1875" i="3"/>
  <c r="N1886" i="3"/>
  <c r="O1886" i="3"/>
  <c r="P1886" i="3"/>
  <c r="Q1886" i="3"/>
  <c r="R1886" i="3"/>
  <c r="N1885" i="3"/>
  <c r="O1885" i="3"/>
  <c r="P1885" i="3"/>
  <c r="Q1885" i="3"/>
  <c r="R1885" i="3"/>
  <c r="N1890" i="3"/>
  <c r="O1890" i="3"/>
  <c r="P1890" i="3"/>
  <c r="Q1890" i="3"/>
  <c r="R1890" i="3"/>
  <c r="N1889" i="3"/>
  <c r="O1889" i="3"/>
  <c r="P1889" i="3"/>
  <c r="Q1889" i="3"/>
  <c r="R1889" i="3"/>
  <c r="N1888" i="3"/>
  <c r="O1888" i="3"/>
  <c r="P1888" i="3"/>
  <c r="Q1888" i="3"/>
  <c r="R1888" i="3"/>
  <c r="N681" i="3"/>
  <c r="O681" i="3"/>
  <c r="P681" i="3"/>
  <c r="Q681" i="3"/>
  <c r="R681" i="3"/>
  <c r="N1384" i="3"/>
  <c r="O1384" i="3"/>
  <c r="P1384" i="3"/>
  <c r="Q1384" i="3"/>
  <c r="R1384" i="3"/>
  <c r="N1906" i="3"/>
  <c r="O1906" i="3"/>
  <c r="P1906" i="3"/>
  <c r="Q1906" i="3"/>
  <c r="R1906" i="3"/>
  <c r="N685" i="3"/>
  <c r="O685" i="3"/>
  <c r="P685" i="3"/>
  <c r="Q685" i="3"/>
  <c r="R685" i="3"/>
  <c r="N1371" i="3"/>
  <c r="O1371" i="3"/>
  <c r="P1371" i="3"/>
  <c r="Q1371" i="3"/>
  <c r="R1371" i="3"/>
  <c r="N1892" i="3"/>
  <c r="O1892" i="3"/>
  <c r="P1892" i="3"/>
  <c r="Q1892" i="3"/>
  <c r="R1892" i="3"/>
  <c r="N1905" i="3"/>
  <c r="O1905" i="3"/>
  <c r="P1905" i="3"/>
  <c r="Q1905" i="3"/>
  <c r="R1905" i="3"/>
  <c r="N1904" i="3"/>
  <c r="O1904" i="3"/>
  <c r="P1904" i="3"/>
  <c r="Q1904" i="3"/>
  <c r="R1904" i="3"/>
  <c r="N1893" i="3"/>
  <c r="O1893" i="3"/>
  <c r="P1893" i="3"/>
  <c r="Q1893" i="3"/>
  <c r="R1893" i="3"/>
  <c r="N1908" i="3"/>
  <c r="O1908" i="3"/>
  <c r="P1908" i="3"/>
  <c r="Q1908" i="3"/>
  <c r="R1908" i="3"/>
  <c r="N1907" i="3"/>
  <c r="O1907" i="3"/>
  <c r="P1907" i="3"/>
  <c r="Q1907" i="3"/>
  <c r="R1907" i="3"/>
  <c r="N1923" i="3"/>
  <c r="O1923" i="3"/>
  <c r="P1923" i="3"/>
  <c r="Q1923" i="3"/>
  <c r="R1923" i="3"/>
  <c r="N1922" i="3"/>
  <c r="O1922" i="3"/>
  <c r="P1922" i="3"/>
  <c r="Q1922" i="3"/>
  <c r="R1922" i="3"/>
  <c r="N1911" i="3"/>
  <c r="O1911" i="3"/>
  <c r="P1911" i="3"/>
  <c r="Q1911" i="3"/>
  <c r="R1911" i="3"/>
  <c r="N1926" i="3"/>
  <c r="O1926" i="3"/>
  <c r="P1926" i="3"/>
  <c r="Q1926" i="3"/>
  <c r="R1926" i="3"/>
  <c r="N1925" i="3"/>
  <c r="O1925" i="3"/>
  <c r="P1925" i="3"/>
  <c r="Q1925" i="3"/>
  <c r="R1925" i="3"/>
  <c r="N1912" i="3"/>
  <c r="O1912" i="3"/>
  <c r="P1912" i="3"/>
  <c r="Q1912" i="3"/>
  <c r="R1912" i="3"/>
  <c r="N1913" i="3"/>
  <c r="O1913" i="3"/>
  <c r="P1913" i="3"/>
  <c r="Q1913" i="3"/>
  <c r="R1913" i="3"/>
  <c r="N1914" i="3"/>
  <c r="O1914" i="3"/>
  <c r="P1914" i="3"/>
  <c r="Q1914" i="3"/>
  <c r="R1914" i="3"/>
  <c r="N1915" i="3"/>
  <c r="O1915" i="3"/>
  <c r="P1915" i="3"/>
  <c r="Q1915" i="3"/>
  <c r="R1915" i="3"/>
  <c r="N1916" i="3"/>
  <c r="O1916" i="3"/>
  <c r="P1916" i="3"/>
  <c r="Q1916" i="3"/>
  <c r="R1916" i="3"/>
  <c r="N1917" i="3"/>
  <c r="O1917" i="3"/>
  <c r="P1917" i="3"/>
  <c r="Q1917" i="3"/>
  <c r="R1917" i="3"/>
  <c r="N1918" i="3"/>
  <c r="O1918" i="3"/>
  <c r="P1918" i="3"/>
  <c r="Q1918" i="3"/>
  <c r="R1918" i="3"/>
  <c r="N1919" i="3"/>
  <c r="O1919" i="3"/>
  <c r="P1919" i="3"/>
  <c r="Q1919" i="3"/>
  <c r="R1919" i="3"/>
  <c r="N1920" i="3"/>
  <c r="O1920" i="3"/>
  <c r="P1920" i="3"/>
  <c r="Q1920" i="3"/>
  <c r="R1920" i="3"/>
  <c r="N1921" i="3"/>
  <c r="O1921" i="3"/>
  <c r="P1921" i="3"/>
  <c r="Q1921" i="3"/>
  <c r="R1921" i="3"/>
  <c r="N1909" i="3"/>
  <c r="O1909" i="3"/>
  <c r="P1909" i="3"/>
  <c r="Q1909" i="3"/>
  <c r="R1909" i="3"/>
  <c r="N1924" i="3"/>
  <c r="O1924" i="3"/>
  <c r="P1924" i="3"/>
  <c r="Q1924" i="3"/>
  <c r="R1924" i="3"/>
  <c r="N1910" i="3"/>
  <c r="O1910" i="3"/>
  <c r="P1910" i="3"/>
  <c r="Q1910" i="3"/>
  <c r="R1910" i="3"/>
  <c r="N1928" i="3"/>
  <c r="O1928" i="3"/>
  <c r="P1928" i="3"/>
  <c r="Q1928" i="3"/>
  <c r="R1928" i="3"/>
  <c r="N1929" i="3"/>
  <c r="O1929" i="3"/>
  <c r="P1929" i="3"/>
  <c r="Q1929" i="3"/>
  <c r="R1929" i="3"/>
  <c r="N1930" i="3"/>
  <c r="O1930" i="3"/>
  <c r="P1930" i="3"/>
  <c r="Q1930" i="3"/>
  <c r="R1930" i="3"/>
  <c r="N1931" i="3"/>
  <c r="O1931" i="3"/>
  <c r="P1931" i="3"/>
  <c r="Q1931" i="3"/>
  <c r="R1931" i="3"/>
  <c r="N1932" i="3"/>
  <c r="O1932" i="3"/>
  <c r="P1932" i="3"/>
  <c r="Q1932" i="3"/>
  <c r="R1932" i="3"/>
  <c r="N1933" i="3"/>
  <c r="O1933" i="3"/>
  <c r="P1933" i="3"/>
  <c r="Q1933" i="3"/>
  <c r="R1933" i="3"/>
  <c r="N1934" i="3"/>
  <c r="O1934" i="3"/>
  <c r="P1934" i="3"/>
  <c r="Q1934" i="3"/>
  <c r="R1934" i="3"/>
  <c r="N1935" i="3"/>
  <c r="O1935" i="3"/>
  <c r="P1935" i="3"/>
  <c r="Q1935" i="3"/>
  <c r="R1935" i="3"/>
  <c r="N1936" i="3"/>
  <c r="O1936" i="3"/>
  <c r="P1936" i="3"/>
  <c r="Q1936" i="3"/>
  <c r="R1936" i="3"/>
  <c r="N1937" i="3"/>
  <c r="O1937" i="3"/>
  <c r="P1937" i="3"/>
  <c r="Q1937" i="3"/>
  <c r="R1937" i="3"/>
  <c r="N1943" i="3"/>
  <c r="O1943" i="3"/>
  <c r="P1943" i="3"/>
  <c r="Q1943" i="3"/>
  <c r="R1943" i="3"/>
  <c r="N1940" i="3"/>
  <c r="O1940" i="3"/>
  <c r="P1940" i="3"/>
  <c r="Q1940" i="3"/>
  <c r="R1940" i="3"/>
  <c r="N1944" i="3"/>
  <c r="O1944" i="3"/>
  <c r="P1944" i="3"/>
  <c r="Q1944" i="3"/>
  <c r="R1944" i="3"/>
  <c r="N1939" i="3"/>
  <c r="O1939" i="3"/>
  <c r="P1939" i="3"/>
  <c r="Q1939" i="3"/>
  <c r="R1939" i="3"/>
  <c r="N1938" i="3"/>
  <c r="O1938" i="3"/>
  <c r="P1938" i="3"/>
  <c r="Q1938" i="3"/>
  <c r="R1938" i="3"/>
  <c r="N1927" i="3"/>
  <c r="O1927" i="3"/>
  <c r="P1927" i="3"/>
  <c r="Q1927" i="3"/>
  <c r="R1927" i="3"/>
  <c r="N1942" i="3"/>
  <c r="O1942" i="3"/>
  <c r="P1942" i="3"/>
  <c r="Q1942" i="3"/>
  <c r="R1942" i="3"/>
  <c r="N1941" i="3"/>
  <c r="O1941" i="3"/>
  <c r="P1941" i="3"/>
  <c r="Q1941" i="3"/>
  <c r="R1941" i="3"/>
  <c r="N1959" i="3"/>
  <c r="O1959" i="3"/>
  <c r="P1959" i="3"/>
  <c r="Q1959" i="3"/>
  <c r="R1959" i="3"/>
  <c r="N1958" i="3"/>
  <c r="O1958" i="3"/>
  <c r="P1958" i="3"/>
  <c r="Q1958" i="3"/>
  <c r="R1958" i="3"/>
  <c r="N1945" i="3"/>
  <c r="O1945" i="3"/>
  <c r="P1945" i="3"/>
  <c r="Q1945" i="3"/>
  <c r="R1945" i="3"/>
  <c r="N1962" i="3"/>
  <c r="O1962" i="3"/>
  <c r="P1962" i="3"/>
  <c r="Q1962" i="3"/>
  <c r="R1962" i="3"/>
  <c r="N1961" i="3"/>
  <c r="O1961" i="3"/>
  <c r="P1961" i="3"/>
  <c r="Q1961" i="3"/>
  <c r="R1961" i="3"/>
  <c r="N1948" i="3"/>
  <c r="O1948" i="3"/>
  <c r="P1948" i="3"/>
  <c r="Q1948" i="3"/>
  <c r="R1948" i="3"/>
  <c r="N1949" i="3"/>
  <c r="O1949" i="3"/>
  <c r="P1949" i="3"/>
  <c r="Q1949" i="3"/>
  <c r="R1949" i="3"/>
  <c r="N1950" i="3"/>
  <c r="O1950" i="3"/>
  <c r="P1950" i="3"/>
  <c r="Q1950" i="3"/>
  <c r="R1950" i="3"/>
  <c r="N1951" i="3"/>
  <c r="O1951" i="3"/>
  <c r="P1951" i="3"/>
  <c r="Q1951" i="3"/>
  <c r="R1951" i="3"/>
  <c r="N1952" i="3"/>
  <c r="O1952" i="3"/>
  <c r="P1952" i="3"/>
  <c r="Q1952" i="3"/>
  <c r="R1952" i="3"/>
  <c r="N1953" i="3"/>
  <c r="O1953" i="3"/>
  <c r="P1953" i="3"/>
  <c r="Q1953" i="3"/>
  <c r="R1953" i="3"/>
  <c r="N1954" i="3"/>
  <c r="O1954" i="3"/>
  <c r="P1954" i="3"/>
  <c r="Q1954" i="3"/>
  <c r="R1954" i="3"/>
  <c r="N1955" i="3"/>
  <c r="O1955" i="3"/>
  <c r="P1955" i="3"/>
  <c r="Q1955" i="3"/>
  <c r="R1955" i="3"/>
  <c r="N1956" i="3"/>
  <c r="O1956" i="3"/>
  <c r="P1956" i="3"/>
  <c r="Q1956" i="3"/>
  <c r="R1956" i="3"/>
  <c r="N1957" i="3"/>
  <c r="O1957" i="3"/>
  <c r="P1957" i="3"/>
  <c r="Q1957" i="3"/>
  <c r="R1957" i="3"/>
  <c r="N1946" i="3"/>
  <c r="O1946" i="3"/>
  <c r="P1946" i="3"/>
  <c r="Q1946" i="3"/>
  <c r="R1946" i="3"/>
  <c r="N1960" i="3"/>
  <c r="O1960" i="3"/>
  <c r="P1960" i="3"/>
  <c r="Q1960" i="3"/>
  <c r="R1960" i="3"/>
  <c r="N1947" i="3"/>
  <c r="O1947" i="3"/>
  <c r="P1947" i="3"/>
  <c r="Q1947" i="3"/>
  <c r="R1947" i="3"/>
  <c r="N1977" i="3"/>
  <c r="O1977" i="3"/>
  <c r="P1977" i="3"/>
  <c r="Q1977" i="3"/>
  <c r="R1977" i="3"/>
  <c r="N1976" i="3"/>
  <c r="O1976" i="3"/>
  <c r="P1976" i="3"/>
  <c r="Q1976" i="3"/>
  <c r="R1976" i="3"/>
  <c r="N1963" i="3"/>
  <c r="O1963" i="3"/>
  <c r="P1963" i="3"/>
  <c r="Q1963" i="3"/>
  <c r="R1963" i="3"/>
  <c r="N1980" i="3"/>
  <c r="O1980" i="3"/>
  <c r="P1980" i="3"/>
  <c r="Q1980" i="3"/>
  <c r="R1980" i="3"/>
  <c r="N1979" i="3"/>
  <c r="O1979" i="3"/>
  <c r="P1979" i="3"/>
  <c r="Q1979" i="3"/>
  <c r="R1979" i="3"/>
  <c r="N1966" i="3"/>
  <c r="O1966" i="3"/>
  <c r="P1966" i="3"/>
  <c r="Q1966" i="3"/>
  <c r="R1966" i="3"/>
  <c r="N1967" i="3"/>
  <c r="O1967" i="3"/>
  <c r="P1967" i="3"/>
  <c r="Q1967" i="3"/>
  <c r="R1967" i="3"/>
  <c r="N1968" i="3"/>
  <c r="O1968" i="3"/>
  <c r="P1968" i="3"/>
  <c r="Q1968" i="3"/>
  <c r="R1968" i="3"/>
  <c r="N1969" i="3"/>
  <c r="O1969" i="3"/>
  <c r="P1969" i="3"/>
  <c r="Q1969" i="3"/>
  <c r="R1969" i="3"/>
  <c r="N1970" i="3"/>
  <c r="O1970" i="3"/>
  <c r="P1970" i="3"/>
  <c r="Q1970" i="3"/>
  <c r="R1970" i="3"/>
  <c r="N1971" i="3"/>
  <c r="O1971" i="3"/>
  <c r="P1971" i="3"/>
  <c r="Q1971" i="3"/>
  <c r="R1971" i="3"/>
  <c r="N1972" i="3"/>
  <c r="O1972" i="3"/>
  <c r="P1972" i="3"/>
  <c r="Q1972" i="3"/>
  <c r="R1972" i="3"/>
  <c r="N1973" i="3"/>
  <c r="O1973" i="3"/>
  <c r="P1973" i="3"/>
  <c r="Q1973" i="3"/>
  <c r="R1973" i="3"/>
  <c r="N1974" i="3"/>
  <c r="O1974" i="3"/>
  <c r="P1974" i="3"/>
  <c r="Q1974" i="3"/>
  <c r="R1974" i="3"/>
  <c r="N1975" i="3"/>
  <c r="O1975" i="3"/>
  <c r="P1975" i="3"/>
  <c r="Q1975" i="3"/>
  <c r="R1975" i="3"/>
  <c r="N1964" i="3"/>
  <c r="O1964" i="3"/>
  <c r="P1964" i="3"/>
  <c r="Q1964" i="3"/>
  <c r="R1964" i="3"/>
  <c r="N1978" i="3"/>
  <c r="O1978" i="3"/>
  <c r="P1978" i="3"/>
  <c r="Q1978" i="3"/>
  <c r="R1978" i="3"/>
  <c r="N1965" i="3"/>
  <c r="O1965" i="3"/>
  <c r="P1965" i="3"/>
  <c r="Q1965" i="3"/>
  <c r="R1965" i="3"/>
  <c r="N1987" i="3"/>
  <c r="O1987" i="3"/>
  <c r="P1987" i="3"/>
  <c r="Q1987" i="3"/>
  <c r="R1987" i="3"/>
  <c r="N1988" i="3"/>
  <c r="O1988" i="3"/>
  <c r="P1988" i="3"/>
  <c r="Q1988" i="3"/>
  <c r="R1988" i="3"/>
  <c r="N1989" i="3"/>
  <c r="O1989" i="3"/>
  <c r="P1989" i="3"/>
  <c r="Q1989" i="3"/>
  <c r="R1989" i="3"/>
  <c r="N1990" i="3"/>
  <c r="O1990" i="3"/>
  <c r="P1990" i="3"/>
  <c r="Q1990" i="3"/>
  <c r="R1990" i="3"/>
  <c r="N1991" i="3"/>
  <c r="O1991" i="3"/>
  <c r="P1991" i="3"/>
  <c r="Q1991" i="3"/>
  <c r="R1991" i="3"/>
  <c r="N1992" i="3"/>
  <c r="O1992" i="3"/>
  <c r="P1992" i="3"/>
  <c r="Q1992" i="3"/>
  <c r="R1992" i="3"/>
  <c r="N1993" i="3"/>
  <c r="O1993" i="3"/>
  <c r="P1993" i="3"/>
  <c r="Q1993" i="3"/>
  <c r="R1993" i="3"/>
  <c r="N1981" i="3"/>
  <c r="O1981" i="3"/>
  <c r="P1981" i="3"/>
  <c r="Q1981" i="3"/>
  <c r="R1981" i="3"/>
  <c r="N1986" i="3"/>
  <c r="O1986" i="3"/>
  <c r="P1986" i="3"/>
  <c r="Q1986" i="3"/>
  <c r="R1986" i="3"/>
  <c r="N1985" i="3"/>
  <c r="O1985" i="3"/>
  <c r="P1985" i="3"/>
  <c r="Q1985" i="3"/>
  <c r="R1985" i="3"/>
  <c r="N1996" i="3"/>
  <c r="O1996" i="3"/>
  <c r="P1996" i="3"/>
  <c r="Q1996" i="3"/>
  <c r="R1996" i="3"/>
  <c r="N1982" i="3"/>
  <c r="O1982" i="3"/>
  <c r="P1982" i="3"/>
  <c r="Q1982" i="3"/>
  <c r="R1982" i="3"/>
  <c r="N1984" i="3"/>
  <c r="O1984" i="3"/>
  <c r="P1984" i="3"/>
  <c r="Q1984" i="3"/>
  <c r="R1984" i="3"/>
  <c r="N1995" i="3"/>
  <c r="O1995" i="3"/>
  <c r="P1995" i="3"/>
  <c r="Q1995" i="3"/>
  <c r="R1995" i="3"/>
  <c r="N1994" i="3"/>
  <c r="O1994" i="3"/>
  <c r="P1994" i="3"/>
  <c r="Q1994" i="3"/>
  <c r="R1994" i="3"/>
  <c r="N1983" i="3"/>
  <c r="O1983" i="3"/>
  <c r="P1983" i="3"/>
  <c r="Q1983" i="3"/>
  <c r="R1983" i="3"/>
  <c r="N1998" i="3"/>
  <c r="O1998" i="3"/>
  <c r="P1998" i="3"/>
  <c r="Q1998" i="3"/>
  <c r="R1998" i="3"/>
  <c r="N1997" i="3"/>
  <c r="O1997" i="3"/>
  <c r="P1997" i="3"/>
  <c r="Q1997" i="3"/>
  <c r="R1997" i="3"/>
  <c r="N2003" i="3"/>
  <c r="O2003" i="3"/>
  <c r="P2003" i="3"/>
  <c r="Q2003" i="3"/>
  <c r="R2003" i="3"/>
  <c r="N2002" i="3"/>
  <c r="O2002" i="3"/>
  <c r="P2002" i="3"/>
  <c r="Q2002" i="3"/>
  <c r="R2002" i="3"/>
  <c r="N2001" i="3"/>
  <c r="O2001" i="3"/>
  <c r="P2001" i="3"/>
  <c r="Q2001" i="3"/>
  <c r="R2001" i="3"/>
  <c r="N2005" i="3"/>
  <c r="O2005" i="3"/>
  <c r="P2005" i="3"/>
  <c r="Q2005" i="3"/>
  <c r="R2005" i="3"/>
  <c r="N2004" i="3"/>
  <c r="O2004" i="3"/>
  <c r="P2004" i="3"/>
  <c r="Q2004" i="3"/>
  <c r="R2004" i="3"/>
  <c r="N2006" i="3"/>
  <c r="O2006" i="3"/>
  <c r="P2006" i="3"/>
  <c r="Q2006" i="3"/>
  <c r="R2006" i="3"/>
  <c r="N2007" i="3"/>
  <c r="O2007" i="3"/>
  <c r="P2007" i="3"/>
  <c r="Q2007" i="3"/>
  <c r="R2007" i="3"/>
  <c r="N2008" i="3"/>
  <c r="O2008" i="3"/>
  <c r="P2008" i="3"/>
  <c r="Q2008" i="3"/>
  <c r="R2008" i="3"/>
  <c r="N2009" i="3"/>
  <c r="O2009" i="3"/>
  <c r="P2009" i="3"/>
  <c r="Q2009" i="3"/>
  <c r="R2009" i="3"/>
  <c r="N2010" i="3"/>
  <c r="O2010" i="3"/>
  <c r="P2010" i="3"/>
  <c r="Q2010" i="3"/>
  <c r="R2010" i="3"/>
  <c r="N2011" i="3"/>
  <c r="O2011" i="3"/>
  <c r="P2011" i="3"/>
  <c r="Q2011" i="3"/>
  <c r="R2011" i="3"/>
  <c r="N2012" i="3"/>
  <c r="O2012" i="3"/>
  <c r="P2012" i="3"/>
  <c r="Q2012" i="3"/>
  <c r="R2012" i="3"/>
  <c r="N2013" i="3"/>
  <c r="O2013" i="3"/>
  <c r="P2013" i="3"/>
  <c r="Q2013" i="3"/>
  <c r="R2013" i="3"/>
  <c r="N2014" i="3"/>
  <c r="O2014" i="3"/>
  <c r="P2014" i="3"/>
  <c r="Q2014" i="3"/>
  <c r="R2014" i="3"/>
  <c r="N2015" i="3"/>
  <c r="O2015" i="3"/>
  <c r="P2015" i="3"/>
  <c r="Q2015" i="3"/>
  <c r="R2015" i="3"/>
  <c r="N1999" i="3"/>
  <c r="O1999" i="3"/>
  <c r="P1999" i="3"/>
  <c r="Q1999" i="3"/>
  <c r="R1999" i="3"/>
  <c r="N2016" i="3"/>
  <c r="O2016" i="3"/>
  <c r="P2016" i="3"/>
  <c r="Q2016" i="3"/>
  <c r="R2016" i="3"/>
  <c r="N2000" i="3"/>
  <c r="O2000" i="3"/>
  <c r="P2000" i="3"/>
  <c r="Q2000" i="3"/>
  <c r="R2000" i="3"/>
  <c r="N2023" i="3"/>
  <c r="O2023" i="3"/>
  <c r="P2023" i="3"/>
  <c r="Q2023" i="3"/>
  <c r="R2023" i="3"/>
  <c r="N2024" i="3"/>
  <c r="O2024" i="3"/>
  <c r="P2024" i="3"/>
  <c r="Q2024" i="3"/>
  <c r="R2024" i="3"/>
  <c r="N2025" i="3"/>
  <c r="O2025" i="3"/>
  <c r="P2025" i="3"/>
  <c r="Q2025" i="3"/>
  <c r="R2025" i="3"/>
  <c r="N2026" i="3"/>
  <c r="O2026" i="3"/>
  <c r="P2026" i="3"/>
  <c r="Q2026" i="3"/>
  <c r="R2026" i="3"/>
  <c r="N2027" i="3"/>
  <c r="O2027" i="3"/>
  <c r="P2027" i="3"/>
  <c r="Q2027" i="3"/>
  <c r="R2027" i="3"/>
  <c r="N2028" i="3"/>
  <c r="O2028" i="3"/>
  <c r="P2028" i="3"/>
  <c r="Q2028" i="3"/>
  <c r="R2028" i="3"/>
  <c r="N2029" i="3"/>
  <c r="O2029" i="3"/>
  <c r="P2029" i="3"/>
  <c r="Q2029" i="3"/>
  <c r="R2029" i="3"/>
  <c r="N2018" i="3"/>
  <c r="O2018" i="3"/>
  <c r="P2018" i="3"/>
  <c r="Q2018" i="3"/>
  <c r="R2018" i="3"/>
  <c r="N2022" i="3"/>
  <c r="O2022" i="3"/>
  <c r="P2022" i="3"/>
  <c r="Q2022" i="3"/>
  <c r="R2022" i="3"/>
  <c r="N2021" i="3"/>
  <c r="O2021" i="3"/>
  <c r="P2021" i="3"/>
  <c r="Q2021" i="3"/>
  <c r="R2021" i="3"/>
  <c r="N2032" i="3"/>
  <c r="O2032" i="3"/>
  <c r="P2032" i="3"/>
  <c r="Q2032" i="3"/>
  <c r="R2032" i="3"/>
  <c r="N2019" i="3"/>
  <c r="O2019" i="3"/>
  <c r="P2019" i="3"/>
  <c r="Q2019" i="3"/>
  <c r="R2019" i="3"/>
  <c r="N2020" i="3"/>
  <c r="O2020" i="3"/>
  <c r="P2020" i="3"/>
  <c r="Q2020" i="3"/>
  <c r="R2020" i="3"/>
  <c r="N2031" i="3"/>
  <c r="O2031" i="3"/>
  <c r="P2031" i="3"/>
  <c r="Q2031" i="3"/>
  <c r="R2031" i="3"/>
  <c r="N2030" i="3"/>
  <c r="O2030" i="3"/>
  <c r="P2030" i="3"/>
  <c r="Q2030" i="3"/>
  <c r="R2030" i="3"/>
  <c r="N2017" i="3"/>
  <c r="O2017" i="3"/>
  <c r="P2017" i="3"/>
  <c r="Q2017" i="3"/>
  <c r="R2017" i="3"/>
  <c r="N2034" i="3"/>
  <c r="O2034" i="3"/>
  <c r="P2034" i="3"/>
  <c r="Q2034" i="3"/>
  <c r="R2034" i="3"/>
  <c r="N2033" i="3"/>
  <c r="O2033" i="3"/>
  <c r="P2033" i="3"/>
  <c r="Q2033" i="3"/>
  <c r="R2033" i="3"/>
  <c r="S26" i="3"/>
  <c r="T26" i="3"/>
  <c r="W26" i="3"/>
  <c r="S27" i="3"/>
  <c r="T27" i="3"/>
  <c r="W27" i="3"/>
  <c r="S28" i="3"/>
  <c r="T28" i="3"/>
  <c r="W28" i="3"/>
  <c r="S29" i="3"/>
  <c r="T29" i="3"/>
  <c r="W29" i="3"/>
  <c r="S35" i="3"/>
  <c r="T35" i="3"/>
  <c r="W35" i="3"/>
  <c r="S22" i="3"/>
  <c r="T22" i="3"/>
  <c r="W22" i="3"/>
  <c r="S21" i="3"/>
  <c r="W21" i="3"/>
  <c r="S32" i="3"/>
  <c r="T32" i="3"/>
  <c r="W32" i="3"/>
  <c r="S36" i="3"/>
  <c r="T36" i="3"/>
  <c r="W36" i="3"/>
  <c r="S20" i="3"/>
  <c r="W20" i="3"/>
  <c r="S31" i="3"/>
  <c r="T31" i="3"/>
  <c r="W31" i="3"/>
  <c r="S30" i="3"/>
  <c r="T30" i="3"/>
  <c r="W30" i="3"/>
  <c r="S37" i="3"/>
  <c r="T37" i="3"/>
  <c r="W37" i="3"/>
  <c r="S34" i="3"/>
  <c r="T34" i="3"/>
  <c r="W34" i="3"/>
  <c r="S33" i="3"/>
  <c r="T33" i="3"/>
  <c r="W33" i="3"/>
  <c r="S41" i="3"/>
  <c r="T41" i="3"/>
  <c r="W41" i="3"/>
  <c r="S42" i="3"/>
  <c r="T42" i="3"/>
  <c r="W42" i="3"/>
  <c r="S43" i="3"/>
  <c r="T43" i="3"/>
  <c r="W43" i="3"/>
  <c r="S44" i="3"/>
  <c r="T44" i="3"/>
  <c r="W44" i="3"/>
  <c r="S45" i="3"/>
  <c r="T45" i="3"/>
  <c r="W45" i="3"/>
  <c r="S46" i="3"/>
  <c r="T46" i="3"/>
  <c r="W46" i="3"/>
  <c r="S47" i="3"/>
  <c r="T47" i="3"/>
  <c r="W47" i="3"/>
  <c r="S54" i="3"/>
  <c r="T54" i="3"/>
  <c r="W54" i="3"/>
  <c r="S40" i="3"/>
  <c r="T40" i="3"/>
  <c r="W40" i="3"/>
  <c r="S39" i="3"/>
  <c r="T39" i="3"/>
  <c r="W39" i="3"/>
  <c r="S50" i="3"/>
  <c r="T50" i="3"/>
  <c r="W50" i="3"/>
  <c r="S55" i="3"/>
  <c r="T55" i="3"/>
  <c r="W55" i="3"/>
  <c r="S38" i="3"/>
  <c r="T38" i="3"/>
  <c r="W38" i="3"/>
  <c r="S49" i="3"/>
  <c r="T49" i="3"/>
  <c r="W49" i="3"/>
  <c r="S48" i="3"/>
  <c r="T48" i="3"/>
  <c r="W48" i="3"/>
  <c r="S53" i="3"/>
  <c r="T53" i="3"/>
  <c r="W53" i="3"/>
  <c r="S52" i="3"/>
  <c r="T52" i="3"/>
  <c r="W52" i="3"/>
  <c r="S51" i="3"/>
  <c r="T51" i="3"/>
  <c r="W51" i="3"/>
  <c r="S56" i="3"/>
  <c r="T56" i="3"/>
  <c r="W56" i="3"/>
  <c r="S57" i="3"/>
  <c r="T57" i="3"/>
  <c r="W57" i="3"/>
  <c r="S58" i="3"/>
  <c r="T58" i="3"/>
  <c r="W58" i="3"/>
  <c r="S59" i="3"/>
  <c r="T59" i="3"/>
  <c r="W59" i="3"/>
  <c r="S60" i="3"/>
  <c r="T60" i="3"/>
  <c r="W60" i="3"/>
  <c r="S61" i="3"/>
  <c r="T61" i="3"/>
  <c r="W61" i="3"/>
  <c r="S62" i="3"/>
  <c r="T62" i="3"/>
  <c r="W62" i="3"/>
  <c r="S63" i="3"/>
  <c r="T63" i="3"/>
  <c r="W63" i="3"/>
  <c r="S64" i="3"/>
  <c r="T64" i="3"/>
  <c r="W64" i="3"/>
  <c r="S65" i="3"/>
  <c r="T65" i="3"/>
  <c r="W65" i="3"/>
  <c r="S71" i="3"/>
  <c r="T71" i="3"/>
  <c r="W71" i="3"/>
  <c r="S66" i="3"/>
  <c r="T66" i="3"/>
  <c r="W66" i="3"/>
  <c r="S67" i="3"/>
  <c r="T67" i="3"/>
  <c r="W67" i="3"/>
  <c r="S68" i="3"/>
  <c r="T68" i="3"/>
  <c r="W68" i="3"/>
  <c r="S72" i="3"/>
  <c r="T72" i="3"/>
  <c r="W72" i="3"/>
  <c r="S69" i="3"/>
  <c r="T69" i="3"/>
  <c r="W69" i="3"/>
  <c r="S73" i="3"/>
  <c r="T73" i="3"/>
  <c r="W73" i="3"/>
  <c r="S70" i="3"/>
  <c r="T70" i="3"/>
  <c r="W70" i="3"/>
  <c r="S77" i="3"/>
  <c r="T77" i="3"/>
  <c r="W77" i="3"/>
  <c r="S78" i="3"/>
  <c r="T78" i="3"/>
  <c r="W78" i="3"/>
  <c r="S79" i="3"/>
  <c r="T79" i="3"/>
  <c r="W79" i="3"/>
  <c r="S80" i="3"/>
  <c r="T80" i="3"/>
  <c r="W80" i="3"/>
  <c r="S81" i="3"/>
  <c r="T81" i="3"/>
  <c r="W81" i="3"/>
  <c r="S82" i="3"/>
  <c r="T82" i="3"/>
  <c r="W82" i="3"/>
  <c r="S83" i="3"/>
  <c r="T83" i="3"/>
  <c r="W83" i="3"/>
  <c r="S90" i="3"/>
  <c r="T90" i="3"/>
  <c r="W90" i="3"/>
  <c r="S76" i="3"/>
  <c r="T76" i="3"/>
  <c r="W76" i="3"/>
  <c r="S75" i="3"/>
  <c r="T75" i="3"/>
  <c r="W75" i="3"/>
  <c r="S86" i="3"/>
  <c r="T86" i="3"/>
  <c r="W86" i="3"/>
  <c r="S91" i="3"/>
  <c r="T91" i="3"/>
  <c r="W91" i="3"/>
  <c r="S74" i="3"/>
  <c r="T74" i="3"/>
  <c r="W74" i="3"/>
  <c r="S85" i="3"/>
  <c r="T85" i="3"/>
  <c r="W85" i="3"/>
  <c r="S84" i="3"/>
  <c r="T84" i="3"/>
  <c r="W84" i="3"/>
  <c r="S89" i="3"/>
  <c r="T89" i="3"/>
  <c r="W89" i="3"/>
  <c r="S88" i="3"/>
  <c r="T88" i="3"/>
  <c r="W88" i="3"/>
  <c r="S87" i="3"/>
  <c r="T87" i="3"/>
  <c r="W87" i="3"/>
  <c r="S92" i="3"/>
  <c r="T92" i="3"/>
  <c r="W92" i="3"/>
  <c r="S93" i="3"/>
  <c r="T93" i="3"/>
  <c r="W93" i="3"/>
  <c r="S94" i="3"/>
  <c r="T94" i="3"/>
  <c r="W94" i="3"/>
  <c r="S95" i="3"/>
  <c r="T95" i="3"/>
  <c r="W95" i="3"/>
  <c r="S96" i="3"/>
  <c r="T96" i="3"/>
  <c r="W96" i="3"/>
  <c r="S97" i="3"/>
  <c r="T97" i="3"/>
  <c r="W97" i="3"/>
  <c r="S98" i="3"/>
  <c r="T98" i="3"/>
  <c r="W98" i="3"/>
  <c r="S99" i="3"/>
  <c r="T99" i="3"/>
  <c r="W99" i="3"/>
  <c r="S100" i="3"/>
  <c r="T100" i="3"/>
  <c r="W100" i="3"/>
  <c r="S101" i="3"/>
  <c r="T101" i="3"/>
  <c r="W101" i="3"/>
  <c r="S107" i="3"/>
  <c r="T107" i="3"/>
  <c r="W107" i="3"/>
  <c r="S102" i="3"/>
  <c r="T102" i="3"/>
  <c r="W102" i="3"/>
  <c r="S103" i="3"/>
  <c r="T103" i="3"/>
  <c r="W103" i="3"/>
  <c r="S104" i="3"/>
  <c r="T104" i="3"/>
  <c r="W104" i="3"/>
  <c r="S108" i="3"/>
  <c r="T108" i="3"/>
  <c r="W108" i="3"/>
  <c r="S105" i="3"/>
  <c r="T105" i="3"/>
  <c r="W105" i="3"/>
  <c r="S109" i="3"/>
  <c r="T109" i="3"/>
  <c r="W109" i="3"/>
  <c r="S106" i="3"/>
  <c r="T106" i="3"/>
  <c r="W106" i="3"/>
  <c r="S110" i="3"/>
  <c r="T110" i="3"/>
  <c r="W110" i="3"/>
  <c r="S111" i="3"/>
  <c r="T111" i="3"/>
  <c r="W111" i="3"/>
  <c r="S112" i="3"/>
  <c r="T112" i="3"/>
  <c r="W112" i="3"/>
  <c r="S113" i="3"/>
  <c r="T113" i="3"/>
  <c r="W113" i="3"/>
  <c r="S114" i="3"/>
  <c r="T114" i="3"/>
  <c r="W114" i="3"/>
  <c r="S115" i="3"/>
  <c r="T115" i="3"/>
  <c r="W115" i="3"/>
  <c r="S116" i="3"/>
  <c r="T116" i="3"/>
  <c r="W116" i="3"/>
  <c r="S117" i="3"/>
  <c r="T117" i="3"/>
  <c r="W117" i="3"/>
  <c r="S118" i="3"/>
  <c r="T118" i="3"/>
  <c r="W118" i="3"/>
  <c r="S119" i="3"/>
  <c r="T119" i="3"/>
  <c r="W119" i="3"/>
  <c r="S126" i="3"/>
  <c r="T126" i="3"/>
  <c r="W126" i="3"/>
  <c r="S120" i="3"/>
  <c r="T120" i="3"/>
  <c r="W120" i="3"/>
  <c r="S121" i="3"/>
  <c r="T121" i="3"/>
  <c r="W121" i="3"/>
  <c r="S122" i="3"/>
  <c r="T122" i="3"/>
  <c r="W122" i="3"/>
  <c r="S127" i="3"/>
  <c r="T127" i="3"/>
  <c r="W127" i="3"/>
  <c r="S123" i="3"/>
  <c r="T123" i="3"/>
  <c r="W123" i="3"/>
  <c r="S125" i="3"/>
  <c r="T125" i="3"/>
  <c r="W125" i="3"/>
  <c r="S124" i="3"/>
  <c r="T124" i="3"/>
  <c r="W124" i="3"/>
  <c r="S146" i="3"/>
  <c r="T146" i="3"/>
  <c r="W146" i="3"/>
  <c r="S147" i="3"/>
  <c r="T147" i="3"/>
  <c r="W147" i="3"/>
  <c r="S148" i="3"/>
  <c r="T148" i="3"/>
  <c r="W148" i="3"/>
  <c r="S149" i="3"/>
  <c r="T149" i="3"/>
  <c r="W149" i="3"/>
  <c r="S150" i="3"/>
  <c r="T150" i="3"/>
  <c r="W150" i="3"/>
  <c r="S151" i="3"/>
  <c r="T151" i="3"/>
  <c r="W151" i="3"/>
  <c r="S152" i="3"/>
  <c r="T152" i="3"/>
  <c r="W152" i="3"/>
  <c r="S153" i="3"/>
  <c r="T153" i="3"/>
  <c r="W153" i="3"/>
  <c r="S154" i="3"/>
  <c r="T154" i="3"/>
  <c r="W154" i="3"/>
  <c r="S155" i="3"/>
  <c r="T155" i="3"/>
  <c r="W155" i="3"/>
  <c r="S162" i="3"/>
  <c r="T162" i="3"/>
  <c r="W162" i="3"/>
  <c r="S156" i="3"/>
  <c r="T156" i="3"/>
  <c r="W156" i="3"/>
  <c r="S157" i="3"/>
  <c r="T157" i="3"/>
  <c r="W157" i="3"/>
  <c r="S158" i="3"/>
  <c r="T158" i="3"/>
  <c r="W158" i="3"/>
  <c r="S163" i="3"/>
  <c r="T163" i="3"/>
  <c r="W163" i="3"/>
  <c r="S159" i="3"/>
  <c r="T159" i="3"/>
  <c r="W159" i="3"/>
  <c r="S161" i="3"/>
  <c r="T161" i="3"/>
  <c r="W161" i="3"/>
  <c r="S160" i="3"/>
  <c r="T160" i="3"/>
  <c r="W160" i="3"/>
  <c r="S164" i="3"/>
  <c r="T164" i="3"/>
  <c r="W164" i="3"/>
  <c r="S165" i="3"/>
  <c r="T165" i="3"/>
  <c r="W165" i="3"/>
  <c r="S166" i="3"/>
  <c r="T166" i="3"/>
  <c r="W166" i="3"/>
  <c r="S167" i="3"/>
  <c r="T167" i="3"/>
  <c r="W167" i="3"/>
  <c r="S168" i="3"/>
  <c r="T168" i="3"/>
  <c r="W168" i="3"/>
  <c r="S169" i="3"/>
  <c r="T169" i="3"/>
  <c r="W169" i="3"/>
  <c r="S170" i="3"/>
  <c r="T170" i="3"/>
  <c r="W170" i="3"/>
  <c r="S171" i="3"/>
  <c r="T171" i="3"/>
  <c r="W171" i="3"/>
  <c r="S172" i="3"/>
  <c r="T172" i="3"/>
  <c r="W172" i="3"/>
  <c r="S173" i="3"/>
  <c r="T173" i="3"/>
  <c r="W173" i="3"/>
  <c r="S179" i="3"/>
  <c r="T179" i="3"/>
  <c r="W179" i="3"/>
  <c r="S174" i="3"/>
  <c r="T174" i="3"/>
  <c r="W174" i="3"/>
  <c r="S175" i="3"/>
  <c r="T175" i="3"/>
  <c r="W175" i="3"/>
  <c r="S176" i="3"/>
  <c r="T176" i="3"/>
  <c r="W176" i="3"/>
  <c r="S180" i="3"/>
  <c r="T180" i="3"/>
  <c r="W180" i="3"/>
  <c r="S177" i="3"/>
  <c r="T177" i="3"/>
  <c r="W177" i="3"/>
  <c r="S181" i="3"/>
  <c r="T181" i="3"/>
  <c r="W181" i="3"/>
  <c r="S178" i="3"/>
  <c r="T178" i="3"/>
  <c r="W178" i="3"/>
  <c r="S182" i="3"/>
  <c r="T182" i="3"/>
  <c r="W182" i="3"/>
  <c r="S183" i="3"/>
  <c r="T183" i="3"/>
  <c r="W183" i="3"/>
  <c r="S184" i="3"/>
  <c r="T184" i="3"/>
  <c r="W184" i="3"/>
  <c r="S185" i="3"/>
  <c r="T185" i="3"/>
  <c r="W185" i="3"/>
  <c r="S186" i="3"/>
  <c r="T186" i="3"/>
  <c r="W186" i="3"/>
  <c r="S187" i="3"/>
  <c r="T187" i="3"/>
  <c r="W187" i="3"/>
  <c r="S188" i="3"/>
  <c r="T188" i="3"/>
  <c r="W188" i="3"/>
  <c r="S189" i="3"/>
  <c r="T189" i="3"/>
  <c r="W189" i="3"/>
  <c r="S190" i="3"/>
  <c r="T190" i="3"/>
  <c r="W190" i="3"/>
  <c r="S191" i="3"/>
  <c r="T191" i="3"/>
  <c r="W191" i="3"/>
  <c r="S198" i="3"/>
  <c r="T198" i="3"/>
  <c r="W198" i="3"/>
  <c r="S192" i="3"/>
  <c r="T192" i="3"/>
  <c r="W192" i="3"/>
  <c r="S193" i="3"/>
  <c r="T193" i="3"/>
  <c r="W193" i="3"/>
  <c r="S194" i="3"/>
  <c r="T194" i="3"/>
  <c r="W194" i="3"/>
  <c r="S199" i="3"/>
  <c r="T199" i="3"/>
  <c r="W199" i="3"/>
  <c r="S195" i="3"/>
  <c r="T195" i="3"/>
  <c r="W195" i="3"/>
  <c r="S197" i="3"/>
  <c r="T197" i="3"/>
  <c r="W197" i="3"/>
  <c r="S196" i="3"/>
  <c r="T196" i="3"/>
  <c r="W196" i="3"/>
  <c r="S200" i="3"/>
  <c r="T200" i="3"/>
  <c r="W200" i="3"/>
  <c r="S201" i="3"/>
  <c r="T201" i="3"/>
  <c r="W201" i="3"/>
  <c r="S202" i="3"/>
  <c r="T202" i="3"/>
  <c r="W202" i="3"/>
  <c r="S203" i="3"/>
  <c r="T203" i="3"/>
  <c r="W203" i="3"/>
  <c r="S204" i="3"/>
  <c r="T204" i="3"/>
  <c r="W204" i="3"/>
  <c r="S205" i="3"/>
  <c r="T205" i="3"/>
  <c r="W205" i="3"/>
  <c r="S206" i="3"/>
  <c r="T206" i="3"/>
  <c r="W206" i="3"/>
  <c r="S207" i="3"/>
  <c r="T207" i="3"/>
  <c r="W207" i="3"/>
  <c r="S208" i="3"/>
  <c r="T208" i="3"/>
  <c r="W208" i="3"/>
  <c r="S209" i="3"/>
  <c r="T209" i="3"/>
  <c r="W209" i="3"/>
  <c r="S215" i="3"/>
  <c r="T215" i="3"/>
  <c r="W215" i="3"/>
  <c r="S210" i="3"/>
  <c r="T210" i="3"/>
  <c r="W210" i="3"/>
  <c r="S211" i="3"/>
  <c r="T211" i="3"/>
  <c r="W211" i="3"/>
  <c r="S212" i="3"/>
  <c r="T212" i="3"/>
  <c r="W212" i="3"/>
  <c r="S216" i="3"/>
  <c r="T216" i="3"/>
  <c r="W216" i="3"/>
  <c r="S213" i="3"/>
  <c r="T213" i="3"/>
  <c r="W213" i="3"/>
  <c r="S217" i="3"/>
  <c r="T217" i="3"/>
  <c r="W217" i="3"/>
  <c r="S214" i="3"/>
  <c r="T214" i="3"/>
  <c r="W214" i="3"/>
  <c r="S218" i="3"/>
  <c r="T218" i="3"/>
  <c r="W218" i="3"/>
  <c r="S219" i="3"/>
  <c r="T219" i="3"/>
  <c r="W219" i="3"/>
  <c r="S220" i="3"/>
  <c r="T220" i="3"/>
  <c r="W220" i="3"/>
  <c r="S221" i="3"/>
  <c r="T221" i="3"/>
  <c r="W221" i="3"/>
  <c r="S222" i="3"/>
  <c r="T222" i="3"/>
  <c r="W222" i="3"/>
  <c r="S223" i="3"/>
  <c r="T223" i="3"/>
  <c r="W223" i="3"/>
  <c r="S224" i="3"/>
  <c r="T224" i="3"/>
  <c r="W224" i="3"/>
  <c r="S225" i="3"/>
  <c r="T225" i="3"/>
  <c r="W225" i="3"/>
  <c r="S226" i="3"/>
  <c r="T226" i="3"/>
  <c r="W226" i="3"/>
  <c r="S227" i="3"/>
  <c r="T227" i="3"/>
  <c r="W227" i="3"/>
  <c r="S233" i="3"/>
  <c r="T233" i="3"/>
  <c r="W233" i="3"/>
  <c r="S228" i="3"/>
  <c r="T228" i="3"/>
  <c r="W228" i="3"/>
  <c r="S229" i="3"/>
  <c r="T229" i="3"/>
  <c r="W229" i="3"/>
  <c r="S230" i="3"/>
  <c r="T230" i="3"/>
  <c r="W230" i="3"/>
  <c r="S234" i="3"/>
  <c r="T234" i="3"/>
  <c r="W234" i="3"/>
  <c r="S231" i="3"/>
  <c r="T231" i="3"/>
  <c r="W231" i="3"/>
  <c r="S235" i="3"/>
  <c r="T235" i="3"/>
  <c r="W235" i="3"/>
  <c r="S232" i="3"/>
  <c r="T232" i="3"/>
  <c r="W232" i="3"/>
  <c r="S236" i="3"/>
  <c r="T236" i="3"/>
  <c r="W236" i="3"/>
  <c r="S237" i="3"/>
  <c r="T237" i="3"/>
  <c r="W237" i="3"/>
  <c r="S238" i="3"/>
  <c r="T238" i="3"/>
  <c r="W238" i="3"/>
  <c r="S239" i="3"/>
  <c r="T239" i="3"/>
  <c r="W239" i="3"/>
  <c r="S240" i="3"/>
  <c r="T240" i="3"/>
  <c r="W240" i="3"/>
  <c r="S241" i="3"/>
  <c r="T241" i="3"/>
  <c r="W241" i="3"/>
  <c r="S242" i="3"/>
  <c r="T242" i="3"/>
  <c r="W242" i="3"/>
  <c r="S243" i="3"/>
  <c r="T243" i="3"/>
  <c r="W243" i="3"/>
  <c r="S244" i="3"/>
  <c r="T244" i="3"/>
  <c r="W244" i="3"/>
  <c r="S245" i="3"/>
  <c r="T245" i="3"/>
  <c r="W245" i="3"/>
  <c r="S251" i="3"/>
  <c r="T251" i="3"/>
  <c r="W251" i="3"/>
  <c r="S246" i="3"/>
  <c r="T246" i="3"/>
  <c r="W246" i="3"/>
  <c r="S247" i="3"/>
  <c r="T247" i="3"/>
  <c r="W247" i="3"/>
  <c r="S248" i="3"/>
  <c r="T248" i="3"/>
  <c r="W248" i="3"/>
  <c r="S252" i="3"/>
  <c r="T252" i="3"/>
  <c r="W252" i="3"/>
  <c r="S249" i="3"/>
  <c r="T249" i="3"/>
  <c r="W249" i="3"/>
  <c r="S253" i="3"/>
  <c r="T253" i="3"/>
  <c r="W253" i="3"/>
  <c r="S250" i="3"/>
  <c r="T250" i="3"/>
  <c r="W250" i="3"/>
  <c r="S255" i="3"/>
  <c r="T255" i="3"/>
  <c r="W255" i="3"/>
  <c r="S256" i="3"/>
  <c r="T256" i="3"/>
  <c r="W256" i="3"/>
  <c r="S257" i="3"/>
  <c r="T257" i="3"/>
  <c r="W257" i="3"/>
  <c r="S258" i="3"/>
  <c r="T258" i="3"/>
  <c r="W258" i="3"/>
  <c r="S259" i="3"/>
  <c r="T259" i="3"/>
  <c r="W259" i="3"/>
  <c r="S260" i="3"/>
  <c r="T260" i="3"/>
  <c r="W260" i="3"/>
  <c r="S261" i="3"/>
  <c r="T261" i="3"/>
  <c r="W261" i="3"/>
  <c r="S262" i="3"/>
  <c r="T262" i="3"/>
  <c r="W262" i="3"/>
  <c r="S263" i="3"/>
  <c r="T263" i="3"/>
  <c r="W263" i="3"/>
  <c r="S264" i="3"/>
  <c r="T264" i="3"/>
  <c r="W264" i="3"/>
  <c r="S270" i="3"/>
  <c r="T270" i="3"/>
  <c r="W270" i="3"/>
  <c r="S265" i="3"/>
  <c r="T265" i="3"/>
  <c r="W265" i="3"/>
  <c r="S266" i="3"/>
  <c r="T266" i="3"/>
  <c r="W266" i="3"/>
  <c r="S267" i="3"/>
  <c r="T267" i="3"/>
  <c r="W267" i="3"/>
  <c r="S271" i="3"/>
  <c r="T271" i="3"/>
  <c r="W271" i="3"/>
  <c r="S268" i="3"/>
  <c r="T268" i="3"/>
  <c r="W268" i="3"/>
  <c r="S254" i="3"/>
  <c r="T254" i="3"/>
  <c r="W254" i="3"/>
  <c r="S269" i="3"/>
  <c r="T269" i="3"/>
  <c r="W269" i="3"/>
  <c r="S275" i="3"/>
  <c r="T275" i="3"/>
  <c r="W275" i="3"/>
  <c r="S276" i="3"/>
  <c r="T276" i="3"/>
  <c r="W276" i="3"/>
  <c r="S277" i="3"/>
  <c r="T277" i="3"/>
  <c r="W277" i="3"/>
  <c r="S278" i="3"/>
  <c r="T278" i="3"/>
  <c r="W278" i="3"/>
  <c r="S279" i="3"/>
  <c r="T279" i="3"/>
  <c r="W279" i="3"/>
  <c r="S280" i="3"/>
  <c r="T280" i="3"/>
  <c r="W280" i="3"/>
  <c r="S281" i="3"/>
  <c r="T281" i="3"/>
  <c r="W281" i="3"/>
  <c r="S288" i="3"/>
  <c r="T288" i="3"/>
  <c r="W288" i="3"/>
  <c r="S274" i="3"/>
  <c r="T274" i="3"/>
  <c r="W274" i="3"/>
  <c r="S273" i="3"/>
  <c r="T273" i="3"/>
  <c r="W273" i="3"/>
  <c r="S284" i="3"/>
  <c r="T284" i="3"/>
  <c r="W284" i="3"/>
  <c r="S289" i="3"/>
  <c r="T289" i="3"/>
  <c r="W289" i="3"/>
  <c r="S272" i="3"/>
  <c r="T272" i="3"/>
  <c r="W272" i="3"/>
  <c r="S283" i="3"/>
  <c r="T283" i="3"/>
  <c r="W283" i="3"/>
  <c r="S282" i="3"/>
  <c r="T282" i="3"/>
  <c r="W282" i="3"/>
  <c r="S287" i="3"/>
  <c r="T287" i="3"/>
  <c r="W287" i="3"/>
  <c r="S286" i="3"/>
  <c r="T286" i="3"/>
  <c r="W286" i="3"/>
  <c r="S285" i="3"/>
  <c r="T285" i="3"/>
  <c r="W285" i="3"/>
  <c r="S303" i="3"/>
  <c r="T303" i="3"/>
  <c r="W303" i="3"/>
  <c r="S302" i="3"/>
  <c r="T302" i="3"/>
  <c r="W302" i="3"/>
  <c r="S307" i="3"/>
  <c r="T307" i="3"/>
  <c r="W307" i="3"/>
  <c r="S306" i="3"/>
  <c r="T306" i="3"/>
  <c r="W306" i="3"/>
  <c r="S305" i="3"/>
  <c r="T305" i="3"/>
  <c r="W305" i="3"/>
  <c r="S292" i="3"/>
  <c r="T292" i="3"/>
  <c r="W292" i="3"/>
  <c r="S293" i="3"/>
  <c r="T293" i="3"/>
  <c r="W293" i="3"/>
  <c r="S294" i="3"/>
  <c r="T294" i="3"/>
  <c r="W294" i="3"/>
  <c r="S295" i="3"/>
  <c r="T295" i="3"/>
  <c r="W295" i="3"/>
  <c r="S296" i="3"/>
  <c r="T296" i="3"/>
  <c r="W296" i="3"/>
  <c r="S297" i="3"/>
  <c r="T297" i="3"/>
  <c r="W297" i="3"/>
  <c r="S298" i="3"/>
  <c r="T298" i="3"/>
  <c r="W298" i="3"/>
  <c r="S299" i="3"/>
  <c r="T299" i="3"/>
  <c r="W299" i="3"/>
  <c r="S300" i="3"/>
  <c r="T300" i="3"/>
  <c r="W300" i="3"/>
  <c r="S301" i="3"/>
  <c r="T301" i="3"/>
  <c r="W301" i="3"/>
  <c r="S290" i="3"/>
  <c r="T290" i="3"/>
  <c r="W290" i="3"/>
  <c r="S304" i="3"/>
  <c r="T304" i="3"/>
  <c r="W304" i="3"/>
  <c r="S291" i="3"/>
  <c r="T291" i="3"/>
  <c r="W291" i="3"/>
  <c r="S319" i="3"/>
  <c r="T319" i="3"/>
  <c r="W319" i="3"/>
  <c r="S318" i="3"/>
  <c r="T318" i="3"/>
  <c r="W318" i="3"/>
  <c r="S323" i="3"/>
  <c r="T323" i="3"/>
  <c r="W323" i="3"/>
  <c r="S322" i="3"/>
  <c r="T322" i="3"/>
  <c r="W322" i="3"/>
  <c r="S321" i="3"/>
  <c r="T321" i="3"/>
  <c r="W321" i="3"/>
  <c r="S308" i="3"/>
  <c r="T308" i="3"/>
  <c r="W308" i="3"/>
  <c r="S309" i="3"/>
  <c r="T309" i="3"/>
  <c r="W309" i="3"/>
  <c r="S310" i="3"/>
  <c r="T310" i="3"/>
  <c r="W310" i="3"/>
  <c r="S311" i="3"/>
  <c r="T311" i="3"/>
  <c r="W311" i="3"/>
  <c r="S312" i="3"/>
  <c r="T312" i="3"/>
  <c r="W312" i="3"/>
  <c r="S313" i="3"/>
  <c r="T313" i="3"/>
  <c r="W313" i="3"/>
  <c r="S314" i="3"/>
  <c r="T314" i="3"/>
  <c r="W314" i="3"/>
  <c r="S315" i="3"/>
  <c r="T315" i="3"/>
  <c r="W315" i="3"/>
  <c r="S316" i="3"/>
  <c r="T316" i="3"/>
  <c r="W316" i="3"/>
  <c r="S317" i="3"/>
  <c r="T317" i="3"/>
  <c r="W317" i="3"/>
  <c r="S324" i="3"/>
  <c r="T324" i="3"/>
  <c r="W324" i="3"/>
  <c r="S320" i="3"/>
  <c r="T320" i="3"/>
  <c r="W320" i="3"/>
  <c r="S325" i="3"/>
  <c r="T325" i="3"/>
  <c r="W325" i="3"/>
  <c r="S339" i="3"/>
  <c r="T339" i="3"/>
  <c r="W339" i="3"/>
  <c r="S338" i="3"/>
  <c r="T338" i="3"/>
  <c r="W338" i="3"/>
  <c r="S343" i="3"/>
  <c r="T343" i="3"/>
  <c r="W343" i="3"/>
  <c r="S342" i="3"/>
  <c r="T342" i="3"/>
  <c r="W342" i="3"/>
  <c r="S341" i="3"/>
  <c r="T341" i="3"/>
  <c r="W341" i="3"/>
  <c r="S328" i="3"/>
  <c r="T328" i="3"/>
  <c r="W328" i="3"/>
  <c r="S329" i="3"/>
  <c r="T329" i="3"/>
  <c r="W329" i="3"/>
  <c r="S330" i="3"/>
  <c r="T330" i="3"/>
  <c r="W330" i="3"/>
  <c r="S331" i="3"/>
  <c r="T331" i="3"/>
  <c r="W331" i="3"/>
  <c r="S332" i="3"/>
  <c r="T332" i="3"/>
  <c r="W332" i="3"/>
  <c r="S333" i="3"/>
  <c r="T333" i="3"/>
  <c r="W333" i="3"/>
  <c r="S334" i="3"/>
  <c r="T334" i="3"/>
  <c r="W334" i="3"/>
  <c r="S335" i="3"/>
  <c r="T335" i="3"/>
  <c r="W335" i="3"/>
  <c r="S336" i="3"/>
  <c r="T336" i="3"/>
  <c r="W336" i="3"/>
  <c r="S337" i="3"/>
  <c r="T337" i="3"/>
  <c r="W337" i="3"/>
  <c r="S326" i="3"/>
  <c r="T326" i="3"/>
  <c r="W326" i="3"/>
  <c r="S340" i="3"/>
  <c r="T340" i="3"/>
  <c r="W340" i="3"/>
  <c r="S327" i="3"/>
  <c r="T327" i="3"/>
  <c r="W327" i="3"/>
  <c r="S355" i="3"/>
  <c r="T355" i="3"/>
  <c r="W355" i="3"/>
  <c r="S354" i="3"/>
  <c r="T354" i="3"/>
  <c r="W354" i="3"/>
  <c r="S359" i="3"/>
  <c r="T359" i="3"/>
  <c r="W359" i="3"/>
  <c r="S358" i="3"/>
  <c r="T358" i="3"/>
  <c r="W358" i="3"/>
  <c r="S357" i="3"/>
  <c r="T357" i="3"/>
  <c r="W357" i="3"/>
  <c r="S344" i="3"/>
  <c r="T344" i="3"/>
  <c r="W344" i="3"/>
  <c r="S345" i="3"/>
  <c r="T345" i="3"/>
  <c r="W345" i="3"/>
  <c r="S346" i="3"/>
  <c r="T346" i="3"/>
  <c r="W346" i="3"/>
  <c r="S347" i="3"/>
  <c r="T347" i="3"/>
  <c r="W347" i="3"/>
  <c r="S348" i="3"/>
  <c r="T348" i="3"/>
  <c r="W348" i="3"/>
  <c r="S349" i="3"/>
  <c r="T349" i="3"/>
  <c r="W349" i="3"/>
  <c r="S350" i="3"/>
  <c r="T350" i="3"/>
  <c r="W350" i="3"/>
  <c r="S351" i="3"/>
  <c r="T351" i="3"/>
  <c r="W351" i="3"/>
  <c r="S352" i="3"/>
  <c r="T352" i="3"/>
  <c r="W352" i="3"/>
  <c r="S353" i="3"/>
  <c r="T353" i="3"/>
  <c r="W353" i="3"/>
  <c r="S360" i="3"/>
  <c r="T360" i="3"/>
  <c r="W360" i="3"/>
  <c r="S356" i="3"/>
  <c r="T356" i="3"/>
  <c r="W356" i="3"/>
  <c r="S361" i="3"/>
  <c r="T361" i="3"/>
  <c r="W361" i="3"/>
  <c r="S373" i="3"/>
  <c r="T373" i="3"/>
  <c r="W373" i="3"/>
  <c r="S372" i="3"/>
  <c r="T372" i="3"/>
  <c r="W372" i="3"/>
  <c r="S377" i="3"/>
  <c r="T377" i="3"/>
  <c r="W377" i="3"/>
  <c r="S376" i="3"/>
  <c r="T376" i="3"/>
  <c r="W376" i="3"/>
  <c r="S375" i="3"/>
  <c r="T375" i="3"/>
  <c r="W375" i="3"/>
  <c r="S362" i="3"/>
  <c r="T362" i="3"/>
  <c r="W362" i="3"/>
  <c r="S363" i="3"/>
  <c r="T363" i="3"/>
  <c r="W363" i="3"/>
  <c r="S364" i="3"/>
  <c r="T364" i="3"/>
  <c r="W364" i="3"/>
  <c r="S365" i="3"/>
  <c r="T365" i="3"/>
  <c r="W365" i="3"/>
  <c r="S366" i="3"/>
  <c r="T366" i="3"/>
  <c r="W366" i="3"/>
  <c r="S367" i="3"/>
  <c r="T367" i="3"/>
  <c r="W367" i="3"/>
  <c r="S368" i="3"/>
  <c r="T368" i="3"/>
  <c r="W368" i="3"/>
  <c r="S369" i="3"/>
  <c r="T369" i="3"/>
  <c r="W369" i="3"/>
  <c r="S370" i="3"/>
  <c r="T370" i="3"/>
  <c r="W370" i="3"/>
  <c r="S371" i="3"/>
  <c r="T371" i="3"/>
  <c r="W371" i="3"/>
  <c r="S378" i="3"/>
  <c r="T378" i="3"/>
  <c r="W378" i="3"/>
  <c r="S374" i="3"/>
  <c r="T374" i="3"/>
  <c r="W374" i="3"/>
  <c r="S379" i="3"/>
  <c r="T379" i="3"/>
  <c r="W379" i="3"/>
  <c r="S392" i="3"/>
  <c r="T392" i="3"/>
  <c r="W392" i="3"/>
  <c r="S391" i="3"/>
  <c r="T391" i="3"/>
  <c r="W391" i="3"/>
  <c r="S380" i="3"/>
  <c r="T380" i="3"/>
  <c r="W380" i="3"/>
  <c r="S395" i="3"/>
  <c r="T395" i="3"/>
  <c r="W395" i="3"/>
  <c r="S394" i="3"/>
  <c r="T394" i="3"/>
  <c r="W394" i="3"/>
  <c r="S381" i="3"/>
  <c r="T381" i="3"/>
  <c r="W381" i="3"/>
  <c r="S382" i="3"/>
  <c r="T382" i="3"/>
  <c r="W382" i="3"/>
  <c r="S383" i="3"/>
  <c r="T383" i="3"/>
  <c r="W383" i="3"/>
  <c r="S384" i="3"/>
  <c r="T384" i="3"/>
  <c r="W384" i="3"/>
  <c r="S385" i="3"/>
  <c r="T385" i="3"/>
  <c r="W385" i="3"/>
  <c r="S386" i="3"/>
  <c r="T386" i="3"/>
  <c r="W386" i="3"/>
  <c r="S387" i="3"/>
  <c r="T387" i="3"/>
  <c r="W387" i="3"/>
  <c r="S388" i="3"/>
  <c r="T388" i="3"/>
  <c r="W388" i="3"/>
  <c r="S389" i="3"/>
  <c r="T389" i="3"/>
  <c r="W389" i="3"/>
  <c r="S390" i="3"/>
  <c r="T390" i="3"/>
  <c r="W390" i="3"/>
  <c r="S396" i="3"/>
  <c r="T396" i="3"/>
  <c r="W396" i="3"/>
  <c r="S393" i="3"/>
  <c r="T393" i="3"/>
  <c r="W393" i="3"/>
  <c r="S397" i="3"/>
  <c r="T397" i="3"/>
  <c r="W397" i="3"/>
  <c r="S411" i="3"/>
  <c r="T411" i="3"/>
  <c r="W411" i="3"/>
  <c r="S410" i="3"/>
  <c r="T410" i="3"/>
  <c r="W410" i="3"/>
  <c r="S415" i="3"/>
  <c r="T415" i="3"/>
  <c r="W415" i="3"/>
  <c r="S414" i="3"/>
  <c r="T414" i="3"/>
  <c r="W414" i="3"/>
  <c r="S413" i="3"/>
  <c r="T413" i="3"/>
  <c r="W413" i="3"/>
  <c r="S400" i="3"/>
  <c r="T400" i="3"/>
  <c r="W400" i="3"/>
  <c r="S401" i="3"/>
  <c r="T401" i="3"/>
  <c r="W401" i="3"/>
  <c r="S402" i="3"/>
  <c r="T402" i="3"/>
  <c r="W402" i="3"/>
  <c r="S403" i="3"/>
  <c r="T403" i="3"/>
  <c r="W403" i="3"/>
  <c r="S404" i="3"/>
  <c r="T404" i="3"/>
  <c r="W404" i="3"/>
  <c r="S405" i="3"/>
  <c r="T405" i="3"/>
  <c r="W405" i="3"/>
  <c r="S406" i="3"/>
  <c r="T406" i="3"/>
  <c r="W406" i="3"/>
  <c r="S407" i="3"/>
  <c r="T407" i="3"/>
  <c r="W407" i="3"/>
  <c r="S408" i="3"/>
  <c r="T408" i="3"/>
  <c r="W408" i="3"/>
  <c r="S409" i="3"/>
  <c r="T409" i="3"/>
  <c r="W409" i="3"/>
  <c r="S398" i="3"/>
  <c r="T398" i="3"/>
  <c r="W398" i="3"/>
  <c r="S412" i="3"/>
  <c r="T412" i="3"/>
  <c r="W412" i="3"/>
  <c r="S399" i="3"/>
  <c r="T399" i="3"/>
  <c r="W399" i="3"/>
  <c r="S429" i="3"/>
  <c r="T429" i="3"/>
  <c r="W429" i="3"/>
  <c r="S428" i="3"/>
  <c r="T428" i="3"/>
  <c r="W428" i="3"/>
  <c r="S433" i="3"/>
  <c r="T433" i="3"/>
  <c r="W433" i="3"/>
  <c r="S432" i="3"/>
  <c r="T432" i="3"/>
  <c r="W432" i="3"/>
  <c r="S431" i="3"/>
  <c r="T431" i="3"/>
  <c r="W431" i="3"/>
  <c r="S418" i="3"/>
  <c r="T418" i="3"/>
  <c r="W418" i="3"/>
  <c r="S419" i="3"/>
  <c r="T419" i="3"/>
  <c r="W419" i="3"/>
  <c r="S420" i="3"/>
  <c r="T420" i="3"/>
  <c r="W420" i="3"/>
  <c r="S421" i="3"/>
  <c r="T421" i="3"/>
  <c r="W421" i="3"/>
  <c r="S422" i="3"/>
  <c r="T422" i="3"/>
  <c r="W422" i="3"/>
  <c r="S423" i="3"/>
  <c r="T423" i="3"/>
  <c r="W423" i="3"/>
  <c r="S424" i="3"/>
  <c r="T424" i="3"/>
  <c r="W424" i="3"/>
  <c r="S425" i="3"/>
  <c r="T425" i="3"/>
  <c r="W425" i="3"/>
  <c r="S426" i="3"/>
  <c r="T426" i="3"/>
  <c r="W426" i="3"/>
  <c r="S427" i="3"/>
  <c r="T427" i="3"/>
  <c r="W427" i="3"/>
  <c r="S416" i="3"/>
  <c r="T416" i="3"/>
  <c r="W416" i="3"/>
  <c r="S430" i="3"/>
  <c r="T430" i="3"/>
  <c r="W430" i="3"/>
  <c r="S417" i="3"/>
  <c r="T417" i="3"/>
  <c r="W417" i="3"/>
  <c r="S456" i="3"/>
  <c r="T456" i="3"/>
  <c r="W456" i="3"/>
  <c r="S457" i="3"/>
  <c r="T457" i="3"/>
  <c r="W457" i="3"/>
  <c r="S458" i="3"/>
  <c r="T458" i="3"/>
  <c r="W458" i="3"/>
  <c r="S459" i="3"/>
  <c r="T459" i="3"/>
  <c r="W459" i="3"/>
  <c r="S460" i="3"/>
  <c r="T460" i="3"/>
  <c r="W460" i="3"/>
  <c r="S461" i="3"/>
  <c r="T461" i="3"/>
  <c r="W461" i="3"/>
  <c r="S462" i="3"/>
  <c r="T462" i="3"/>
  <c r="W462" i="3"/>
  <c r="S468" i="3"/>
  <c r="T468" i="3"/>
  <c r="W468" i="3"/>
  <c r="S455" i="3"/>
  <c r="T455" i="3"/>
  <c r="W455" i="3"/>
  <c r="S454" i="3"/>
  <c r="T454" i="3"/>
  <c r="W454" i="3"/>
  <c r="S465" i="3"/>
  <c r="T465" i="3"/>
  <c r="W465" i="3"/>
  <c r="S469" i="3"/>
  <c r="T469" i="3"/>
  <c r="W469" i="3"/>
  <c r="S453" i="3"/>
  <c r="T453" i="3"/>
  <c r="W453" i="3"/>
  <c r="S464" i="3"/>
  <c r="T464" i="3"/>
  <c r="W464" i="3"/>
  <c r="S463" i="3"/>
  <c r="T463" i="3"/>
  <c r="W463" i="3"/>
  <c r="S452" i="3"/>
  <c r="T452" i="3"/>
  <c r="W452" i="3"/>
  <c r="S467" i="3"/>
  <c r="T467" i="3"/>
  <c r="W467" i="3"/>
  <c r="S466" i="3"/>
  <c r="T466" i="3"/>
  <c r="W466" i="3"/>
  <c r="S481" i="3"/>
  <c r="T481" i="3"/>
  <c r="W481" i="3"/>
  <c r="S480" i="3"/>
  <c r="T480" i="3"/>
  <c r="W480" i="3"/>
  <c r="S487" i="3"/>
  <c r="T487" i="3"/>
  <c r="W487" i="3"/>
  <c r="S484" i="3"/>
  <c r="T484" i="3"/>
  <c r="W484" i="3"/>
  <c r="S483" i="3"/>
  <c r="T483" i="3"/>
  <c r="W483" i="3"/>
  <c r="S470" i="3"/>
  <c r="T470" i="3"/>
  <c r="W470" i="3"/>
  <c r="S471" i="3"/>
  <c r="T471" i="3"/>
  <c r="W471" i="3"/>
  <c r="S472" i="3"/>
  <c r="T472" i="3"/>
  <c r="W472" i="3"/>
  <c r="S473" i="3"/>
  <c r="T473" i="3"/>
  <c r="W473" i="3"/>
  <c r="S474" i="3"/>
  <c r="T474" i="3"/>
  <c r="W474" i="3"/>
  <c r="S475" i="3"/>
  <c r="T475" i="3"/>
  <c r="W475" i="3"/>
  <c r="S476" i="3"/>
  <c r="T476" i="3"/>
  <c r="W476" i="3"/>
  <c r="S477" i="3"/>
  <c r="T477" i="3"/>
  <c r="W477" i="3"/>
  <c r="S478" i="3"/>
  <c r="T478" i="3"/>
  <c r="W478" i="3"/>
  <c r="S479" i="3"/>
  <c r="T479" i="3"/>
  <c r="W479" i="3"/>
  <c r="S485" i="3"/>
  <c r="T485" i="3"/>
  <c r="W485" i="3"/>
  <c r="S482" i="3"/>
  <c r="T482" i="3"/>
  <c r="W482" i="3"/>
  <c r="S486" i="3"/>
  <c r="T486" i="3"/>
  <c r="W486" i="3"/>
  <c r="S499" i="3"/>
  <c r="T499" i="3"/>
  <c r="W499" i="3"/>
  <c r="S498" i="3"/>
  <c r="T498" i="3"/>
  <c r="W498" i="3"/>
  <c r="S505" i="3"/>
  <c r="T505" i="3"/>
  <c r="W505" i="3"/>
  <c r="S502" i="3"/>
  <c r="T502" i="3"/>
  <c r="W502" i="3"/>
  <c r="S501" i="3"/>
  <c r="T501" i="3"/>
  <c r="W501" i="3"/>
  <c r="S488" i="3"/>
  <c r="T488" i="3"/>
  <c r="W488" i="3"/>
  <c r="S489" i="3"/>
  <c r="T489" i="3"/>
  <c r="W489" i="3"/>
  <c r="S490" i="3"/>
  <c r="T490" i="3"/>
  <c r="W490" i="3"/>
  <c r="S491" i="3"/>
  <c r="T491" i="3"/>
  <c r="W491" i="3"/>
  <c r="S492" i="3"/>
  <c r="T492" i="3"/>
  <c r="W492" i="3"/>
  <c r="S493" i="3"/>
  <c r="T493" i="3"/>
  <c r="W493" i="3"/>
  <c r="S494" i="3"/>
  <c r="T494" i="3"/>
  <c r="W494" i="3"/>
  <c r="S495" i="3"/>
  <c r="T495" i="3"/>
  <c r="W495" i="3"/>
  <c r="S496" i="3"/>
  <c r="T496" i="3"/>
  <c r="W496" i="3"/>
  <c r="S497" i="3"/>
  <c r="T497" i="3"/>
  <c r="W497" i="3"/>
  <c r="S503" i="3"/>
  <c r="T503" i="3"/>
  <c r="W503" i="3"/>
  <c r="S500" i="3"/>
  <c r="T500" i="3"/>
  <c r="W500" i="3"/>
  <c r="S504" i="3"/>
  <c r="T504" i="3"/>
  <c r="W504" i="3"/>
  <c r="S518" i="3"/>
  <c r="T518" i="3"/>
  <c r="W518" i="3"/>
  <c r="S517" i="3"/>
  <c r="T517" i="3"/>
  <c r="W517" i="3"/>
  <c r="S506" i="3"/>
  <c r="T506" i="3"/>
  <c r="W506" i="3"/>
  <c r="S521" i="3"/>
  <c r="T521" i="3"/>
  <c r="W521" i="3"/>
  <c r="S520" i="3"/>
  <c r="T520" i="3"/>
  <c r="W520" i="3"/>
  <c r="S507" i="3"/>
  <c r="T507" i="3"/>
  <c r="W507" i="3"/>
  <c r="S508" i="3"/>
  <c r="T508" i="3"/>
  <c r="W508" i="3"/>
  <c r="S509" i="3"/>
  <c r="T509" i="3"/>
  <c r="W509" i="3"/>
  <c r="S510" i="3"/>
  <c r="T510" i="3"/>
  <c r="W510" i="3"/>
  <c r="S511" i="3"/>
  <c r="T511" i="3"/>
  <c r="W511" i="3"/>
  <c r="S512" i="3"/>
  <c r="T512" i="3"/>
  <c r="W512" i="3"/>
  <c r="S513" i="3"/>
  <c r="T513" i="3"/>
  <c r="W513" i="3"/>
  <c r="S514" i="3"/>
  <c r="T514" i="3"/>
  <c r="W514" i="3"/>
  <c r="S515" i="3"/>
  <c r="T515" i="3"/>
  <c r="W515" i="3"/>
  <c r="S516" i="3"/>
  <c r="T516" i="3"/>
  <c r="W516" i="3"/>
  <c r="S522" i="3"/>
  <c r="T522" i="3"/>
  <c r="W522" i="3"/>
  <c r="S519" i="3"/>
  <c r="T519" i="3"/>
  <c r="W519" i="3"/>
  <c r="S523" i="3"/>
  <c r="T523" i="3"/>
  <c r="W523" i="3"/>
  <c r="S529" i="3"/>
  <c r="T529" i="3"/>
  <c r="W529" i="3"/>
  <c r="S530" i="3"/>
  <c r="T530" i="3"/>
  <c r="W530" i="3"/>
  <c r="S531" i="3"/>
  <c r="T531" i="3"/>
  <c r="W531" i="3"/>
  <c r="S532" i="3"/>
  <c r="T532" i="3"/>
  <c r="W532" i="3"/>
  <c r="S533" i="3"/>
  <c r="T533" i="3"/>
  <c r="W533" i="3"/>
  <c r="S534" i="3"/>
  <c r="T534" i="3"/>
  <c r="W534" i="3"/>
  <c r="S535" i="3"/>
  <c r="T535" i="3"/>
  <c r="W535" i="3"/>
  <c r="S524" i="3"/>
  <c r="T524" i="3"/>
  <c r="W524" i="3"/>
  <c r="S528" i="3"/>
  <c r="T528" i="3"/>
  <c r="W528" i="3"/>
  <c r="S527" i="3"/>
  <c r="T527" i="3"/>
  <c r="W527" i="3"/>
  <c r="S538" i="3"/>
  <c r="T538" i="3"/>
  <c r="W538" i="3"/>
  <c r="S525" i="3"/>
  <c r="T525" i="3"/>
  <c r="W525" i="3"/>
  <c r="S526" i="3"/>
  <c r="T526" i="3"/>
  <c r="W526" i="3"/>
  <c r="S537" i="3"/>
  <c r="T537" i="3"/>
  <c r="W537" i="3"/>
  <c r="S536" i="3"/>
  <c r="T536" i="3"/>
  <c r="W536" i="3"/>
  <c r="S541" i="3"/>
  <c r="T541" i="3"/>
  <c r="W541" i="3"/>
  <c r="S540" i="3"/>
  <c r="T540" i="3"/>
  <c r="W540" i="3"/>
  <c r="S539" i="3"/>
  <c r="T539" i="3"/>
  <c r="W539" i="3"/>
  <c r="S553" i="3"/>
  <c r="T553" i="3"/>
  <c r="W553" i="3"/>
  <c r="S552" i="3"/>
  <c r="T552" i="3"/>
  <c r="W552" i="3"/>
  <c r="S557" i="3"/>
  <c r="T557" i="3"/>
  <c r="W557" i="3"/>
  <c r="S556" i="3"/>
  <c r="T556" i="3"/>
  <c r="W556" i="3"/>
  <c r="S555" i="3"/>
  <c r="T555" i="3"/>
  <c r="W555" i="3"/>
  <c r="S542" i="3"/>
  <c r="T542" i="3"/>
  <c r="W542" i="3"/>
  <c r="S543" i="3"/>
  <c r="T543" i="3"/>
  <c r="W543" i="3"/>
  <c r="S544" i="3"/>
  <c r="T544" i="3"/>
  <c r="W544" i="3"/>
  <c r="S545" i="3"/>
  <c r="T545" i="3"/>
  <c r="W545" i="3"/>
  <c r="S546" i="3"/>
  <c r="T546" i="3"/>
  <c r="W546" i="3"/>
  <c r="S547" i="3"/>
  <c r="T547" i="3"/>
  <c r="W547" i="3"/>
  <c r="S548" i="3"/>
  <c r="T548" i="3"/>
  <c r="W548" i="3"/>
  <c r="S549" i="3"/>
  <c r="T549" i="3"/>
  <c r="W549" i="3"/>
  <c r="S550" i="3"/>
  <c r="T550" i="3"/>
  <c r="W550" i="3"/>
  <c r="S551" i="3"/>
  <c r="T551" i="3"/>
  <c r="W551" i="3"/>
  <c r="S558" i="3"/>
  <c r="T558" i="3"/>
  <c r="W558" i="3"/>
  <c r="S554" i="3"/>
  <c r="T554" i="3"/>
  <c r="W554" i="3"/>
  <c r="S559" i="3"/>
  <c r="T559" i="3"/>
  <c r="W559" i="3"/>
  <c r="S572" i="3"/>
  <c r="T572" i="3"/>
  <c r="W572" i="3"/>
  <c r="S571" i="3"/>
  <c r="T571" i="3"/>
  <c r="W571" i="3"/>
  <c r="S560" i="3"/>
  <c r="T560" i="3"/>
  <c r="W560" i="3"/>
  <c r="S575" i="3"/>
  <c r="T575" i="3"/>
  <c r="W575" i="3"/>
  <c r="S574" i="3"/>
  <c r="T574" i="3"/>
  <c r="W574" i="3"/>
  <c r="S561" i="3"/>
  <c r="T561" i="3"/>
  <c r="W561" i="3"/>
  <c r="S562" i="3"/>
  <c r="T562" i="3"/>
  <c r="W562" i="3"/>
  <c r="S563" i="3"/>
  <c r="T563" i="3"/>
  <c r="W563" i="3"/>
  <c r="S564" i="3"/>
  <c r="T564" i="3"/>
  <c r="W564" i="3"/>
  <c r="S565" i="3"/>
  <c r="T565" i="3"/>
  <c r="W565" i="3"/>
  <c r="S566" i="3"/>
  <c r="T566" i="3"/>
  <c r="W566" i="3"/>
  <c r="S567" i="3"/>
  <c r="T567" i="3"/>
  <c r="W567" i="3"/>
  <c r="S568" i="3"/>
  <c r="T568" i="3"/>
  <c r="W568" i="3"/>
  <c r="S569" i="3"/>
  <c r="T569" i="3"/>
  <c r="W569" i="3"/>
  <c r="S570" i="3"/>
  <c r="T570" i="3"/>
  <c r="W570" i="3"/>
  <c r="S576" i="3"/>
  <c r="T576" i="3"/>
  <c r="W576" i="3"/>
  <c r="S573" i="3"/>
  <c r="T573" i="3"/>
  <c r="W573" i="3"/>
  <c r="S577" i="3"/>
  <c r="T577" i="3"/>
  <c r="W577" i="3"/>
  <c r="S589" i="3"/>
  <c r="T589" i="3"/>
  <c r="W589" i="3"/>
  <c r="S588" i="3"/>
  <c r="T588" i="3"/>
  <c r="W588" i="3"/>
  <c r="S595" i="3"/>
  <c r="T595" i="3"/>
  <c r="W595" i="3"/>
  <c r="S592" i="3"/>
  <c r="T592" i="3"/>
  <c r="W592" i="3"/>
  <c r="S591" i="3"/>
  <c r="T591" i="3"/>
  <c r="W591" i="3"/>
  <c r="S578" i="3"/>
  <c r="T578" i="3"/>
  <c r="W578" i="3"/>
  <c r="S579" i="3"/>
  <c r="T579" i="3"/>
  <c r="W579" i="3"/>
  <c r="S580" i="3"/>
  <c r="T580" i="3"/>
  <c r="W580" i="3"/>
  <c r="S581" i="3"/>
  <c r="T581" i="3"/>
  <c r="W581" i="3"/>
  <c r="S582" i="3"/>
  <c r="T582" i="3"/>
  <c r="W582" i="3"/>
  <c r="S583" i="3"/>
  <c r="T583" i="3"/>
  <c r="W583" i="3"/>
  <c r="S584" i="3"/>
  <c r="T584" i="3"/>
  <c r="W584" i="3"/>
  <c r="S585" i="3"/>
  <c r="T585" i="3"/>
  <c r="W585" i="3"/>
  <c r="S586" i="3"/>
  <c r="T586" i="3"/>
  <c r="W586" i="3"/>
  <c r="S587" i="3"/>
  <c r="T587" i="3"/>
  <c r="W587" i="3"/>
  <c r="S593" i="3"/>
  <c r="T593" i="3"/>
  <c r="W593" i="3"/>
  <c r="S590" i="3"/>
  <c r="T590" i="3"/>
  <c r="W590" i="3"/>
  <c r="S594" i="3"/>
  <c r="T594" i="3"/>
  <c r="W594" i="3"/>
  <c r="S607" i="3"/>
  <c r="T607" i="3"/>
  <c r="W607" i="3"/>
  <c r="S606" i="3"/>
  <c r="T606" i="3"/>
  <c r="W606" i="3"/>
  <c r="S613" i="3"/>
  <c r="T613" i="3"/>
  <c r="W613" i="3"/>
  <c r="S610" i="3"/>
  <c r="T610" i="3"/>
  <c r="W610" i="3"/>
  <c r="S609" i="3"/>
  <c r="T609" i="3"/>
  <c r="W609" i="3"/>
  <c r="S596" i="3"/>
  <c r="T596" i="3"/>
  <c r="W596" i="3"/>
  <c r="S597" i="3"/>
  <c r="T597" i="3"/>
  <c r="W597" i="3"/>
  <c r="S598" i="3"/>
  <c r="T598" i="3"/>
  <c r="W598" i="3"/>
  <c r="S599" i="3"/>
  <c r="T599" i="3"/>
  <c r="W599" i="3"/>
  <c r="S600" i="3"/>
  <c r="T600" i="3"/>
  <c r="W600" i="3"/>
  <c r="S601" i="3"/>
  <c r="T601" i="3"/>
  <c r="W601" i="3"/>
  <c r="S602" i="3"/>
  <c r="T602" i="3"/>
  <c r="W602" i="3"/>
  <c r="S603" i="3"/>
  <c r="T603" i="3"/>
  <c r="W603" i="3"/>
  <c r="S604" i="3"/>
  <c r="T604" i="3"/>
  <c r="W604" i="3"/>
  <c r="S605" i="3"/>
  <c r="T605" i="3"/>
  <c r="W605" i="3"/>
  <c r="S611" i="3"/>
  <c r="T611" i="3"/>
  <c r="W611" i="3"/>
  <c r="S608" i="3"/>
  <c r="T608" i="3"/>
  <c r="W608" i="3"/>
  <c r="S612" i="3"/>
  <c r="T612" i="3"/>
  <c r="W612" i="3"/>
  <c r="S625" i="3"/>
  <c r="T625" i="3"/>
  <c r="W625" i="3"/>
  <c r="S624" i="3"/>
  <c r="T624" i="3"/>
  <c r="W624" i="3"/>
  <c r="S629" i="3"/>
  <c r="T629" i="3"/>
  <c r="W629" i="3"/>
  <c r="S628" i="3"/>
  <c r="T628" i="3"/>
  <c r="W628" i="3"/>
  <c r="S627" i="3"/>
  <c r="T627" i="3"/>
  <c r="W627" i="3"/>
  <c r="S614" i="3"/>
  <c r="T614" i="3"/>
  <c r="W614" i="3"/>
  <c r="S615" i="3"/>
  <c r="T615" i="3"/>
  <c r="W615" i="3"/>
  <c r="S616" i="3"/>
  <c r="T616" i="3"/>
  <c r="W616" i="3"/>
  <c r="S617" i="3"/>
  <c r="T617" i="3"/>
  <c r="W617" i="3"/>
  <c r="S618" i="3"/>
  <c r="T618" i="3"/>
  <c r="W618" i="3"/>
  <c r="S619" i="3"/>
  <c r="T619" i="3"/>
  <c r="W619" i="3"/>
  <c r="S620" i="3"/>
  <c r="T620" i="3"/>
  <c r="W620" i="3"/>
  <c r="S621" i="3"/>
  <c r="T621" i="3"/>
  <c r="W621" i="3"/>
  <c r="S622" i="3"/>
  <c r="T622" i="3"/>
  <c r="W622" i="3"/>
  <c r="S623" i="3"/>
  <c r="T623" i="3"/>
  <c r="W623" i="3"/>
  <c r="S630" i="3"/>
  <c r="T630" i="3"/>
  <c r="W630" i="3"/>
  <c r="S626" i="3"/>
  <c r="T626" i="3"/>
  <c r="W626" i="3"/>
  <c r="S631" i="3"/>
  <c r="T631" i="3"/>
  <c r="W631" i="3"/>
  <c r="S635" i="3"/>
  <c r="T635" i="3"/>
  <c r="W635" i="3"/>
  <c r="S636" i="3"/>
  <c r="T636" i="3"/>
  <c r="W636" i="3"/>
  <c r="S637" i="3"/>
  <c r="T637" i="3"/>
  <c r="W637" i="3"/>
  <c r="S638" i="3"/>
  <c r="T638" i="3"/>
  <c r="W638" i="3"/>
  <c r="S639" i="3"/>
  <c r="T639" i="3"/>
  <c r="W639" i="3"/>
  <c r="S640" i="3"/>
  <c r="T640" i="3"/>
  <c r="W640" i="3"/>
  <c r="S641" i="3"/>
  <c r="T641" i="3"/>
  <c r="W641" i="3"/>
  <c r="S647" i="3"/>
  <c r="T647" i="3"/>
  <c r="W647" i="3"/>
  <c r="S634" i="3"/>
  <c r="T634" i="3"/>
  <c r="W634" i="3"/>
  <c r="S633" i="3"/>
  <c r="T633" i="3"/>
  <c r="W633" i="3"/>
  <c r="S644" i="3"/>
  <c r="T644" i="3"/>
  <c r="W644" i="3"/>
  <c r="S648" i="3"/>
  <c r="T648" i="3"/>
  <c r="W648" i="3"/>
  <c r="S632" i="3"/>
  <c r="T632" i="3"/>
  <c r="W632" i="3"/>
  <c r="S643" i="3"/>
  <c r="T643" i="3"/>
  <c r="W643" i="3"/>
  <c r="S642" i="3"/>
  <c r="T642" i="3"/>
  <c r="W642" i="3"/>
  <c r="S649" i="3"/>
  <c r="T649" i="3"/>
  <c r="W649" i="3"/>
  <c r="S646" i="3"/>
  <c r="T646" i="3"/>
  <c r="W646" i="3"/>
  <c r="S645" i="3"/>
  <c r="T645" i="3"/>
  <c r="W645" i="3"/>
  <c r="S680" i="3"/>
  <c r="T680" i="3"/>
  <c r="W680" i="3"/>
  <c r="S679" i="3"/>
  <c r="T679" i="3"/>
  <c r="W679" i="3"/>
  <c r="S668" i="3"/>
  <c r="T668" i="3"/>
  <c r="W668" i="3"/>
  <c r="S683" i="3"/>
  <c r="T683" i="3"/>
  <c r="W683" i="3"/>
  <c r="S682" i="3"/>
  <c r="T682" i="3"/>
  <c r="W682" i="3"/>
  <c r="S669" i="3"/>
  <c r="T669" i="3"/>
  <c r="W669" i="3"/>
  <c r="S1372" i="3"/>
  <c r="T1372" i="3"/>
  <c r="W1372" i="3"/>
  <c r="S1894" i="3"/>
  <c r="T1894" i="3"/>
  <c r="W1894" i="3"/>
  <c r="S670" i="3"/>
  <c r="T670" i="3"/>
  <c r="W670" i="3"/>
  <c r="S1373" i="3"/>
  <c r="T1373" i="3"/>
  <c r="W1373" i="3"/>
  <c r="S1895" i="3"/>
  <c r="T1895" i="3"/>
  <c r="W1895" i="3"/>
  <c r="S671" i="3"/>
  <c r="T671" i="3"/>
  <c r="W671" i="3"/>
  <c r="S1374" i="3"/>
  <c r="T1374" i="3"/>
  <c r="W1374" i="3"/>
  <c r="S1896" i="3"/>
  <c r="T1896" i="3"/>
  <c r="W1896" i="3"/>
  <c r="S672" i="3"/>
  <c r="T672" i="3"/>
  <c r="W672" i="3"/>
  <c r="S1375" i="3"/>
  <c r="T1375" i="3"/>
  <c r="W1375" i="3"/>
  <c r="S1897" i="3"/>
  <c r="T1897" i="3"/>
  <c r="W1897" i="3"/>
  <c r="S673" i="3"/>
  <c r="T673" i="3"/>
  <c r="W673" i="3"/>
  <c r="S1376" i="3"/>
  <c r="T1376" i="3"/>
  <c r="W1376" i="3"/>
  <c r="S1898" i="3"/>
  <c r="T1898" i="3"/>
  <c r="W1898" i="3"/>
  <c r="S674" i="3"/>
  <c r="T674" i="3"/>
  <c r="W674" i="3"/>
  <c r="S1377" i="3"/>
  <c r="T1377" i="3"/>
  <c r="W1377" i="3"/>
  <c r="S1899" i="3"/>
  <c r="T1899" i="3"/>
  <c r="W1899" i="3"/>
  <c r="S689" i="3"/>
  <c r="T689" i="3"/>
  <c r="W689" i="3"/>
  <c r="S690" i="3"/>
  <c r="T690" i="3"/>
  <c r="W690" i="3"/>
  <c r="S691" i="3"/>
  <c r="T691" i="3"/>
  <c r="W691" i="3"/>
  <c r="S692" i="3"/>
  <c r="T692" i="3"/>
  <c r="W692" i="3"/>
  <c r="S693" i="3"/>
  <c r="T693" i="3"/>
  <c r="W693" i="3"/>
  <c r="S694" i="3"/>
  <c r="T694" i="3"/>
  <c r="W694" i="3"/>
  <c r="S695" i="3"/>
  <c r="T695" i="3"/>
  <c r="W695" i="3"/>
  <c r="S701" i="3"/>
  <c r="T701" i="3"/>
  <c r="W701" i="3"/>
  <c r="S688" i="3"/>
  <c r="T688" i="3"/>
  <c r="W688" i="3"/>
  <c r="S687" i="3"/>
  <c r="T687" i="3"/>
  <c r="W687" i="3"/>
  <c r="S698" i="3"/>
  <c r="T698" i="3"/>
  <c r="W698" i="3"/>
  <c r="S702" i="3"/>
  <c r="T702" i="3"/>
  <c r="W702" i="3"/>
  <c r="S686" i="3"/>
  <c r="T686" i="3"/>
  <c r="W686" i="3"/>
  <c r="S697" i="3"/>
  <c r="T697" i="3"/>
  <c r="W697" i="3"/>
  <c r="S696" i="3"/>
  <c r="T696" i="3"/>
  <c r="W696" i="3"/>
  <c r="S703" i="3"/>
  <c r="T703" i="3"/>
  <c r="W703" i="3"/>
  <c r="S700" i="3"/>
  <c r="T700" i="3"/>
  <c r="W700" i="3"/>
  <c r="S699" i="3"/>
  <c r="T699" i="3"/>
  <c r="W699" i="3"/>
  <c r="S715" i="3"/>
  <c r="T715" i="3"/>
  <c r="W715" i="3"/>
  <c r="S714" i="3"/>
  <c r="T714" i="3"/>
  <c r="W714" i="3"/>
  <c r="S721" i="3"/>
  <c r="T721" i="3"/>
  <c r="W721" i="3"/>
  <c r="S718" i="3"/>
  <c r="T718" i="3"/>
  <c r="W718" i="3"/>
  <c r="S717" i="3"/>
  <c r="T717" i="3"/>
  <c r="W717" i="3"/>
  <c r="S704" i="3"/>
  <c r="T704" i="3"/>
  <c r="W704" i="3"/>
  <c r="S705" i="3"/>
  <c r="T705" i="3"/>
  <c r="W705" i="3"/>
  <c r="S706" i="3"/>
  <c r="T706" i="3"/>
  <c r="W706" i="3"/>
  <c r="S707" i="3"/>
  <c r="T707" i="3"/>
  <c r="W707" i="3"/>
  <c r="S708" i="3"/>
  <c r="T708" i="3"/>
  <c r="W708" i="3"/>
  <c r="S709" i="3"/>
  <c r="T709" i="3"/>
  <c r="W709" i="3"/>
  <c r="S710" i="3"/>
  <c r="T710" i="3"/>
  <c r="W710" i="3"/>
  <c r="S711" i="3"/>
  <c r="T711" i="3"/>
  <c r="W711" i="3"/>
  <c r="S712" i="3"/>
  <c r="T712" i="3"/>
  <c r="W712" i="3"/>
  <c r="S713" i="3"/>
  <c r="T713" i="3"/>
  <c r="W713" i="3"/>
  <c r="S719" i="3"/>
  <c r="T719" i="3"/>
  <c r="W719" i="3"/>
  <c r="S716" i="3"/>
  <c r="T716" i="3"/>
  <c r="W716" i="3"/>
  <c r="S720" i="3"/>
  <c r="T720" i="3"/>
  <c r="W720" i="3"/>
  <c r="S727" i="3"/>
  <c r="T727" i="3"/>
  <c r="W727" i="3"/>
  <c r="S728" i="3"/>
  <c r="T728" i="3"/>
  <c r="W728" i="3"/>
  <c r="S729" i="3"/>
  <c r="T729" i="3"/>
  <c r="W729" i="3"/>
  <c r="S730" i="3"/>
  <c r="T730" i="3"/>
  <c r="W730" i="3"/>
  <c r="S731" i="3"/>
  <c r="T731" i="3"/>
  <c r="W731" i="3"/>
  <c r="S732" i="3"/>
  <c r="T732" i="3"/>
  <c r="W732" i="3"/>
  <c r="S733" i="3"/>
  <c r="T733" i="3"/>
  <c r="W733" i="3"/>
  <c r="S722" i="3"/>
  <c r="T722" i="3"/>
  <c r="W722" i="3"/>
  <c r="S726" i="3"/>
  <c r="T726" i="3"/>
  <c r="W726" i="3"/>
  <c r="S725" i="3"/>
  <c r="T725" i="3"/>
  <c r="W725" i="3"/>
  <c r="S736" i="3"/>
  <c r="T736" i="3"/>
  <c r="W736" i="3"/>
  <c r="S723" i="3"/>
  <c r="T723" i="3"/>
  <c r="W723" i="3"/>
  <c r="S724" i="3"/>
  <c r="T724" i="3"/>
  <c r="W724" i="3"/>
  <c r="S735" i="3"/>
  <c r="T735" i="3"/>
  <c r="W735" i="3"/>
  <c r="S734" i="3"/>
  <c r="T734" i="3"/>
  <c r="W734" i="3"/>
  <c r="S739" i="3"/>
  <c r="T739" i="3"/>
  <c r="W739" i="3"/>
  <c r="S738" i="3"/>
  <c r="T738" i="3"/>
  <c r="W738" i="3"/>
  <c r="S737" i="3"/>
  <c r="T737" i="3"/>
  <c r="W737" i="3"/>
  <c r="S745" i="3"/>
  <c r="T745" i="3"/>
  <c r="W745" i="3"/>
  <c r="S746" i="3"/>
  <c r="T746" i="3"/>
  <c r="W746" i="3"/>
  <c r="S747" i="3"/>
  <c r="T747" i="3"/>
  <c r="W747" i="3"/>
  <c r="S748" i="3"/>
  <c r="T748" i="3"/>
  <c r="W748" i="3"/>
  <c r="S749" i="3"/>
  <c r="T749" i="3"/>
  <c r="W749" i="3"/>
  <c r="S750" i="3"/>
  <c r="T750" i="3"/>
  <c r="W750" i="3"/>
  <c r="S751" i="3"/>
  <c r="T751" i="3"/>
  <c r="W751" i="3"/>
  <c r="S740" i="3"/>
  <c r="T740" i="3"/>
  <c r="W740" i="3"/>
  <c r="S744" i="3"/>
  <c r="T744" i="3"/>
  <c r="W744" i="3"/>
  <c r="S743" i="3"/>
  <c r="T743" i="3"/>
  <c r="W743" i="3"/>
  <c r="S754" i="3"/>
  <c r="T754" i="3"/>
  <c r="W754" i="3"/>
  <c r="S741" i="3"/>
  <c r="T741" i="3"/>
  <c r="W741" i="3"/>
  <c r="S742" i="3"/>
  <c r="T742" i="3"/>
  <c r="W742" i="3"/>
  <c r="S753" i="3"/>
  <c r="T753" i="3"/>
  <c r="W753" i="3"/>
  <c r="S752" i="3"/>
  <c r="T752" i="3"/>
  <c r="W752" i="3"/>
  <c r="S757" i="3"/>
  <c r="T757" i="3"/>
  <c r="W757" i="3"/>
  <c r="S756" i="3"/>
  <c r="T756" i="3"/>
  <c r="W756" i="3"/>
  <c r="S755" i="3"/>
  <c r="T755" i="3"/>
  <c r="W755" i="3"/>
  <c r="S771" i="3"/>
  <c r="T771" i="3"/>
  <c r="W771" i="3"/>
  <c r="S770" i="3"/>
  <c r="T770" i="3"/>
  <c r="W770" i="3"/>
  <c r="S775" i="3"/>
  <c r="T775" i="3"/>
  <c r="W775" i="3"/>
  <c r="S774" i="3"/>
  <c r="T774" i="3"/>
  <c r="W774" i="3"/>
  <c r="S773" i="3"/>
  <c r="T773" i="3"/>
  <c r="W773" i="3"/>
  <c r="S760" i="3"/>
  <c r="T760" i="3"/>
  <c r="W760" i="3"/>
  <c r="S761" i="3"/>
  <c r="T761" i="3"/>
  <c r="W761" i="3"/>
  <c r="S762" i="3"/>
  <c r="T762" i="3"/>
  <c r="W762" i="3"/>
  <c r="S763" i="3"/>
  <c r="T763" i="3"/>
  <c r="W763" i="3"/>
  <c r="S764" i="3"/>
  <c r="T764" i="3"/>
  <c r="W764" i="3"/>
  <c r="S765" i="3"/>
  <c r="T765" i="3"/>
  <c r="W765" i="3"/>
  <c r="S766" i="3"/>
  <c r="T766" i="3"/>
  <c r="W766" i="3"/>
  <c r="S767" i="3"/>
  <c r="T767" i="3"/>
  <c r="W767" i="3"/>
  <c r="S768" i="3"/>
  <c r="T768" i="3"/>
  <c r="W768" i="3"/>
  <c r="S769" i="3"/>
  <c r="T769" i="3"/>
  <c r="W769" i="3"/>
  <c r="S758" i="3"/>
  <c r="T758" i="3"/>
  <c r="W758" i="3"/>
  <c r="S772" i="3"/>
  <c r="T772" i="3"/>
  <c r="W772" i="3"/>
  <c r="S759" i="3"/>
  <c r="T759" i="3"/>
  <c r="W759" i="3"/>
  <c r="S780" i="3"/>
  <c r="T780" i="3"/>
  <c r="W780" i="3"/>
  <c r="S781" i="3"/>
  <c r="T781" i="3"/>
  <c r="W781" i="3"/>
  <c r="S782" i="3"/>
  <c r="T782" i="3"/>
  <c r="W782" i="3"/>
  <c r="S783" i="3"/>
  <c r="T783" i="3"/>
  <c r="W783" i="3"/>
  <c r="S784" i="3"/>
  <c r="T784" i="3"/>
  <c r="W784" i="3"/>
  <c r="S785" i="3"/>
  <c r="T785" i="3"/>
  <c r="W785" i="3"/>
  <c r="S786" i="3"/>
  <c r="T786" i="3"/>
  <c r="W786" i="3"/>
  <c r="S792" i="3"/>
  <c r="T792" i="3"/>
  <c r="W792" i="3"/>
  <c r="S779" i="3"/>
  <c r="T779" i="3"/>
  <c r="W779" i="3"/>
  <c r="S778" i="3"/>
  <c r="T778" i="3"/>
  <c r="W778" i="3"/>
  <c r="S789" i="3"/>
  <c r="T789" i="3"/>
  <c r="W789" i="3"/>
  <c r="S793" i="3"/>
  <c r="T793" i="3"/>
  <c r="W793" i="3"/>
  <c r="S777" i="3"/>
  <c r="T777" i="3"/>
  <c r="W777" i="3"/>
  <c r="S788" i="3"/>
  <c r="T788" i="3"/>
  <c r="W788" i="3"/>
  <c r="S787" i="3"/>
  <c r="T787" i="3"/>
  <c r="W787" i="3"/>
  <c r="S776" i="3"/>
  <c r="T776" i="3"/>
  <c r="W776" i="3"/>
  <c r="S791" i="3"/>
  <c r="T791" i="3"/>
  <c r="W791" i="3"/>
  <c r="S790" i="3"/>
  <c r="T790" i="3"/>
  <c r="W790" i="3"/>
  <c r="S798" i="3"/>
  <c r="T798" i="3"/>
  <c r="W798" i="3"/>
  <c r="S799" i="3"/>
  <c r="T799" i="3"/>
  <c r="W799" i="3"/>
  <c r="S800" i="3"/>
  <c r="T800" i="3"/>
  <c r="W800" i="3"/>
  <c r="S801" i="3"/>
  <c r="T801" i="3"/>
  <c r="W801" i="3"/>
  <c r="S802" i="3"/>
  <c r="T802" i="3"/>
  <c r="W802" i="3"/>
  <c r="S803" i="3"/>
  <c r="T803" i="3"/>
  <c r="W803" i="3"/>
  <c r="S804" i="3"/>
  <c r="T804" i="3"/>
  <c r="W804" i="3"/>
  <c r="S810" i="3"/>
  <c r="T810" i="3"/>
  <c r="W810" i="3"/>
  <c r="S797" i="3"/>
  <c r="T797" i="3"/>
  <c r="W797" i="3"/>
  <c r="S796" i="3"/>
  <c r="T796" i="3"/>
  <c r="W796" i="3"/>
  <c r="S807" i="3"/>
  <c r="T807" i="3"/>
  <c r="W807" i="3"/>
  <c r="S811" i="3"/>
  <c r="T811" i="3"/>
  <c r="W811" i="3"/>
  <c r="S795" i="3"/>
  <c r="T795" i="3"/>
  <c r="W795" i="3"/>
  <c r="S806" i="3"/>
  <c r="T806" i="3"/>
  <c r="W806" i="3"/>
  <c r="S805" i="3"/>
  <c r="T805" i="3"/>
  <c r="W805" i="3"/>
  <c r="S794" i="3"/>
  <c r="T794" i="3"/>
  <c r="W794" i="3"/>
  <c r="S809" i="3"/>
  <c r="T809" i="3"/>
  <c r="W809" i="3"/>
  <c r="S808" i="3"/>
  <c r="T808" i="3"/>
  <c r="W808" i="3"/>
  <c r="S813" i="3"/>
  <c r="T813" i="3"/>
  <c r="W813" i="3"/>
  <c r="S814" i="3"/>
  <c r="T814" i="3"/>
  <c r="W814" i="3"/>
  <c r="S815" i="3"/>
  <c r="T815" i="3"/>
  <c r="W815" i="3"/>
  <c r="S816" i="3"/>
  <c r="T816" i="3"/>
  <c r="W816" i="3"/>
  <c r="S817" i="3"/>
  <c r="T817" i="3"/>
  <c r="W817" i="3"/>
  <c r="S818" i="3"/>
  <c r="T818" i="3"/>
  <c r="W818" i="3"/>
  <c r="S819" i="3"/>
  <c r="T819" i="3"/>
  <c r="W819" i="3"/>
  <c r="S820" i="3"/>
  <c r="T820" i="3"/>
  <c r="W820" i="3"/>
  <c r="S821" i="3"/>
  <c r="T821" i="3"/>
  <c r="W821" i="3"/>
  <c r="S822" i="3"/>
  <c r="T822" i="3"/>
  <c r="W822" i="3"/>
  <c r="S828" i="3"/>
  <c r="T828" i="3"/>
  <c r="W828" i="3"/>
  <c r="S825" i="3"/>
  <c r="T825" i="3"/>
  <c r="W825" i="3"/>
  <c r="S829" i="3"/>
  <c r="T829" i="3"/>
  <c r="W829" i="3"/>
  <c r="S824" i="3"/>
  <c r="T824" i="3"/>
  <c r="W824" i="3"/>
  <c r="S823" i="3"/>
  <c r="T823" i="3"/>
  <c r="W823" i="3"/>
  <c r="S812" i="3"/>
  <c r="T812" i="3"/>
  <c r="W812" i="3"/>
  <c r="S827" i="3"/>
  <c r="T827" i="3"/>
  <c r="W827" i="3"/>
  <c r="S826" i="3"/>
  <c r="T826" i="3"/>
  <c r="W826" i="3"/>
  <c r="S843" i="3"/>
  <c r="T843" i="3"/>
  <c r="W843" i="3"/>
  <c r="S842" i="3"/>
  <c r="T842" i="3"/>
  <c r="W842" i="3"/>
  <c r="S847" i="3"/>
  <c r="T847" i="3"/>
  <c r="W847" i="3"/>
  <c r="S846" i="3"/>
  <c r="T846" i="3"/>
  <c r="W846" i="3"/>
  <c r="S845" i="3"/>
  <c r="T845" i="3"/>
  <c r="W845" i="3"/>
  <c r="S832" i="3"/>
  <c r="T832" i="3"/>
  <c r="W832" i="3"/>
  <c r="S833" i="3"/>
  <c r="T833" i="3"/>
  <c r="W833" i="3"/>
  <c r="S834" i="3"/>
  <c r="T834" i="3"/>
  <c r="W834" i="3"/>
  <c r="S835" i="3"/>
  <c r="T835" i="3"/>
  <c r="W835" i="3"/>
  <c r="S836" i="3"/>
  <c r="T836" i="3"/>
  <c r="W836" i="3"/>
  <c r="S837" i="3"/>
  <c r="T837" i="3"/>
  <c r="W837" i="3"/>
  <c r="S838" i="3"/>
  <c r="T838" i="3"/>
  <c r="W838" i="3"/>
  <c r="S839" i="3"/>
  <c r="T839" i="3"/>
  <c r="W839" i="3"/>
  <c r="S840" i="3"/>
  <c r="T840" i="3"/>
  <c r="W840" i="3"/>
  <c r="S841" i="3"/>
  <c r="T841" i="3"/>
  <c r="W841" i="3"/>
  <c r="S830" i="3"/>
  <c r="T830" i="3"/>
  <c r="W830" i="3"/>
  <c r="S844" i="3"/>
  <c r="T844" i="3"/>
  <c r="W844" i="3"/>
  <c r="S831" i="3"/>
  <c r="T831" i="3"/>
  <c r="W831" i="3"/>
  <c r="S851" i="3"/>
  <c r="T851" i="3"/>
  <c r="W851" i="3"/>
  <c r="S852" i="3"/>
  <c r="T852" i="3"/>
  <c r="W852" i="3"/>
  <c r="S853" i="3"/>
  <c r="T853" i="3"/>
  <c r="W853" i="3"/>
  <c r="S854" i="3"/>
  <c r="T854" i="3"/>
  <c r="W854" i="3"/>
  <c r="S855" i="3"/>
  <c r="T855" i="3"/>
  <c r="W855" i="3"/>
  <c r="S856" i="3"/>
  <c r="T856" i="3"/>
  <c r="W856" i="3"/>
  <c r="S857" i="3"/>
  <c r="T857" i="3"/>
  <c r="W857" i="3"/>
  <c r="S863" i="3"/>
  <c r="T863" i="3"/>
  <c r="W863" i="3"/>
  <c r="S850" i="3"/>
  <c r="T850" i="3"/>
  <c r="W850" i="3"/>
  <c r="S849" i="3"/>
  <c r="T849" i="3"/>
  <c r="W849" i="3"/>
  <c r="S860" i="3"/>
  <c r="T860" i="3"/>
  <c r="W860" i="3"/>
  <c r="S864" i="3"/>
  <c r="T864" i="3"/>
  <c r="W864" i="3"/>
  <c r="S848" i="3"/>
  <c r="T848" i="3"/>
  <c r="W848" i="3"/>
  <c r="S859" i="3"/>
  <c r="T859" i="3"/>
  <c r="W859" i="3"/>
  <c r="S858" i="3"/>
  <c r="T858" i="3"/>
  <c r="W858" i="3"/>
  <c r="S865" i="3"/>
  <c r="T865" i="3"/>
  <c r="W865" i="3"/>
  <c r="S862" i="3"/>
  <c r="T862" i="3"/>
  <c r="W862" i="3"/>
  <c r="S861" i="3"/>
  <c r="T861" i="3"/>
  <c r="W861" i="3"/>
  <c r="S867" i="3"/>
  <c r="T867" i="3"/>
  <c r="W867" i="3"/>
  <c r="S868" i="3"/>
  <c r="T868" i="3"/>
  <c r="W868" i="3"/>
  <c r="S869" i="3"/>
  <c r="T869" i="3"/>
  <c r="W869" i="3"/>
  <c r="S870" i="3"/>
  <c r="T870" i="3"/>
  <c r="W870" i="3"/>
  <c r="S871" i="3"/>
  <c r="T871" i="3"/>
  <c r="W871" i="3"/>
  <c r="S872" i="3"/>
  <c r="T872" i="3"/>
  <c r="W872" i="3"/>
  <c r="S873" i="3"/>
  <c r="T873" i="3"/>
  <c r="W873" i="3"/>
  <c r="S874" i="3"/>
  <c r="T874" i="3"/>
  <c r="W874" i="3"/>
  <c r="S875" i="3"/>
  <c r="T875" i="3"/>
  <c r="W875" i="3"/>
  <c r="S876" i="3"/>
  <c r="T876" i="3"/>
  <c r="W876" i="3"/>
  <c r="S882" i="3"/>
  <c r="T882" i="3"/>
  <c r="W882" i="3"/>
  <c r="S879" i="3"/>
  <c r="T879" i="3"/>
  <c r="W879" i="3"/>
  <c r="S883" i="3"/>
  <c r="T883" i="3"/>
  <c r="W883" i="3"/>
  <c r="S878" i="3"/>
  <c r="T878" i="3"/>
  <c r="W878" i="3"/>
  <c r="S877" i="3"/>
  <c r="T877" i="3"/>
  <c r="W877" i="3"/>
  <c r="S866" i="3"/>
  <c r="T866" i="3"/>
  <c r="W866" i="3"/>
  <c r="S881" i="3"/>
  <c r="T881" i="3"/>
  <c r="W881" i="3"/>
  <c r="S880" i="3"/>
  <c r="T880" i="3"/>
  <c r="W880" i="3"/>
  <c r="S897" i="3"/>
  <c r="T897" i="3"/>
  <c r="W897" i="3"/>
  <c r="S896" i="3"/>
  <c r="T896" i="3"/>
  <c r="W896" i="3"/>
  <c r="S901" i="3"/>
  <c r="T901" i="3"/>
  <c r="W901" i="3"/>
  <c r="S900" i="3"/>
  <c r="T900" i="3"/>
  <c r="W900" i="3"/>
  <c r="S899" i="3"/>
  <c r="T899" i="3"/>
  <c r="W899" i="3"/>
  <c r="S886" i="3"/>
  <c r="T886" i="3"/>
  <c r="W886" i="3"/>
  <c r="S887" i="3"/>
  <c r="T887" i="3"/>
  <c r="W887" i="3"/>
  <c r="S888" i="3"/>
  <c r="T888" i="3"/>
  <c r="W888" i="3"/>
  <c r="S889" i="3"/>
  <c r="T889" i="3"/>
  <c r="W889" i="3"/>
  <c r="S890" i="3"/>
  <c r="T890" i="3"/>
  <c r="W890" i="3"/>
  <c r="S891" i="3"/>
  <c r="T891" i="3"/>
  <c r="W891" i="3"/>
  <c r="S892" i="3"/>
  <c r="T892" i="3"/>
  <c r="W892" i="3"/>
  <c r="S893" i="3"/>
  <c r="T893" i="3"/>
  <c r="W893" i="3"/>
  <c r="S894" i="3"/>
  <c r="T894" i="3"/>
  <c r="W894" i="3"/>
  <c r="S895" i="3"/>
  <c r="T895" i="3"/>
  <c r="W895" i="3"/>
  <c r="S884" i="3"/>
  <c r="T884" i="3"/>
  <c r="W884" i="3"/>
  <c r="S898" i="3"/>
  <c r="T898" i="3"/>
  <c r="W898" i="3"/>
  <c r="S885" i="3"/>
  <c r="T885" i="3"/>
  <c r="W885" i="3"/>
  <c r="S907" i="3"/>
  <c r="T907" i="3"/>
  <c r="W907" i="3"/>
  <c r="S908" i="3"/>
  <c r="T908" i="3"/>
  <c r="W908" i="3"/>
  <c r="S909" i="3"/>
  <c r="T909" i="3"/>
  <c r="W909" i="3"/>
  <c r="S910" i="3"/>
  <c r="T910" i="3"/>
  <c r="W910" i="3"/>
  <c r="S911" i="3"/>
  <c r="T911" i="3"/>
  <c r="W911" i="3"/>
  <c r="S912" i="3"/>
  <c r="T912" i="3"/>
  <c r="W912" i="3"/>
  <c r="S913" i="3"/>
  <c r="T913" i="3"/>
  <c r="W913" i="3"/>
  <c r="S902" i="3"/>
  <c r="T902" i="3"/>
  <c r="W902" i="3"/>
  <c r="S906" i="3"/>
  <c r="T906" i="3"/>
  <c r="W906" i="3"/>
  <c r="S905" i="3"/>
  <c r="T905" i="3"/>
  <c r="W905" i="3"/>
  <c r="S916" i="3"/>
  <c r="T916" i="3"/>
  <c r="W916" i="3"/>
  <c r="S903" i="3"/>
  <c r="T903" i="3"/>
  <c r="W903" i="3"/>
  <c r="S904" i="3"/>
  <c r="T904" i="3"/>
  <c r="W904" i="3"/>
  <c r="S915" i="3"/>
  <c r="T915" i="3"/>
  <c r="W915" i="3"/>
  <c r="S914" i="3"/>
  <c r="T914" i="3"/>
  <c r="W914" i="3"/>
  <c r="S919" i="3"/>
  <c r="T919" i="3"/>
  <c r="W919" i="3"/>
  <c r="S918" i="3"/>
  <c r="T918" i="3"/>
  <c r="W918" i="3"/>
  <c r="S917" i="3"/>
  <c r="T917" i="3"/>
  <c r="W917" i="3"/>
  <c r="S922" i="3"/>
  <c r="T922" i="3"/>
  <c r="W922" i="3"/>
  <c r="S923" i="3"/>
  <c r="T923" i="3"/>
  <c r="W923" i="3"/>
  <c r="S924" i="3"/>
  <c r="T924" i="3"/>
  <c r="W924" i="3"/>
  <c r="S925" i="3"/>
  <c r="T925" i="3"/>
  <c r="W925" i="3"/>
  <c r="S926" i="3"/>
  <c r="T926" i="3"/>
  <c r="W926" i="3"/>
  <c r="S927" i="3"/>
  <c r="T927" i="3"/>
  <c r="W927" i="3"/>
  <c r="S928" i="3"/>
  <c r="T928" i="3"/>
  <c r="W928" i="3"/>
  <c r="S929" i="3"/>
  <c r="T929" i="3"/>
  <c r="W929" i="3"/>
  <c r="S930" i="3"/>
  <c r="T930" i="3"/>
  <c r="W930" i="3"/>
  <c r="S931" i="3"/>
  <c r="T931" i="3"/>
  <c r="W931" i="3"/>
  <c r="S920" i="3"/>
  <c r="T920" i="3"/>
  <c r="W920" i="3"/>
  <c r="S934" i="3"/>
  <c r="T934" i="3"/>
  <c r="W934" i="3"/>
  <c r="S921" i="3"/>
  <c r="T921" i="3"/>
  <c r="W921" i="3"/>
  <c r="S933" i="3"/>
  <c r="T933" i="3"/>
  <c r="W933" i="3"/>
  <c r="S932" i="3"/>
  <c r="T932" i="3"/>
  <c r="W932" i="3"/>
  <c r="S937" i="3"/>
  <c r="T937" i="3"/>
  <c r="W937" i="3"/>
  <c r="S936" i="3"/>
  <c r="T936" i="3"/>
  <c r="W936" i="3"/>
  <c r="S935" i="3"/>
  <c r="T935" i="3"/>
  <c r="W935" i="3"/>
  <c r="S950" i="3"/>
  <c r="T950" i="3"/>
  <c r="W950" i="3"/>
  <c r="S949" i="3"/>
  <c r="T949" i="3"/>
  <c r="W949" i="3"/>
  <c r="S955" i="3"/>
  <c r="T955" i="3"/>
  <c r="W955" i="3"/>
  <c r="S954" i="3"/>
  <c r="T954" i="3"/>
  <c r="W954" i="3"/>
  <c r="S953" i="3"/>
  <c r="T953" i="3"/>
  <c r="W953" i="3"/>
  <c r="S938" i="3"/>
  <c r="T938" i="3"/>
  <c r="W938" i="3"/>
  <c r="S939" i="3"/>
  <c r="T939" i="3"/>
  <c r="W939" i="3"/>
  <c r="S940" i="3"/>
  <c r="T940" i="3"/>
  <c r="W940" i="3"/>
  <c r="S941" i="3"/>
  <c r="T941" i="3"/>
  <c r="W941" i="3"/>
  <c r="S942" i="3"/>
  <c r="T942" i="3"/>
  <c r="W942" i="3"/>
  <c r="S943" i="3"/>
  <c r="T943" i="3"/>
  <c r="W943" i="3"/>
  <c r="S944" i="3"/>
  <c r="T944" i="3"/>
  <c r="W944" i="3"/>
  <c r="S945" i="3"/>
  <c r="T945" i="3"/>
  <c r="W945" i="3"/>
  <c r="S946" i="3"/>
  <c r="T946" i="3"/>
  <c r="W946" i="3"/>
  <c r="S947" i="3"/>
  <c r="T947" i="3"/>
  <c r="W947" i="3"/>
  <c r="S948" i="3"/>
  <c r="T948" i="3"/>
  <c r="W948" i="3"/>
  <c r="S951" i="3"/>
  <c r="T951" i="3"/>
  <c r="W951" i="3"/>
  <c r="S952" i="3"/>
  <c r="T952" i="3"/>
  <c r="W952" i="3"/>
  <c r="S958" i="3"/>
  <c r="T958" i="3"/>
  <c r="W958" i="3"/>
  <c r="S959" i="3"/>
  <c r="T959" i="3"/>
  <c r="W959" i="3"/>
  <c r="S960" i="3"/>
  <c r="T960" i="3"/>
  <c r="W960" i="3"/>
  <c r="S961" i="3"/>
  <c r="T961" i="3"/>
  <c r="W961" i="3"/>
  <c r="S962" i="3"/>
  <c r="T962" i="3"/>
  <c r="W962" i="3"/>
  <c r="S963" i="3"/>
  <c r="T963" i="3"/>
  <c r="W963" i="3"/>
  <c r="S964" i="3"/>
  <c r="T964" i="3"/>
  <c r="W964" i="3"/>
  <c r="S965" i="3"/>
  <c r="T965" i="3"/>
  <c r="W965" i="3"/>
  <c r="S966" i="3"/>
  <c r="T966" i="3"/>
  <c r="W966" i="3"/>
  <c r="S967" i="3"/>
  <c r="T967" i="3"/>
  <c r="W967" i="3"/>
  <c r="S956" i="3"/>
  <c r="T956" i="3"/>
  <c r="W956" i="3"/>
  <c r="S970" i="3"/>
  <c r="T970" i="3"/>
  <c r="W970" i="3"/>
  <c r="S957" i="3"/>
  <c r="T957" i="3"/>
  <c r="W957" i="3"/>
  <c r="S969" i="3"/>
  <c r="T969" i="3"/>
  <c r="W969" i="3"/>
  <c r="S968" i="3"/>
  <c r="T968" i="3"/>
  <c r="W968" i="3"/>
  <c r="S973" i="3"/>
  <c r="T973" i="3"/>
  <c r="W973" i="3"/>
  <c r="S972" i="3"/>
  <c r="T972" i="3"/>
  <c r="W972" i="3"/>
  <c r="S971" i="3"/>
  <c r="T971" i="3"/>
  <c r="W971" i="3"/>
  <c r="S986" i="3"/>
  <c r="T986" i="3"/>
  <c r="W986" i="3"/>
  <c r="S985" i="3"/>
  <c r="T985" i="3"/>
  <c r="W985" i="3"/>
  <c r="S974" i="3"/>
  <c r="T974" i="3"/>
  <c r="W974" i="3"/>
  <c r="S989" i="3"/>
  <c r="T989" i="3"/>
  <c r="W989" i="3"/>
  <c r="S988" i="3"/>
  <c r="T988" i="3"/>
  <c r="W988" i="3"/>
  <c r="S975" i="3"/>
  <c r="T975" i="3"/>
  <c r="W975" i="3"/>
  <c r="S976" i="3"/>
  <c r="T976" i="3"/>
  <c r="W976" i="3"/>
  <c r="S977" i="3"/>
  <c r="T977" i="3"/>
  <c r="W977" i="3"/>
  <c r="S978" i="3"/>
  <c r="T978" i="3"/>
  <c r="W978" i="3"/>
  <c r="S979" i="3"/>
  <c r="T979" i="3"/>
  <c r="W979" i="3"/>
  <c r="S980" i="3"/>
  <c r="T980" i="3"/>
  <c r="W980" i="3"/>
  <c r="S981" i="3"/>
  <c r="T981" i="3"/>
  <c r="W981" i="3"/>
  <c r="S982" i="3"/>
  <c r="T982" i="3"/>
  <c r="W982" i="3"/>
  <c r="S983" i="3"/>
  <c r="T983" i="3"/>
  <c r="W983" i="3"/>
  <c r="S984" i="3"/>
  <c r="T984" i="3"/>
  <c r="W984" i="3"/>
  <c r="S990" i="3"/>
  <c r="T990" i="3"/>
  <c r="W990" i="3"/>
  <c r="S987" i="3"/>
  <c r="T987" i="3"/>
  <c r="W987" i="3"/>
  <c r="S991" i="3"/>
  <c r="T991" i="3"/>
  <c r="W991" i="3"/>
  <c r="S1005" i="3"/>
  <c r="T1005" i="3"/>
  <c r="W1005" i="3"/>
  <c r="S1004" i="3"/>
  <c r="T1004" i="3"/>
  <c r="W1004" i="3"/>
  <c r="S1009" i="3"/>
  <c r="T1009" i="3"/>
  <c r="W1009" i="3"/>
  <c r="S1008" i="3"/>
  <c r="T1008" i="3"/>
  <c r="W1008" i="3"/>
  <c r="S1007" i="3"/>
  <c r="T1007" i="3"/>
  <c r="W1007" i="3"/>
  <c r="S994" i="3"/>
  <c r="T994" i="3"/>
  <c r="W994" i="3"/>
  <c r="S995" i="3"/>
  <c r="T995" i="3"/>
  <c r="W995" i="3"/>
  <c r="S996" i="3"/>
  <c r="T996" i="3"/>
  <c r="W996" i="3"/>
  <c r="S997" i="3"/>
  <c r="T997" i="3"/>
  <c r="W997" i="3"/>
  <c r="S998" i="3"/>
  <c r="T998" i="3"/>
  <c r="W998" i="3"/>
  <c r="S999" i="3"/>
  <c r="T999" i="3"/>
  <c r="W999" i="3"/>
  <c r="S1000" i="3"/>
  <c r="T1000" i="3"/>
  <c r="W1000" i="3"/>
  <c r="S1001" i="3"/>
  <c r="T1001" i="3"/>
  <c r="W1001" i="3"/>
  <c r="S1002" i="3"/>
  <c r="T1002" i="3"/>
  <c r="W1002" i="3"/>
  <c r="S1003" i="3"/>
  <c r="T1003" i="3"/>
  <c r="W1003" i="3"/>
  <c r="S992" i="3"/>
  <c r="T992" i="3"/>
  <c r="W992" i="3"/>
  <c r="S1006" i="3"/>
  <c r="T1006" i="3"/>
  <c r="W1006" i="3"/>
  <c r="S993" i="3"/>
  <c r="T993" i="3"/>
  <c r="W993" i="3"/>
  <c r="S1014" i="3"/>
  <c r="T1014" i="3"/>
  <c r="W1014" i="3"/>
  <c r="S1015" i="3"/>
  <c r="T1015" i="3"/>
  <c r="W1015" i="3"/>
  <c r="S1016" i="3"/>
  <c r="T1016" i="3"/>
  <c r="W1016" i="3"/>
  <c r="S1017" i="3"/>
  <c r="T1017" i="3"/>
  <c r="W1017" i="3"/>
  <c r="S1018" i="3"/>
  <c r="T1018" i="3"/>
  <c r="W1018" i="3"/>
  <c r="S1019" i="3"/>
  <c r="T1019" i="3"/>
  <c r="W1019" i="3"/>
  <c r="S1020" i="3"/>
  <c r="T1020" i="3"/>
  <c r="W1020" i="3"/>
  <c r="S1026" i="3"/>
  <c r="T1026" i="3"/>
  <c r="W1026" i="3"/>
  <c r="S1013" i="3"/>
  <c r="T1013" i="3"/>
  <c r="W1013" i="3"/>
  <c r="S1012" i="3"/>
  <c r="T1012" i="3"/>
  <c r="W1012" i="3"/>
  <c r="S1023" i="3"/>
  <c r="T1023" i="3"/>
  <c r="W1023" i="3"/>
  <c r="S1027" i="3"/>
  <c r="T1027" i="3"/>
  <c r="W1027" i="3"/>
  <c r="S1011" i="3"/>
  <c r="T1011" i="3"/>
  <c r="W1011" i="3"/>
  <c r="S1022" i="3"/>
  <c r="T1022" i="3"/>
  <c r="W1022" i="3"/>
  <c r="S1021" i="3"/>
  <c r="T1021" i="3"/>
  <c r="W1021" i="3"/>
  <c r="S1010" i="3"/>
  <c r="T1010" i="3"/>
  <c r="W1010" i="3"/>
  <c r="S1025" i="3"/>
  <c r="T1025" i="3"/>
  <c r="W1025" i="3"/>
  <c r="S1024" i="3"/>
  <c r="T1024" i="3"/>
  <c r="W1024" i="3"/>
  <c r="S1033" i="3"/>
  <c r="T1033" i="3"/>
  <c r="W1033" i="3"/>
  <c r="S1034" i="3"/>
  <c r="T1034" i="3"/>
  <c r="W1034" i="3"/>
  <c r="S1035" i="3"/>
  <c r="T1035" i="3"/>
  <c r="W1035" i="3"/>
  <c r="S1036" i="3"/>
  <c r="T1036" i="3"/>
  <c r="W1036" i="3"/>
  <c r="S1037" i="3"/>
  <c r="T1037" i="3"/>
  <c r="W1037" i="3"/>
  <c r="S1038" i="3"/>
  <c r="T1038" i="3"/>
  <c r="W1038" i="3"/>
  <c r="S1039" i="3"/>
  <c r="T1039" i="3"/>
  <c r="W1039" i="3"/>
  <c r="S1028" i="3"/>
  <c r="T1028" i="3"/>
  <c r="W1028" i="3"/>
  <c r="S1032" i="3"/>
  <c r="T1032" i="3"/>
  <c r="W1032" i="3"/>
  <c r="S1031" i="3"/>
  <c r="T1031" i="3"/>
  <c r="W1031" i="3"/>
  <c r="S1042" i="3"/>
  <c r="T1042" i="3"/>
  <c r="W1042" i="3"/>
  <c r="S1029" i="3"/>
  <c r="T1029" i="3"/>
  <c r="W1029" i="3"/>
  <c r="S1030" i="3"/>
  <c r="T1030" i="3"/>
  <c r="W1030" i="3"/>
  <c r="S1041" i="3"/>
  <c r="T1041" i="3"/>
  <c r="W1041" i="3"/>
  <c r="S1040" i="3"/>
  <c r="T1040" i="3"/>
  <c r="W1040" i="3"/>
  <c r="S1045" i="3"/>
  <c r="T1045" i="3"/>
  <c r="W1045" i="3"/>
  <c r="S1044" i="3"/>
  <c r="T1044" i="3"/>
  <c r="W1044" i="3"/>
  <c r="S1043" i="3"/>
  <c r="T1043" i="3"/>
  <c r="W1043" i="3"/>
  <c r="S1048" i="3"/>
  <c r="T1048" i="3"/>
  <c r="W1048" i="3"/>
  <c r="S1049" i="3"/>
  <c r="T1049" i="3"/>
  <c r="W1049" i="3"/>
  <c r="S1050" i="3"/>
  <c r="T1050" i="3"/>
  <c r="W1050" i="3"/>
  <c r="S1051" i="3"/>
  <c r="T1051" i="3"/>
  <c r="W1051" i="3"/>
  <c r="S1052" i="3"/>
  <c r="T1052" i="3"/>
  <c r="W1052" i="3"/>
  <c r="S1053" i="3"/>
  <c r="T1053" i="3"/>
  <c r="W1053" i="3"/>
  <c r="S1054" i="3"/>
  <c r="T1054" i="3"/>
  <c r="W1054" i="3"/>
  <c r="S1055" i="3"/>
  <c r="T1055" i="3"/>
  <c r="W1055" i="3"/>
  <c r="S1056" i="3"/>
  <c r="T1056" i="3"/>
  <c r="W1056" i="3"/>
  <c r="S1057" i="3"/>
  <c r="T1057" i="3"/>
  <c r="W1057" i="3"/>
  <c r="S1046" i="3"/>
  <c r="T1046" i="3"/>
  <c r="W1046" i="3"/>
  <c r="S1060" i="3"/>
  <c r="T1060" i="3"/>
  <c r="W1060" i="3"/>
  <c r="S1047" i="3"/>
  <c r="T1047" i="3"/>
  <c r="W1047" i="3"/>
  <c r="S1059" i="3"/>
  <c r="T1059" i="3"/>
  <c r="W1059" i="3"/>
  <c r="S1058" i="3"/>
  <c r="T1058" i="3"/>
  <c r="W1058" i="3"/>
  <c r="S1063" i="3"/>
  <c r="T1063" i="3"/>
  <c r="W1063" i="3"/>
  <c r="S1062" i="3"/>
  <c r="T1062" i="3"/>
  <c r="W1062" i="3"/>
  <c r="S1061" i="3"/>
  <c r="T1061" i="3"/>
  <c r="W1061" i="3"/>
  <c r="S1076" i="3"/>
  <c r="T1076" i="3"/>
  <c r="W1076" i="3"/>
  <c r="S1075" i="3"/>
  <c r="T1075" i="3"/>
  <c r="W1075" i="3"/>
  <c r="S1064" i="3"/>
  <c r="T1064" i="3"/>
  <c r="W1064" i="3"/>
  <c r="S1079" i="3"/>
  <c r="T1079" i="3"/>
  <c r="W1079" i="3"/>
  <c r="S1078" i="3"/>
  <c r="T1078" i="3"/>
  <c r="W1078" i="3"/>
  <c r="S1065" i="3"/>
  <c r="T1065" i="3"/>
  <c r="W1065" i="3"/>
  <c r="S1066" i="3"/>
  <c r="T1066" i="3"/>
  <c r="W1066" i="3"/>
  <c r="S1067" i="3"/>
  <c r="T1067" i="3"/>
  <c r="W1067" i="3"/>
  <c r="S1068" i="3"/>
  <c r="T1068" i="3"/>
  <c r="W1068" i="3"/>
  <c r="S1069" i="3"/>
  <c r="T1069" i="3"/>
  <c r="W1069" i="3"/>
  <c r="S1070" i="3"/>
  <c r="T1070" i="3"/>
  <c r="W1070" i="3"/>
  <c r="S1071" i="3"/>
  <c r="T1071" i="3"/>
  <c r="W1071" i="3"/>
  <c r="S1072" i="3"/>
  <c r="T1072" i="3"/>
  <c r="W1072" i="3"/>
  <c r="S1073" i="3"/>
  <c r="T1073" i="3"/>
  <c r="W1073" i="3"/>
  <c r="S1074" i="3"/>
  <c r="T1074" i="3"/>
  <c r="W1074" i="3"/>
  <c r="S1080" i="3"/>
  <c r="T1080" i="3"/>
  <c r="W1080" i="3"/>
  <c r="S1077" i="3"/>
  <c r="T1077" i="3"/>
  <c r="W1077" i="3"/>
  <c r="S1081" i="3"/>
  <c r="T1081" i="3"/>
  <c r="W1081" i="3"/>
  <c r="S1087" i="3"/>
  <c r="T1087" i="3"/>
  <c r="W1087" i="3"/>
  <c r="S1088" i="3"/>
  <c r="T1088" i="3"/>
  <c r="W1088" i="3"/>
  <c r="S1089" i="3"/>
  <c r="T1089" i="3"/>
  <c r="W1089" i="3"/>
  <c r="S1090" i="3"/>
  <c r="T1090" i="3"/>
  <c r="W1090" i="3"/>
  <c r="S1091" i="3"/>
  <c r="T1091" i="3"/>
  <c r="W1091" i="3"/>
  <c r="S1092" i="3"/>
  <c r="T1092" i="3"/>
  <c r="W1092" i="3"/>
  <c r="S1093" i="3"/>
  <c r="T1093" i="3"/>
  <c r="W1093" i="3"/>
  <c r="S1082" i="3"/>
  <c r="T1082" i="3"/>
  <c r="W1082" i="3"/>
  <c r="S1086" i="3"/>
  <c r="T1086" i="3"/>
  <c r="W1086" i="3"/>
  <c r="S1085" i="3"/>
  <c r="T1085" i="3"/>
  <c r="W1085" i="3"/>
  <c r="S1096" i="3"/>
  <c r="T1096" i="3"/>
  <c r="W1096" i="3"/>
  <c r="S1083" i="3"/>
  <c r="T1083" i="3"/>
  <c r="W1083" i="3"/>
  <c r="S1084" i="3"/>
  <c r="T1084" i="3"/>
  <c r="W1084" i="3"/>
  <c r="S1095" i="3"/>
  <c r="T1095" i="3"/>
  <c r="W1095" i="3"/>
  <c r="S1094" i="3"/>
  <c r="T1094" i="3"/>
  <c r="W1094" i="3"/>
  <c r="S1099" i="3"/>
  <c r="T1099" i="3"/>
  <c r="W1099" i="3"/>
  <c r="S1098" i="3"/>
  <c r="T1098" i="3"/>
  <c r="W1098" i="3"/>
  <c r="S1097" i="3"/>
  <c r="T1097" i="3"/>
  <c r="W1097" i="3"/>
  <c r="S1101" i="3"/>
  <c r="T1101" i="3"/>
  <c r="W1101" i="3"/>
  <c r="S1102" i="3"/>
  <c r="T1102" i="3"/>
  <c r="W1102" i="3"/>
  <c r="S1103" i="3"/>
  <c r="T1103" i="3"/>
  <c r="W1103" i="3"/>
  <c r="S1104" i="3"/>
  <c r="T1104" i="3"/>
  <c r="W1104" i="3"/>
  <c r="S1105" i="3"/>
  <c r="T1105" i="3"/>
  <c r="W1105" i="3"/>
  <c r="S1106" i="3"/>
  <c r="T1106" i="3"/>
  <c r="W1106" i="3"/>
  <c r="S1107" i="3"/>
  <c r="T1107" i="3"/>
  <c r="W1107" i="3"/>
  <c r="S1108" i="3"/>
  <c r="T1108" i="3"/>
  <c r="W1108" i="3"/>
  <c r="S1109" i="3"/>
  <c r="T1109" i="3"/>
  <c r="W1109" i="3"/>
  <c r="S1110" i="3"/>
  <c r="T1110" i="3"/>
  <c r="W1110" i="3"/>
  <c r="S1116" i="3"/>
  <c r="T1116" i="3"/>
  <c r="W1116" i="3"/>
  <c r="S1113" i="3"/>
  <c r="T1113" i="3"/>
  <c r="W1113" i="3"/>
  <c r="S1117" i="3"/>
  <c r="T1117" i="3"/>
  <c r="W1117" i="3"/>
  <c r="S1112" i="3"/>
  <c r="T1112" i="3"/>
  <c r="W1112" i="3"/>
  <c r="S1111" i="3"/>
  <c r="T1111" i="3"/>
  <c r="W1111" i="3"/>
  <c r="S1100" i="3"/>
  <c r="T1100" i="3"/>
  <c r="W1100" i="3"/>
  <c r="S1115" i="3"/>
  <c r="T1115" i="3"/>
  <c r="W1115" i="3"/>
  <c r="S1114" i="3"/>
  <c r="T1114" i="3"/>
  <c r="W1114" i="3"/>
  <c r="S1130" i="3"/>
  <c r="T1130" i="3"/>
  <c r="W1130" i="3"/>
  <c r="S1129" i="3"/>
  <c r="T1129" i="3"/>
  <c r="W1129" i="3"/>
  <c r="S1118" i="3"/>
  <c r="T1118" i="3"/>
  <c r="W1118" i="3"/>
  <c r="S1133" i="3"/>
  <c r="T1133" i="3"/>
  <c r="W1133" i="3"/>
  <c r="S1132" i="3"/>
  <c r="T1132" i="3"/>
  <c r="W1132" i="3"/>
  <c r="S1119" i="3"/>
  <c r="T1119" i="3"/>
  <c r="W1119" i="3"/>
  <c r="S1120" i="3"/>
  <c r="T1120" i="3"/>
  <c r="W1120" i="3"/>
  <c r="S1121" i="3"/>
  <c r="T1121" i="3"/>
  <c r="W1121" i="3"/>
  <c r="S1122" i="3"/>
  <c r="T1122" i="3"/>
  <c r="W1122" i="3"/>
  <c r="S1123" i="3"/>
  <c r="T1123" i="3"/>
  <c r="W1123" i="3"/>
  <c r="S1124" i="3"/>
  <c r="T1124" i="3"/>
  <c r="W1124" i="3"/>
  <c r="S1125" i="3"/>
  <c r="T1125" i="3"/>
  <c r="W1125" i="3"/>
  <c r="S1126" i="3"/>
  <c r="T1126" i="3"/>
  <c r="W1126" i="3"/>
  <c r="S1127" i="3"/>
  <c r="T1127" i="3"/>
  <c r="W1127" i="3"/>
  <c r="S1128" i="3"/>
  <c r="T1128" i="3"/>
  <c r="W1128" i="3"/>
  <c r="S1134" i="3"/>
  <c r="T1134" i="3"/>
  <c r="W1134" i="3"/>
  <c r="S1131" i="3"/>
  <c r="T1131" i="3"/>
  <c r="W1131" i="3"/>
  <c r="S1135" i="3"/>
  <c r="T1135" i="3"/>
  <c r="W1135" i="3"/>
  <c r="S1141" i="3"/>
  <c r="T1141" i="3"/>
  <c r="W1141" i="3"/>
  <c r="S1142" i="3"/>
  <c r="T1142" i="3"/>
  <c r="W1142" i="3"/>
  <c r="S1143" i="3"/>
  <c r="T1143" i="3"/>
  <c r="W1143" i="3"/>
  <c r="S1144" i="3"/>
  <c r="T1144" i="3"/>
  <c r="W1144" i="3"/>
  <c r="S1145" i="3"/>
  <c r="T1145" i="3"/>
  <c r="W1145" i="3"/>
  <c r="S1146" i="3"/>
  <c r="T1146" i="3"/>
  <c r="W1146" i="3"/>
  <c r="S1147" i="3"/>
  <c r="T1147" i="3"/>
  <c r="W1147" i="3"/>
  <c r="S1148" i="3"/>
  <c r="T1148" i="3"/>
  <c r="W1148" i="3"/>
  <c r="S1149" i="3"/>
  <c r="T1149" i="3"/>
  <c r="W1149" i="3"/>
  <c r="S1150" i="3"/>
  <c r="T1150" i="3"/>
  <c r="W1150" i="3"/>
  <c r="S1152" i="3"/>
  <c r="T1152" i="3"/>
  <c r="W1152" i="3"/>
  <c r="S1151" i="3"/>
  <c r="T1151" i="3"/>
  <c r="W1151" i="3"/>
  <c r="S1153" i="3"/>
  <c r="T1153" i="3"/>
  <c r="W1153" i="3"/>
  <c r="S1138" i="3"/>
  <c r="T1138" i="3"/>
  <c r="W1138" i="3"/>
  <c r="S1137" i="3"/>
  <c r="T1137" i="3"/>
  <c r="W1137" i="3"/>
  <c r="S1136" i="3"/>
  <c r="T1136" i="3"/>
  <c r="W1136" i="3"/>
  <c r="S1140" i="3"/>
  <c r="T1140" i="3"/>
  <c r="W1140" i="3"/>
  <c r="S1139" i="3"/>
  <c r="T1139" i="3"/>
  <c r="W1139" i="3"/>
  <c r="S1158" i="3"/>
  <c r="T1158" i="3"/>
  <c r="W1158" i="3"/>
  <c r="S1159" i="3"/>
  <c r="T1159" i="3"/>
  <c r="W1159" i="3"/>
  <c r="S1160" i="3"/>
  <c r="T1160" i="3"/>
  <c r="W1160" i="3"/>
  <c r="S1161" i="3"/>
  <c r="T1161" i="3"/>
  <c r="W1161" i="3"/>
  <c r="S1162" i="3"/>
  <c r="T1162" i="3"/>
  <c r="W1162" i="3"/>
  <c r="S1163" i="3"/>
  <c r="T1163" i="3"/>
  <c r="W1163" i="3"/>
  <c r="S1164" i="3"/>
  <c r="T1164" i="3"/>
  <c r="W1164" i="3"/>
  <c r="S1170" i="3"/>
  <c r="T1170" i="3"/>
  <c r="W1170" i="3"/>
  <c r="S1157" i="3"/>
  <c r="T1157" i="3"/>
  <c r="W1157" i="3"/>
  <c r="S1156" i="3"/>
  <c r="T1156" i="3"/>
  <c r="W1156" i="3"/>
  <c r="S1167" i="3"/>
  <c r="T1167" i="3"/>
  <c r="W1167" i="3"/>
  <c r="S1171" i="3"/>
  <c r="T1171" i="3"/>
  <c r="W1171" i="3"/>
  <c r="S1155" i="3"/>
  <c r="T1155" i="3"/>
  <c r="W1155" i="3"/>
  <c r="S1166" i="3"/>
  <c r="T1166" i="3"/>
  <c r="W1166" i="3"/>
  <c r="S1165" i="3"/>
  <c r="T1165" i="3"/>
  <c r="W1165" i="3"/>
  <c r="S1154" i="3"/>
  <c r="T1154" i="3"/>
  <c r="W1154" i="3"/>
  <c r="S1169" i="3"/>
  <c r="T1169" i="3"/>
  <c r="W1169" i="3"/>
  <c r="S1168" i="3"/>
  <c r="T1168" i="3"/>
  <c r="W1168" i="3"/>
  <c r="S1175" i="3"/>
  <c r="T1175" i="3"/>
  <c r="W1175" i="3"/>
  <c r="S1176" i="3"/>
  <c r="T1176" i="3"/>
  <c r="W1176" i="3"/>
  <c r="S1177" i="3"/>
  <c r="T1177" i="3"/>
  <c r="W1177" i="3"/>
  <c r="S1178" i="3"/>
  <c r="T1178" i="3"/>
  <c r="W1178" i="3"/>
  <c r="S1179" i="3"/>
  <c r="T1179" i="3"/>
  <c r="W1179" i="3"/>
  <c r="S1180" i="3"/>
  <c r="T1180" i="3"/>
  <c r="W1180" i="3"/>
  <c r="S1181" i="3"/>
  <c r="T1181" i="3"/>
  <c r="W1181" i="3"/>
  <c r="S1182" i="3"/>
  <c r="T1182" i="3"/>
  <c r="W1182" i="3"/>
  <c r="S1183" i="3"/>
  <c r="T1183" i="3"/>
  <c r="W1183" i="3"/>
  <c r="S1184" i="3"/>
  <c r="T1184" i="3"/>
  <c r="W1184" i="3"/>
  <c r="S1173" i="3"/>
  <c r="T1173" i="3"/>
  <c r="W1173" i="3"/>
  <c r="S1187" i="3"/>
  <c r="T1187" i="3"/>
  <c r="W1187" i="3"/>
  <c r="S1174" i="3"/>
  <c r="T1174" i="3"/>
  <c r="W1174" i="3"/>
  <c r="S1186" i="3"/>
  <c r="T1186" i="3"/>
  <c r="W1186" i="3"/>
  <c r="S1185" i="3"/>
  <c r="T1185" i="3"/>
  <c r="W1185" i="3"/>
  <c r="S1172" i="3"/>
  <c r="T1172" i="3"/>
  <c r="W1172" i="3"/>
  <c r="S1189" i="3"/>
  <c r="T1189" i="3"/>
  <c r="W1189" i="3"/>
  <c r="S1188" i="3"/>
  <c r="T1188" i="3"/>
  <c r="W1188" i="3"/>
  <c r="S1202" i="3"/>
  <c r="T1202" i="3"/>
  <c r="W1202" i="3"/>
  <c r="S1201" i="3"/>
  <c r="T1201" i="3"/>
  <c r="W1201" i="3"/>
  <c r="S1190" i="3"/>
  <c r="T1190" i="3"/>
  <c r="W1190" i="3"/>
  <c r="S1205" i="3"/>
  <c r="T1205" i="3"/>
  <c r="W1205" i="3"/>
  <c r="S1204" i="3"/>
  <c r="T1204" i="3"/>
  <c r="W1204" i="3"/>
  <c r="S1191" i="3"/>
  <c r="T1191" i="3"/>
  <c r="W1191" i="3"/>
  <c r="S1192" i="3"/>
  <c r="T1192" i="3"/>
  <c r="W1192" i="3"/>
  <c r="S1193" i="3"/>
  <c r="T1193" i="3"/>
  <c r="W1193" i="3"/>
  <c r="S1194" i="3"/>
  <c r="T1194" i="3"/>
  <c r="W1194" i="3"/>
  <c r="S1195" i="3"/>
  <c r="T1195" i="3"/>
  <c r="W1195" i="3"/>
  <c r="S1196" i="3"/>
  <c r="T1196" i="3"/>
  <c r="W1196" i="3"/>
  <c r="S1197" i="3"/>
  <c r="T1197" i="3"/>
  <c r="W1197" i="3"/>
  <c r="S1198" i="3"/>
  <c r="T1198" i="3"/>
  <c r="W1198" i="3"/>
  <c r="S1199" i="3"/>
  <c r="T1199" i="3"/>
  <c r="W1199" i="3"/>
  <c r="S1200" i="3"/>
  <c r="T1200" i="3"/>
  <c r="W1200" i="3"/>
  <c r="S1206" i="3"/>
  <c r="T1206" i="3"/>
  <c r="W1206" i="3"/>
  <c r="S1203" i="3"/>
  <c r="T1203" i="3"/>
  <c r="W1203" i="3"/>
  <c r="S1207" i="3"/>
  <c r="T1207" i="3"/>
  <c r="W1207" i="3"/>
  <c r="S1239" i="3"/>
  <c r="T1239" i="3"/>
  <c r="W1239" i="3"/>
  <c r="S1238" i="3"/>
  <c r="T1238" i="3"/>
  <c r="W1238" i="3"/>
  <c r="S1243" i="3"/>
  <c r="T1243" i="3"/>
  <c r="W1243" i="3"/>
  <c r="S1242" i="3"/>
  <c r="T1242" i="3"/>
  <c r="W1242" i="3"/>
  <c r="S1241" i="3"/>
  <c r="T1241" i="3"/>
  <c r="W1241" i="3"/>
  <c r="S1228" i="3"/>
  <c r="T1228" i="3"/>
  <c r="W1228" i="3"/>
  <c r="S1229" i="3"/>
  <c r="T1229" i="3"/>
  <c r="W1229" i="3"/>
  <c r="S1230" i="3"/>
  <c r="T1230" i="3"/>
  <c r="W1230" i="3"/>
  <c r="S1231" i="3"/>
  <c r="T1231" i="3"/>
  <c r="W1231" i="3"/>
  <c r="S1232" i="3"/>
  <c r="T1232" i="3"/>
  <c r="W1232" i="3"/>
  <c r="S1233" i="3"/>
  <c r="T1233" i="3"/>
  <c r="W1233" i="3"/>
  <c r="S1234" i="3"/>
  <c r="T1234" i="3"/>
  <c r="W1234" i="3"/>
  <c r="S1235" i="3"/>
  <c r="T1235" i="3"/>
  <c r="W1235" i="3"/>
  <c r="S1236" i="3"/>
  <c r="T1236" i="3"/>
  <c r="W1236" i="3"/>
  <c r="S1237" i="3"/>
  <c r="T1237" i="3"/>
  <c r="W1237" i="3"/>
  <c r="S1226" i="3"/>
  <c r="T1226" i="3"/>
  <c r="W1226" i="3"/>
  <c r="S1240" i="3"/>
  <c r="T1240" i="3"/>
  <c r="W1240" i="3"/>
  <c r="S1227" i="3"/>
  <c r="T1227" i="3"/>
  <c r="W1227" i="3"/>
  <c r="S1247" i="3"/>
  <c r="T1247" i="3"/>
  <c r="W1247" i="3"/>
  <c r="S1248" i="3"/>
  <c r="T1248" i="3"/>
  <c r="W1248" i="3"/>
  <c r="S1249" i="3"/>
  <c r="T1249" i="3"/>
  <c r="W1249" i="3"/>
  <c r="S1250" i="3"/>
  <c r="T1250" i="3"/>
  <c r="W1250" i="3"/>
  <c r="S1251" i="3"/>
  <c r="T1251" i="3"/>
  <c r="W1251" i="3"/>
  <c r="S1252" i="3"/>
  <c r="T1252" i="3"/>
  <c r="W1252" i="3"/>
  <c r="S1253" i="3"/>
  <c r="T1253" i="3"/>
  <c r="W1253" i="3"/>
  <c r="S1254" i="3"/>
  <c r="T1254" i="3"/>
  <c r="W1254" i="3"/>
  <c r="S1255" i="3"/>
  <c r="T1255" i="3"/>
  <c r="W1255" i="3"/>
  <c r="S1256" i="3"/>
  <c r="T1256" i="3"/>
  <c r="W1256" i="3"/>
  <c r="S1244" i="3"/>
  <c r="T1244" i="3"/>
  <c r="W1244" i="3"/>
  <c r="S1259" i="3"/>
  <c r="T1259" i="3"/>
  <c r="W1259" i="3"/>
  <c r="S1245" i="3"/>
  <c r="T1245" i="3"/>
  <c r="W1245" i="3"/>
  <c r="S1258" i="3"/>
  <c r="T1258" i="3"/>
  <c r="W1258" i="3"/>
  <c r="S1257" i="3"/>
  <c r="T1257" i="3"/>
  <c r="W1257" i="3"/>
  <c r="S1246" i="3"/>
  <c r="T1246" i="3"/>
  <c r="W1246" i="3"/>
  <c r="S1261" i="3"/>
  <c r="T1261" i="3"/>
  <c r="W1261" i="3"/>
  <c r="S1260" i="3"/>
  <c r="T1260" i="3"/>
  <c r="W1260" i="3"/>
  <c r="S1275" i="3"/>
  <c r="T1275" i="3"/>
  <c r="W1275" i="3"/>
  <c r="S1274" i="3"/>
  <c r="T1274" i="3"/>
  <c r="W1274" i="3"/>
  <c r="S1279" i="3"/>
  <c r="T1279" i="3"/>
  <c r="W1279" i="3"/>
  <c r="S1278" i="3"/>
  <c r="T1278" i="3"/>
  <c r="W1278" i="3"/>
  <c r="S1277" i="3"/>
  <c r="T1277" i="3"/>
  <c r="W1277" i="3"/>
  <c r="S1264" i="3"/>
  <c r="T1264" i="3"/>
  <c r="W1264" i="3"/>
  <c r="S1265" i="3"/>
  <c r="T1265" i="3"/>
  <c r="W1265" i="3"/>
  <c r="S1266" i="3"/>
  <c r="T1266" i="3"/>
  <c r="W1266" i="3"/>
  <c r="S1267" i="3"/>
  <c r="T1267" i="3"/>
  <c r="W1267" i="3"/>
  <c r="S1268" i="3"/>
  <c r="T1268" i="3"/>
  <c r="W1268" i="3"/>
  <c r="S1269" i="3"/>
  <c r="T1269" i="3"/>
  <c r="W1269" i="3"/>
  <c r="S1270" i="3"/>
  <c r="T1270" i="3"/>
  <c r="W1270" i="3"/>
  <c r="S1271" i="3"/>
  <c r="T1271" i="3"/>
  <c r="W1271" i="3"/>
  <c r="S1272" i="3"/>
  <c r="T1272" i="3"/>
  <c r="W1272" i="3"/>
  <c r="S1273" i="3"/>
  <c r="T1273" i="3"/>
  <c r="W1273" i="3"/>
  <c r="S1262" i="3"/>
  <c r="T1262" i="3"/>
  <c r="W1262" i="3"/>
  <c r="S1276" i="3"/>
  <c r="T1276" i="3"/>
  <c r="W1276" i="3"/>
  <c r="S1263" i="3"/>
  <c r="T1263" i="3"/>
  <c r="W1263" i="3"/>
  <c r="S1283" i="3"/>
  <c r="T1283" i="3"/>
  <c r="W1283" i="3"/>
  <c r="S1284" i="3"/>
  <c r="T1284" i="3"/>
  <c r="W1284" i="3"/>
  <c r="S1285" i="3"/>
  <c r="T1285" i="3"/>
  <c r="W1285" i="3"/>
  <c r="S1286" i="3"/>
  <c r="T1286" i="3"/>
  <c r="W1286" i="3"/>
  <c r="S1287" i="3"/>
  <c r="T1287" i="3"/>
  <c r="W1287" i="3"/>
  <c r="S1288" i="3"/>
  <c r="T1288" i="3"/>
  <c r="W1288" i="3"/>
  <c r="S1289" i="3"/>
  <c r="T1289" i="3"/>
  <c r="W1289" i="3"/>
  <c r="S1290" i="3"/>
  <c r="T1290" i="3"/>
  <c r="W1290" i="3"/>
  <c r="S1291" i="3"/>
  <c r="T1291" i="3"/>
  <c r="W1291" i="3"/>
  <c r="S1292" i="3"/>
  <c r="T1292" i="3"/>
  <c r="W1292" i="3"/>
  <c r="S1280" i="3"/>
  <c r="T1280" i="3"/>
  <c r="W1280" i="3"/>
  <c r="S1295" i="3"/>
  <c r="T1295" i="3"/>
  <c r="W1295" i="3"/>
  <c r="S1282" i="3"/>
  <c r="T1282" i="3"/>
  <c r="W1282" i="3"/>
  <c r="S1294" i="3"/>
  <c r="T1294" i="3"/>
  <c r="W1294" i="3"/>
  <c r="S1293" i="3"/>
  <c r="T1293" i="3"/>
  <c r="W1293" i="3"/>
  <c r="S1281" i="3"/>
  <c r="T1281" i="3"/>
  <c r="W1281" i="3"/>
  <c r="S1297" i="3"/>
  <c r="T1297" i="3"/>
  <c r="W1297" i="3"/>
  <c r="S1296" i="3"/>
  <c r="T1296" i="3"/>
  <c r="W1296" i="3"/>
  <c r="S1310" i="3"/>
  <c r="T1310" i="3"/>
  <c r="W1310" i="3"/>
  <c r="S1309" i="3"/>
  <c r="T1309" i="3"/>
  <c r="W1309" i="3"/>
  <c r="S1298" i="3"/>
  <c r="T1298" i="3"/>
  <c r="W1298" i="3"/>
  <c r="S1313" i="3"/>
  <c r="T1313" i="3"/>
  <c r="W1313" i="3"/>
  <c r="S1312" i="3"/>
  <c r="T1312" i="3"/>
  <c r="W1312" i="3"/>
  <c r="S1299" i="3"/>
  <c r="T1299" i="3"/>
  <c r="W1299" i="3"/>
  <c r="S1300" i="3"/>
  <c r="T1300" i="3"/>
  <c r="W1300" i="3"/>
  <c r="S1301" i="3"/>
  <c r="T1301" i="3"/>
  <c r="W1301" i="3"/>
  <c r="S1302" i="3"/>
  <c r="T1302" i="3"/>
  <c r="W1302" i="3"/>
  <c r="S1303" i="3"/>
  <c r="T1303" i="3"/>
  <c r="W1303" i="3"/>
  <c r="S1304" i="3"/>
  <c r="T1304" i="3"/>
  <c r="W1304" i="3"/>
  <c r="S1305" i="3"/>
  <c r="T1305" i="3"/>
  <c r="W1305" i="3"/>
  <c r="S1306" i="3"/>
  <c r="T1306" i="3"/>
  <c r="W1306" i="3"/>
  <c r="S1307" i="3"/>
  <c r="T1307" i="3"/>
  <c r="W1307" i="3"/>
  <c r="S1308" i="3"/>
  <c r="T1308" i="3"/>
  <c r="W1308" i="3"/>
  <c r="S1314" i="3"/>
  <c r="T1314" i="3"/>
  <c r="W1314" i="3"/>
  <c r="S1311" i="3"/>
  <c r="T1311" i="3"/>
  <c r="W1311" i="3"/>
  <c r="S1315" i="3"/>
  <c r="T1315" i="3"/>
  <c r="W1315" i="3"/>
  <c r="S1320" i="3"/>
  <c r="T1320" i="3"/>
  <c r="W1320" i="3"/>
  <c r="S1321" i="3"/>
  <c r="T1321" i="3"/>
  <c r="W1321" i="3"/>
  <c r="S1322" i="3"/>
  <c r="T1322" i="3"/>
  <c r="W1322" i="3"/>
  <c r="S1323" i="3"/>
  <c r="T1323" i="3"/>
  <c r="W1323" i="3"/>
  <c r="S1324" i="3"/>
  <c r="T1324" i="3"/>
  <c r="W1324" i="3"/>
  <c r="S1325" i="3"/>
  <c r="T1325" i="3"/>
  <c r="W1325" i="3"/>
  <c r="S1326" i="3"/>
  <c r="T1326" i="3"/>
  <c r="W1326" i="3"/>
  <c r="S1332" i="3"/>
  <c r="T1332" i="3"/>
  <c r="W1332" i="3"/>
  <c r="S1319" i="3"/>
  <c r="T1319" i="3"/>
  <c r="W1319" i="3"/>
  <c r="S1318" i="3"/>
  <c r="T1318" i="3"/>
  <c r="W1318" i="3"/>
  <c r="S1329" i="3"/>
  <c r="T1329" i="3"/>
  <c r="W1329" i="3"/>
  <c r="S1333" i="3"/>
  <c r="T1333" i="3"/>
  <c r="W1333" i="3"/>
  <c r="S1317" i="3"/>
  <c r="T1317" i="3"/>
  <c r="W1317" i="3"/>
  <c r="S1328" i="3"/>
  <c r="T1328" i="3"/>
  <c r="W1328" i="3"/>
  <c r="S1327" i="3"/>
  <c r="T1327" i="3"/>
  <c r="W1327" i="3"/>
  <c r="S1316" i="3"/>
  <c r="T1316" i="3"/>
  <c r="W1316" i="3"/>
  <c r="S1331" i="3"/>
  <c r="T1331" i="3"/>
  <c r="W1331" i="3"/>
  <c r="S1330" i="3"/>
  <c r="T1330" i="3"/>
  <c r="W1330" i="3"/>
  <c r="S1338" i="3"/>
  <c r="T1338" i="3"/>
  <c r="W1338" i="3"/>
  <c r="S1339" i="3"/>
  <c r="T1339" i="3"/>
  <c r="W1339" i="3"/>
  <c r="S1340" i="3"/>
  <c r="T1340" i="3"/>
  <c r="W1340" i="3"/>
  <c r="S1341" i="3"/>
  <c r="T1341" i="3"/>
  <c r="W1341" i="3"/>
  <c r="S1342" i="3"/>
  <c r="T1342" i="3"/>
  <c r="W1342" i="3"/>
  <c r="S1343" i="3"/>
  <c r="T1343" i="3"/>
  <c r="W1343" i="3"/>
  <c r="S1349" i="3"/>
  <c r="T1349" i="3"/>
  <c r="W1349" i="3"/>
  <c r="S1337" i="3"/>
  <c r="T1337" i="3"/>
  <c r="W1337" i="3"/>
  <c r="S1336" i="3"/>
  <c r="T1336" i="3"/>
  <c r="W1336" i="3"/>
  <c r="S1346" i="3"/>
  <c r="T1346" i="3"/>
  <c r="W1346" i="3"/>
  <c r="S1350" i="3"/>
  <c r="T1350" i="3"/>
  <c r="W1350" i="3"/>
  <c r="S1335" i="3"/>
  <c r="T1335" i="3"/>
  <c r="W1335" i="3"/>
  <c r="S1345" i="3"/>
  <c r="T1345" i="3"/>
  <c r="W1345" i="3"/>
  <c r="S1344" i="3"/>
  <c r="T1344" i="3"/>
  <c r="W1344" i="3"/>
  <c r="S1334" i="3"/>
  <c r="T1334" i="3"/>
  <c r="W1334" i="3"/>
  <c r="S1348" i="3"/>
  <c r="T1348" i="3"/>
  <c r="W1348" i="3"/>
  <c r="S1347" i="3"/>
  <c r="T1347" i="3"/>
  <c r="W1347" i="3"/>
  <c r="S1352" i="3"/>
  <c r="T1352" i="3"/>
  <c r="W1352" i="3"/>
  <c r="S1353" i="3"/>
  <c r="T1353" i="3"/>
  <c r="W1353" i="3"/>
  <c r="S1354" i="3"/>
  <c r="T1354" i="3"/>
  <c r="W1354" i="3"/>
  <c r="S1355" i="3"/>
  <c r="T1355" i="3"/>
  <c r="W1355" i="3"/>
  <c r="S1356" i="3"/>
  <c r="T1356" i="3"/>
  <c r="W1356" i="3"/>
  <c r="S1357" i="3"/>
  <c r="T1357" i="3"/>
  <c r="W1357" i="3"/>
  <c r="S1358" i="3"/>
  <c r="T1358" i="3"/>
  <c r="W1358" i="3"/>
  <c r="S1359" i="3"/>
  <c r="T1359" i="3"/>
  <c r="W1359" i="3"/>
  <c r="S1360" i="3"/>
  <c r="T1360" i="3"/>
  <c r="W1360" i="3"/>
  <c r="S1361" i="3"/>
  <c r="T1361" i="3"/>
  <c r="W1361" i="3"/>
  <c r="S1367" i="3"/>
  <c r="T1367" i="3"/>
  <c r="W1367" i="3"/>
  <c r="S1364" i="3"/>
  <c r="T1364" i="3"/>
  <c r="W1364" i="3"/>
  <c r="S1368" i="3"/>
  <c r="T1368" i="3"/>
  <c r="W1368" i="3"/>
  <c r="S1363" i="3"/>
  <c r="T1363" i="3"/>
  <c r="W1363" i="3"/>
  <c r="S1362" i="3"/>
  <c r="T1362" i="3"/>
  <c r="W1362" i="3"/>
  <c r="S1351" i="3"/>
  <c r="T1351" i="3"/>
  <c r="W1351" i="3"/>
  <c r="S1366" i="3"/>
  <c r="T1366" i="3"/>
  <c r="W1366" i="3"/>
  <c r="S1365" i="3"/>
  <c r="T1365" i="3"/>
  <c r="W1365" i="3"/>
  <c r="S1383" i="3"/>
  <c r="T1383" i="3"/>
  <c r="W1383" i="3"/>
  <c r="S1382" i="3"/>
  <c r="T1382" i="3"/>
  <c r="W1382" i="3"/>
  <c r="S1369" i="3"/>
  <c r="T1369" i="3"/>
  <c r="W1369" i="3"/>
  <c r="S1386" i="3"/>
  <c r="T1386" i="3"/>
  <c r="W1386" i="3"/>
  <c r="S1385" i="3"/>
  <c r="T1385" i="3"/>
  <c r="W1385" i="3"/>
  <c r="S675" i="3"/>
  <c r="T675" i="3"/>
  <c r="W675" i="3"/>
  <c r="S1378" i="3"/>
  <c r="T1378" i="3"/>
  <c r="W1378" i="3"/>
  <c r="S1900" i="3"/>
  <c r="T1900" i="3"/>
  <c r="W1900" i="3"/>
  <c r="S676" i="3"/>
  <c r="T676" i="3"/>
  <c r="W676" i="3"/>
  <c r="S1379" i="3"/>
  <c r="T1379" i="3"/>
  <c r="W1379" i="3"/>
  <c r="S1901" i="3"/>
  <c r="T1901" i="3"/>
  <c r="W1901" i="3"/>
  <c r="S677" i="3"/>
  <c r="T677" i="3"/>
  <c r="W677" i="3"/>
  <c r="S1380" i="3"/>
  <c r="T1380" i="3"/>
  <c r="W1380" i="3"/>
  <c r="S1902" i="3"/>
  <c r="T1902" i="3"/>
  <c r="W1902" i="3"/>
  <c r="S678" i="3"/>
  <c r="T678" i="3"/>
  <c r="W678" i="3"/>
  <c r="S1381" i="3"/>
  <c r="T1381" i="3"/>
  <c r="W1381" i="3"/>
  <c r="S1903" i="3"/>
  <c r="T1903" i="3"/>
  <c r="W1903" i="3"/>
  <c r="S684" i="3"/>
  <c r="T684" i="3"/>
  <c r="W684" i="3"/>
  <c r="S1370" i="3"/>
  <c r="T1370" i="3"/>
  <c r="W1370" i="3"/>
  <c r="S1891" i="3"/>
  <c r="T1891" i="3"/>
  <c r="W1891" i="3"/>
  <c r="S1389" i="3"/>
  <c r="T1389" i="3"/>
  <c r="W1389" i="3"/>
  <c r="S1390" i="3"/>
  <c r="T1390" i="3"/>
  <c r="W1390" i="3"/>
  <c r="S1391" i="3"/>
  <c r="T1391" i="3"/>
  <c r="W1391" i="3"/>
  <c r="S1392" i="3"/>
  <c r="T1392" i="3"/>
  <c r="W1392" i="3"/>
  <c r="S1393" i="3"/>
  <c r="T1393" i="3"/>
  <c r="W1393" i="3"/>
  <c r="S1394" i="3"/>
  <c r="T1394" i="3"/>
  <c r="W1394" i="3"/>
  <c r="S1395" i="3"/>
  <c r="T1395" i="3"/>
  <c r="W1395" i="3"/>
  <c r="S1396" i="3"/>
  <c r="T1396" i="3"/>
  <c r="W1396" i="3"/>
  <c r="S1397" i="3"/>
  <c r="T1397" i="3"/>
  <c r="W1397" i="3"/>
  <c r="S1398" i="3"/>
  <c r="T1398" i="3"/>
  <c r="W1398" i="3"/>
  <c r="S1387" i="3"/>
  <c r="T1387" i="3"/>
  <c r="W1387" i="3"/>
  <c r="S1401" i="3"/>
  <c r="T1401" i="3"/>
  <c r="W1401" i="3"/>
  <c r="S1388" i="3"/>
  <c r="T1388" i="3"/>
  <c r="W1388" i="3"/>
  <c r="S1400" i="3"/>
  <c r="T1400" i="3"/>
  <c r="W1400" i="3"/>
  <c r="S1399" i="3"/>
  <c r="T1399" i="3"/>
  <c r="W1399" i="3"/>
  <c r="S1404" i="3"/>
  <c r="T1404" i="3"/>
  <c r="W1404" i="3"/>
  <c r="S1403" i="3"/>
  <c r="T1403" i="3"/>
  <c r="W1403" i="3"/>
  <c r="S1402" i="3"/>
  <c r="T1402" i="3"/>
  <c r="W1402" i="3"/>
  <c r="S1417" i="3"/>
  <c r="T1417" i="3"/>
  <c r="W1417" i="3"/>
  <c r="S1416" i="3"/>
  <c r="T1416" i="3"/>
  <c r="W1416" i="3"/>
  <c r="S1405" i="3"/>
  <c r="T1405" i="3"/>
  <c r="W1405" i="3"/>
  <c r="S1420" i="3"/>
  <c r="T1420" i="3"/>
  <c r="W1420" i="3"/>
  <c r="S1419" i="3"/>
  <c r="T1419" i="3"/>
  <c r="W1419" i="3"/>
  <c r="S1406" i="3"/>
  <c r="T1406" i="3"/>
  <c r="W1406" i="3"/>
  <c r="S1407" i="3"/>
  <c r="T1407" i="3"/>
  <c r="W1407" i="3"/>
  <c r="S1408" i="3"/>
  <c r="T1408" i="3"/>
  <c r="W1408" i="3"/>
  <c r="S1409" i="3"/>
  <c r="T1409" i="3"/>
  <c r="W1409" i="3"/>
  <c r="S1410" i="3"/>
  <c r="T1410" i="3"/>
  <c r="W1410" i="3"/>
  <c r="S1411" i="3"/>
  <c r="T1411" i="3"/>
  <c r="W1411" i="3"/>
  <c r="S1412" i="3"/>
  <c r="T1412" i="3"/>
  <c r="W1412" i="3"/>
  <c r="S1413" i="3"/>
  <c r="T1413" i="3"/>
  <c r="W1413" i="3"/>
  <c r="S1414" i="3"/>
  <c r="T1414" i="3"/>
  <c r="W1414" i="3"/>
  <c r="S1415" i="3"/>
  <c r="T1415" i="3"/>
  <c r="W1415" i="3"/>
  <c r="S1421" i="3"/>
  <c r="T1421" i="3"/>
  <c r="W1421" i="3"/>
  <c r="S1418" i="3"/>
  <c r="T1418" i="3"/>
  <c r="W1418" i="3"/>
  <c r="S1422" i="3"/>
  <c r="T1422" i="3"/>
  <c r="W1422" i="3"/>
  <c r="S1429" i="3"/>
  <c r="T1429" i="3"/>
  <c r="W1429" i="3"/>
  <c r="S1430" i="3"/>
  <c r="T1430" i="3"/>
  <c r="W1430" i="3"/>
  <c r="S1431" i="3"/>
  <c r="T1431" i="3"/>
  <c r="W1431" i="3"/>
  <c r="S1432" i="3"/>
  <c r="T1432" i="3"/>
  <c r="W1432" i="3"/>
  <c r="S1433" i="3"/>
  <c r="T1433" i="3"/>
  <c r="W1433" i="3"/>
  <c r="S1434" i="3"/>
  <c r="T1434" i="3"/>
  <c r="W1434" i="3"/>
  <c r="S1435" i="3"/>
  <c r="T1435" i="3"/>
  <c r="W1435" i="3"/>
  <c r="S1423" i="3"/>
  <c r="T1423" i="3"/>
  <c r="W1423" i="3"/>
  <c r="S1428" i="3"/>
  <c r="T1428" i="3"/>
  <c r="W1428" i="3"/>
  <c r="S1427" i="3"/>
  <c r="T1427" i="3"/>
  <c r="W1427" i="3"/>
  <c r="S1438" i="3"/>
  <c r="T1438" i="3"/>
  <c r="W1438" i="3"/>
  <c r="S1425" i="3"/>
  <c r="T1425" i="3"/>
  <c r="W1425" i="3"/>
  <c r="S1426" i="3"/>
  <c r="T1426" i="3"/>
  <c r="W1426" i="3"/>
  <c r="S1437" i="3"/>
  <c r="T1437" i="3"/>
  <c r="W1437" i="3"/>
  <c r="S1436" i="3"/>
  <c r="T1436" i="3"/>
  <c r="W1436" i="3"/>
  <c r="S1424" i="3"/>
  <c r="T1424" i="3"/>
  <c r="W1424" i="3"/>
  <c r="S1440" i="3"/>
  <c r="T1440" i="3"/>
  <c r="W1440" i="3"/>
  <c r="S1439" i="3"/>
  <c r="T1439" i="3"/>
  <c r="W1439" i="3"/>
  <c r="S1444" i="3"/>
  <c r="T1444" i="3"/>
  <c r="W1444" i="3"/>
  <c r="S1445" i="3"/>
  <c r="T1445" i="3"/>
  <c r="W1445" i="3"/>
  <c r="S1446" i="3"/>
  <c r="T1446" i="3"/>
  <c r="W1446" i="3"/>
  <c r="S1447" i="3"/>
  <c r="T1447" i="3"/>
  <c r="W1447" i="3"/>
  <c r="S1448" i="3"/>
  <c r="T1448" i="3"/>
  <c r="W1448" i="3"/>
  <c r="S1449" i="3"/>
  <c r="T1449" i="3"/>
  <c r="W1449" i="3"/>
  <c r="S1450" i="3"/>
  <c r="T1450" i="3"/>
  <c r="W1450" i="3"/>
  <c r="S1451" i="3"/>
  <c r="T1451" i="3"/>
  <c r="W1451" i="3"/>
  <c r="S1452" i="3"/>
  <c r="T1452" i="3"/>
  <c r="W1452" i="3"/>
  <c r="S1453" i="3"/>
  <c r="T1453" i="3"/>
  <c r="W1453" i="3"/>
  <c r="S1441" i="3"/>
  <c r="T1441" i="3"/>
  <c r="W1441" i="3"/>
  <c r="S1456" i="3"/>
  <c r="T1456" i="3"/>
  <c r="W1456" i="3"/>
  <c r="S1442" i="3"/>
  <c r="T1442" i="3"/>
  <c r="W1442" i="3"/>
  <c r="S1455" i="3"/>
  <c r="T1455" i="3"/>
  <c r="W1455" i="3"/>
  <c r="S1454" i="3"/>
  <c r="T1454" i="3"/>
  <c r="W1454" i="3"/>
  <c r="S1443" i="3"/>
  <c r="T1443" i="3"/>
  <c r="W1443" i="3"/>
  <c r="S1458" i="3"/>
  <c r="T1458" i="3"/>
  <c r="W1458" i="3"/>
  <c r="S1457" i="3"/>
  <c r="T1457" i="3"/>
  <c r="W1457" i="3"/>
  <c r="S1473" i="3"/>
  <c r="T1473" i="3"/>
  <c r="W1473" i="3"/>
  <c r="S1472" i="3"/>
  <c r="T1472" i="3"/>
  <c r="W1472" i="3"/>
  <c r="S1461" i="3"/>
  <c r="T1461" i="3"/>
  <c r="W1461" i="3"/>
  <c r="S1476" i="3"/>
  <c r="T1476" i="3"/>
  <c r="W1476" i="3"/>
  <c r="S1475" i="3"/>
  <c r="T1475" i="3"/>
  <c r="W1475" i="3"/>
  <c r="S1462" i="3"/>
  <c r="T1462" i="3"/>
  <c r="W1462" i="3"/>
  <c r="S1463" i="3"/>
  <c r="T1463" i="3"/>
  <c r="W1463" i="3"/>
  <c r="S1464" i="3"/>
  <c r="T1464" i="3"/>
  <c r="W1464" i="3"/>
  <c r="S1465" i="3"/>
  <c r="T1465" i="3"/>
  <c r="W1465" i="3"/>
  <c r="S1466" i="3"/>
  <c r="T1466" i="3"/>
  <c r="W1466" i="3"/>
  <c r="S1467" i="3"/>
  <c r="T1467" i="3"/>
  <c r="W1467" i="3"/>
  <c r="S1468" i="3"/>
  <c r="T1468" i="3"/>
  <c r="W1468" i="3"/>
  <c r="S1469" i="3"/>
  <c r="T1469" i="3"/>
  <c r="W1469" i="3"/>
  <c r="S1470" i="3"/>
  <c r="T1470" i="3"/>
  <c r="W1470" i="3"/>
  <c r="S1471" i="3"/>
  <c r="T1471" i="3"/>
  <c r="W1471" i="3"/>
  <c r="S1459" i="3"/>
  <c r="T1459" i="3"/>
  <c r="W1459" i="3"/>
  <c r="S1474" i="3"/>
  <c r="T1474" i="3"/>
  <c r="W1474" i="3"/>
  <c r="S1460" i="3"/>
  <c r="T1460" i="3"/>
  <c r="W1460" i="3"/>
  <c r="S1480" i="3"/>
  <c r="T1480" i="3"/>
  <c r="W1480" i="3"/>
  <c r="S1481" i="3"/>
  <c r="T1481" i="3"/>
  <c r="W1481" i="3"/>
  <c r="S1482" i="3"/>
  <c r="T1482" i="3"/>
  <c r="W1482" i="3"/>
  <c r="S1483" i="3"/>
  <c r="T1483" i="3"/>
  <c r="W1483" i="3"/>
  <c r="S1484" i="3"/>
  <c r="T1484" i="3"/>
  <c r="W1484" i="3"/>
  <c r="S1485" i="3"/>
  <c r="T1485" i="3"/>
  <c r="W1485" i="3"/>
  <c r="S1486" i="3"/>
  <c r="T1486" i="3"/>
  <c r="W1486" i="3"/>
  <c r="S1487" i="3"/>
  <c r="T1487" i="3"/>
  <c r="W1487" i="3"/>
  <c r="S1488" i="3"/>
  <c r="T1488" i="3"/>
  <c r="W1488" i="3"/>
  <c r="S1489" i="3"/>
  <c r="T1489" i="3"/>
  <c r="W1489" i="3"/>
  <c r="S1478" i="3"/>
  <c r="T1478" i="3"/>
  <c r="W1478" i="3"/>
  <c r="S1492" i="3"/>
  <c r="T1492" i="3"/>
  <c r="W1492" i="3"/>
  <c r="S1479" i="3"/>
  <c r="T1479" i="3"/>
  <c r="W1479" i="3"/>
  <c r="S1491" i="3"/>
  <c r="T1491" i="3"/>
  <c r="W1491" i="3"/>
  <c r="S1490" i="3"/>
  <c r="T1490" i="3"/>
  <c r="W1490" i="3"/>
  <c r="S1477" i="3"/>
  <c r="T1477" i="3"/>
  <c r="W1477" i="3"/>
  <c r="S1494" i="3"/>
  <c r="T1494" i="3"/>
  <c r="W1494" i="3"/>
  <c r="S1493" i="3"/>
  <c r="T1493" i="3"/>
  <c r="W1493" i="3"/>
  <c r="S1509" i="3"/>
  <c r="T1509" i="3"/>
  <c r="W1509" i="3"/>
  <c r="S1508" i="3"/>
  <c r="T1508" i="3"/>
  <c r="W1508" i="3"/>
  <c r="S1495" i="3"/>
  <c r="T1495" i="3"/>
  <c r="W1495" i="3"/>
  <c r="S1512" i="3"/>
  <c r="T1512" i="3"/>
  <c r="W1512" i="3"/>
  <c r="S1511" i="3"/>
  <c r="T1511" i="3"/>
  <c r="W1511" i="3"/>
  <c r="S1498" i="3"/>
  <c r="T1498" i="3"/>
  <c r="W1498" i="3"/>
  <c r="S1499" i="3"/>
  <c r="T1499" i="3"/>
  <c r="W1499" i="3"/>
  <c r="S1500" i="3"/>
  <c r="T1500" i="3"/>
  <c r="W1500" i="3"/>
  <c r="S1501" i="3"/>
  <c r="T1501" i="3"/>
  <c r="W1501" i="3"/>
  <c r="S1502" i="3"/>
  <c r="T1502" i="3"/>
  <c r="W1502" i="3"/>
  <c r="S1503" i="3"/>
  <c r="T1503" i="3"/>
  <c r="W1503" i="3"/>
  <c r="S1504" i="3"/>
  <c r="T1504" i="3"/>
  <c r="W1504" i="3"/>
  <c r="S1505" i="3"/>
  <c r="T1505" i="3"/>
  <c r="W1505" i="3"/>
  <c r="S1506" i="3"/>
  <c r="T1506" i="3"/>
  <c r="W1506" i="3"/>
  <c r="S1507" i="3"/>
  <c r="T1507" i="3"/>
  <c r="W1507" i="3"/>
  <c r="S1496" i="3"/>
  <c r="T1496" i="3"/>
  <c r="W1496" i="3"/>
  <c r="S1510" i="3"/>
  <c r="T1510" i="3"/>
  <c r="W1510" i="3"/>
  <c r="S1497" i="3"/>
  <c r="T1497" i="3"/>
  <c r="W1497" i="3"/>
  <c r="S1516" i="3"/>
  <c r="T1516" i="3"/>
  <c r="W1516" i="3"/>
  <c r="S1517" i="3"/>
  <c r="T1517" i="3"/>
  <c r="W1517" i="3"/>
  <c r="S1518" i="3"/>
  <c r="T1518" i="3"/>
  <c r="W1518" i="3"/>
  <c r="S1519" i="3"/>
  <c r="T1519" i="3"/>
  <c r="W1519" i="3"/>
  <c r="S1520" i="3"/>
  <c r="T1520" i="3"/>
  <c r="W1520" i="3"/>
  <c r="S1521" i="3"/>
  <c r="T1521" i="3"/>
  <c r="W1521" i="3"/>
  <c r="S1522" i="3"/>
  <c r="T1522" i="3"/>
  <c r="W1522" i="3"/>
  <c r="S1523" i="3"/>
  <c r="T1523" i="3"/>
  <c r="W1523" i="3"/>
  <c r="S1524" i="3"/>
  <c r="T1524" i="3"/>
  <c r="W1524" i="3"/>
  <c r="S1525" i="3"/>
  <c r="T1525" i="3"/>
  <c r="W1525" i="3"/>
  <c r="S1514" i="3"/>
  <c r="T1514" i="3"/>
  <c r="W1514" i="3"/>
  <c r="S1528" i="3"/>
  <c r="T1528" i="3"/>
  <c r="W1528" i="3"/>
  <c r="S1515" i="3"/>
  <c r="T1515" i="3"/>
  <c r="W1515" i="3"/>
  <c r="S1527" i="3"/>
  <c r="T1527" i="3"/>
  <c r="W1527" i="3"/>
  <c r="S1526" i="3"/>
  <c r="T1526" i="3"/>
  <c r="W1526" i="3"/>
  <c r="S1513" i="3"/>
  <c r="T1513" i="3"/>
  <c r="W1513" i="3"/>
  <c r="S1530" i="3"/>
  <c r="T1530" i="3"/>
  <c r="W1530" i="3"/>
  <c r="S1529" i="3"/>
  <c r="T1529" i="3"/>
  <c r="W1529" i="3"/>
  <c r="S1545" i="3"/>
  <c r="T1545" i="3"/>
  <c r="W1545" i="3"/>
  <c r="S1544" i="3"/>
  <c r="T1544" i="3"/>
  <c r="W1544" i="3"/>
  <c r="S1531" i="3"/>
  <c r="T1531" i="3"/>
  <c r="W1531" i="3"/>
  <c r="S1548" i="3"/>
  <c r="T1548" i="3"/>
  <c r="W1548" i="3"/>
  <c r="S1547" i="3"/>
  <c r="T1547" i="3"/>
  <c r="W1547" i="3"/>
  <c r="S1534" i="3"/>
  <c r="T1534" i="3"/>
  <c r="W1534" i="3"/>
  <c r="S1535" i="3"/>
  <c r="T1535" i="3"/>
  <c r="W1535" i="3"/>
  <c r="S1536" i="3"/>
  <c r="T1536" i="3"/>
  <c r="W1536" i="3"/>
  <c r="S1537" i="3"/>
  <c r="T1537" i="3"/>
  <c r="W1537" i="3"/>
  <c r="S1538" i="3"/>
  <c r="T1538" i="3"/>
  <c r="W1538" i="3"/>
  <c r="S1539" i="3"/>
  <c r="T1539" i="3"/>
  <c r="W1539" i="3"/>
  <c r="S1540" i="3"/>
  <c r="T1540" i="3"/>
  <c r="W1540" i="3"/>
  <c r="S1541" i="3"/>
  <c r="T1541" i="3"/>
  <c r="W1541" i="3"/>
  <c r="S1542" i="3"/>
  <c r="T1542" i="3"/>
  <c r="W1542" i="3"/>
  <c r="S1543" i="3"/>
  <c r="T1543" i="3"/>
  <c r="W1543" i="3"/>
  <c r="S1532" i="3"/>
  <c r="T1532" i="3"/>
  <c r="W1532" i="3"/>
  <c r="S1546" i="3"/>
  <c r="T1546" i="3"/>
  <c r="W1546" i="3"/>
  <c r="S1533" i="3"/>
  <c r="T1533" i="3"/>
  <c r="W1533" i="3"/>
  <c r="S1552" i="3"/>
  <c r="T1552" i="3"/>
  <c r="W1552" i="3"/>
  <c r="S1553" i="3"/>
  <c r="T1553" i="3"/>
  <c r="W1553" i="3"/>
  <c r="S1554" i="3"/>
  <c r="T1554" i="3"/>
  <c r="W1554" i="3"/>
  <c r="S1555" i="3"/>
  <c r="T1555" i="3"/>
  <c r="W1555" i="3"/>
  <c r="S1556" i="3"/>
  <c r="T1556" i="3"/>
  <c r="W1556" i="3"/>
  <c r="S1557" i="3"/>
  <c r="T1557" i="3"/>
  <c r="W1557" i="3"/>
  <c r="S1558" i="3"/>
  <c r="T1558" i="3"/>
  <c r="W1558" i="3"/>
  <c r="S1559" i="3"/>
  <c r="T1559" i="3"/>
  <c r="W1559" i="3"/>
  <c r="S1560" i="3"/>
  <c r="T1560" i="3"/>
  <c r="W1560" i="3"/>
  <c r="S1561" i="3"/>
  <c r="T1561" i="3"/>
  <c r="W1561" i="3"/>
  <c r="S1549" i="3"/>
  <c r="T1549" i="3"/>
  <c r="W1549" i="3"/>
  <c r="S1564" i="3"/>
  <c r="T1564" i="3"/>
  <c r="W1564" i="3"/>
  <c r="S1550" i="3"/>
  <c r="T1550" i="3"/>
  <c r="W1550" i="3"/>
  <c r="S1563" i="3"/>
  <c r="T1563" i="3"/>
  <c r="W1563" i="3"/>
  <c r="S1562" i="3"/>
  <c r="T1562" i="3"/>
  <c r="W1562" i="3"/>
  <c r="S1551" i="3"/>
  <c r="T1551" i="3"/>
  <c r="W1551" i="3"/>
  <c r="S1566" i="3"/>
  <c r="T1566" i="3"/>
  <c r="W1566" i="3"/>
  <c r="S1565" i="3"/>
  <c r="T1565" i="3"/>
  <c r="W1565" i="3"/>
  <c r="S1571" i="3"/>
  <c r="T1571" i="3"/>
  <c r="W1571" i="3"/>
  <c r="S1570" i="3"/>
  <c r="T1570" i="3"/>
  <c r="W1570" i="3"/>
  <c r="S1567" i="3"/>
  <c r="T1567" i="3"/>
  <c r="W1567" i="3"/>
  <c r="S1573" i="3"/>
  <c r="T1573" i="3"/>
  <c r="W1573" i="3"/>
  <c r="S1572" i="3"/>
  <c r="T1572" i="3"/>
  <c r="W1572" i="3"/>
  <c r="S1574" i="3"/>
  <c r="T1574" i="3"/>
  <c r="W1574" i="3"/>
  <c r="S1575" i="3"/>
  <c r="T1575" i="3"/>
  <c r="W1575" i="3"/>
  <c r="S1576" i="3"/>
  <c r="T1576" i="3"/>
  <c r="W1576" i="3"/>
  <c r="S1577" i="3"/>
  <c r="T1577" i="3"/>
  <c r="W1577" i="3"/>
  <c r="S1578" i="3"/>
  <c r="T1578" i="3"/>
  <c r="W1578" i="3"/>
  <c r="S1579" i="3"/>
  <c r="T1579" i="3"/>
  <c r="W1579" i="3"/>
  <c r="S1580" i="3"/>
  <c r="T1580" i="3"/>
  <c r="W1580" i="3"/>
  <c r="S1581" i="3"/>
  <c r="T1581" i="3"/>
  <c r="W1581" i="3"/>
  <c r="S1582" i="3"/>
  <c r="T1582" i="3"/>
  <c r="W1582" i="3"/>
  <c r="S1583" i="3"/>
  <c r="T1583" i="3"/>
  <c r="W1583" i="3"/>
  <c r="S1568" i="3"/>
  <c r="T1568" i="3"/>
  <c r="W1568" i="3"/>
  <c r="S1584" i="3"/>
  <c r="T1584" i="3"/>
  <c r="W1584" i="3"/>
  <c r="S1569" i="3"/>
  <c r="T1569" i="3"/>
  <c r="W1569" i="3"/>
  <c r="S1588" i="3"/>
  <c r="T1588" i="3"/>
  <c r="W1588" i="3"/>
  <c r="S1589" i="3"/>
  <c r="T1589" i="3"/>
  <c r="W1589" i="3"/>
  <c r="S1590" i="3"/>
  <c r="T1590" i="3"/>
  <c r="W1590" i="3"/>
  <c r="S1591" i="3"/>
  <c r="T1591" i="3"/>
  <c r="W1591" i="3"/>
  <c r="S1592" i="3"/>
  <c r="T1592" i="3"/>
  <c r="W1592" i="3"/>
  <c r="S1593" i="3"/>
  <c r="T1593" i="3"/>
  <c r="W1593" i="3"/>
  <c r="S1594" i="3"/>
  <c r="T1594" i="3"/>
  <c r="W1594" i="3"/>
  <c r="S1595" i="3"/>
  <c r="T1595" i="3"/>
  <c r="W1595" i="3"/>
  <c r="S1596" i="3"/>
  <c r="T1596" i="3"/>
  <c r="W1596" i="3"/>
  <c r="S1597" i="3"/>
  <c r="T1597" i="3"/>
  <c r="W1597" i="3"/>
  <c r="S1586" i="3"/>
  <c r="T1586" i="3"/>
  <c r="W1586" i="3"/>
  <c r="S1600" i="3"/>
  <c r="T1600" i="3"/>
  <c r="W1600" i="3"/>
  <c r="S1587" i="3"/>
  <c r="T1587" i="3"/>
  <c r="W1587" i="3"/>
  <c r="S1599" i="3"/>
  <c r="T1599" i="3"/>
  <c r="W1599" i="3"/>
  <c r="S1598" i="3"/>
  <c r="T1598" i="3"/>
  <c r="W1598" i="3"/>
  <c r="S1585" i="3"/>
  <c r="T1585" i="3"/>
  <c r="W1585" i="3"/>
  <c r="S1602" i="3"/>
  <c r="T1602" i="3"/>
  <c r="W1602" i="3"/>
  <c r="S1601" i="3"/>
  <c r="T1601" i="3"/>
  <c r="W1601" i="3"/>
  <c r="S1617" i="3"/>
  <c r="T1617" i="3"/>
  <c r="W1617" i="3"/>
  <c r="S1616" i="3"/>
  <c r="T1616" i="3"/>
  <c r="W1616" i="3"/>
  <c r="S1603" i="3"/>
  <c r="T1603" i="3"/>
  <c r="W1603" i="3"/>
  <c r="S1620" i="3"/>
  <c r="T1620" i="3"/>
  <c r="W1620" i="3"/>
  <c r="S1619" i="3"/>
  <c r="T1619" i="3"/>
  <c r="W1619" i="3"/>
  <c r="S1606" i="3"/>
  <c r="T1606" i="3"/>
  <c r="W1606" i="3"/>
  <c r="S1607" i="3"/>
  <c r="T1607" i="3"/>
  <c r="W1607" i="3"/>
  <c r="S1608" i="3"/>
  <c r="T1608" i="3"/>
  <c r="W1608" i="3"/>
  <c r="S1609" i="3"/>
  <c r="T1609" i="3"/>
  <c r="W1609" i="3"/>
  <c r="S1610" i="3"/>
  <c r="T1610" i="3"/>
  <c r="W1610" i="3"/>
  <c r="S1611" i="3"/>
  <c r="T1611" i="3"/>
  <c r="W1611" i="3"/>
  <c r="S1612" i="3"/>
  <c r="T1612" i="3"/>
  <c r="W1612" i="3"/>
  <c r="S1613" i="3"/>
  <c r="T1613" i="3"/>
  <c r="W1613" i="3"/>
  <c r="S1614" i="3"/>
  <c r="T1614" i="3"/>
  <c r="W1614" i="3"/>
  <c r="S1615" i="3"/>
  <c r="T1615" i="3"/>
  <c r="W1615" i="3"/>
  <c r="S1604" i="3"/>
  <c r="T1604" i="3"/>
  <c r="W1604" i="3"/>
  <c r="S1618" i="3"/>
  <c r="T1618" i="3"/>
  <c r="W1618" i="3"/>
  <c r="S1605" i="3"/>
  <c r="T1605" i="3"/>
  <c r="W1605" i="3"/>
  <c r="S1622" i="3"/>
  <c r="T1622" i="3"/>
  <c r="W1622" i="3"/>
  <c r="S1623" i="3"/>
  <c r="T1623" i="3"/>
  <c r="W1623" i="3"/>
  <c r="S1624" i="3"/>
  <c r="T1624" i="3"/>
  <c r="W1624" i="3"/>
  <c r="S1625" i="3"/>
  <c r="T1625" i="3"/>
  <c r="W1625" i="3"/>
  <c r="S1626" i="3"/>
  <c r="T1626" i="3"/>
  <c r="W1626" i="3"/>
  <c r="S1627" i="3"/>
  <c r="T1627" i="3"/>
  <c r="W1627" i="3"/>
  <c r="S1628" i="3"/>
  <c r="T1628" i="3"/>
  <c r="W1628" i="3"/>
  <c r="S1629" i="3"/>
  <c r="T1629" i="3"/>
  <c r="W1629" i="3"/>
  <c r="S1630" i="3"/>
  <c r="T1630" i="3"/>
  <c r="W1630" i="3"/>
  <c r="S1631" i="3"/>
  <c r="T1631" i="3"/>
  <c r="W1631" i="3"/>
  <c r="S1637" i="3"/>
  <c r="T1637" i="3"/>
  <c r="W1637" i="3"/>
  <c r="S1634" i="3"/>
  <c r="T1634" i="3"/>
  <c r="W1634" i="3"/>
  <c r="S1638" i="3"/>
  <c r="T1638" i="3"/>
  <c r="W1638" i="3"/>
  <c r="S1633" i="3"/>
  <c r="T1633" i="3"/>
  <c r="W1633" i="3"/>
  <c r="S1632" i="3"/>
  <c r="T1632" i="3"/>
  <c r="W1632" i="3"/>
  <c r="S1621" i="3"/>
  <c r="T1621" i="3"/>
  <c r="W1621" i="3"/>
  <c r="S1636" i="3"/>
  <c r="T1636" i="3"/>
  <c r="W1636" i="3"/>
  <c r="S1635" i="3"/>
  <c r="T1635" i="3"/>
  <c r="W1635" i="3"/>
  <c r="S1651" i="3"/>
  <c r="T1651" i="3"/>
  <c r="W1651" i="3"/>
  <c r="S1650" i="3"/>
  <c r="T1650" i="3"/>
  <c r="W1650" i="3"/>
  <c r="S1639" i="3"/>
  <c r="T1639" i="3"/>
  <c r="W1639" i="3"/>
  <c r="S1654" i="3"/>
  <c r="T1654" i="3"/>
  <c r="W1654" i="3"/>
  <c r="S1653" i="3"/>
  <c r="T1653" i="3"/>
  <c r="W1653" i="3"/>
  <c r="S1640" i="3"/>
  <c r="T1640" i="3"/>
  <c r="W1640" i="3"/>
  <c r="S1641" i="3"/>
  <c r="T1641" i="3"/>
  <c r="W1641" i="3"/>
  <c r="S1642" i="3"/>
  <c r="T1642" i="3"/>
  <c r="W1642" i="3"/>
  <c r="S1643" i="3"/>
  <c r="T1643" i="3"/>
  <c r="W1643" i="3"/>
  <c r="S1644" i="3"/>
  <c r="T1644" i="3"/>
  <c r="W1644" i="3"/>
  <c r="S1645" i="3"/>
  <c r="T1645" i="3"/>
  <c r="W1645" i="3"/>
  <c r="S1646" i="3"/>
  <c r="T1646" i="3"/>
  <c r="W1646" i="3"/>
  <c r="S1647" i="3"/>
  <c r="T1647" i="3"/>
  <c r="W1647" i="3"/>
  <c r="S1648" i="3"/>
  <c r="T1648" i="3"/>
  <c r="W1648" i="3"/>
  <c r="S1649" i="3"/>
  <c r="T1649" i="3"/>
  <c r="W1649" i="3"/>
  <c r="S1655" i="3"/>
  <c r="T1655" i="3"/>
  <c r="W1655" i="3"/>
  <c r="S1652" i="3"/>
  <c r="T1652" i="3"/>
  <c r="W1652" i="3"/>
  <c r="S1656" i="3"/>
  <c r="T1656" i="3"/>
  <c r="W1656" i="3"/>
  <c r="S1669" i="3"/>
  <c r="T1669" i="3"/>
  <c r="W1669" i="3"/>
  <c r="S1668" i="3"/>
  <c r="T1668" i="3"/>
  <c r="W1668" i="3"/>
  <c r="S1657" i="3"/>
  <c r="T1657" i="3"/>
  <c r="W1657" i="3"/>
  <c r="S1672" i="3"/>
  <c r="T1672" i="3"/>
  <c r="W1672" i="3"/>
  <c r="S1671" i="3"/>
  <c r="T1671" i="3"/>
  <c r="W1671" i="3"/>
  <c r="S1658" i="3"/>
  <c r="T1658" i="3"/>
  <c r="W1658" i="3"/>
  <c r="S1659" i="3"/>
  <c r="T1659" i="3"/>
  <c r="W1659" i="3"/>
  <c r="S1660" i="3"/>
  <c r="T1660" i="3"/>
  <c r="W1660" i="3"/>
  <c r="S1661" i="3"/>
  <c r="T1661" i="3"/>
  <c r="W1661" i="3"/>
  <c r="S1662" i="3"/>
  <c r="T1662" i="3"/>
  <c r="W1662" i="3"/>
  <c r="S1663" i="3"/>
  <c r="T1663" i="3"/>
  <c r="W1663" i="3"/>
  <c r="S1664" i="3"/>
  <c r="T1664" i="3"/>
  <c r="W1664" i="3"/>
  <c r="S1665" i="3"/>
  <c r="T1665" i="3"/>
  <c r="W1665" i="3"/>
  <c r="S1666" i="3"/>
  <c r="T1666" i="3"/>
  <c r="W1666" i="3"/>
  <c r="S1667" i="3"/>
  <c r="T1667" i="3"/>
  <c r="W1667" i="3"/>
  <c r="S1673" i="3"/>
  <c r="T1673" i="3"/>
  <c r="W1673" i="3"/>
  <c r="S1670" i="3"/>
  <c r="T1670" i="3"/>
  <c r="W1670" i="3"/>
  <c r="S1674" i="3"/>
  <c r="T1674" i="3"/>
  <c r="W1674" i="3"/>
  <c r="S1699" i="3"/>
  <c r="T1699" i="3"/>
  <c r="W1699" i="3"/>
  <c r="S1700" i="3"/>
  <c r="T1700" i="3"/>
  <c r="W1700" i="3"/>
  <c r="S1701" i="3"/>
  <c r="T1701" i="3"/>
  <c r="W1701" i="3"/>
  <c r="S1702" i="3"/>
  <c r="T1702" i="3"/>
  <c r="W1702" i="3"/>
  <c r="S1703" i="3"/>
  <c r="T1703" i="3"/>
  <c r="W1703" i="3"/>
  <c r="S1704" i="3"/>
  <c r="T1704" i="3"/>
  <c r="W1704" i="3"/>
  <c r="S1705" i="3"/>
  <c r="T1705" i="3"/>
  <c r="W1705" i="3"/>
  <c r="S1693" i="3"/>
  <c r="T1693" i="3"/>
  <c r="W1693" i="3"/>
  <c r="S1698" i="3"/>
  <c r="T1698" i="3"/>
  <c r="W1698" i="3"/>
  <c r="S1697" i="3"/>
  <c r="T1697" i="3"/>
  <c r="W1697" i="3"/>
  <c r="S1708" i="3"/>
  <c r="T1708" i="3"/>
  <c r="W1708" i="3"/>
  <c r="S1694" i="3"/>
  <c r="T1694" i="3"/>
  <c r="W1694" i="3"/>
  <c r="S1696" i="3"/>
  <c r="T1696" i="3"/>
  <c r="W1696" i="3"/>
  <c r="S1707" i="3"/>
  <c r="T1707" i="3"/>
  <c r="W1707" i="3"/>
  <c r="S1706" i="3"/>
  <c r="T1706" i="3"/>
  <c r="W1706" i="3"/>
  <c r="S1695" i="3"/>
  <c r="T1695" i="3"/>
  <c r="W1695" i="3"/>
  <c r="S1710" i="3"/>
  <c r="T1710" i="3"/>
  <c r="W1710" i="3"/>
  <c r="S1709" i="3"/>
  <c r="T1709" i="3"/>
  <c r="W1709" i="3"/>
  <c r="S1712" i="3"/>
  <c r="T1712" i="3"/>
  <c r="W1712" i="3"/>
  <c r="S1713" i="3"/>
  <c r="T1713" i="3"/>
  <c r="W1713" i="3"/>
  <c r="S1714" i="3"/>
  <c r="T1714" i="3"/>
  <c r="W1714" i="3"/>
  <c r="S1715" i="3"/>
  <c r="T1715" i="3"/>
  <c r="W1715" i="3"/>
  <c r="S1716" i="3"/>
  <c r="T1716" i="3"/>
  <c r="W1716" i="3"/>
  <c r="S1717" i="3"/>
  <c r="T1717" i="3"/>
  <c r="W1717" i="3"/>
  <c r="S1718" i="3"/>
  <c r="T1718" i="3"/>
  <c r="W1718" i="3"/>
  <c r="S1719" i="3"/>
  <c r="T1719" i="3"/>
  <c r="W1719" i="3"/>
  <c r="S1720" i="3"/>
  <c r="T1720" i="3"/>
  <c r="W1720" i="3"/>
  <c r="S1721" i="3"/>
  <c r="T1721" i="3"/>
  <c r="W1721" i="3"/>
  <c r="S1727" i="3"/>
  <c r="T1727" i="3"/>
  <c r="W1727" i="3"/>
  <c r="S1724" i="3"/>
  <c r="T1724" i="3"/>
  <c r="W1724" i="3"/>
  <c r="S1728" i="3"/>
  <c r="T1728" i="3"/>
  <c r="W1728" i="3"/>
  <c r="S1723" i="3"/>
  <c r="T1723" i="3"/>
  <c r="W1723" i="3"/>
  <c r="S1722" i="3"/>
  <c r="T1722" i="3"/>
  <c r="W1722" i="3"/>
  <c r="S1711" i="3"/>
  <c r="T1711" i="3"/>
  <c r="W1711" i="3"/>
  <c r="S1726" i="3"/>
  <c r="T1726" i="3"/>
  <c r="W1726" i="3"/>
  <c r="S1725" i="3"/>
  <c r="T1725" i="3"/>
  <c r="W1725" i="3"/>
  <c r="S1743" i="3"/>
  <c r="T1743" i="3"/>
  <c r="W1743" i="3"/>
  <c r="S1742" i="3"/>
  <c r="T1742" i="3"/>
  <c r="W1742" i="3"/>
  <c r="S1731" i="3"/>
  <c r="T1731" i="3"/>
  <c r="W1731" i="3"/>
  <c r="S1746" i="3"/>
  <c r="T1746" i="3"/>
  <c r="W1746" i="3"/>
  <c r="S1745" i="3"/>
  <c r="T1745" i="3"/>
  <c r="W1745" i="3"/>
  <c r="S1732" i="3"/>
  <c r="T1732" i="3"/>
  <c r="W1732" i="3"/>
  <c r="S1733" i="3"/>
  <c r="T1733" i="3"/>
  <c r="W1733" i="3"/>
  <c r="S1734" i="3"/>
  <c r="T1734" i="3"/>
  <c r="W1734" i="3"/>
  <c r="S1735" i="3"/>
  <c r="T1735" i="3"/>
  <c r="W1735" i="3"/>
  <c r="S1736" i="3"/>
  <c r="T1736" i="3"/>
  <c r="W1736" i="3"/>
  <c r="S1737" i="3"/>
  <c r="T1737" i="3"/>
  <c r="W1737" i="3"/>
  <c r="S1738" i="3"/>
  <c r="T1738" i="3"/>
  <c r="W1738" i="3"/>
  <c r="S1739" i="3"/>
  <c r="T1739" i="3"/>
  <c r="W1739" i="3"/>
  <c r="S1740" i="3"/>
  <c r="T1740" i="3"/>
  <c r="W1740" i="3"/>
  <c r="S1741" i="3"/>
  <c r="T1741" i="3"/>
  <c r="W1741" i="3"/>
  <c r="S1729" i="3"/>
  <c r="T1729" i="3"/>
  <c r="W1729" i="3"/>
  <c r="S1744" i="3"/>
  <c r="T1744" i="3"/>
  <c r="W1744" i="3"/>
  <c r="S1730" i="3"/>
  <c r="T1730" i="3"/>
  <c r="W1730" i="3"/>
  <c r="S1753" i="3"/>
  <c r="T1753" i="3"/>
  <c r="W1753" i="3"/>
  <c r="S1754" i="3"/>
  <c r="T1754" i="3"/>
  <c r="W1754" i="3"/>
  <c r="S1755" i="3"/>
  <c r="T1755" i="3"/>
  <c r="W1755" i="3"/>
  <c r="S1756" i="3"/>
  <c r="T1756" i="3"/>
  <c r="W1756" i="3"/>
  <c r="S1757" i="3"/>
  <c r="T1757" i="3"/>
  <c r="W1757" i="3"/>
  <c r="S1758" i="3"/>
  <c r="T1758" i="3"/>
  <c r="W1758" i="3"/>
  <c r="S1759" i="3"/>
  <c r="T1759" i="3"/>
  <c r="W1759" i="3"/>
  <c r="S1748" i="3"/>
  <c r="T1748" i="3"/>
  <c r="W1748" i="3"/>
  <c r="S1752" i="3"/>
  <c r="T1752" i="3"/>
  <c r="W1752" i="3"/>
  <c r="S1751" i="3"/>
  <c r="T1751" i="3"/>
  <c r="W1751" i="3"/>
  <c r="S1762" i="3"/>
  <c r="T1762" i="3"/>
  <c r="W1762" i="3"/>
  <c r="S1749" i="3"/>
  <c r="T1749" i="3"/>
  <c r="W1749" i="3"/>
  <c r="S1750" i="3"/>
  <c r="T1750" i="3"/>
  <c r="W1750" i="3"/>
  <c r="S1761" i="3"/>
  <c r="T1761" i="3"/>
  <c r="W1761" i="3"/>
  <c r="S1760" i="3"/>
  <c r="T1760" i="3"/>
  <c r="W1760" i="3"/>
  <c r="S1747" i="3"/>
  <c r="T1747" i="3"/>
  <c r="W1747" i="3"/>
  <c r="S1764" i="3"/>
  <c r="T1764" i="3"/>
  <c r="W1764" i="3"/>
  <c r="S1763" i="3"/>
  <c r="T1763" i="3"/>
  <c r="W1763" i="3"/>
  <c r="S1779" i="3"/>
  <c r="T1779" i="3"/>
  <c r="W1779" i="3"/>
  <c r="S1778" i="3"/>
  <c r="T1778" i="3"/>
  <c r="W1778" i="3"/>
  <c r="S1767" i="3"/>
  <c r="T1767" i="3"/>
  <c r="W1767" i="3"/>
  <c r="S1782" i="3"/>
  <c r="T1782" i="3"/>
  <c r="W1782" i="3"/>
  <c r="S1781" i="3"/>
  <c r="T1781" i="3"/>
  <c r="W1781" i="3"/>
  <c r="S1768" i="3"/>
  <c r="T1768" i="3"/>
  <c r="W1768" i="3"/>
  <c r="S1769" i="3"/>
  <c r="T1769" i="3"/>
  <c r="W1769" i="3"/>
  <c r="S1770" i="3"/>
  <c r="T1770" i="3"/>
  <c r="W1770" i="3"/>
  <c r="S1771" i="3"/>
  <c r="T1771" i="3"/>
  <c r="W1771" i="3"/>
  <c r="S1772" i="3"/>
  <c r="T1772" i="3"/>
  <c r="W1772" i="3"/>
  <c r="S1773" i="3"/>
  <c r="T1773" i="3"/>
  <c r="W1773" i="3"/>
  <c r="S1774" i="3"/>
  <c r="T1774" i="3"/>
  <c r="W1774" i="3"/>
  <c r="S1775" i="3"/>
  <c r="T1775" i="3"/>
  <c r="W1775" i="3"/>
  <c r="S1776" i="3"/>
  <c r="T1776" i="3"/>
  <c r="W1776" i="3"/>
  <c r="S1777" i="3"/>
  <c r="T1777" i="3"/>
  <c r="W1777" i="3"/>
  <c r="S1765" i="3"/>
  <c r="T1765" i="3"/>
  <c r="W1765" i="3"/>
  <c r="S1780" i="3"/>
  <c r="T1780" i="3"/>
  <c r="W1780" i="3"/>
  <c r="S1766" i="3"/>
  <c r="T1766" i="3"/>
  <c r="W1766" i="3"/>
  <c r="S1789" i="3"/>
  <c r="T1789" i="3"/>
  <c r="W1789" i="3"/>
  <c r="S1790" i="3"/>
  <c r="T1790" i="3"/>
  <c r="W1790" i="3"/>
  <c r="S1791" i="3"/>
  <c r="T1791" i="3"/>
  <c r="W1791" i="3"/>
  <c r="S1792" i="3"/>
  <c r="T1792" i="3"/>
  <c r="W1792" i="3"/>
  <c r="S1793" i="3"/>
  <c r="T1793" i="3"/>
  <c r="W1793" i="3"/>
  <c r="S1794" i="3"/>
  <c r="T1794" i="3"/>
  <c r="W1794" i="3"/>
  <c r="S1795" i="3"/>
  <c r="T1795" i="3"/>
  <c r="W1795" i="3"/>
  <c r="S1783" i="3"/>
  <c r="T1783" i="3"/>
  <c r="W1783" i="3"/>
  <c r="S1788" i="3"/>
  <c r="T1788" i="3"/>
  <c r="W1788" i="3"/>
  <c r="S1787" i="3"/>
  <c r="T1787" i="3"/>
  <c r="W1787" i="3"/>
  <c r="S1798" i="3"/>
  <c r="T1798" i="3"/>
  <c r="W1798" i="3"/>
  <c r="S1784" i="3"/>
  <c r="T1784" i="3"/>
  <c r="W1784" i="3"/>
  <c r="S1786" i="3"/>
  <c r="T1786" i="3"/>
  <c r="W1786" i="3"/>
  <c r="S1797" i="3"/>
  <c r="T1797" i="3"/>
  <c r="W1797" i="3"/>
  <c r="S1796" i="3"/>
  <c r="T1796" i="3"/>
  <c r="W1796" i="3"/>
  <c r="S1785" i="3"/>
  <c r="T1785" i="3"/>
  <c r="W1785" i="3"/>
  <c r="S1800" i="3"/>
  <c r="T1800" i="3"/>
  <c r="W1800" i="3"/>
  <c r="S1799" i="3"/>
  <c r="T1799" i="3"/>
  <c r="W1799" i="3"/>
  <c r="S1807" i="3"/>
  <c r="T1807" i="3"/>
  <c r="W1807" i="3"/>
  <c r="S1808" i="3"/>
  <c r="T1808" i="3"/>
  <c r="W1808" i="3"/>
  <c r="S1809" i="3"/>
  <c r="T1809" i="3"/>
  <c r="W1809" i="3"/>
  <c r="S1810" i="3"/>
  <c r="T1810" i="3"/>
  <c r="W1810" i="3"/>
  <c r="S1811" i="3"/>
  <c r="T1811" i="3"/>
  <c r="W1811" i="3"/>
  <c r="S1812" i="3"/>
  <c r="T1812" i="3"/>
  <c r="W1812" i="3"/>
  <c r="S1813" i="3"/>
  <c r="T1813" i="3"/>
  <c r="W1813" i="3"/>
  <c r="S1801" i="3"/>
  <c r="T1801" i="3"/>
  <c r="W1801" i="3"/>
  <c r="S1806" i="3"/>
  <c r="T1806" i="3"/>
  <c r="W1806" i="3"/>
  <c r="S1805" i="3"/>
  <c r="T1805" i="3"/>
  <c r="W1805" i="3"/>
  <c r="S1816" i="3"/>
  <c r="T1816" i="3"/>
  <c r="W1816" i="3"/>
  <c r="S1802" i="3"/>
  <c r="T1802" i="3"/>
  <c r="W1802" i="3"/>
  <c r="S1804" i="3"/>
  <c r="T1804" i="3"/>
  <c r="W1804" i="3"/>
  <c r="S1815" i="3"/>
  <c r="T1815" i="3"/>
  <c r="W1815" i="3"/>
  <c r="S1814" i="3"/>
  <c r="T1814" i="3"/>
  <c r="W1814" i="3"/>
  <c r="S1803" i="3"/>
  <c r="T1803" i="3"/>
  <c r="W1803" i="3"/>
  <c r="S1818" i="3"/>
  <c r="T1818" i="3"/>
  <c r="W1818" i="3"/>
  <c r="S1817" i="3"/>
  <c r="T1817" i="3"/>
  <c r="W1817" i="3"/>
  <c r="S1822" i="3"/>
  <c r="T1822" i="3"/>
  <c r="W1822" i="3"/>
  <c r="S1823" i="3"/>
  <c r="T1823" i="3"/>
  <c r="W1823" i="3"/>
  <c r="S1824" i="3"/>
  <c r="T1824" i="3"/>
  <c r="W1824" i="3"/>
  <c r="S1825" i="3"/>
  <c r="T1825" i="3"/>
  <c r="W1825" i="3"/>
  <c r="S1826" i="3"/>
  <c r="T1826" i="3"/>
  <c r="W1826" i="3"/>
  <c r="S1827" i="3"/>
  <c r="T1827" i="3"/>
  <c r="W1827" i="3"/>
  <c r="S1828" i="3"/>
  <c r="T1828" i="3"/>
  <c r="W1828" i="3"/>
  <c r="S1829" i="3"/>
  <c r="T1829" i="3"/>
  <c r="W1829" i="3"/>
  <c r="S1830" i="3"/>
  <c r="T1830" i="3"/>
  <c r="W1830" i="3"/>
  <c r="S1831" i="3"/>
  <c r="T1831" i="3"/>
  <c r="W1831" i="3"/>
  <c r="S1820" i="3"/>
  <c r="T1820" i="3"/>
  <c r="W1820" i="3"/>
  <c r="S1834" i="3"/>
  <c r="T1834" i="3"/>
  <c r="W1834" i="3"/>
  <c r="S1821" i="3"/>
  <c r="T1821" i="3"/>
  <c r="W1821" i="3"/>
  <c r="S1833" i="3"/>
  <c r="T1833" i="3"/>
  <c r="W1833" i="3"/>
  <c r="S1832" i="3"/>
  <c r="T1832" i="3"/>
  <c r="W1832" i="3"/>
  <c r="S1819" i="3"/>
  <c r="T1819" i="3"/>
  <c r="W1819" i="3"/>
  <c r="S1836" i="3"/>
  <c r="T1836" i="3"/>
  <c r="W1836" i="3"/>
  <c r="S1835" i="3"/>
  <c r="T1835" i="3"/>
  <c r="W1835" i="3"/>
  <c r="S1851" i="3"/>
  <c r="T1851" i="3"/>
  <c r="W1851" i="3"/>
  <c r="S1850" i="3"/>
  <c r="T1850" i="3"/>
  <c r="W1850" i="3"/>
  <c r="S1837" i="3"/>
  <c r="T1837" i="3"/>
  <c r="W1837" i="3"/>
  <c r="S1854" i="3"/>
  <c r="T1854" i="3"/>
  <c r="W1854" i="3"/>
  <c r="S1853" i="3"/>
  <c r="T1853" i="3"/>
  <c r="W1853" i="3"/>
  <c r="S1840" i="3"/>
  <c r="T1840" i="3"/>
  <c r="W1840" i="3"/>
  <c r="S1841" i="3"/>
  <c r="T1841" i="3"/>
  <c r="W1841" i="3"/>
  <c r="S1842" i="3"/>
  <c r="T1842" i="3"/>
  <c r="W1842" i="3"/>
  <c r="S1843" i="3"/>
  <c r="T1843" i="3"/>
  <c r="W1843" i="3"/>
  <c r="S1844" i="3"/>
  <c r="T1844" i="3"/>
  <c r="W1844" i="3"/>
  <c r="S1845" i="3"/>
  <c r="T1845" i="3"/>
  <c r="W1845" i="3"/>
  <c r="S1846" i="3"/>
  <c r="T1846" i="3"/>
  <c r="W1846" i="3"/>
  <c r="S1847" i="3"/>
  <c r="T1847" i="3"/>
  <c r="W1847" i="3"/>
  <c r="S1848" i="3"/>
  <c r="T1848" i="3"/>
  <c r="W1848" i="3"/>
  <c r="S1849" i="3"/>
  <c r="T1849" i="3"/>
  <c r="W1849" i="3"/>
  <c r="S1838" i="3"/>
  <c r="T1838" i="3"/>
  <c r="W1838" i="3"/>
  <c r="S1852" i="3"/>
  <c r="T1852" i="3"/>
  <c r="W1852" i="3"/>
  <c r="S1839" i="3"/>
  <c r="T1839" i="3"/>
  <c r="W1839" i="3"/>
  <c r="S1868" i="3"/>
  <c r="T1868" i="3"/>
  <c r="W1868" i="3"/>
  <c r="S1867" i="3"/>
  <c r="T1867" i="3"/>
  <c r="W1867" i="3"/>
  <c r="S1872" i="3"/>
  <c r="T1872" i="3"/>
  <c r="W1872" i="3"/>
  <c r="S1871" i="3"/>
  <c r="T1871" i="3"/>
  <c r="W1871" i="3"/>
  <c r="S1870" i="3"/>
  <c r="T1870" i="3"/>
  <c r="W1870" i="3"/>
  <c r="S1857" i="3"/>
  <c r="T1857" i="3"/>
  <c r="W1857" i="3"/>
  <c r="S1858" i="3"/>
  <c r="T1858" i="3"/>
  <c r="W1858" i="3"/>
  <c r="S1859" i="3"/>
  <c r="T1859" i="3"/>
  <c r="W1859" i="3"/>
  <c r="S1860" i="3"/>
  <c r="T1860" i="3"/>
  <c r="W1860" i="3"/>
  <c r="S1861" i="3"/>
  <c r="T1861" i="3"/>
  <c r="W1861" i="3"/>
  <c r="S1862" i="3"/>
  <c r="T1862" i="3"/>
  <c r="W1862" i="3"/>
  <c r="S1863" i="3"/>
  <c r="T1863" i="3"/>
  <c r="W1863" i="3"/>
  <c r="S1864" i="3"/>
  <c r="T1864" i="3"/>
  <c r="W1864" i="3"/>
  <c r="S1865" i="3"/>
  <c r="T1865" i="3"/>
  <c r="W1865" i="3"/>
  <c r="S1866" i="3"/>
  <c r="T1866" i="3"/>
  <c r="W1866" i="3"/>
  <c r="S1855" i="3"/>
  <c r="T1855" i="3"/>
  <c r="W1855" i="3"/>
  <c r="S1869" i="3"/>
  <c r="T1869" i="3"/>
  <c r="W1869" i="3"/>
  <c r="S1856" i="3"/>
  <c r="T1856" i="3"/>
  <c r="W1856" i="3"/>
  <c r="S1878" i="3"/>
  <c r="T1878" i="3"/>
  <c r="W1878" i="3"/>
  <c r="S1879" i="3"/>
  <c r="T1879" i="3"/>
  <c r="W1879" i="3"/>
  <c r="S1880" i="3"/>
  <c r="T1880" i="3"/>
  <c r="W1880" i="3"/>
  <c r="S1881" i="3"/>
  <c r="T1881" i="3"/>
  <c r="W1881" i="3"/>
  <c r="S1882" i="3"/>
  <c r="T1882" i="3"/>
  <c r="W1882" i="3"/>
  <c r="S1883" i="3"/>
  <c r="T1883" i="3"/>
  <c r="W1883" i="3"/>
  <c r="S1884" i="3"/>
  <c r="T1884" i="3"/>
  <c r="W1884" i="3"/>
  <c r="S1873" i="3"/>
  <c r="T1873" i="3"/>
  <c r="W1873" i="3"/>
  <c r="S1877" i="3"/>
  <c r="T1877" i="3"/>
  <c r="W1877" i="3"/>
  <c r="S1876" i="3"/>
  <c r="T1876" i="3"/>
  <c r="W1876" i="3"/>
  <c r="S1887" i="3"/>
  <c r="T1887" i="3"/>
  <c r="W1887" i="3"/>
  <c r="S1874" i="3"/>
  <c r="T1874" i="3"/>
  <c r="W1874" i="3"/>
  <c r="S1875" i="3"/>
  <c r="T1875" i="3"/>
  <c r="W1875" i="3"/>
  <c r="S1886" i="3"/>
  <c r="T1886" i="3"/>
  <c r="W1886" i="3"/>
  <c r="S1885" i="3"/>
  <c r="T1885" i="3"/>
  <c r="W1885" i="3"/>
  <c r="S1890" i="3"/>
  <c r="T1890" i="3"/>
  <c r="W1890" i="3"/>
  <c r="S1889" i="3"/>
  <c r="T1889" i="3"/>
  <c r="W1889" i="3"/>
  <c r="S1888" i="3"/>
  <c r="T1888" i="3"/>
  <c r="W1888" i="3"/>
  <c r="S681" i="3"/>
  <c r="T681" i="3"/>
  <c r="W681" i="3"/>
  <c r="S1384" i="3"/>
  <c r="T1384" i="3"/>
  <c r="W1384" i="3"/>
  <c r="S1906" i="3"/>
  <c r="T1906" i="3"/>
  <c r="W1906" i="3"/>
  <c r="S685" i="3"/>
  <c r="T685" i="3"/>
  <c r="W685" i="3"/>
  <c r="S1371" i="3"/>
  <c r="T1371" i="3"/>
  <c r="W1371" i="3"/>
  <c r="S1892" i="3"/>
  <c r="T1892" i="3"/>
  <c r="W1892" i="3"/>
  <c r="S1905" i="3"/>
  <c r="T1905" i="3"/>
  <c r="W1905" i="3"/>
  <c r="S1904" i="3"/>
  <c r="T1904" i="3"/>
  <c r="W1904" i="3"/>
  <c r="S1893" i="3"/>
  <c r="T1893" i="3"/>
  <c r="W1893" i="3"/>
  <c r="S1908" i="3"/>
  <c r="T1908" i="3"/>
  <c r="W1908" i="3"/>
  <c r="S1907" i="3"/>
  <c r="T1907" i="3"/>
  <c r="W1907" i="3"/>
  <c r="S1923" i="3"/>
  <c r="T1923" i="3"/>
  <c r="W1923" i="3"/>
  <c r="S1922" i="3"/>
  <c r="T1922" i="3"/>
  <c r="W1922" i="3"/>
  <c r="S1911" i="3"/>
  <c r="T1911" i="3"/>
  <c r="W1911" i="3"/>
  <c r="S1926" i="3"/>
  <c r="T1926" i="3"/>
  <c r="W1926" i="3"/>
  <c r="S1925" i="3"/>
  <c r="T1925" i="3"/>
  <c r="W1925" i="3"/>
  <c r="S1912" i="3"/>
  <c r="T1912" i="3"/>
  <c r="W1912" i="3"/>
  <c r="S1913" i="3"/>
  <c r="T1913" i="3"/>
  <c r="W1913" i="3"/>
  <c r="S1914" i="3"/>
  <c r="T1914" i="3"/>
  <c r="W1914" i="3"/>
  <c r="S1915" i="3"/>
  <c r="T1915" i="3"/>
  <c r="W1915" i="3"/>
  <c r="S1916" i="3"/>
  <c r="T1916" i="3"/>
  <c r="W1916" i="3"/>
  <c r="S1917" i="3"/>
  <c r="T1917" i="3"/>
  <c r="W1917" i="3"/>
  <c r="S1918" i="3"/>
  <c r="T1918" i="3"/>
  <c r="W1918" i="3"/>
  <c r="S1919" i="3"/>
  <c r="T1919" i="3"/>
  <c r="W1919" i="3"/>
  <c r="S1920" i="3"/>
  <c r="T1920" i="3"/>
  <c r="W1920" i="3"/>
  <c r="S1921" i="3"/>
  <c r="T1921" i="3"/>
  <c r="W1921" i="3"/>
  <c r="S1909" i="3"/>
  <c r="T1909" i="3"/>
  <c r="W1909" i="3"/>
  <c r="S1924" i="3"/>
  <c r="T1924" i="3"/>
  <c r="W1924" i="3"/>
  <c r="S1910" i="3"/>
  <c r="T1910" i="3"/>
  <c r="W1910" i="3"/>
  <c r="S1928" i="3"/>
  <c r="T1928" i="3"/>
  <c r="W1928" i="3"/>
  <c r="S1929" i="3"/>
  <c r="T1929" i="3"/>
  <c r="W1929" i="3"/>
  <c r="S1930" i="3"/>
  <c r="T1930" i="3"/>
  <c r="W1930" i="3"/>
  <c r="S1931" i="3"/>
  <c r="T1931" i="3"/>
  <c r="W1931" i="3"/>
  <c r="S1932" i="3"/>
  <c r="T1932" i="3"/>
  <c r="W1932" i="3"/>
  <c r="S1933" i="3"/>
  <c r="T1933" i="3"/>
  <c r="W1933" i="3"/>
  <c r="S1934" i="3"/>
  <c r="T1934" i="3"/>
  <c r="W1934" i="3"/>
  <c r="S1935" i="3"/>
  <c r="T1935" i="3"/>
  <c r="W1935" i="3"/>
  <c r="S1936" i="3"/>
  <c r="T1936" i="3"/>
  <c r="W1936" i="3"/>
  <c r="S1937" i="3"/>
  <c r="T1937" i="3"/>
  <c r="W1937" i="3"/>
  <c r="S1943" i="3"/>
  <c r="T1943" i="3"/>
  <c r="W1943" i="3"/>
  <c r="S1940" i="3"/>
  <c r="T1940" i="3"/>
  <c r="W1940" i="3"/>
  <c r="S1944" i="3"/>
  <c r="T1944" i="3"/>
  <c r="W1944" i="3"/>
  <c r="S1939" i="3"/>
  <c r="T1939" i="3"/>
  <c r="W1939" i="3"/>
  <c r="S1938" i="3"/>
  <c r="T1938" i="3"/>
  <c r="W1938" i="3"/>
  <c r="S1927" i="3"/>
  <c r="T1927" i="3"/>
  <c r="W1927" i="3"/>
  <c r="S1942" i="3"/>
  <c r="T1942" i="3"/>
  <c r="W1942" i="3"/>
  <c r="S1941" i="3"/>
  <c r="T1941" i="3"/>
  <c r="W1941" i="3"/>
  <c r="S1959" i="3"/>
  <c r="T1959" i="3"/>
  <c r="W1959" i="3"/>
  <c r="S1958" i="3"/>
  <c r="T1958" i="3"/>
  <c r="W1958" i="3"/>
  <c r="S1945" i="3"/>
  <c r="T1945" i="3"/>
  <c r="W1945" i="3"/>
  <c r="S1962" i="3"/>
  <c r="T1962" i="3"/>
  <c r="W1962" i="3"/>
  <c r="S1961" i="3"/>
  <c r="T1961" i="3"/>
  <c r="W1961" i="3"/>
  <c r="S1948" i="3"/>
  <c r="T1948" i="3"/>
  <c r="W1948" i="3"/>
  <c r="S1949" i="3"/>
  <c r="T1949" i="3"/>
  <c r="W1949" i="3"/>
  <c r="S1950" i="3"/>
  <c r="T1950" i="3"/>
  <c r="W1950" i="3"/>
  <c r="S1951" i="3"/>
  <c r="T1951" i="3"/>
  <c r="W1951" i="3"/>
  <c r="S1952" i="3"/>
  <c r="T1952" i="3"/>
  <c r="W1952" i="3"/>
  <c r="S1953" i="3"/>
  <c r="T1953" i="3"/>
  <c r="W1953" i="3"/>
  <c r="S1954" i="3"/>
  <c r="T1954" i="3"/>
  <c r="W1954" i="3"/>
  <c r="S1955" i="3"/>
  <c r="T1955" i="3"/>
  <c r="W1955" i="3"/>
  <c r="S1956" i="3"/>
  <c r="T1956" i="3"/>
  <c r="W1956" i="3"/>
  <c r="S1957" i="3"/>
  <c r="T1957" i="3"/>
  <c r="W1957" i="3"/>
  <c r="S1946" i="3"/>
  <c r="T1946" i="3"/>
  <c r="W1946" i="3"/>
  <c r="S1960" i="3"/>
  <c r="T1960" i="3"/>
  <c r="W1960" i="3"/>
  <c r="S1947" i="3"/>
  <c r="T1947" i="3"/>
  <c r="W1947" i="3"/>
  <c r="S1977" i="3"/>
  <c r="T1977" i="3"/>
  <c r="W1977" i="3"/>
  <c r="S1976" i="3"/>
  <c r="T1976" i="3"/>
  <c r="W1976" i="3"/>
  <c r="S1963" i="3"/>
  <c r="T1963" i="3"/>
  <c r="W1963" i="3"/>
  <c r="S1980" i="3"/>
  <c r="T1980" i="3"/>
  <c r="W1980" i="3"/>
  <c r="S1979" i="3"/>
  <c r="T1979" i="3"/>
  <c r="W1979" i="3"/>
  <c r="S1966" i="3"/>
  <c r="T1966" i="3"/>
  <c r="W1966" i="3"/>
  <c r="S1967" i="3"/>
  <c r="T1967" i="3"/>
  <c r="W1967" i="3"/>
  <c r="S1968" i="3"/>
  <c r="T1968" i="3"/>
  <c r="W1968" i="3"/>
  <c r="S1969" i="3"/>
  <c r="T1969" i="3"/>
  <c r="W1969" i="3"/>
  <c r="S1970" i="3"/>
  <c r="T1970" i="3"/>
  <c r="W1970" i="3"/>
  <c r="S1971" i="3"/>
  <c r="T1971" i="3"/>
  <c r="W1971" i="3"/>
  <c r="S1972" i="3"/>
  <c r="T1972" i="3"/>
  <c r="W1972" i="3"/>
  <c r="S1973" i="3"/>
  <c r="T1973" i="3"/>
  <c r="W1973" i="3"/>
  <c r="S1974" i="3"/>
  <c r="T1974" i="3"/>
  <c r="W1974" i="3"/>
  <c r="S1975" i="3"/>
  <c r="T1975" i="3"/>
  <c r="W1975" i="3"/>
  <c r="S1964" i="3"/>
  <c r="T1964" i="3"/>
  <c r="W1964" i="3"/>
  <c r="S1978" i="3"/>
  <c r="T1978" i="3"/>
  <c r="W1978" i="3"/>
  <c r="S1965" i="3"/>
  <c r="T1965" i="3"/>
  <c r="W1965" i="3"/>
  <c r="S1987" i="3"/>
  <c r="T1987" i="3"/>
  <c r="W1987" i="3"/>
  <c r="S1988" i="3"/>
  <c r="T1988" i="3"/>
  <c r="W1988" i="3"/>
  <c r="S1989" i="3"/>
  <c r="T1989" i="3"/>
  <c r="W1989" i="3"/>
  <c r="S1990" i="3"/>
  <c r="T1990" i="3"/>
  <c r="W1990" i="3"/>
  <c r="S1991" i="3"/>
  <c r="T1991" i="3"/>
  <c r="W1991" i="3"/>
  <c r="S1992" i="3"/>
  <c r="T1992" i="3"/>
  <c r="W1992" i="3"/>
  <c r="S1993" i="3"/>
  <c r="T1993" i="3"/>
  <c r="W1993" i="3"/>
  <c r="S1981" i="3"/>
  <c r="T1981" i="3"/>
  <c r="W1981" i="3"/>
  <c r="S1986" i="3"/>
  <c r="T1986" i="3"/>
  <c r="W1986" i="3"/>
  <c r="S1985" i="3"/>
  <c r="T1985" i="3"/>
  <c r="W1985" i="3"/>
  <c r="S1996" i="3"/>
  <c r="T1996" i="3"/>
  <c r="W1996" i="3"/>
  <c r="S1982" i="3"/>
  <c r="T1982" i="3"/>
  <c r="W1982" i="3"/>
  <c r="S1984" i="3"/>
  <c r="T1984" i="3"/>
  <c r="W1984" i="3"/>
  <c r="S1995" i="3"/>
  <c r="T1995" i="3"/>
  <c r="W1995" i="3"/>
  <c r="S1994" i="3"/>
  <c r="T1994" i="3"/>
  <c r="W1994" i="3"/>
  <c r="S1983" i="3"/>
  <c r="T1983" i="3"/>
  <c r="W1983" i="3"/>
  <c r="S1998" i="3"/>
  <c r="T1998" i="3"/>
  <c r="W1998" i="3"/>
  <c r="S1997" i="3"/>
  <c r="T1997" i="3"/>
  <c r="W1997" i="3"/>
  <c r="S2003" i="3"/>
  <c r="T2003" i="3"/>
  <c r="W2003" i="3"/>
  <c r="S2002" i="3"/>
  <c r="T2002" i="3"/>
  <c r="W2002" i="3"/>
  <c r="S2001" i="3"/>
  <c r="T2001" i="3"/>
  <c r="W2001" i="3"/>
  <c r="S2005" i="3"/>
  <c r="T2005" i="3"/>
  <c r="W2005" i="3"/>
  <c r="S2004" i="3"/>
  <c r="T2004" i="3"/>
  <c r="W2004" i="3"/>
  <c r="S2006" i="3"/>
  <c r="T2006" i="3"/>
  <c r="W2006" i="3"/>
  <c r="S2007" i="3"/>
  <c r="T2007" i="3"/>
  <c r="W2007" i="3"/>
  <c r="S2008" i="3"/>
  <c r="T2008" i="3"/>
  <c r="W2008" i="3"/>
  <c r="S2009" i="3"/>
  <c r="T2009" i="3"/>
  <c r="W2009" i="3"/>
  <c r="S2010" i="3"/>
  <c r="T2010" i="3"/>
  <c r="W2010" i="3"/>
  <c r="S2011" i="3"/>
  <c r="T2011" i="3"/>
  <c r="W2011" i="3"/>
  <c r="S2012" i="3"/>
  <c r="T2012" i="3"/>
  <c r="W2012" i="3"/>
  <c r="S2013" i="3"/>
  <c r="T2013" i="3"/>
  <c r="W2013" i="3"/>
  <c r="S2014" i="3"/>
  <c r="T2014" i="3"/>
  <c r="W2014" i="3"/>
  <c r="S2015" i="3"/>
  <c r="T2015" i="3"/>
  <c r="W2015" i="3"/>
  <c r="S1999" i="3"/>
  <c r="T1999" i="3"/>
  <c r="W1999" i="3"/>
  <c r="S2016" i="3"/>
  <c r="T2016" i="3"/>
  <c r="W2016" i="3"/>
  <c r="S2000" i="3"/>
  <c r="T2000" i="3"/>
  <c r="W2000" i="3"/>
  <c r="S2023" i="3"/>
  <c r="T2023" i="3"/>
  <c r="W2023" i="3"/>
  <c r="S2024" i="3"/>
  <c r="T2024" i="3"/>
  <c r="W2024" i="3"/>
  <c r="S2025" i="3"/>
  <c r="T2025" i="3"/>
  <c r="W2025" i="3"/>
  <c r="S2026" i="3"/>
  <c r="T2026" i="3"/>
  <c r="W2026" i="3"/>
  <c r="S2027" i="3"/>
  <c r="T2027" i="3"/>
  <c r="W2027" i="3"/>
  <c r="S2028" i="3"/>
  <c r="T2028" i="3"/>
  <c r="W2028" i="3"/>
  <c r="S2029" i="3"/>
  <c r="T2029" i="3"/>
  <c r="W2029" i="3"/>
  <c r="S2018" i="3"/>
  <c r="T2018" i="3"/>
  <c r="W2018" i="3"/>
  <c r="S2022" i="3"/>
  <c r="T2022" i="3"/>
  <c r="W2022" i="3"/>
  <c r="S2021" i="3"/>
  <c r="T2021" i="3"/>
  <c r="W2021" i="3"/>
  <c r="S2032" i="3"/>
  <c r="T2032" i="3"/>
  <c r="W2032" i="3"/>
  <c r="S2019" i="3"/>
  <c r="T2019" i="3"/>
  <c r="W2019" i="3"/>
  <c r="S2020" i="3"/>
  <c r="T2020" i="3"/>
  <c r="W2020" i="3"/>
  <c r="S2031" i="3"/>
  <c r="T2031" i="3"/>
  <c r="W2031" i="3"/>
  <c r="S2030" i="3"/>
  <c r="T2030" i="3"/>
  <c r="W2030" i="3"/>
  <c r="S2017" i="3"/>
  <c r="T2017" i="3"/>
  <c r="W2017" i="3"/>
  <c r="S2034" i="3"/>
  <c r="T2034" i="3"/>
  <c r="W2034" i="3"/>
  <c r="S2033" i="3"/>
  <c r="T2033" i="3"/>
  <c r="W2033" i="3"/>
  <c r="M21" i="3" l="1"/>
  <c r="M20" i="3"/>
  <c r="N28" i="3"/>
  <c r="O28" i="3"/>
  <c r="P28" i="3"/>
  <c r="Q28" i="3"/>
  <c r="R28" i="3"/>
  <c r="N29" i="3"/>
  <c r="O29" i="3"/>
  <c r="P29" i="3"/>
  <c r="Q29" i="3"/>
  <c r="R29" i="3"/>
  <c r="N35" i="3"/>
  <c r="O35" i="3"/>
  <c r="P35" i="3"/>
  <c r="Q35" i="3"/>
  <c r="R35" i="3"/>
  <c r="N22" i="3"/>
  <c r="O22" i="3"/>
  <c r="P22" i="3"/>
  <c r="Q22" i="3"/>
  <c r="R22" i="3"/>
  <c r="P25" i="3"/>
  <c r="N24" i="3"/>
  <c r="O24" i="3"/>
  <c r="P24" i="3"/>
  <c r="Q24" i="3"/>
  <c r="R24" i="3"/>
  <c r="N25" i="3"/>
  <c r="O25" i="3"/>
  <c r="Q25" i="3"/>
  <c r="R25" i="3"/>
  <c r="N26" i="3"/>
  <c r="O26" i="3"/>
  <c r="P26" i="3"/>
  <c r="Q26" i="3"/>
  <c r="R26" i="3"/>
  <c r="N27" i="3"/>
  <c r="O27" i="3"/>
  <c r="P27" i="3"/>
  <c r="Q27" i="3"/>
  <c r="R27" i="3"/>
  <c r="O23" i="3"/>
  <c r="P23" i="3"/>
  <c r="Q23" i="3"/>
  <c r="R23" i="3"/>
  <c r="N23" i="3"/>
  <c r="N21" i="3" l="1"/>
  <c r="R21" i="3"/>
  <c r="T21" i="3"/>
  <c r="O21" i="3"/>
  <c r="P21" i="3"/>
  <c r="Q21" i="3"/>
  <c r="O20" i="3"/>
  <c r="P20" i="3"/>
  <c r="T20" i="3"/>
  <c r="Q20" i="3"/>
  <c r="R20" i="3"/>
  <c r="N20" i="3"/>
  <c r="N2059" i="3" l="1" a="1"/>
  <c r="N2059" i="3" s="1"/>
  <c r="N2048" i="3" a="1"/>
  <c r="N2048" i="3" s="1"/>
  <c r="N2046" i="3" a="1"/>
  <c r="N2046" i="3" s="1"/>
  <c r="X11" i="12"/>
  <c r="P1" i="12" l="1"/>
  <c r="G1" i="12"/>
  <c r="H1" i="12"/>
  <c r="I1" i="12"/>
  <c r="J1" i="12"/>
  <c r="K3" i="12"/>
  <c r="C1" i="12"/>
  <c r="L3" i="12"/>
  <c r="E1" i="12"/>
  <c r="V1" i="12"/>
  <c r="F1" i="12"/>
  <c r="N3" i="12" l="1"/>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Q3" i="2"/>
  <c r="R3" i="2"/>
  <c r="Q4" i="2"/>
  <c r="R4" i="2"/>
  <c r="Q5" i="2"/>
  <c r="R5" i="2"/>
  <c r="Q6" i="2"/>
  <c r="R6" i="2"/>
  <c r="Q7" i="2"/>
  <c r="R7" i="2"/>
  <c r="Q8" i="2"/>
  <c r="R8" i="2"/>
  <c r="Q9" i="2"/>
  <c r="R9" i="2"/>
  <c r="Q10" i="2"/>
  <c r="R10" i="2"/>
  <c r="Q11" i="2"/>
  <c r="R11" i="2"/>
  <c r="Q12" i="2"/>
  <c r="R12" i="2"/>
  <c r="Q13" i="2"/>
  <c r="R13" i="2"/>
  <c r="Q14" i="2"/>
  <c r="R14" i="2"/>
  <c r="Q15" i="2"/>
  <c r="R15" i="2"/>
  <c r="Q16" i="2"/>
  <c r="R16" i="2"/>
  <c r="Q17" i="2"/>
  <c r="R17" i="2"/>
  <c r="Q18" i="2"/>
  <c r="R18" i="2"/>
  <c r="Q19" i="2"/>
  <c r="R19" i="2"/>
  <c r="Q20" i="2"/>
  <c r="R20" i="2"/>
  <c r="Q21" i="2"/>
  <c r="R21" i="2"/>
  <c r="Q22" i="2"/>
  <c r="R22" i="2"/>
  <c r="Q23" i="2"/>
  <c r="R23" i="2"/>
  <c r="Q24" i="2"/>
  <c r="R24" i="2"/>
  <c r="Q25" i="2"/>
  <c r="R25" i="2"/>
  <c r="Q26" i="2"/>
  <c r="R26" i="2"/>
  <c r="Q27" i="2"/>
  <c r="R27" i="2"/>
  <c r="Q28" i="2"/>
  <c r="R28" i="2"/>
  <c r="Q29" i="2"/>
  <c r="R29" i="2"/>
  <c r="Q30" i="2"/>
  <c r="R30" i="2"/>
  <c r="Q31" i="2"/>
  <c r="R31" i="2"/>
  <c r="Q32" i="2"/>
  <c r="R32" i="2"/>
  <c r="Q33" i="2"/>
  <c r="R33" i="2"/>
  <c r="Q34" i="2"/>
  <c r="R34" i="2"/>
  <c r="Q35" i="2"/>
  <c r="R35" i="2"/>
  <c r="Q36" i="2"/>
  <c r="R36" i="2"/>
  <c r="Q37" i="2"/>
  <c r="R37" i="2"/>
  <c r="Q38" i="2"/>
  <c r="R38" i="2"/>
  <c r="Q39" i="2"/>
  <c r="R39" i="2"/>
  <c r="Q40" i="2"/>
  <c r="R40" i="2"/>
  <c r="Q41" i="2"/>
  <c r="R41" i="2"/>
  <c r="Q42" i="2"/>
  <c r="R42" i="2"/>
  <c r="Q43" i="2"/>
  <c r="R43" i="2"/>
  <c r="Q44" i="2"/>
  <c r="R44" i="2"/>
  <c r="Q45" i="2"/>
  <c r="R45" i="2"/>
  <c r="Q46" i="2"/>
  <c r="R46" i="2"/>
  <c r="Q47" i="2"/>
  <c r="R47" i="2"/>
  <c r="Q48" i="2"/>
  <c r="R48" i="2"/>
  <c r="Q49" i="2"/>
  <c r="R49" i="2"/>
  <c r="Q50" i="2"/>
  <c r="R50" i="2"/>
  <c r="Q51" i="2"/>
  <c r="R51" i="2"/>
  <c r="Q52" i="2"/>
  <c r="R52" i="2"/>
  <c r="Q53" i="2"/>
  <c r="R53" i="2"/>
  <c r="Q54" i="2"/>
  <c r="R54" i="2"/>
  <c r="Q55" i="2"/>
  <c r="R55" i="2"/>
  <c r="Q56" i="2"/>
  <c r="R56" i="2"/>
  <c r="Q57" i="2"/>
  <c r="R57" i="2"/>
  <c r="Q58" i="2"/>
  <c r="R58" i="2"/>
  <c r="Q59" i="2"/>
  <c r="R59" i="2"/>
  <c r="Q60" i="2"/>
  <c r="R60" i="2"/>
  <c r="Q61" i="2"/>
  <c r="R61" i="2"/>
  <c r="Q62" i="2"/>
  <c r="R62" i="2"/>
  <c r="Q63" i="2"/>
  <c r="R63" i="2"/>
  <c r="Q64" i="2"/>
  <c r="R64" i="2"/>
  <c r="Q65" i="2"/>
  <c r="R65" i="2"/>
  <c r="Q66" i="2"/>
  <c r="R66" i="2"/>
  <c r="Q67" i="2"/>
  <c r="R67" i="2"/>
  <c r="Q68" i="2"/>
  <c r="R68" i="2"/>
  <c r="Q69" i="2"/>
  <c r="R69" i="2"/>
  <c r="Q70" i="2"/>
  <c r="R70" i="2"/>
  <c r="Q71" i="2"/>
  <c r="R71" i="2"/>
  <c r="Q72" i="2"/>
  <c r="R72" i="2"/>
  <c r="Q73" i="2"/>
  <c r="R73" i="2"/>
  <c r="Q74" i="2"/>
  <c r="R74" i="2"/>
  <c r="Q75" i="2"/>
  <c r="R75" i="2"/>
  <c r="Q76" i="2"/>
  <c r="R76" i="2"/>
  <c r="Q77" i="2"/>
  <c r="R77" i="2"/>
  <c r="Q78" i="2"/>
  <c r="R78" i="2"/>
  <c r="Q79" i="2"/>
  <c r="R79" i="2"/>
  <c r="Q80" i="2"/>
  <c r="R80" i="2"/>
  <c r="Q81" i="2"/>
  <c r="R81" i="2"/>
  <c r="Q82" i="2"/>
  <c r="R82" i="2"/>
  <c r="Q83" i="2"/>
  <c r="R83" i="2"/>
  <c r="Q84" i="2"/>
  <c r="R84" i="2"/>
  <c r="Q85" i="2"/>
  <c r="R85" i="2"/>
  <c r="Q86" i="2"/>
  <c r="R86" i="2"/>
  <c r="Q87" i="2"/>
  <c r="R87" i="2"/>
  <c r="Q88" i="2"/>
  <c r="R88" i="2"/>
  <c r="Q89" i="2"/>
  <c r="R89" i="2"/>
  <c r="Q90" i="2"/>
  <c r="R90" i="2"/>
  <c r="Q91" i="2"/>
  <c r="R91" i="2"/>
  <c r="Q92" i="2"/>
  <c r="R92" i="2"/>
  <c r="Q93" i="2"/>
  <c r="R93" i="2"/>
  <c r="Q94" i="2"/>
  <c r="R94" i="2"/>
  <c r="Q95" i="2"/>
  <c r="R95" i="2"/>
  <c r="Q96" i="2"/>
  <c r="R96" i="2"/>
  <c r="Q97" i="2"/>
  <c r="R97" i="2"/>
  <c r="Q98" i="2"/>
  <c r="R98" i="2"/>
  <c r="Q99" i="2"/>
  <c r="R99" i="2"/>
  <c r="Q100" i="2"/>
  <c r="R100" i="2"/>
  <c r="Q101" i="2"/>
  <c r="R101" i="2"/>
  <c r="Q102" i="2"/>
  <c r="R102" i="2"/>
  <c r="Q103" i="2"/>
  <c r="R103" i="2"/>
  <c r="Q104" i="2"/>
  <c r="R104" i="2"/>
  <c r="Q105" i="2"/>
  <c r="R105" i="2"/>
  <c r="Q106" i="2"/>
  <c r="R106" i="2"/>
  <c r="Q107" i="2"/>
  <c r="R107" i="2"/>
  <c r="Q108" i="2"/>
  <c r="R108" i="2"/>
  <c r="Q109" i="2"/>
  <c r="R109" i="2"/>
  <c r="Q110" i="2"/>
  <c r="R110" i="2"/>
  <c r="Q111" i="2"/>
  <c r="R111" i="2"/>
  <c r="Q112" i="2"/>
  <c r="R112" i="2"/>
  <c r="Q113" i="2"/>
  <c r="R113" i="2"/>
  <c r="R2" i="2"/>
  <c r="Q2" i="2"/>
  <c r="X113" i="12" l="1"/>
  <c r="X114" i="12"/>
  <c r="U114" i="12"/>
  <c r="R113" i="12"/>
  <c r="R114" i="12"/>
  <c r="O112" i="12"/>
  <c r="O113" i="12"/>
  <c r="O114" i="12"/>
  <c r="X15" i="12"/>
  <c r="X16" i="12"/>
  <c r="X17" i="12"/>
  <c r="X18" i="12"/>
  <c r="X19" i="12"/>
  <c r="X20" i="12"/>
  <c r="X21" i="12"/>
  <c r="X22" i="12"/>
  <c r="X23" i="12"/>
  <c r="X24" i="12"/>
  <c r="X25" i="12"/>
  <c r="X27" i="12"/>
  <c r="X28" i="12"/>
  <c r="X29" i="12"/>
  <c r="X30" i="12"/>
  <c r="X31" i="12"/>
  <c r="X32" i="12"/>
  <c r="X33" i="12"/>
  <c r="X34" i="12"/>
  <c r="X35" i="12"/>
  <c r="X36" i="12"/>
  <c r="X37"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6" i="12"/>
  <c r="X97" i="12"/>
  <c r="X98" i="12"/>
  <c r="X99" i="12"/>
  <c r="X100" i="12"/>
  <c r="X101" i="12"/>
  <c r="X102" i="12"/>
  <c r="X103" i="12"/>
  <c r="X104" i="12"/>
  <c r="X105" i="12"/>
  <c r="X106" i="12"/>
  <c r="X107" i="12"/>
  <c r="X108" i="12"/>
  <c r="X109" i="12"/>
  <c r="X110" i="12"/>
  <c r="X111" i="12"/>
  <c r="X112" i="12"/>
  <c r="X3" i="12"/>
  <c r="X4" i="12"/>
  <c r="X5" i="12"/>
  <c r="X6" i="12"/>
  <c r="X7" i="12"/>
  <c r="X8" i="12"/>
  <c r="X10" i="12"/>
  <c r="U15" i="12"/>
  <c r="U16" i="12"/>
  <c r="U17" i="12"/>
  <c r="U18" i="12"/>
  <c r="U19" i="12"/>
  <c r="U20" i="12"/>
  <c r="U21" i="12"/>
  <c r="U22" i="12"/>
  <c r="U23" i="12"/>
  <c r="U24" i="12"/>
  <c r="U25" i="12"/>
  <c r="U27" i="12"/>
  <c r="U28" i="12"/>
  <c r="U29" i="12"/>
  <c r="U30" i="12"/>
  <c r="U31" i="12"/>
  <c r="U32" i="12"/>
  <c r="U33" i="12"/>
  <c r="U34" i="12"/>
  <c r="U35" i="12"/>
  <c r="U36" i="12"/>
  <c r="U37"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6" i="12"/>
  <c r="U97" i="12"/>
  <c r="U98" i="12"/>
  <c r="U99" i="12"/>
  <c r="U100" i="12"/>
  <c r="U101" i="12"/>
  <c r="U102" i="12"/>
  <c r="U103" i="12"/>
  <c r="U104" i="12"/>
  <c r="U105" i="12"/>
  <c r="U106" i="12"/>
  <c r="U107" i="12"/>
  <c r="U108" i="12"/>
  <c r="U109" i="12"/>
  <c r="U110" i="12"/>
  <c r="U111" i="12"/>
  <c r="U112" i="12"/>
  <c r="U113" i="12"/>
  <c r="U3" i="12"/>
  <c r="U4" i="12"/>
  <c r="U5" i="12"/>
  <c r="U6" i="12"/>
  <c r="U7" i="12"/>
  <c r="U8" i="12"/>
  <c r="U10" i="12"/>
  <c r="U11" i="12"/>
  <c r="R6" i="12"/>
  <c r="R7" i="12"/>
  <c r="R8" i="12"/>
  <c r="R10" i="12"/>
  <c r="R11" i="12"/>
  <c r="R12" i="12"/>
  <c r="R13" i="12"/>
  <c r="R14" i="12"/>
  <c r="R15" i="12"/>
  <c r="R16" i="12"/>
  <c r="R17" i="12"/>
  <c r="R18" i="12"/>
  <c r="R19" i="12"/>
  <c r="R20" i="12"/>
  <c r="R21" i="12"/>
  <c r="R22" i="12"/>
  <c r="R23" i="12"/>
  <c r="R24" i="12"/>
  <c r="R25" i="12"/>
  <c r="R27" i="12"/>
  <c r="R28" i="12"/>
  <c r="R29" i="12"/>
  <c r="R30" i="12"/>
  <c r="R31" i="12"/>
  <c r="R32" i="12"/>
  <c r="R33" i="12"/>
  <c r="R34" i="12"/>
  <c r="R35" i="12"/>
  <c r="R36" i="12"/>
  <c r="R37"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6" i="12"/>
  <c r="R97" i="12"/>
  <c r="R98" i="12"/>
  <c r="R99" i="12"/>
  <c r="R100" i="12"/>
  <c r="R101" i="12"/>
  <c r="R102" i="12"/>
  <c r="R103" i="12"/>
  <c r="R104" i="12"/>
  <c r="R105" i="12"/>
  <c r="R106" i="12"/>
  <c r="R107" i="12"/>
  <c r="R108" i="12"/>
  <c r="R109" i="12"/>
  <c r="R110" i="12"/>
  <c r="R111" i="12"/>
  <c r="R112" i="12"/>
  <c r="R3" i="12"/>
  <c r="R4" i="12"/>
  <c r="O3" i="12"/>
  <c r="O4" i="12"/>
  <c r="O5" i="12"/>
  <c r="O6" i="12"/>
  <c r="O7" i="12"/>
  <c r="O8" i="12"/>
  <c r="O10" i="12"/>
  <c r="O11" i="12"/>
  <c r="O12" i="12"/>
  <c r="O13" i="12"/>
  <c r="O14" i="12"/>
  <c r="O15" i="12"/>
  <c r="O16" i="12"/>
  <c r="O17" i="12"/>
  <c r="O18" i="12"/>
  <c r="O19" i="12"/>
  <c r="O20" i="12"/>
  <c r="O21" i="12"/>
  <c r="O22" i="12"/>
  <c r="O23" i="12"/>
  <c r="O24" i="12"/>
  <c r="O25" i="12"/>
  <c r="O27" i="12"/>
  <c r="O28" i="12"/>
  <c r="O29" i="12"/>
  <c r="O30" i="12"/>
  <c r="O31" i="12"/>
  <c r="O32" i="12"/>
  <c r="O33" i="12"/>
  <c r="O34" i="12"/>
  <c r="O35" i="12"/>
  <c r="O36" i="12"/>
  <c r="O37"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6" i="12"/>
  <c r="O97" i="12"/>
  <c r="O98" i="12"/>
  <c r="O99" i="12"/>
  <c r="O100" i="12"/>
  <c r="O101" i="12"/>
  <c r="O102" i="12"/>
  <c r="O103" i="12"/>
  <c r="O104" i="12"/>
  <c r="O105" i="12"/>
  <c r="O106" i="12"/>
  <c r="O107" i="12"/>
  <c r="O108" i="12"/>
  <c r="O109" i="12"/>
  <c r="O110" i="12"/>
  <c r="O111" i="12"/>
  <c r="B39" i="20"/>
  <c r="B38" i="20"/>
  <c r="B37" i="20"/>
  <c r="B34" i="20"/>
  <c r="B30" i="20"/>
  <c r="B29" i="20"/>
  <c r="B28" i="20"/>
  <c r="B25" i="20"/>
  <c r="B26" i="20"/>
  <c r="B23" i="20"/>
  <c r="B21" i="20"/>
  <c r="B17" i="20"/>
  <c r="B16" i="20"/>
  <c r="B13" i="20"/>
  <c r="B11" i="20"/>
  <c r="B10" i="20"/>
  <c r="B9" i="20"/>
  <c r="B7" i="20"/>
  <c r="B6" i="20"/>
  <c r="O1" i="12" l="1"/>
  <c r="K3" i="2"/>
  <c r="L3" i="2"/>
  <c r="K4" i="2"/>
  <c r="L4" i="2"/>
  <c r="K5" i="2"/>
  <c r="L5" i="2"/>
  <c r="K6" i="2"/>
  <c r="L6" i="2"/>
  <c r="K7" i="2"/>
  <c r="L7" i="2"/>
  <c r="K8" i="2"/>
  <c r="L8" i="2"/>
  <c r="K9" i="2"/>
  <c r="L9" i="2"/>
  <c r="K10" i="2"/>
  <c r="L10" i="2"/>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K25" i="2"/>
  <c r="L25" i="2"/>
  <c r="K26" i="2"/>
  <c r="L26" i="2"/>
  <c r="K27" i="2"/>
  <c r="L27" i="2"/>
  <c r="K28" i="2"/>
  <c r="L28" i="2"/>
  <c r="K29" i="2"/>
  <c r="L29" i="2"/>
  <c r="K30" i="2"/>
  <c r="L30" i="2"/>
  <c r="K31" i="2"/>
  <c r="L31" i="2"/>
  <c r="K32" i="2"/>
  <c r="L32" i="2"/>
  <c r="K33" i="2"/>
  <c r="L33" i="2"/>
  <c r="K34" i="2"/>
  <c r="L34" i="2"/>
  <c r="K35" i="2"/>
  <c r="L35" i="2"/>
  <c r="K36" i="2"/>
  <c r="L36" i="2"/>
  <c r="K37" i="2"/>
  <c r="L37" i="2"/>
  <c r="K38" i="2"/>
  <c r="L38" i="2"/>
  <c r="K39" i="2"/>
  <c r="L39" i="2"/>
  <c r="K40" i="2"/>
  <c r="L40" i="2"/>
  <c r="K41" i="2"/>
  <c r="L41" i="2"/>
  <c r="K42" i="2"/>
  <c r="L42" i="2"/>
  <c r="K43" i="2"/>
  <c r="L43" i="2"/>
  <c r="K44" i="2"/>
  <c r="L44" i="2"/>
  <c r="K45" i="2"/>
  <c r="L45" i="2"/>
  <c r="K46" i="2"/>
  <c r="L46" i="2"/>
  <c r="K47" i="2"/>
  <c r="L47" i="2"/>
  <c r="K48" i="2"/>
  <c r="L48" i="2"/>
  <c r="K49" i="2"/>
  <c r="L49" i="2"/>
  <c r="K50" i="2"/>
  <c r="L50" i="2"/>
  <c r="K51" i="2"/>
  <c r="L51" i="2"/>
  <c r="K52" i="2"/>
  <c r="L52" i="2"/>
  <c r="K53" i="2"/>
  <c r="L53"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74" i="2"/>
  <c r="L74" i="2"/>
  <c r="K75" i="2"/>
  <c r="L75" i="2"/>
  <c r="K76" i="2"/>
  <c r="L76" i="2"/>
  <c r="K77" i="2"/>
  <c r="L77" i="2"/>
  <c r="K78" i="2"/>
  <c r="L78" i="2"/>
  <c r="K79" i="2"/>
  <c r="L79" i="2"/>
  <c r="K80" i="2"/>
  <c r="L80"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K99" i="2"/>
  <c r="L99" i="2"/>
  <c r="K100" i="2"/>
  <c r="L100" i="2"/>
  <c r="K101" i="2"/>
  <c r="L101" i="2"/>
  <c r="K102" i="2"/>
  <c r="L102" i="2"/>
  <c r="K103" i="2"/>
  <c r="L103" i="2"/>
  <c r="K104" i="2"/>
  <c r="L104" i="2"/>
  <c r="K105" i="2"/>
  <c r="L105" i="2"/>
  <c r="K106" i="2"/>
  <c r="L106" i="2"/>
  <c r="K107" i="2"/>
  <c r="L107" i="2"/>
  <c r="K108" i="2"/>
  <c r="L108" i="2"/>
  <c r="K109" i="2"/>
  <c r="L109" i="2"/>
  <c r="K110" i="2"/>
  <c r="L110" i="2"/>
  <c r="K111" i="2"/>
  <c r="L111" i="2"/>
  <c r="K112" i="2"/>
  <c r="L112" i="2"/>
  <c r="K113" i="2"/>
  <c r="L113" i="2"/>
  <c r="L2" i="2"/>
  <c r="K2"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3" i="2"/>
  <c r="AE84" i="2"/>
  <c r="AE85" i="2"/>
  <c r="AE86" i="2"/>
  <c r="AE87" i="2"/>
  <c r="AE88" i="2"/>
  <c r="AE89" i="2"/>
  <c r="AE90" i="2"/>
  <c r="AE91" i="2"/>
  <c r="AE92" i="2"/>
  <c r="AE93" i="2"/>
  <c r="AE95" i="2"/>
  <c r="AE96" i="2"/>
  <c r="AE97" i="2"/>
  <c r="AE98" i="2"/>
  <c r="AE99" i="2"/>
  <c r="AE100" i="2"/>
  <c r="AE101" i="2"/>
  <c r="AE102" i="2"/>
  <c r="AE103" i="2"/>
  <c r="AE105" i="2"/>
  <c r="AE106" i="2"/>
  <c r="AE107" i="2"/>
  <c r="AE108" i="2"/>
  <c r="AE109" i="2"/>
  <c r="AE110" i="2"/>
  <c r="AE111" i="2"/>
  <c r="AE112" i="2"/>
  <c r="AE113" i="2"/>
  <c r="AE3" i="2"/>
  <c r="AE4" i="2"/>
  <c r="AE5" i="2"/>
  <c r="AE6" i="2"/>
  <c r="AE7" i="2"/>
  <c r="AE8" i="2"/>
  <c r="AE9" i="2"/>
  <c r="AE10" i="2"/>
  <c r="AE11" i="2"/>
  <c r="AE2" i="2"/>
  <c r="S24" i="3"/>
  <c r="T24" i="3"/>
  <c r="W24" i="3"/>
  <c r="S25" i="3"/>
  <c r="T25" i="3"/>
  <c r="W25" i="3"/>
  <c r="T23" i="3"/>
  <c r="AB1" i="3"/>
  <c r="X12" i="12"/>
  <c r="X13" i="12"/>
  <c r="X14" i="12"/>
  <c r="U12" i="12"/>
  <c r="U13" i="12"/>
  <c r="U14" i="12"/>
  <c r="R5" i="12"/>
  <c r="R1" i="12" s="1"/>
  <c r="AC2" i="12"/>
  <c r="W23" i="3"/>
  <c r="S23" i="3"/>
  <c r="B14" i="20" l="1"/>
  <c r="U1" i="12"/>
  <c r="X1" i="12"/>
  <c r="X39" i="3"/>
  <c r="Y39" i="3" s="1"/>
  <c r="X69" i="3"/>
  <c r="Y69" i="3" s="1"/>
  <c r="X85" i="3"/>
  <c r="Y85" i="3" s="1"/>
  <c r="X127" i="3"/>
  <c r="Y127" i="3" s="1"/>
  <c r="X123" i="3"/>
  <c r="Y123" i="3" s="1"/>
  <c r="X167" i="3"/>
  <c r="Y167" i="3" s="1"/>
  <c r="X180" i="3"/>
  <c r="Y180" i="3" s="1"/>
  <c r="X318" i="3"/>
  <c r="Y318" i="3" s="1"/>
  <c r="X84" i="3"/>
  <c r="Y84" i="3" s="1"/>
  <c r="X96" i="3"/>
  <c r="Y96" i="3" s="1"/>
  <c r="X103" i="3"/>
  <c r="Y103" i="3" s="1"/>
  <c r="X203" i="3"/>
  <c r="Y203" i="3" s="1"/>
  <c r="X259" i="3"/>
  <c r="Y259" i="3" s="1"/>
  <c r="X266" i="3"/>
  <c r="Y266" i="3" s="1"/>
  <c r="U40" i="3"/>
  <c r="V40" i="3" s="1"/>
  <c r="U39" i="3"/>
  <c r="V39" i="3" s="1"/>
  <c r="U242" i="3"/>
  <c r="V242" i="3" s="1"/>
  <c r="U177" i="3"/>
  <c r="V177" i="3" s="1"/>
  <c r="X263" i="3"/>
  <c r="Y263" i="3" s="1"/>
  <c r="U266" i="3"/>
  <c r="V266" i="3" s="1"/>
  <c r="X290" i="3"/>
  <c r="Y290" i="3" s="1"/>
  <c r="X607" i="3"/>
  <c r="Y607" i="3" s="1"/>
  <c r="X613" i="3"/>
  <c r="Y613" i="3" s="1"/>
  <c r="U60" i="3"/>
  <c r="V60" i="3" s="1"/>
  <c r="X92" i="3"/>
  <c r="Y92" i="3" s="1"/>
  <c r="U96" i="3"/>
  <c r="V96" i="3" s="1"/>
  <c r="X179" i="3"/>
  <c r="Y179" i="3" s="1"/>
  <c r="U225" i="3"/>
  <c r="V225" i="3" s="1"/>
  <c r="U226" i="3"/>
  <c r="V226" i="3" s="1"/>
  <c r="U358" i="3"/>
  <c r="V358" i="3" s="1"/>
  <c r="X402" i="3"/>
  <c r="Y402" i="3" s="1"/>
  <c r="U461" i="3"/>
  <c r="V461" i="3" s="1"/>
  <c r="U453" i="3"/>
  <c r="V453" i="3" s="1"/>
  <c r="U464" i="3"/>
  <c r="V464" i="3" s="1"/>
  <c r="U473" i="3"/>
  <c r="V473" i="3" s="1"/>
  <c r="U508" i="3"/>
  <c r="V508" i="3" s="1"/>
  <c r="U592" i="3"/>
  <c r="V592" i="3" s="1"/>
  <c r="U673" i="3"/>
  <c r="V673" i="3" s="1"/>
  <c r="U697" i="3"/>
  <c r="V697" i="3" s="1"/>
  <c r="U73" i="3"/>
  <c r="V73" i="3" s="1"/>
  <c r="X196" i="3"/>
  <c r="Y196" i="3" s="1"/>
  <c r="U203" i="3"/>
  <c r="V203" i="3" s="1"/>
  <c r="U285" i="3"/>
  <c r="V285" i="3" s="1"/>
  <c r="X338" i="3"/>
  <c r="Y338" i="3" s="1"/>
  <c r="X343" i="3"/>
  <c r="Y343" i="3" s="1"/>
  <c r="U333" i="3"/>
  <c r="V333" i="3" s="1"/>
  <c r="X461" i="3"/>
  <c r="Y461" i="3" s="1"/>
  <c r="U477" i="3"/>
  <c r="V477" i="3" s="1"/>
  <c r="U491" i="3"/>
  <c r="V491" i="3" s="1"/>
  <c r="U492" i="3"/>
  <c r="V492" i="3" s="1"/>
  <c r="X503" i="3"/>
  <c r="Y503" i="3" s="1"/>
  <c r="X555" i="3"/>
  <c r="Y555" i="3" s="1"/>
  <c r="X542" i="3"/>
  <c r="Y542" i="3" s="1"/>
  <c r="U613" i="3"/>
  <c r="V613" i="3" s="1"/>
  <c r="X35" i="3"/>
  <c r="Y35" i="3" s="1"/>
  <c r="X36" i="3"/>
  <c r="Y36" i="3" s="1"/>
  <c r="X51" i="3"/>
  <c r="Y51" i="3" s="1"/>
  <c r="U84" i="3"/>
  <c r="V84" i="3" s="1"/>
  <c r="X490" i="3"/>
  <c r="Y490" i="3" s="1"/>
  <c r="U552" i="3"/>
  <c r="V552" i="3" s="1"/>
  <c r="U607" i="3"/>
  <c r="V607" i="3" s="1"/>
  <c r="X673" i="3"/>
  <c r="Y673" i="3" s="1"/>
  <c r="U849" i="3"/>
  <c r="V849" i="3" s="1"/>
  <c r="U917" i="3"/>
  <c r="V917" i="3" s="1"/>
  <c r="U938" i="3"/>
  <c r="V938" i="3" s="1"/>
  <c r="U108" i="3"/>
  <c r="V108" i="3" s="1"/>
  <c r="U1372" i="3"/>
  <c r="V1372" i="3" s="1"/>
  <c r="U794" i="3"/>
  <c r="V794" i="3" s="1"/>
  <c r="X863" i="3"/>
  <c r="Y863" i="3" s="1"/>
  <c r="X850" i="3"/>
  <c r="Y850" i="3" s="1"/>
  <c r="X849" i="3"/>
  <c r="Y849" i="3" s="1"/>
  <c r="X918" i="3"/>
  <c r="Y918" i="3" s="1"/>
  <c r="X917" i="3"/>
  <c r="Y917" i="3" s="1"/>
  <c r="X926" i="3"/>
  <c r="Y926" i="3" s="1"/>
  <c r="U957" i="3"/>
  <c r="V957" i="3" s="1"/>
  <c r="U259" i="3"/>
  <c r="V259" i="3" s="1"/>
  <c r="X381" i="3"/>
  <c r="Y381" i="3" s="1"/>
  <c r="X382" i="3"/>
  <c r="Y382" i="3" s="1"/>
  <c r="X383" i="3"/>
  <c r="Y383" i="3" s="1"/>
  <c r="U424" i="3"/>
  <c r="V424" i="3" s="1"/>
  <c r="X468" i="3"/>
  <c r="Y468" i="3" s="1"/>
  <c r="X544" i="3"/>
  <c r="Y544" i="3" s="1"/>
  <c r="X742" i="3"/>
  <c r="Y742" i="3" s="1"/>
  <c r="X875" i="3"/>
  <c r="Y875" i="3" s="1"/>
  <c r="U891" i="3"/>
  <c r="V891" i="3" s="1"/>
  <c r="X938" i="3"/>
  <c r="Y938" i="3" s="1"/>
  <c r="X1144" i="3"/>
  <c r="Y1144" i="3" s="1"/>
  <c r="X1180" i="3"/>
  <c r="Y1180" i="3" s="1"/>
  <c r="X1235" i="3"/>
  <c r="Y1235" i="3" s="1"/>
  <c r="X1304" i="3"/>
  <c r="Y1304" i="3" s="1"/>
  <c r="X1337" i="3"/>
  <c r="Y1337" i="3" s="1"/>
  <c r="X1336" i="3"/>
  <c r="Y1336" i="3" s="1"/>
  <c r="X1381" i="3"/>
  <c r="Y1381" i="3" s="1"/>
  <c r="X1903" i="3"/>
  <c r="Y1903" i="3" s="1"/>
  <c r="X1437" i="3"/>
  <c r="Y1437" i="3" s="1"/>
  <c r="X151" i="3"/>
  <c r="Y151" i="3" s="1"/>
  <c r="X888" i="3"/>
  <c r="Y888" i="3" s="1"/>
  <c r="X889" i="3"/>
  <c r="Y889" i="3" s="1"/>
  <c r="X890" i="3"/>
  <c r="Y890" i="3" s="1"/>
  <c r="U990" i="3"/>
  <c r="V990" i="3" s="1"/>
  <c r="U1057" i="3"/>
  <c r="V1057" i="3" s="1"/>
  <c r="X1170" i="3"/>
  <c r="Y1170" i="3" s="1"/>
  <c r="X1156" i="3"/>
  <c r="Y1156" i="3" s="1"/>
  <c r="X1171" i="3"/>
  <c r="Y1171" i="3" s="1"/>
  <c r="U1190" i="3"/>
  <c r="V1190" i="3" s="1"/>
  <c r="U1297" i="3"/>
  <c r="V1297" i="3" s="1"/>
  <c r="U1357" i="3"/>
  <c r="V1357" i="3" s="1"/>
  <c r="U1385" i="3"/>
  <c r="V1385" i="3" s="1"/>
  <c r="X100" i="3"/>
  <c r="Y100" i="3" s="1"/>
  <c r="U103" i="3"/>
  <c r="V103" i="3" s="1"/>
  <c r="X715" i="3"/>
  <c r="Y715" i="3" s="1"/>
  <c r="X714" i="3"/>
  <c r="Y714" i="3" s="1"/>
  <c r="X721" i="3"/>
  <c r="Y721" i="3" s="1"/>
  <c r="U872" i="3"/>
  <c r="V872" i="3" s="1"/>
  <c r="X1117" i="3"/>
  <c r="Y1117" i="3" s="1"/>
  <c r="U1170" i="3"/>
  <c r="V1170" i="3" s="1"/>
  <c r="U1156" i="3"/>
  <c r="V1156" i="3" s="1"/>
  <c r="U1171" i="3"/>
  <c r="V1171" i="3" s="1"/>
  <c r="X1196" i="3"/>
  <c r="Y1196" i="3" s="1"/>
  <c r="X1197" i="3"/>
  <c r="Y1197" i="3" s="1"/>
  <c r="X1198" i="3"/>
  <c r="Y1198" i="3" s="1"/>
  <c r="X1203" i="3"/>
  <c r="Y1203" i="3" s="1"/>
  <c r="X1207" i="3"/>
  <c r="Y1207" i="3" s="1"/>
  <c r="X1291" i="3"/>
  <c r="Y1291" i="3" s="1"/>
  <c r="X1292" i="3"/>
  <c r="Y1292" i="3" s="1"/>
  <c r="U1342" i="3"/>
  <c r="V1342" i="3" s="1"/>
  <c r="X1334" i="3"/>
  <c r="Y1334" i="3" s="1"/>
  <c r="X1348" i="3"/>
  <c r="Y1348" i="3" s="1"/>
  <c r="X1452" i="3"/>
  <c r="Y1452" i="3" s="1"/>
  <c r="X1453" i="3"/>
  <c r="Y1453" i="3" s="1"/>
  <c r="X1441" i="3"/>
  <c r="Y1441" i="3" s="1"/>
  <c r="X1487" i="3"/>
  <c r="Y1487" i="3" s="1"/>
  <c r="X1634" i="3"/>
  <c r="Y1634" i="3" s="1"/>
  <c r="X1638" i="3"/>
  <c r="Y1638" i="3" s="1"/>
  <c r="X1641" i="3"/>
  <c r="Y1641" i="3" s="1"/>
  <c r="U1353" i="3"/>
  <c r="V1353" i="3" s="1"/>
  <c r="U1399" i="3"/>
  <c r="V1399" i="3" s="1"/>
  <c r="U1403" i="3"/>
  <c r="V1403" i="3" s="1"/>
  <c r="U1417" i="3"/>
  <c r="V1417" i="3" s="1"/>
  <c r="U1405" i="3"/>
  <c r="V1405" i="3" s="1"/>
  <c r="U1655" i="3"/>
  <c r="V1655" i="3" s="1"/>
  <c r="U1694" i="3"/>
  <c r="V1694" i="3" s="1"/>
  <c r="X1747" i="3"/>
  <c r="Y1747" i="3" s="1"/>
  <c r="X1763" i="3"/>
  <c r="Y1763" i="3" s="1"/>
  <c r="U1795" i="3"/>
  <c r="V1795" i="3" s="1"/>
  <c r="U1788" i="3"/>
  <c r="V1788" i="3" s="1"/>
  <c r="U1796" i="3"/>
  <c r="V1796" i="3" s="1"/>
  <c r="U1826" i="3"/>
  <c r="V1826" i="3" s="1"/>
  <c r="X1938" i="3"/>
  <c r="Y1938" i="3" s="1"/>
  <c r="U1959" i="3"/>
  <c r="V1959" i="3" s="1"/>
  <c r="X812" i="3"/>
  <c r="Y812" i="3" s="1"/>
  <c r="U1189" i="3"/>
  <c r="V1189" i="3" s="1"/>
  <c r="U1265" i="3"/>
  <c r="V1265" i="3" s="1"/>
  <c r="U1311" i="3"/>
  <c r="V1311" i="3" s="1"/>
  <c r="X1328" i="3"/>
  <c r="Y1328" i="3" s="1"/>
  <c r="U1473" i="3"/>
  <c r="V1473" i="3" s="1"/>
  <c r="X1630" i="3"/>
  <c r="Y1630" i="3" s="1"/>
  <c r="X1873" i="3"/>
  <c r="Y1873" i="3" s="1"/>
  <c r="X825" i="3"/>
  <c r="Y825" i="3" s="1"/>
  <c r="U1012" i="3"/>
  <c r="V1012" i="3" s="1"/>
  <c r="U1037" i="3"/>
  <c r="V1037" i="3" s="1"/>
  <c r="U1243" i="3"/>
  <c r="V1243" i="3" s="1"/>
  <c r="U1256" i="3"/>
  <c r="V1256" i="3" s="1"/>
  <c r="U1300" i="3"/>
  <c r="V1300" i="3" s="1"/>
  <c r="U1338" i="3"/>
  <c r="V1338" i="3" s="1"/>
  <c r="U1509" i="3"/>
  <c r="V1509" i="3" s="1"/>
  <c r="U1883" i="3"/>
  <c r="V1883" i="3" s="1"/>
  <c r="U1873" i="3"/>
  <c r="V1873" i="3" s="1"/>
  <c r="U1886" i="3"/>
  <c r="V1886" i="3" s="1"/>
  <c r="U1904" i="3"/>
  <c r="V1904" i="3" s="1"/>
  <c r="U1908" i="3"/>
  <c r="V1908" i="3" s="1"/>
  <c r="U1925" i="3"/>
  <c r="V1925" i="3" s="1"/>
  <c r="U1957" i="3"/>
  <c r="V1957" i="3" s="1"/>
  <c r="U2031" i="3"/>
  <c r="V2031" i="3" s="1"/>
  <c r="X1939" i="3"/>
  <c r="Y1939" i="3" s="1"/>
  <c r="X2018" i="3"/>
  <c r="Y2018" i="3" s="1"/>
  <c r="U2019" i="3"/>
  <c r="V2019" i="3" s="1"/>
  <c r="X1001" i="3"/>
  <c r="Y1001" i="3" s="1"/>
  <c r="X1509" i="3"/>
  <c r="Y1509" i="3" s="1"/>
  <c r="X1397" i="3"/>
  <c r="Y1397" i="3" s="1"/>
  <c r="X1398" i="3"/>
  <c r="Y1398" i="3" s="1"/>
  <c r="X1399" i="3"/>
  <c r="Y1399" i="3" s="1"/>
  <c r="X1403" i="3"/>
  <c r="Y1403" i="3" s="1"/>
  <c r="X1417" i="3"/>
  <c r="Y1417" i="3" s="1"/>
  <c r="X1513" i="3"/>
  <c r="Y1513" i="3" s="1"/>
  <c r="X1655" i="3"/>
  <c r="Y1655" i="3" s="1"/>
  <c r="U1731" i="3"/>
  <c r="V1731" i="3" s="1"/>
  <c r="X1759" i="3"/>
  <c r="Y1759" i="3" s="1"/>
  <c r="X1748" i="3"/>
  <c r="Y1748" i="3" s="1"/>
  <c r="U1747" i="3"/>
  <c r="V1747" i="3" s="1"/>
  <c r="U1763" i="3"/>
  <c r="V1763" i="3" s="1"/>
  <c r="U1768" i="3"/>
  <c r="V1768" i="3" s="1"/>
  <c r="X1795" i="3"/>
  <c r="Y1795" i="3" s="1"/>
  <c r="X1788" i="3"/>
  <c r="Y1788" i="3" s="1"/>
  <c r="X1830" i="3"/>
  <c r="Y1830" i="3" s="1"/>
  <c r="X1856" i="3"/>
  <c r="Y1856" i="3" s="1"/>
  <c r="X1882" i="3"/>
  <c r="Y1882" i="3" s="1"/>
  <c r="U1106" i="3"/>
  <c r="V1106" i="3" s="1"/>
  <c r="X1883" i="3"/>
  <c r="Y1883" i="3" s="1"/>
  <c r="U2007" i="3"/>
  <c r="V2007" i="3" s="1"/>
  <c r="X1904" i="3"/>
  <c r="Y1904" i="3" s="1"/>
  <c r="X1908" i="3"/>
  <c r="Y1908" i="3" s="1"/>
  <c r="U2033" i="3"/>
  <c r="V2033" i="3" s="1"/>
  <c r="U2034" i="3"/>
  <c r="V2034" i="3" s="1"/>
  <c r="U1994" i="3"/>
  <c r="V1994" i="3" s="1"/>
  <c r="X1942" i="3"/>
  <c r="Y1942" i="3" s="1"/>
  <c r="X2017" i="3"/>
  <c r="Y2017" i="3" s="1"/>
  <c r="X2011" i="3"/>
  <c r="Y2011" i="3" s="1"/>
  <c r="U1954" i="3"/>
  <c r="V1954" i="3" s="1"/>
  <c r="X1937" i="3"/>
  <c r="Y1937" i="3" s="1"/>
  <c r="X1913" i="3"/>
  <c r="Y1913" i="3" s="1"/>
  <c r="U1965" i="3"/>
  <c r="V1965" i="3" s="1"/>
  <c r="X1967" i="3"/>
  <c r="Y1967" i="3" s="1"/>
  <c r="U1536" i="3"/>
  <c r="V1536" i="3" s="1"/>
  <c r="U1241" i="3"/>
  <c r="V1241" i="3" s="1"/>
  <c r="U1863" i="3"/>
  <c r="V1863" i="3" s="1"/>
  <c r="U1844" i="3"/>
  <c r="V1844" i="3" s="1"/>
  <c r="U1828" i="3"/>
  <c r="V1828" i="3" s="1"/>
  <c r="X1800" i="3"/>
  <c r="Y1800" i="3" s="1"/>
  <c r="U1780" i="3"/>
  <c r="V1780" i="3" s="1"/>
  <c r="U1760" i="3"/>
  <c r="V1760" i="3" s="1"/>
  <c r="U1733" i="3"/>
  <c r="V1733" i="3" s="1"/>
  <c r="U1715" i="3"/>
  <c r="V1715" i="3" s="1"/>
  <c r="U1699" i="3"/>
  <c r="V1699" i="3" s="1"/>
  <c r="U1669" i="3"/>
  <c r="V1669" i="3" s="1"/>
  <c r="U1614" i="3"/>
  <c r="V1614" i="3" s="1"/>
  <c r="U1527" i="3"/>
  <c r="V1527" i="3" s="1"/>
  <c r="X1520" i="3"/>
  <c r="Y1520" i="3" s="1"/>
  <c r="X1503" i="3"/>
  <c r="Y1503" i="3" s="1"/>
  <c r="U1413" i="3"/>
  <c r="V1413" i="3" s="1"/>
  <c r="U1395" i="3"/>
  <c r="V1395" i="3" s="1"/>
  <c r="U1293" i="3"/>
  <c r="V1293" i="3" s="1"/>
  <c r="U646" i="3"/>
  <c r="V646" i="3" s="1"/>
  <c r="U604" i="3"/>
  <c r="V604" i="3" s="1"/>
  <c r="X1571" i="3"/>
  <c r="Y1571" i="3" s="1"/>
  <c r="U1457" i="3"/>
  <c r="V1457" i="3" s="1"/>
  <c r="U1264" i="3"/>
  <c r="V1264" i="3" s="1"/>
  <c r="X1074" i="3"/>
  <c r="Y1074" i="3" s="1"/>
  <c r="X835" i="3"/>
  <c r="Y835" i="3" s="1"/>
  <c r="U813" i="3"/>
  <c r="V813" i="3" s="1"/>
  <c r="U2008" i="3"/>
  <c r="V2008" i="3" s="1"/>
  <c r="U1972" i="3"/>
  <c r="V1972" i="3" s="1"/>
  <c r="U1961" i="3"/>
  <c r="V1961" i="3" s="1"/>
  <c r="X1986" i="3"/>
  <c r="Y1986" i="3" s="1"/>
  <c r="U1973" i="3"/>
  <c r="V1973" i="3" s="1"/>
  <c r="U1947" i="3"/>
  <c r="V1947" i="3" s="1"/>
  <c r="U1958" i="3"/>
  <c r="V1958" i="3" s="1"/>
  <c r="U1905" i="3"/>
  <c r="V1905" i="3" s="1"/>
  <c r="X1869" i="3"/>
  <c r="Y1869" i="3" s="1"/>
  <c r="U1670" i="3"/>
  <c r="V1670" i="3" s="1"/>
  <c r="U1668" i="3"/>
  <c r="V1668" i="3" s="1"/>
  <c r="U1632" i="3"/>
  <c r="V1632" i="3" s="1"/>
  <c r="X1607" i="3"/>
  <c r="Y1607" i="3" s="1"/>
  <c r="U1569" i="3"/>
  <c r="V1569" i="3" s="1"/>
  <c r="U1566" i="3"/>
  <c r="V1566" i="3" s="1"/>
  <c r="X1555" i="3"/>
  <c r="Y1555" i="3" s="1"/>
  <c r="U1496" i="3"/>
  <c r="V1496" i="3" s="1"/>
  <c r="X1485" i="3"/>
  <c r="Y1485" i="3" s="1"/>
  <c r="X1364" i="3"/>
  <c r="Y1364" i="3" s="1"/>
  <c r="U1328" i="3"/>
  <c r="V1328" i="3" s="1"/>
  <c r="U1267" i="3"/>
  <c r="V1267" i="3" s="1"/>
  <c r="U1227" i="3"/>
  <c r="V1227" i="3" s="1"/>
  <c r="X1202" i="3"/>
  <c r="Y1202" i="3" s="1"/>
  <c r="X1086" i="3"/>
  <c r="Y1086" i="3" s="1"/>
  <c r="X1019" i="3"/>
  <c r="Y1019" i="3" s="1"/>
  <c r="U797" i="3"/>
  <c r="V797" i="3" s="1"/>
  <c r="X1619" i="3"/>
  <c r="Y1619" i="3" s="1"/>
  <c r="U1550" i="3"/>
  <c r="V1550" i="3" s="1"/>
  <c r="U1512" i="3"/>
  <c r="V1512" i="3" s="1"/>
  <c r="U1302" i="3"/>
  <c r="V1302" i="3" s="1"/>
  <c r="X1148" i="3"/>
  <c r="Y1148" i="3" s="1"/>
  <c r="U1110" i="3"/>
  <c r="V1110" i="3" s="1"/>
  <c r="U1091" i="3"/>
  <c r="V1091" i="3" s="1"/>
  <c r="X1015" i="3"/>
  <c r="Y1015" i="3" s="1"/>
  <c r="X48" i="3"/>
  <c r="Y48" i="3" s="1"/>
  <c r="U2000" i="3"/>
  <c r="V2000" i="3" s="1"/>
  <c r="U2001" i="3"/>
  <c r="V2001" i="3" s="1"/>
  <c r="U1955" i="3"/>
  <c r="V1955" i="3" s="1"/>
  <c r="U2020" i="3"/>
  <c r="V2020" i="3" s="1"/>
  <c r="X2014" i="3"/>
  <c r="Y2014" i="3" s="1"/>
  <c r="X2031" i="3"/>
  <c r="Y2031" i="3" s="1"/>
  <c r="X2010" i="3"/>
  <c r="Y2010" i="3" s="1"/>
  <c r="U1988" i="3"/>
  <c r="V1988" i="3" s="1"/>
  <c r="X1970" i="3"/>
  <c r="Y1970" i="3" s="1"/>
  <c r="U1946" i="3"/>
  <c r="V1946" i="3" s="1"/>
  <c r="U1945" i="3"/>
  <c r="V1945" i="3" s="1"/>
  <c r="U1943" i="3"/>
  <c r="V1943" i="3" s="1"/>
  <c r="U1920" i="3"/>
  <c r="V1920" i="3" s="1"/>
  <c r="U1882" i="3"/>
  <c r="V1882" i="3" s="1"/>
  <c r="U1856" i="3"/>
  <c r="V1856" i="3" s="1"/>
  <c r="U1835" i="3"/>
  <c r="V1835" i="3" s="1"/>
  <c r="U1825" i="3"/>
  <c r="V1825" i="3" s="1"/>
  <c r="U1797" i="3"/>
  <c r="V1797" i="3" s="1"/>
  <c r="U1765" i="3"/>
  <c r="V1765" i="3" s="1"/>
  <c r="U1752" i="3"/>
  <c r="V1752" i="3" s="1"/>
  <c r="U1723" i="3"/>
  <c r="V1723" i="3" s="1"/>
  <c r="U1695" i="3"/>
  <c r="V1695" i="3" s="1"/>
  <c r="U1604" i="3"/>
  <c r="V1604" i="3" s="1"/>
  <c r="X1528" i="3"/>
  <c r="Y1528" i="3" s="1"/>
  <c r="X1430" i="3"/>
  <c r="Y1430" i="3" s="1"/>
  <c r="X1407" i="3"/>
  <c r="Y1407" i="3" s="1"/>
  <c r="U1387" i="3"/>
  <c r="V1387" i="3" s="1"/>
  <c r="X977" i="3"/>
  <c r="Y977" i="3" s="1"/>
  <c r="X861" i="3"/>
  <c r="Y861" i="3" s="1"/>
  <c r="X610" i="3"/>
  <c r="Y610" i="3" s="1"/>
  <c r="U1866" i="3"/>
  <c r="V1866" i="3" s="1"/>
  <c r="U1839" i="3"/>
  <c r="V1839" i="3" s="1"/>
  <c r="U1851" i="3"/>
  <c r="V1851" i="3" s="1"/>
  <c r="U1827" i="3"/>
  <c r="V1827" i="3" s="1"/>
  <c r="U1804" i="3"/>
  <c r="V1804" i="3" s="1"/>
  <c r="U1777" i="3"/>
  <c r="V1777" i="3" s="1"/>
  <c r="U1754" i="3"/>
  <c r="V1754" i="3" s="1"/>
  <c r="X1731" i="3"/>
  <c r="Y1731" i="3" s="1"/>
  <c r="U1712" i="3"/>
  <c r="V1712" i="3" s="1"/>
  <c r="X1700" i="3"/>
  <c r="Y1700" i="3" s="1"/>
  <c r="U1644" i="3"/>
  <c r="V1644" i="3" s="1"/>
  <c r="X1605" i="3"/>
  <c r="Y1605" i="3" s="1"/>
  <c r="X1601" i="3"/>
  <c r="Y1601" i="3" s="1"/>
  <c r="U1537" i="3"/>
  <c r="V1537" i="3" s="1"/>
  <c r="U1522" i="3"/>
  <c r="V1522" i="3" s="1"/>
  <c r="X1501" i="3"/>
  <c r="Y1501" i="3" s="1"/>
  <c r="U1424" i="3"/>
  <c r="V1424" i="3" s="1"/>
  <c r="U1901" i="3"/>
  <c r="V1901" i="3" s="1"/>
  <c r="U1324" i="3"/>
  <c r="V1324" i="3" s="1"/>
  <c r="U1289" i="3"/>
  <c r="V1289" i="3" s="1"/>
  <c r="X1239" i="3"/>
  <c r="Y1239" i="3" s="1"/>
  <c r="U1194" i="3"/>
  <c r="V1194" i="3" s="1"/>
  <c r="U1179" i="3"/>
  <c r="V1179" i="3" s="1"/>
  <c r="U1164" i="3"/>
  <c r="V1164" i="3" s="1"/>
  <c r="U1139" i="3"/>
  <c r="V1139" i="3" s="1"/>
  <c r="U1141" i="3"/>
  <c r="V1141" i="3" s="1"/>
  <c r="X1065" i="3"/>
  <c r="Y1065" i="3" s="1"/>
  <c r="U1053" i="3"/>
  <c r="V1053" i="3" s="1"/>
  <c r="U982" i="3"/>
  <c r="V982" i="3" s="1"/>
  <c r="X853" i="3"/>
  <c r="Y853" i="3" s="1"/>
  <c r="X385" i="3"/>
  <c r="Y385" i="3" s="1"/>
  <c r="U1841" i="3"/>
  <c r="V1841" i="3" s="1"/>
  <c r="X1824" i="3"/>
  <c r="Y1824" i="3" s="1"/>
  <c r="U1812" i="3"/>
  <c r="V1812" i="3" s="1"/>
  <c r="X1744" i="3"/>
  <c r="Y1744" i="3" s="1"/>
  <c r="U1722" i="3"/>
  <c r="V1722" i="3" s="1"/>
  <c r="U1710" i="3"/>
  <c r="V1710" i="3" s="1"/>
  <c r="X1657" i="3"/>
  <c r="Y1657" i="3" s="1"/>
  <c r="X1644" i="3"/>
  <c r="Y1644" i="3" s="1"/>
  <c r="X1622" i="3"/>
  <c r="Y1622" i="3" s="1"/>
  <c r="U1616" i="3"/>
  <c r="V1616" i="3" s="1"/>
  <c r="X1593" i="3"/>
  <c r="Y1593" i="3" s="1"/>
  <c r="U1580" i="3"/>
  <c r="V1580" i="3" s="1"/>
  <c r="U1563" i="3"/>
  <c r="V1563" i="3" s="1"/>
  <c r="U1533" i="3"/>
  <c r="V1533" i="3" s="1"/>
  <c r="U1504" i="3"/>
  <c r="V1504" i="3" s="1"/>
  <c r="U1452" i="3"/>
  <c r="V1452" i="3" s="1"/>
  <c r="U1392" i="3"/>
  <c r="V1392" i="3" s="1"/>
  <c r="U1356" i="3"/>
  <c r="V1356" i="3" s="1"/>
  <c r="U1334" i="3"/>
  <c r="V1334" i="3" s="1"/>
  <c r="U1292" i="3"/>
  <c r="V1292" i="3" s="1"/>
  <c r="X1275" i="3"/>
  <c r="Y1275" i="3" s="1"/>
  <c r="U1230" i="3"/>
  <c r="V1230" i="3" s="1"/>
  <c r="U1199" i="3"/>
  <c r="V1199" i="3" s="1"/>
  <c r="X1192" i="3"/>
  <c r="Y1192" i="3" s="1"/>
  <c r="X1178" i="3"/>
  <c r="Y1178" i="3" s="1"/>
  <c r="X1163" i="3"/>
  <c r="Y1163" i="3" s="1"/>
  <c r="X1122" i="3"/>
  <c r="Y1122" i="3" s="1"/>
  <c r="U1061" i="3"/>
  <c r="V1061" i="3" s="1"/>
  <c r="X1053" i="3"/>
  <c r="Y1053" i="3" s="1"/>
  <c r="X886" i="3"/>
  <c r="Y886" i="3" s="1"/>
  <c r="U179" i="3"/>
  <c r="V179" i="3" s="1"/>
  <c r="X1473" i="3"/>
  <c r="Y1473" i="3" s="1"/>
  <c r="X1451" i="3"/>
  <c r="Y1451" i="3" s="1"/>
  <c r="U1412" i="3"/>
  <c r="V1412" i="3" s="1"/>
  <c r="U1902" i="3"/>
  <c r="V1902" i="3" s="1"/>
  <c r="X1383" i="3"/>
  <c r="Y1383" i="3" s="1"/>
  <c r="X1342" i="3"/>
  <c r="Y1342" i="3" s="1"/>
  <c r="U1329" i="3"/>
  <c r="V1329" i="3" s="1"/>
  <c r="X1311" i="3"/>
  <c r="Y1311" i="3" s="1"/>
  <c r="U1294" i="3"/>
  <c r="V1294" i="3" s="1"/>
  <c r="X1284" i="3"/>
  <c r="Y1284" i="3" s="1"/>
  <c r="X1277" i="3"/>
  <c r="Y1277" i="3" s="1"/>
  <c r="U1226" i="3"/>
  <c r="V1226" i="3" s="1"/>
  <c r="U1133" i="3"/>
  <c r="V1133" i="3" s="1"/>
  <c r="U1083" i="3"/>
  <c r="V1083" i="3" s="1"/>
  <c r="X1069" i="3"/>
  <c r="Y1069" i="3" s="1"/>
  <c r="U1044" i="3"/>
  <c r="V1044" i="3" s="1"/>
  <c r="X1025" i="3"/>
  <c r="Y1025" i="3" s="1"/>
  <c r="X854" i="3"/>
  <c r="Y854" i="3" s="1"/>
  <c r="U834" i="3"/>
  <c r="V834" i="3" s="1"/>
  <c r="U768" i="3"/>
  <c r="V768" i="3" s="1"/>
  <c r="U720" i="3"/>
  <c r="V720" i="3" s="1"/>
  <c r="U594" i="3"/>
  <c r="V594" i="3" s="1"/>
  <c r="U574" i="3"/>
  <c r="V574" i="3" s="1"/>
  <c r="U457" i="3"/>
  <c r="V457" i="3" s="1"/>
  <c r="X416" i="3"/>
  <c r="Y416" i="3" s="1"/>
  <c r="X1500" i="3"/>
  <c r="Y1500" i="3" s="1"/>
  <c r="X1456" i="3"/>
  <c r="Y1456" i="3" s="1"/>
  <c r="U1434" i="3"/>
  <c r="V1434" i="3" s="1"/>
  <c r="U1336" i="3"/>
  <c r="V1336" i="3" s="1"/>
  <c r="X1333" i="3"/>
  <c r="Y1333" i="3" s="1"/>
  <c r="U1323" i="3"/>
  <c r="V1323" i="3" s="1"/>
  <c r="U1304" i="3"/>
  <c r="V1304" i="3" s="1"/>
  <c r="X1279" i="3"/>
  <c r="Y1279" i="3" s="1"/>
  <c r="X1252" i="3"/>
  <c r="Y1252" i="3" s="1"/>
  <c r="X1231" i="3"/>
  <c r="Y1231" i="3" s="1"/>
  <c r="U1186" i="3"/>
  <c r="V1186" i="3" s="1"/>
  <c r="X1166" i="3"/>
  <c r="Y1166" i="3" s="1"/>
  <c r="U1127" i="3"/>
  <c r="V1127" i="3" s="1"/>
  <c r="U1099" i="3"/>
  <c r="V1099" i="3" s="1"/>
  <c r="X1087" i="3"/>
  <c r="Y1087" i="3" s="1"/>
  <c r="X1068" i="3"/>
  <c r="Y1068" i="3" s="1"/>
  <c r="X1060" i="3"/>
  <c r="Y1060" i="3" s="1"/>
  <c r="U1041" i="3"/>
  <c r="V1041" i="3" s="1"/>
  <c r="X1018" i="3"/>
  <c r="Y1018" i="3" s="1"/>
  <c r="U983" i="3"/>
  <c r="V983" i="3" s="1"/>
  <c r="X986" i="3"/>
  <c r="Y986" i="3" s="1"/>
  <c r="U914" i="3"/>
  <c r="V914" i="3" s="1"/>
  <c r="X877" i="3"/>
  <c r="Y877" i="3" s="1"/>
  <c r="X717" i="3"/>
  <c r="Y717" i="3" s="1"/>
  <c r="U679" i="3"/>
  <c r="V679" i="3" s="1"/>
  <c r="U146" i="3"/>
  <c r="V146" i="3" s="1"/>
  <c r="U902" i="3"/>
  <c r="V902" i="3" s="1"/>
  <c r="U888" i="3"/>
  <c r="V888" i="3" s="1"/>
  <c r="U842" i="3"/>
  <c r="V842" i="3" s="1"/>
  <c r="U793" i="3"/>
  <c r="V793" i="3" s="1"/>
  <c r="U756" i="3"/>
  <c r="V756" i="3" s="1"/>
  <c r="U713" i="3"/>
  <c r="V713" i="3" s="1"/>
  <c r="U1375" i="3"/>
  <c r="V1375" i="3" s="1"/>
  <c r="U645" i="3"/>
  <c r="V645" i="3" s="1"/>
  <c r="X570" i="3"/>
  <c r="Y570" i="3" s="1"/>
  <c r="U269" i="3"/>
  <c r="V269" i="3" s="1"/>
  <c r="X990" i="3"/>
  <c r="Y990" i="3" s="1"/>
  <c r="X959" i="3"/>
  <c r="Y959" i="3" s="1"/>
  <c r="U906" i="3"/>
  <c r="V906" i="3" s="1"/>
  <c r="U880" i="3"/>
  <c r="V880" i="3" s="1"/>
  <c r="U847" i="3"/>
  <c r="V847" i="3" s="1"/>
  <c r="U821" i="3"/>
  <c r="V821" i="3" s="1"/>
  <c r="U698" i="3"/>
  <c r="V698" i="3" s="1"/>
  <c r="U606" i="3"/>
  <c r="V606" i="3" s="1"/>
  <c r="U520" i="3"/>
  <c r="V520" i="3" s="1"/>
  <c r="U476" i="3"/>
  <c r="V476" i="3" s="1"/>
  <c r="X316" i="3"/>
  <c r="Y316" i="3" s="1"/>
  <c r="U202" i="3"/>
  <c r="V202" i="3" s="1"/>
  <c r="X741" i="3"/>
  <c r="Y741" i="3" s="1"/>
  <c r="X710" i="3"/>
  <c r="Y710" i="3" s="1"/>
  <c r="U627" i="3"/>
  <c r="V627" i="3" s="1"/>
  <c r="U576" i="3"/>
  <c r="V576" i="3" s="1"/>
  <c r="X532" i="3"/>
  <c r="Y532" i="3" s="1"/>
  <c r="U497" i="3"/>
  <c r="V497" i="3" s="1"/>
  <c r="X502" i="3"/>
  <c r="Y502" i="3" s="1"/>
  <c r="X400" i="3"/>
  <c r="Y400" i="3" s="1"/>
  <c r="U299" i="3"/>
  <c r="V299" i="3" s="1"/>
  <c r="X276" i="3"/>
  <c r="Y276" i="3" s="1"/>
  <c r="U211" i="3"/>
  <c r="V211" i="3" s="1"/>
  <c r="U95" i="3"/>
  <c r="V95" i="3" s="1"/>
  <c r="U32" i="3"/>
  <c r="V32" i="3" s="1"/>
  <c r="X732" i="3"/>
  <c r="Y732" i="3" s="1"/>
  <c r="U721" i="3"/>
  <c r="V721" i="3" s="1"/>
  <c r="U687" i="3"/>
  <c r="V687" i="3" s="1"/>
  <c r="U581" i="3"/>
  <c r="V581" i="3" s="1"/>
  <c r="U575" i="3"/>
  <c r="V575" i="3" s="1"/>
  <c r="U529" i="3"/>
  <c r="V529" i="3" s="1"/>
  <c r="X508" i="3"/>
  <c r="Y508" i="3" s="1"/>
  <c r="X473" i="3"/>
  <c r="Y473" i="3" s="1"/>
  <c r="X455" i="3"/>
  <c r="Y455" i="3" s="1"/>
  <c r="X427" i="3"/>
  <c r="Y427" i="3" s="1"/>
  <c r="X388" i="3"/>
  <c r="Y388" i="3" s="1"/>
  <c r="X226" i="3"/>
  <c r="Y226" i="3" s="1"/>
  <c r="U2027" i="3"/>
  <c r="V2027" i="3" s="1"/>
  <c r="U1996" i="3"/>
  <c r="V1996" i="3" s="1"/>
  <c r="U1940" i="3"/>
  <c r="V1940" i="3" s="1"/>
  <c r="U2017" i="3"/>
  <c r="V2017" i="3" s="1"/>
  <c r="X1085" i="3"/>
  <c r="Y1085" i="3" s="1"/>
  <c r="X2006" i="3"/>
  <c r="Y2006" i="3" s="1"/>
  <c r="U1950" i="3"/>
  <c r="V1950" i="3" s="1"/>
  <c r="U1929" i="3"/>
  <c r="V1929" i="3" s="1"/>
  <c r="X1110" i="3"/>
  <c r="Y1110" i="3" s="1"/>
  <c r="X1965" i="3"/>
  <c r="Y1965" i="3" s="1"/>
  <c r="X1963" i="3"/>
  <c r="Y1963" i="3" s="1"/>
  <c r="X1872" i="3"/>
  <c r="Y1872" i="3" s="1"/>
  <c r="U1586" i="3"/>
  <c r="V1586" i="3" s="1"/>
  <c r="X1483" i="3"/>
  <c r="Y1483" i="3" s="1"/>
  <c r="X2033" i="3"/>
  <c r="Y2033" i="3" s="1"/>
  <c r="U1906" i="3"/>
  <c r="V1906" i="3" s="1"/>
  <c r="U1859" i="3"/>
  <c r="V1859" i="3" s="1"/>
  <c r="U1850" i="3"/>
  <c r="V1850" i="3" s="1"/>
  <c r="U1823" i="3"/>
  <c r="V1823" i="3" s="1"/>
  <c r="U1784" i="3"/>
  <c r="V1784" i="3" s="1"/>
  <c r="U1776" i="3"/>
  <c r="V1776" i="3" s="1"/>
  <c r="U1757" i="3"/>
  <c r="V1757" i="3" s="1"/>
  <c r="U1742" i="3"/>
  <c r="V1742" i="3" s="1"/>
  <c r="X1709" i="3"/>
  <c r="Y1709" i="3" s="1"/>
  <c r="U1643" i="3"/>
  <c r="V1643" i="3" s="1"/>
  <c r="X1547" i="3"/>
  <c r="Y1547" i="3" s="1"/>
  <c r="U1515" i="3"/>
  <c r="V1515" i="3" s="1"/>
  <c r="U1520" i="3"/>
  <c r="V1520" i="3" s="1"/>
  <c r="U1502" i="3"/>
  <c r="V1502" i="3" s="1"/>
  <c r="X1409" i="3"/>
  <c r="Y1409" i="3" s="1"/>
  <c r="X1355" i="3"/>
  <c r="Y1355" i="3" s="1"/>
  <c r="U619" i="3"/>
  <c r="V619" i="3" s="1"/>
  <c r="U569" i="3"/>
  <c r="V569" i="3" s="1"/>
  <c r="U1384" i="3"/>
  <c r="V1384" i="3" s="1"/>
  <c r="X1562" i="3"/>
  <c r="Y1562" i="3" s="1"/>
  <c r="X1511" i="3"/>
  <c r="Y1511" i="3" s="1"/>
  <c r="U1455" i="3"/>
  <c r="V1455" i="3" s="1"/>
  <c r="U1116" i="3"/>
  <c r="V1116" i="3" s="1"/>
  <c r="U1010" i="3"/>
  <c r="V1010" i="3" s="1"/>
  <c r="U835" i="3"/>
  <c r="V835" i="3" s="1"/>
  <c r="X813" i="3"/>
  <c r="Y813" i="3" s="1"/>
  <c r="U1998" i="3"/>
  <c r="V1998" i="3" s="1"/>
  <c r="X1968" i="3"/>
  <c r="Y1968" i="3" s="1"/>
  <c r="U1941" i="3"/>
  <c r="V1941" i="3" s="1"/>
  <c r="U1909" i="3"/>
  <c r="V1909" i="3" s="1"/>
  <c r="X2009" i="3"/>
  <c r="Y2009" i="3" s="1"/>
  <c r="U1991" i="3"/>
  <c r="V1991" i="3" s="1"/>
  <c r="U1969" i="3"/>
  <c r="V1969" i="3" s="1"/>
  <c r="U1956" i="3"/>
  <c r="V1956" i="3" s="1"/>
  <c r="X1959" i="3"/>
  <c r="Y1959" i="3" s="1"/>
  <c r="U1919" i="3"/>
  <c r="V1919" i="3" s="1"/>
  <c r="X1868" i="3"/>
  <c r="Y1868" i="3" s="1"/>
  <c r="U1666" i="3"/>
  <c r="V1666" i="3" s="1"/>
  <c r="U1650" i="3"/>
  <c r="V1650" i="3" s="1"/>
  <c r="U1607" i="3"/>
  <c r="V1607" i="3" s="1"/>
  <c r="U1493" i="3"/>
  <c r="V1493" i="3" s="1"/>
  <c r="U1485" i="3"/>
  <c r="V1485" i="3" s="1"/>
  <c r="U1364" i="3"/>
  <c r="V1364" i="3" s="1"/>
  <c r="U1255" i="3"/>
  <c r="V1255" i="3" s="1"/>
  <c r="X1237" i="3"/>
  <c r="Y1237" i="3" s="1"/>
  <c r="U1202" i="3"/>
  <c r="V1202" i="3" s="1"/>
  <c r="X1089" i="3"/>
  <c r="Y1089" i="3" s="1"/>
  <c r="U1032" i="3"/>
  <c r="V1032" i="3" s="1"/>
  <c r="U1017" i="3"/>
  <c r="V1017" i="3" s="1"/>
  <c r="U812" i="3"/>
  <c r="V812" i="3" s="1"/>
  <c r="X789" i="3"/>
  <c r="Y789" i="3" s="1"/>
  <c r="U1892" i="3"/>
  <c r="V1892" i="3" s="1"/>
  <c r="U1635" i="3"/>
  <c r="V1635" i="3" s="1"/>
  <c r="U1619" i="3"/>
  <c r="V1619" i="3" s="1"/>
  <c r="X1519" i="3"/>
  <c r="Y1519" i="3" s="1"/>
  <c r="U1313" i="3"/>
  <c r="V1313" i="3" s="1"/>
  <c r="U1148" i="3"/>
  <c r="V1148" i="3" s="1"/>
  <c r="U1105" i="3"/>
  <c r="V1105" i="3" s="1"/>
  <c r="U48" i="3"/>
  <c r="V48" i="3" s="1"/>
  <c r="U2016" i="3"/>
  <c r="V2016" i="3" s="1"/>
  <c r="X1951" i="3"/>
  <c r="Y1951" i="3" s="1"/>
  <c r="X2029" i="3"/>
  <c r="Y2029" i="3" s="1"/>
  <c r="X1984" i="3"/>
  <c r="Y1984" i="3" s="1"/>
  <c r="U2022" i="3"/>
  <c r="V2022" i="3" s="1"/>
  <c r="X2016" i="3"/>
  <c r="Y2016" i="3" s="1"/>
  <c r="X2004" i="3"/>
  <c r="Y2004" i="3" s="1"/>
  <c r="X1966" i="3"/>
  <c r="Y1966" i="3" s="1"/>
  <c r="X1957" i="3"/>
  <c r="Y1957" i="3" s="1"/>
  <c r="U1927" i="3"/>
  <c r="V1927" i="3" s="1"/>
  <c r="U1936" i="3"/>
  <c r="V1936" i="3" s="1"/>
  <c r="U1916" i="3"/>
  <c r="V1916" i="3" s="1"/>
  <c r="U681" i="3"/>
  <c r="V681" i="3" s="1"/>
  <c r="U1865" i="3"/>
  <c r="V1865" i="3" s="1"/>
  <c r="U1838" i="3"/>
  <c r="V1838" i="3" s="1"/>
  <c r="U1821" i="3"/>
  <c r="V1821" i="3" s="1"/>
  <c r="U1817" i="3"/>
  <c r="V1817" i="3" s="1"/>
  <c r="U1783" i="3"/>
  <c r="V1783" i="3" s="1"/>
  <c r="X1770" i="3"/>
  <c r="Y1770" i="3" s="1"/>
  <c r="U1748" i="3"/>
  <c r="V1748" i="3" s="1"/>
  <c r="U1739" i="3"/>
  <c r="V1739" i="3" s="1"/>
  <c r="U1728" i="3"/>
  <c r="V1728" i="3" s="1"/>
  <c r="U1708" i="3"/>
  <c r="V1708" i="3" s="1"/>
  <c r="X1531" i="3"/>
  <c r="Y1531" i="3" s="1"/>
  <c r="X1502" i="3"/>
  <c r="Y1502" i="3" s="1"/>
  <c r="U1402" i="3"/>
  <c r="V1402" i="3" s="1"/>
  <c r="U1398" i="3"/>
  <c r="V1398" i="3" s="1"/>
  <c r="U989" i="3"/>
  <c r="V989" i="3" s="1"/>
  <c r="X1862" i="3"/>
  <c r="Y1862" i="3" s="1"/>
  <c r="U1847" i="3"/>
  <c r="V1847" i="3" s="1"/>
  <c r="U1832" i="3"/>
  <c r="V1832" i="3" s="1"/>
  <c r="X1826" i="3"/>
  <c r="Y1826" i="3" s="1"/>
  <c r="U1802" i="3"/>
  <c r="V1802" i="3" s="1"/>
  <c r="U1773" i="3"/>
  <c r="V1773" i="3" s="1"/>
  <c r="U1729" i="3"/>
  <c r="V1729" i="3" s="1"/>
  <c r="U1706" i="3"/>
  <c r="V1706" i="3" s="1"/>
  <c r="U1661" i="3"/>
  <c r="V1661" i="3" s="1"/>
  <c r="U1653" i="3"/>
  <c r="V1653" i="3" s="1"/>
  <c r="U1611" i="3"/>
  <c r="V1611" i="3" s="1"/>
  <c r="U1584" i="3"/>
  <c r="V1584" i="3" s="1"/>
  <c r="U1549" i="3"/>
  <c r="V1549" i="3" s="1"/>
  <c r="U1529" i="3"/>
  <c r="V1529" i="3" s="1"/>
  <c r="X1390" i="3"/>
  <c r="Y1390" i="3" s="1"/>
  <c r="X1378" i="3"/>
  <c r="Y1378" i="3" s="1"/>
  <c r="X1359" i="3"/>
  <c r="Y1359" i="3" s="1"/>
  <c r="U1320" i="3"/>
  <c r="V1320" i="3" s="1"/>
  <c r="U1285" i="3"/>
  <c r="V1285" i="3" s="1"/>
  <c r="X1259" i="3"/>
  <c r="Y1259" i="3" s="1"/>
  <c r="U1239" i="3"/>
  <c r="V1239" i="3" s="1"/>
  <c r="X1204" i="3"/>
  <c r="Y1204" i="3" s="1"/>
  <c r="U1178" i="3"/>
  <c r="V1178" i="3" s="1"/>
  <c r="U1163" i="3"/>
  <c r="V1163" i="3" s="1"/>
  <c r="U1135" i="3"/>
  <c r="V1135" i="3" s="1"/>
  <c r="U1065" i="3"/>
  <c r="V1065" i="3" s="1"/>
  <c r="X982" i="3"/>
  <c r="Y982" i="3" s="1"/>
  <c r="X704" i="3"/>
  <c r="Y704" i="3" s="1"/>
  <c r="U240" i="3"/>
  <c r="V240" i="3" s="1"/>
  <c r="X368" i="3"/>
  <c r="Y368" i="3" s="1"/>
  <c r="U326" i="3"/>
  <c r="V326" i="3" s="1"/>
  <c r="U1864" i="3"/>
  <c r="V1864" i="3" s="1"/>
  <c r="U1836" i="3"/>
  <c r="V1836" i="3" s="1"/>
  <c r="X1804" i="3"/>
  <c r="Y1804" i="3" s="1"/>
  <c r="U1808" i="3"/>
  <c r="V1808" i="3" s="1"/>
  <c r="U1775" i="3"/>
  <c r="V1775" i="3" s="1"/>
  <c r="U1736" i="3"/>
  <c r="V1736" i="3" s="1"/>
  <c r="X1694" i="3"/>
  <c r="Y1694" i="3" s="1"/>
  <c r="X1642" i="3"/>
  <c r="Y1642" i="3" s="1"/>
  <c r="U1638" i="3"/>
  <c r="V1638" i="3" s="1"/>
  <c r="U1585" i="3"/>
  <c r="V1585" i="3" s="1"/>
  <c r="U1589" i="3"/>
  <c r="V1589" i="3" s="1"/>
  <c r="U1576" i="3"/>
  <c r="V1576" i="3" s="1"/>
  <c r="U1539" i="3"/>
  <c r="V1539" i="3" s="1"/>
  <c r="X1522" i="3"/>
  <c r="Y1522" i="3" s="1"/>
  <c r="U1444" i="3"/>
  <c r="V1444" i="3" s="1"/>
  <c r="X1389" i="3"/>
  <c r="Y1389" i="3" s="1"/>
  <c r="X1347" i="3"/>
  <c r="Y1347" i="3" s="1"/>
  <c r="X1349" i="3"/>
  <c r="Y1349" i="3" s="1"/>
  <c r="U1291" i="3"/>
  <c r="V1291" i="3" s="1"/>
  <c r="U1275" i="3"/>
  <c r="V1275" i="3" s="1"/>
  <c r="U1198" i="3"/>
  <c r="V1198" i="3" s="1"/>
  <c r="U1201" i="3"/>
  <c r="V1201" i="3" s="1"/>
  <c r="X1177" i="3"/>
  <c r="Y1177" i="3" s="1"/>
  <c r="X1162" i="3"/>
  <c r="Y1162" i="3" s="1"/>
  <c r="X1059" i="3"/>
  <c r="Y1059" i="3" s="1"/>
  <c r="U998" i="3"/>
  <c r="V998" i="3" s="1"/>
  <c r="X955" i="3"/>
  <c r="Y955" i="3" s="1"/>
  <c r="X157" i="3"/>
  <c r="Y157" i="3" s="1"/>
  <c r="X1447" i="3"/>
  <c r="Y1447" i="3" s="1"/>
  <c r="U1408" i="3"/>
  <c r="V1408" i="3" s="1"/>
  <c r="U1379" i="3"/>
  <c r="V1379" i="3" s="1"/>
  <c r="X1361" i="3"/>
  <c r="Y1361" i="3" s="1"/>
  <c r="U1330" i="3"/>
  <c r="V1330" i="3" s="1"/>
  <c r="U1325" i="3"/>
  <c r="V1325" i="3" s="1"/>
  <c r="U1301" i="3"/>
  <c r="V1301" i="3" s="1"/>
  <c r="U1276" i="3"/>
  <c r="V1276" i="3" s="1"/>
  <c r="X1254" i="3"/>
  <c r="Y1254" i="3" s="1"/>
  <c r="X1229" i="3"/>
  <c r="Y1229" i="3" s="1"/>
  <c r="U1195" i="3"/>
  <c r="V1195" i="3" s="1"/>
  <c r="U1183" i="3"/>
  <c r="V1183" i="3" s="1"/>
  <c r="U1092" i="3"/>
  <c r="V1092" i="3" s="1"/>
  <c r="U1068" i="3"/>
  <c r="V1068" i="3" s="1"/>
  <c r="X1057" i="3"/>
  <c r="Y1057" i="3" s="1"/>
  <c r="U1045" i="3"/>
  <c r="V1045" i="3" s="1"/>
  <c r="X1000" i="3"/>
  <c r="Y1000" i="3" s="1"/>
  <c r="X945" i="3"/>
  <c r="Y945" i="3" s="1"/>
  <c r="U846" i="3"/>
  <c r="V846" i="3" s="1"/>
  <c r="X790" i="3"/>
  <c r="Y790" i="3" s="1"/>
  <c r="U770" i="3"/>
  <c r="V770" i="3" s="1"/>
  <c r="X594" i="3"/>
  <c r="Y594" i="3" s="1"/>
  <c r="U572" i="3"/>
  <c r="V572" i="3" s="1"/>
  <c r="X457" i="3"/>
  <c r="Y457" i="3" s="1"/>
  <c r="U407" i="3"/>
  <c r="V407" i="3" s="1"/>
  <c r="U373" i="3"/>
  <c r="V373" i="3" s="1"/>
  <c r="X1449" i="3"/>
  <c r="Y1449" i="3" s="1"/>
  <c r="U684" i="3"/>
  <c r="V684" i="3" s="1"/>
  <c r="X1357" i="3"/>
  <c r="Y1357" i="3" s="1"/>
  <c r="U1337" i="3"/>
  <c r="V1337" i="3" s="1"/>
  <c r="X1329" i="3"/>
  <c r="Y1329" i="3" s="1"/>
  <c r="X1312" i="3"/>
  <c r="Y1312" i="3" s="1"/>
  <c r="X1295" i="3"/>
  <c r="Y1295" i="3" s="1"/>
  <c r="X1276" i="3"/>
  <c r="Y1276" i="3" s="1"/>
  <c r="U1246" i="3"/>
  <c r="V1246" i="3" s="1"/>
  <c r="U1248" i="3"/>
  <c r="V1248" i="3" s="1"/>
  <c r="U1242" i="3"/>
  <c r="V1242" i="3" s="1"/>
  <c r="X1150" i="3"/>
  <c r="Y1150" i="3" s="1"/>
  <c r="U1119" i="3"/>
  <c r="V1119" i="3" s="1"/>
  <c r="X1084" i="3"/>
  <c r="Y1084" i="3" s="1"/>
  <c r="X1067" i="3"/>
  <c r="Y1067" i="3" s="1"/>
  <c r="X1043" i="3"/>
  <c r="Y1043" i="3" s="1"/>
  <c r="X1037" i="3"/>
  <c r="Y1037" i="3" s="1"/>
  <c r="X997" i="3"/>
  <c r="Y997" i="3" s="1"/>
  <c r="X970" i="3"/>
  <c r="Y970" i="3" s="1"/>
  <c r="U916" i="3"/>
  <c r="V916" i="3" s="1"/>
  <c r="U823" i="3"/>
  <c r="V823" i="3" s="1"/>
  <c r="X953" i="3"/>
  <c r="Y953" i="3" s="1"/>
  <c r="X891" i="3"/>
  <c r="Y891" i="3" s="1"/>
  <c r="U881" i="3"/>
  <c r="V881" i="3" s="1"/>
  <c r="U857" i="3"/>
  <c r="V857" i="3" s="1"/>
  <c r="U809" i="3"/>
  <c r="V809" i="3" s="1"/>
  <c r="U735" i="3"/>
  <c r="V735" i="3" s="1"/>
  <c r="U705" i="3"/>
  <c r="V705" i="3" s="1"/>
  <c r="U1894" i="3"/>
  <c r="V1894" i="3" s="1"/>
  <c r="U616" i="3"/>
  <c r="V616" i="3" s="1"/>
  <c r="U544" i="3"/>
  <c r="V544" i="3" s="1"/>
  <c r="U500" i="3"/>
  <c r="V500" i="3" s="1"/>
  <c r="X475" i="3"/>
  <c r="Y475" i="3" s="1"/>
  <c r="X269" i="3"/>
  <c r="Y269" i="3" s="1"/>
  <c r="X1002" i="3"/>
  <c r="Y1002" i="3" s="1"/>
  <c r="U975" i="3"/>
  <c r="V975" i="3" s="1"/>
  <c r="U2023" i="3"/>
  <c r="V2023" i="3" s="1"/>
  <c r="U1993" i="3"/>
  <c r="V1993" i="3" s="1"/>
  <c r="U1922" i="3"/>
  <c r="V1922" i="3" s="1"/>
  <c r="U2021" i="3"/>
  <c r="V2021" i="3" s="1"/>
  <c r="X2002" i="3"/>
  <c r="Y2002" i="3" s="1"/>
  <c r="U1962" i="3"/>
  <c r="V1962" i="3" s="1"/>
  <c r="U1910" i="3"/>
  <c r="V1910" i="3" s="1"/>
  <c r="U1999" i="3"/>
  <c r="V1999" i="3" s="1"/>
  <c r="X1975" i="3"/>
  <c r="Y1975" i="3" s="1"/>
  <c r="U1872" i="3"/>
  <c r="V1872" i="3" s="1"/>
  <c r="U1577" i="3"/>
  <c r="V1577" i="3" s="1"/>
  <c r="U1331" i="3"/>
  <c r="V1331" i="3" s="1"/>
  <c r="U2013" i="3"/>
  <c r="V2013" i="3" s="1"/>
  <c r="U1880" i="3"/>
  <c r="V1880" i="3" s="1"/>
  <c r="U1871" i="3"/>
  <c r="V1871" i="3" s="1"/>
  <c r="U1814" i="3"/>
  <c r="V1814" i="3" s="1"/>
  <c r="U1792" i="3"/>
  <c r="V1792" i="3" s="1"/>
  <c r="U1781" i="3"/>
  <c r="V1781" i="3" s="1"/>
  <c r="U1753" i="3"/>
  <c r="V1753" i="3" s="1"/>
  <c r="U1698" i="3"/>
  <c r="V1698" i="3" s="1"/>
  <c r="U1547" i="3"/>
  <c r="V1547" i="3" s="1"/>
  <c r="U1528" i="3"/>
  <c r="V1528" i="3" s="1"/>
  <c r="X1507" i="3"/>
  <c r="Y1507" i="3" s="1"/>
  <c r="U1432" i="3"/>
  <c r="V1432" i="3" s="1"/>
  <c r="U1388" i="3"/>
  <c r="V1388" i="3" s="1"/>
  <c r="U1355" i="3"/>
  <c r="V1355" i="3" s="1"/>
  <c r="X951" i="3"/>
  <c r="Y951" i="3" s="1"/>
  <c r="U615" i="3"/>
  <c r="V615" i="3" s="1"/>
  <c r="X569" i="3"/>
  <c r="Y569" i="3" s="1"/>
  <c r="U1660" i="3"/>
  <c r="V1660" i="3" s="1"/>
  <c r="U1561" i="3"/>
  <c r="V1561" i="3" s="1"/>
  <c r="U1511" i="3"/>
  <c r="V1511" i="3" s="1"/>
  <c r="X1340" i="3"/>
  <c r="Y1340" i="3" s="1"/>
  <c r="U1086" i="3"/>
  <c r="V1086" i="3" s="1"/>
  <c r="U1019" i="3"/>
  <c r="V1019" i="3" s="1"/>
  <c r="U845" i="3"/>
  <c r="V845" i="3" s="1"/>
  <c r="U2028" i="3"/>
  <c r="V2028" i="3" s="1"/>
  <c r="X1990" i="3"/>
  <c r="Y1990" i="3" s="1"/>
  <c r="U1944" i="3"/>
  <c r="V1944" i="3" s="1"/>
  <c r="U1918" i="3"/>
  <c r="V1918" i="3" s="1"/>
  <c r="U2005" i="3"/>
  <c r="V2005" i="3" s="1"/>
  <c r="X1987" i="3"/>
  <c r="Y1987" i="3" s="1"/>
  <c r="U1979" i="3"/>
  <c r="V1979" i="3" s="1"/>
  <c r="U1952" i="3"/>
  <c r="V1952" i="3" s="1"/>
  <c r="U1931" i="3"/>
  <c r="V1931" i="3" s="1"/>
  <c r="U1926" i="3"/>
  <c r="V1926" i="3" s="1"/>
  <c r="U1875" i="3"/>
  <c r="V1875" i="3" s="1"/>
  <c r="U1662" i="3"/>
  <c r="V1662" i="3" s="1"/>
  <c r="X1650" i="3"/>
  <c r="Y1650" i="3" s="1"/>
  <c r="U1630" i="3"/>
  <c r="V1630" i="3" s="1"/>
  <c r="X1603" i="3"/>
  <c r="Y1603" i="3" s="1"/>
  <c r="U1592" i="3"/>
  <c r="V1592" i="3" s="1"/>
  <c r="U1575" i="3"/>
  <c r="V1575" i="3" s="1"/>
  <c r="X1546" i="3"/>
  <c r="Y1546" i="3" s="1"/>
  <c r="U1491" i="3"/>
  <c r="V1491" i="3" s="1"/>
  <c r="U1468" i="3"/>
  <c r="V1468" i="3" s="1"/>
  <c r="U1360" i="3"/>
  <c r="V1360" i="3" s="1"/>
  <c r="U1251" i="3"/>
  <c r="V1251" i="3" s="1"/>
  <c r="U1184" i="3"/>
  <c r="V1184" i="3" s="1"/>
  <c r="U1036" i="3"/>
  <c r="V1036" i="3" s="1"/>
  <c r="X1017" i="3"/>
  <c r="Y1017" i="3" s="1"/>
  <c r="U759" i="3"/>
  <c r="V759" i="3" s="1"/>
  <c r="X1890" i="3"/>
  <c r="Y1890" i="3" s="1"/>
  <c r="X1635" i="3"/>
  <c r="Y1635" i="3" s="1"/>
  <c r="U1590" i="3"/>
  <c r="V1590" i="3" s="1"/>
  <c r="U1519" i="3"/>
  <c r="V1519" i="3" s="1"/>
  <c r="U1306" i="3"/>
  <c r="V1306" i="3" s="1"/>
  <c r="U1269" i="3"/>
  <c r="V1269" i="3" s="1"/>
  <c r="U1094" i="3"/>
  <c r="V1094" i="3" s="1"/>
  <c r="X1020" i="3"/>
  <c r="Y1020" i="3" s="1"/>
  <c r="U780" i="3"/>
  <c r="V780" i="3" s="1"/>
  <c r="X2032" i="3"/>
  <c r="Y2032" i="3" s="1"/>
  <c r="U1964" i="3"/>
  <c r="V1964" i="3" s="1"/>
  <c r="U1930" i="3"/>
  <c r="V1930" i="3" s="1"/>
  <c r="X2025" i="3"/>
  <c r="Y2025" i="3" s="1"/>
  <c r="U2018" i="3"/>
  <c r="V2018" i="3" s="1"/>
  <c r="U2003" i="3"/>
  <c r="V2003" i="3" s="1"/>
  <c r="X1978" i="3"/>
  <c r="Y1978" i="3" s="1"/>
  <c r="U1976" i="3"/>
  <c r="V1976" i="3" s="1"/>
  <c r="U1953" i="3"/>
  <c r="V1953" i="3" s="1"/>
  <c r="U1938" i="3"/>
  <c r="V1938" i="3" s="1"/>
  <c r="U1928" i="3"/>
  <c r="V1928" i="3" s="1"/>
  <c r="U1912" i="3"/>
  <c r="V1912" i="3" s="1"/>
  <c r="U1885" i="3"/>
  <c r="V1885" i="3" s="1"/>
  <c r="U1861" i="3"/>
  <c r="V1861" i="3" s="1"/>
  <c r="X1838" i="3"/>
  <c r="Y1838" i="3" s="1"/>
  <c r="U1831" i="3"/>
  <c r="V1831" i="3" s="1"/>
  <c r="X1814" i="3"/>
  <c r="Y1814" i="3" s="1"/>
  <c r="U1794" i="3"/>
  <c r="V1794" i="3" s="1"/>
  <c r="U1767" i="3"/>
  <c r="V1767" i="3" s="1"/>
  <c r="U1759" i="3"/>
  <c r="V1759" i="3" s="1"/>
  <c r="X1735" i="3"/>
  <c r="Y1735" i="3" s="1"/>
  <c r="X1721" i="3"/>
  <c r="Y1721" i="3" s="1"/>
  <c r="U1701" i="3"/>
  <c r="V1701" i="3" s="1"/>
  <c r="X1530" i="3"/>
  <c r="Y1530" i="3" s="1"/>
  <c r="U1438" i="3"/>
  <c r="V1438" i="3" s="1"/>
  <c r="X1413" i="3"/>
  <c r="Y1413" i="3" s="1"/>
  <c r="U1400" i="3"/>
  <c r="V1400" i="3" s="1"/>
  <c r="U1397" i="3"/>
  <c r="V1397" i="3" s="1"/>
  <c r="X981" i="3"/>
  <c r="Y981" i="3" s="1"/>
  <c r="X870" i="3"/>
  <c r="Y870" i="3" s="1"/>
  <c r="X602" i="3"/>
  <c r="Y602" i="3" s="1"/>
  <c r="U511" i="3"/>
  <c r="V511" i="3" s="1"/>
  <c r="U1858" i="3"/>
  <c r="V1858" i="3" s="1"/>
  <c r="U1843" i="3"/>
  <c r="V1843" i="3" s="1"/>
  <c r="U1822" i="3"/>
  <c r="V1822" i="3" s="1"/>
  <c r="U1810" i="3"/>
  <c r="V1810" i="3" s="1"/>
  <c r="U1769" i="3"/>
  <c r="V1769" i="3" s="1"/>
  <c r="U1738" i="3"/>
  <c r="V1738" i="3" s="1"/>
  <c r="U1724" i="3"/>
  <c r="V1724" i="3" s="1"/>
  <c r="U1697" i="3"/>
  <c r="V1697" i="3" s="1"/>
  <c r="U1623" i="3"/>
  <c r="V1623" i="3" s="1"/>
  <c r="U1606" i="3"/>
  <c r="V1606" i="3" s="1"/>
  <c r="U1595" i="3"/>
  <c r="V1595" i="3" s="1"/>
  <c r="X1582" i="3"/>
  <c r="Y1582" i="3" s="1"/>
  <c r="U1554" i="3"/>
  <c r="V1554" i="3" s="1"/>
  <c r="X1497" i="3"/>
  <c r="Y1497" i="3" s="1"/>
  <c r="U1495" i="3"/>
  <c r="V1495" i="3" s="1"/>
  <c r="U1389" i="3"/>
  <c r="V1389" i="3" s="1"/>
  <c r="U1382" i="3"/>
  <c r="V1382" i="3" s="1"/>
  <c r="U1359" i="3"/>
  <c r="V1359" i="3" s="1"/>
  <c r="X1310" i="3"/>
  <c r="Y1310" i="3" s="1"/>
  <c r="X1240" i="3"/>
  <c r="Y1240" i="3" s="1"/>
  <c r="X1187" i="3"/>
  <c r="Y1187" i="3" s="1"/>
  <c r="U1177" i="3"/>
  <c r="V1177" i="3" s="1"/>
  <c r="U1162" i="3"/>
  <c r="V1162" i="3" s="1"/>
  <c r="X1151" i="3"/>
  <c r="Y1151" i="3" s="1"/>
  <c r="X1115" i="3"/>
  <c r="Y1115" i="3" s="1"/>
  <c r="X996" i="3"/>
  <c r="Y996" i="3" s="1"/>
  <c r="U871" i="3"/>
  <c r="V871" i="3" s="1"/>
  <c r="U750" i="3"/>
  <c r="V750" i="3" s="1"/>
  <c r="U368" i="3"/>
  <c r="V368" i="3" s="1"/>
  <c r="U102" i="3"/>
  <c r="V102" i="3" s="1"/>
  <c r="X1860" i="3"/>
  <c r="Y1860" i="3" s="1"/>
  <c r="U1834" i="3"/>
  <c r="V1834" i="3" s="1"/>
  <c r="X1802" i="3"/>
  <c r="Y1802" i="3" s="1"/>
  <c r="U1785" i="3"/>
  <c r="V1785" i="3" s="1"/>
  <c r="U1751" i="3"/>
  <c r="V1751" i="3" s="1"/>
  <c r="U1732" i="3"/>
  <c r="V1732" i="3" s="1"/>
  <c r="U1718" i="3"/>
  <c r="V1718" i="3" s="1"/>
  <c r="U1702" i="3"/>
  <c r="V1702" i="3" s="1"/>
  <c r="X1649" i="3"/>
  <c r="Y1649" i="3" s="1"/>
  <c r="U1641" i="3"/>
  <c r="V1641" i="3" s="1"/>
  <c r="U1634" i="3"/>
  <c r="V1634" i="3" s="1"/>
  <c r="U1573" i="3"/>
  <c r="V1573" i="3" s="1"/>
  <c r="U1564" i="3"/>
  <c r="V1564" i="3" s="1"/>
  <c r="U1544" i="3"/>
  <c r="V1544" i="3" s="1"/>
  <c r="U1441" i="3"/>
  <c r="V1441" i="3" s="1"/>
  <c r="X1424" i="3"/>
  <c r="Y1424" i="3" s="1"/>
  <c r="U1347" i="3"/>
  <c r="V1347" i="3" s="1"/>
  <c r="U1283" i="3"/>
  <c r="V1283" i="3" s="1"/>
  <c r="U1207" i="3"/>
  <c r="V1207" i="3" s="1"/>
  <c r="U1197" i="3"/>
  <c r="V1197" i="3" s="1"/>
  <c r="X1185" i="3"/>
  <c r="Y1185" i="3" s="1"/>
  <c r="U1175" i="3"/>
  <c r="V1175" i="3" s="1"/>
  <c r="X1139" i="3"/>
  <c r="Y1139" i="3" s="1"/>
  <c r="U1117" i="3"/>
  <c r="V1117" i="3" s="1"/>
  <c r="X1047" i="3"/>
  <c r="Y1047" i="3" s="1"/>
  <c r="X994" i="3"/>
  <c r="Y994" i="3" s="1"/>
  <c r="X972" i="3"/>
  <c r="Y972" i="3" s="1"/>
  <c r="X936" i="3"/>
  <c r="Y936" i="3" s="1"/>
  <c r="U840" i="3"/>
  <c r="V840" i="3" s="1"/>
  <c r="X1471" i="3"/>
  <c r="Y1471" i="3" s="1"/>
  <c r="X1454" i="3"/>
  <c r="Y1454" i="3" s="1"/>
  <c r="U1439" i="3"/>
  <c r="V1439" i="3" s="1"/>
  <c r="U1420" i="3"/>
  <c r="V1420" i="3" s="1"/>
  <c r="X1396" i="3"/>
  <c r="Y1396" i="3" s="1"/>
  <c r="U675" i="3"/>
  <c r="V675" i="3" s="1"/>
  <c r="X1353" i="3"/>
  <c r="Y1353" i="3" s="1"/>
  <c r="U1317" i="3"/>
  <c r="V1317" i="3" s="1"/>
  <c r="X1321" i="3"/>
  <c r="Y1321" i="3" s="1"/>
  <c r="X1300" i="3"/>
  <c r="Y1300" i="3" s="1"/>
  <c r="U1295" i="3"/>
  <c r="V1295" i="3" s="1"/>
  <c r="U1272" i="3"/>
  <c r="V1272" i="3" s="1"/>
  <c r="U1250" i="3"/>
  <c r="V1250" i="3" s="1"/>
  <c r="U1191" i="3"/>
  <c r="V1191" i="3" s="1"/>
  <c r="X1154" i="3"/>
  <c r="Y1154" i="3" s="1"/>
  <c r="U1125" i="3"/>
  <c r="V1125" i="3" s="1"/>
  <c r="U1097" i="3"/>
  <c r="V1097" i="3" s="1"/>
  <c r="U1087" i="3"/>
  <c r="V1087" i="3" s="1"/>
  <c r="U1067" i="3"/>
  <c r="V1067" i="3" s="1"/>
  <c r="X1048" i="3"/>
  <c r="Y1048" i="3" s="1"/>
  <c r="X1029" i="3"/>
  <c r="Y1029" i="3" s="1"/>
  <c r="U1016" i="3"/>
  <c r="V1016" i="3" s="1"/>
  <c r="X976" i="3"/>
  <c r="Y976" i="3" s="1"/>
  <c r="U839" i="3"/>
  <c r="V839" i="3" s="1"/>
  <c r="U826" i="3"/>
  <c r="V826" i="3" s="1"/>
  <c r="X781" i="3"/>
  <c r="Y781" i="3" s="1"/>
  <c r="X770" i="3"/>
  <c r="Y770" i="3" s="1"/>
  <c r="U583" i="3"/>
  <c r="V583" i="3" s="1"/>
  <c r="U551" i="3"/>
  <c r="V551" i="3" s="1"/>
  <c r="X373" i="3"/>
  <c r="Y373" i="3" s="1"/>
  <c r="U1487" i="3"/>
  <c r="V1487" i="3" s="1"/>
  <c r="X1465" i="3"/>
  <c r="Y1465" i="3" s="1"/>
  <c r="X1445" i="3"/>
  <c r="Y1445" i="3" s="1"/>
  <c r="U1903" i="3"/>
  <c r="V1903" i="3" s="1"/>
  <c r="U1344" i="3"/>
  <c r="V1344" i="3" s="1"/>
  <c r="U1339" i="3"/>
  <c r="V1339" i="3" s="1"/>
  <c r="U1319" i="3"/>
  <c r="V1319" i="3" s="1"/>
  <c r="U1314" i="3"/>
  <c r="V1314" i="3" s="1"/>
  <c r="U1296" i="3"/>
  <c r="V1296" i="3" s="1"/>
  <c r="X1290" i="3"/>
  <c r="Y1290" i="3" s="1"/>
  <c r="U1262" i="3"/>
  <c r="V1262" i="3" s="1"/>
  <c r="X1243" i="3"/>
  <c r="Y1243" i="3" s="1"/>
  <c r="U1200" i="3"/>
  <c r="V1200" i="3" s="1"/>
  <c r="U1173" i="3"/>
  <c r="V1173" i="3" s="1"/>
  <c r="U1144" i="3"/>
  <c r="V1144" i="3" s="1"/>
  <c r="U1100" i="3"/>
  <c r="V1100" i="3" s="1"/>
  <c r="X1106" i="3"/>
  <c r="Y1106" i="3" s="1"/>
  <c r="X1083" i="3"/>
  <c r="Y1083" i="3" s="1"/>
  <c r="U1076" i="3"/>
  <c r="V1076" i="3" s="1"/>
  <c r="X1044" i="3"/>
  <c r="Y1044" i="3" s="1"/>
  <c r="X1033" i="3"/>
  <c r="Y1033" i="3" s="1"/>
  <c r="U1007" i="3"/>
  <c r="V1007" i="3" s="1"/>
  <c r="U978" i="3"/>
  <c r="V978" i="3" s="1"/>
  <c r="X899" i="3"/>
  <c r="Y899" i="3" s="1"/>
  <c r="U875" i="3"/>
  <c r="V875" i="3" s="1"/>
  <c r="X823" i="3"/>
  <c r="Y823" i="3" s="1"/>
  <c r="X692" i="3"/>
  <c r="Y692" i="3" s="1"/>
  <c r="X527" i="3"/>
  <c r="Y527" i="3" s="1"/>
  <c r="X121" i="3"/>
  <c r="Y121" i="3" s="1"/>
  <c r="U926" i="3"/>
  <c r="V926" i="3" s="1"/>
  <c r="U890" i="3"/>
  <c r="V890" i="3" s="1"/>
  <c r="U851" i="3"/>
  <c r="V851" i="3" s="1"/>
  <c r="X794" i="3"/>
  <c r="Y794" i="3" s="1"/>
  <c r="U774" i="3"/>
  <c r="V774" i="3" s="1"/>
  <c r="U690" i="3"/>
  <c r="V690" i="3" s="1"/>
  <c r="X1372" i="3"/>
  <c r="Y1372" i="3" s="1"/>
  <c r="U538" i="3"/>
  <c r="V538" i="3" s="1"/>
  <c r="U495" i="3"/>
  <c r="V495" i="3" s="1"/>
  <c r="X467" i="3"/>
  <c r="Y467" i="3" s="1"/>
  <c r="U92" i="3"/>
  <c r="V92" i="3" s="1"/>
  <c r="U1001" i="3"/>
  <c r="V1001" i="3" s="1"/>
  <c r="X957" i="3"/>
  <c r="Y957" i="3" s="1"/>
  <c r="X923" i="3"/>
  <c r="Y923" i="3" s="1"/>
  <c r="U850" i="3"/>
  <c r="V850" i="3" s="1"/>
  <c r="U829" i="3"/>
  <c r="V829" i="3" s="1"/>
  <c r="X808" i="3"/>
  <c r="Y808" i="3" s="1"/>
  <c r="X552" i="3"/>
  <c r="Y552" i="3" s="1"/>
  <c r="U459" i="3"/>
  <c r="V459" i="3" s="1"/>
  <c r="U275" i="3"/>
  <c r="V275" i="3" s="1"/>
  <c r="X79" i="3"/>
  <c r="Y79" i="3" s="1"/>
  <c r="U748" i="3"/>
  <c r="V748" i="3" s="1"/>
  <c r="U1897" i="3"/>
  <c r="V1897" i="3" s="1"/>
  <c r="U612" i="3"/>
  <c r="V612" i="3" s="1"/>
  <c r="U595" i="3"/>
  <c r="V595" i="3" s="1"/>
  <c r="U560" i="3"/>
  <c r="V560" i="3" s="1"/>
  <c r="U540" i="3"/>
  <c r="V540" i="3" s="1"/>
  <c r="U507" i="3"/>
  <c r="V507" i="3" s="1"/>
  <c r="X491" i="3"/>
  <c r="Y491" i="3" s="1"/>
  <c r="U484" i="3"/>
  <c r="V484" i="3" s="1"/>
  <c r="U430" i="3"/>
  <c r="V430" i="3" s="1"/>
  <c r="X387" i="3"/>
  <c r="Y387" i="3" s="1"/>
  <c r="U303" i="3"/>
  <c r="V303" i="3" s="1"/>
  <c r="X238" i="3"/>
  <c r="Y238" i="3" s="1"/>
  <c r="X45" i="3"/>
  <c r="Y45" i="3" s="1"/>
  <c r="X749" i="3"/>
  <c r="Y749" i="3" s="1"/>
  <c r="X707" i="3"/>
  <c r="Y707" i="3" s="1"/>
  <c r="U715" i="3"/>
  <c r="V715" i="3" s="1"/>
  <c r="U648" i="3"/>
  <c r="V648" i="3" s="1"/>
  <c r="U618" i="3"/>
  <c r="V618" i="3" s="1"/>
  <c r="U600" i="3"/>
  <c r="V600" i="3" s="1"/>
  <c r="U555" i="3"/>
  <c r="V555" i="3" s="1"/>
  <c r="U522" i="3"/>
  <c r="V522" i="3" s="1"/>
  <c r="X464" i="3"/>
  <c r="Y464" i="3" s="1"/>
  <c r="U415" i="3"/>
  <c r="V415" i="3" s="1"/>
  <c r="X367" i="3"/>
  <c r="Y367" i="3" s="1"/>
  <c r="X358" i="3"/>
  <c r="Y358" i="3" s="1"/>
  <c r="U194" i="3"/>
  <c r="V194" i="3" s="1"/>
  <c r="X1994" i="3"/>
  <c r="Y1994" i="3" s="1"/>
  <c r="U2011" i="3"/>
  <c r="V2011" i="3" s="1"/>
  <c r="U2012" i="3"/>
  <c r="V2012" i="3" s="1"/>
  <c r="U1673" i="3"/>
  <c r="V1673" i="3" s="1"/>
  <c r="U1855" i="3"/>
  <c r="V1855" i="3" s="1"/>
  <c r="U1703" i="3"/>
  <c r="V1703" i="3" s="1"/>
  <c r="U1524" i="3"/>
  <c r="V1524" i="3" s="1"/>
  <c r="X1293" i="3"/>
  <c r="Y1293" i="3" s="1"/>
  <c r="U1636" i="3"/>
  <c r="V1636" i="3" s="1"/>
  <c r="U1340" i="3"/>
  <c r="V1340" i="3" s="1"/>
  <c r="U843" i="3"/>
  <c r="V843" i="3" s="1"/>
  <c r="U1934" i="3"/>
  <c r="V1934" i="3" s="1"/>
  <c r="U1977" i="3"/>
  <c r="V1977" i="3" s="1"/>
  <c r="U1884" i="3"/>
  <c r="V1884" i="3" s="1"/>
  <c r="X1626" i="3"/>
  <c r="Y1626" i="3" s="1"/>
  <c r="X1559" i="3"/>
  <c r="Y1559" i="3" s="1"/>
  <c r="X1116" i="3"/>
  <c r="Y1116" i="3" s="1"/>
  <c r="X797" i="3"/>
  <c r="Y797" i="3" s="1"/>
  <c r="U1015" i="3"/>
  <c r="V1015" i="3" s="1"/>
  <c r="X1980" i="3"/>
  <c r="Y1980" i="3" s="1"/>
  <c r="U2026" i="3"/>
  <c r="V2026" i="3" s="1"/>
  <c r="X1925" i="3"/>
  <c r="Y1925" i="3" s="1"/>
  <c r="U1842" i="3"/>
  <c r="V1842" i="3" s="1"/>
  <c r="U1750" i="3"/>
  <c r="V1750" i="3" s="1"/>
  <c r="U1411" i="3"/>
  <c r="V1411" i="3" s="1"/>
  <c r="U870" i="3"/>
  <c r="V870" i="3" s="1"/>
  <c r="U1853" i="3"/>
  <c r="V1853" i="3" s="1"/>
  <c r="X1768" i="3"/>
  <c r="Y1768" i="3" s="1"/>
  <c r="X1591" i="3"/>
  <c r="Y1591" i="3" s="1"/>
  <c r="U1351" i="3"/>
  <c r="V1351" i="3" s="1"/>
  <c r="U1240" i="3"/>
  <c r="V1240" i="3" s="1"/>
  <c r="X1158" i="3"/>
  <c r="Y1158" i="3" s="1"/>
  <c r="X987" i="3"/>
  <c r="Y987" i="3" s="1"/>
  <c r="U393" i="3"/>
  <c r="V393" i="3" s="1"/>
  <c r="U1849" i="3"/>
  <c r="V1849" i="3" s="1"/>
  <c r="U1663" i="3"/>
  <c r="V1663" i="3" s="1"/>
  <c r="U1609" i="3"/>
  <c r="V1609" i="3" s="1"/>
  <c r="X1556" i="3"/>
  <c r="Y1556" i="3" s="1"/>
  <c r="U1453" i="3"/>
  <c r="V1453" i="3" s="1"/>
  <c r="U1280" i="3"/>
  <c r="V1280" i="3" s="1"/>
  <c r="U1203" i="3"/>
  <c r="V1203" i="3" s="1"/>
  <c r="U972" i="3"/>
  <c r="V972" i="3" s="1"/>
  <c r="X1385" i="3"/>
  <c r="Y1385" i="3" s="1"/>
  <c r="X1298" i="3"/>
  <c r="Y1298" i="3" s="1"/>
  <c r="U1121" i="3"/>
  <c r="V1121" i="3" s="1"/>
  <c r="U1043" i="3"/>
  <c r="V1043" i="3" s="1"/>
  <c r="U854" i="3"/>
  <c r="V854" i="3" s="1"/>
  <c r="X720" i="3"/>
  <c r="Y720" i="3" s="1"/>
  <c r="U1476" i="3"/>
  <c r="V1476" i="3" s="1"/>
  <c r="U1346" i="3"/>
  <c r="V1346" i="3" s="1"/>
  <c r="X1297" i="3"/>
  <c r="Y1297" i="3" s="1"/>
  <c r="U1235" i="3"/>
  <c r="V1235" i="3" s="1"/>
  <c r="U1071" i="3"/>
  <c r="V1071" i="3" s="1"/>
  <c r="U1005" i="3"/>
  <c r="V1005" i="3" s="1"/>
  <c r="U862" i="3"/>
  <c r="V862" i="3" s="1"/>
  <c r="U527" i="3"/>
  <c r="V527" i="3" s="1"/>
  <c r="X872" i="3"/>
  <c r="Y872" i="3" s="1"/>
  <c r="U589" i="3"/>
  <c r="V589" i="3" s="1"/>
  <c r="U918" i="3"/>
  <c r="V918" i="3" s="1"/>
  <c r="U863" i="3"/>
  <c r="V863" i="3" s="1"/>
  <c r="U804" i="3"/>
  <c r="V804" i="3" s="1"/>
  <c r="U601" i="3"/>
  <c r="V601" i="3" s="1"/>
  <c r="U489" i="3"/>
  <c r="V489" i="3" s="1"/>
  <c r="X275" i="3"/>
  <c r="Y275" i="3" s="1"/>
  <c r="X737" i="3"/>
  <c r="Y737" i="3" s="1"/>
  <c r="X637" i="3"/>
  <c r="Y637" i="3" s="1"/>
  <c r="U490" i="3"/>
  <c r="V490" i="3" s="1"/>
  <c r="X405" i="3"/>
  <c r="Y405" i="3" s="1"/>
  <c r="U283" i="3"/>
  <c r="V283" i="3" s="1"/>
  <c r="U100" i="3"/>
  <c r="V100" i="3" s="1"/>
  <c r="X735" i="3"/>
  <c r="Y735" i="3" s="1"/>
  <c r="X697" i="3"/>
  <c r="Y697" i="3" s="1"/>
  <c r="U638" i="3"/>
  <c r="V638" i="3" s="1"/>
  <c r="U586" i="3"/>
  <c r="V586" i="3" s="1"/>
  <c r="U528" i="3"/>
  <c r="V528" i="3" s="1"/>
  <c r="U503" i="3"/>
  <c r="V503" i="3" s="1"/>
  <c r="U367" i="3"/>
  <c r="V367" i="3" s="1"/>
  <c r="X194" i="3"/>
  <c r="Y194" i="3" s="1"/>
  <c r="U46" i="3"/>
  <c r="V46" i="3" s="1"/>
  <c r="U410" i="3"/>
  <c r="V410" i="3" s="1"/>
  <c r="U370" i="3"/>
  <c r="V370" i="3" s="1"/>
  <c r="U334" i="3"/>
  <c r="V334" i="3" s="1"/>
  <c r="U234" i="3"/>
  <c r="V234" i="3" s="1"/>
  <c r="U180" i="3"/>
  <c r="V180" i="3" s="1"/>
  <c r="U123" i="3"/>
  <c r="V123" i="3" s="1"/>
  <c r="U69" i="3"/>
  <c r="V69" i="3" s="1"/>
  <c r="U408" i="3"/>
  <c r="V408" i="3" s="1"/>
  <c r="U414" i="3"/>
  <c r="V414" i="3" s="1"/>
  <c r="U382" i="3"/>
  <c r="V382" i="3" s="1"/>
  <c r="X353" i="3"/>
  <c r="Y353" i="3" s="1"/>
  <c r="U338" i="3"/>
  <c r="V338" i="3" s="1"/>
  <c r="U293" i="3"/>
  <c r="V293" i="3" s="1"/>
  <c r="X242" i="3"/>
  <c r="Y242" i="3" s="1"/>
  <c r="U163" i="3"/>
  <c r="V163" i="3" s="1"/>
  <c r="X112" i="3"/>
  <c r="Y112" i="3" s="1"/>
  <c r="U51" i="3"/>
  <c r="V51" i="3" s="1"/>
  <c r="U399" i="3"/>
  <c r="V399" i="3" s="1"/>
  <c r="U386" i="3"/>
  <c r="V386" i="3" s="1"/>
  <c r="U378" i="3"/>
  <c r="V378" i="3" s="1"/>
  <c r="X350" i="3"/>
  <c r="Y350" i="3" s="1"/>
  <c r="U304" i="3"/>
  <c r="V304" i="3" s="1"/>
  <c r="X283" i="3"/>
  <c r="Y283" i="3" s="1"/>
  <c r="U247" i="3"/>
  <c r="V247" i="3" s="1"/>
  <c r="U44" i="3"/>
  <c r="V44" i="3" s="1"/>
  <c r="U1968" i="3"/>
  <c r="V1968" i="3" s="1"/>
  <c r="X1940" i="3"/>
  <c r="Y1940" i="3" s="1"/>
  <c r="X1930" i="3"/>
  <c r="Y1930" i="3" s="1"/>
  <c r="X1852" i="3"/>
  <c r="Y1852" i="3" s="1"/>
  <c r="X1789" i="3"/>
  <c r="Y1789" i="3" s="1"/>
  <c r="X1670" i="3"/>
  <c r="Y1670" i="3" s="1"/>
  <c r="X1620" i="3"/>
  <c r="Y1620" i="3" s="1"/>
  <c r="U1567" i="3"/>
  <c r="V1567" i="3" s="1"/>
  <c r="X1561" i="3"/>
  <c r="Y1561" i="3" s="1"/>
  <c r="X1538" i="3"/>
  <c r="Y1538" i="3" s="1"/>
  <c r="U1490" i="3"/>
  <c r="V1490" i="3" s="1"/>
  <c r="U1447" i="3"/>
  <c r="V1447" i="3" s="1"/>
  <c r="X1419" i="3"/>
  <c r="Y1419" i="3" s="1"/>
  <c r="U1316" i="3"/>
  <c r="V1316" i="3" s="1"/>
  <c r="U1800" i="3"/>
  <c r="V1800" i="3" s="1"/>
  <c r="X1760" i="3"/>
  <c r="Y1760" i="3" s="1"/>
  <c r="U1601" i="3"/>
  <c r="V1601" i="3" s="1"/>
  <c r="U1369" i="3"/>
  <c r="V1369" i="3" s="1"/>
  <c r="X1350" i="3"/>
  <c r="Y1350" i="3" s="1"/>
  <c r="X1842" i="3"/>
  <c r="Y1842" i="3" s="1"/>
  <c r="X1576" i="3"/>
  <c r="Y1576" i="3" s="1"/>
  <c r="X1439" i="3"/>
  <c r="Y1439" i="3" s="1"/>
  <c r="X1345" i="3"/>
  <c r="Y1345" i="3" s="1"/>
  <c r="U1284" i="3"/>
  <c r="V1284" i="3" s="1"/>
  <c r="X1127" i="3"/>
  <c r="Y1127" i="3" s="1"/>
  <c r="X1076" i="3"/>
  <c r="Y1076" i="3" s="1"/>
  <c r="U1033" i="3"/>
  <c r="V1033" i="3" s="1"/>
  <c r="X1004" i="3"/>
  <c r="Y1004" i="3" s="1"/>
  <c r="X927" i="3"/>
  <c r="Y927" i="3" s="1"/>
  <c r="X909" i="3"/>
  <c r="Y909" i="3" s="1"/>
  <c r="U811" i="3"/>
  <c r="V811" i="3" s="1"/>
  <c r="X905" i="3"/>
  <c r="Y905" i="3" s="1"/>
  <c r="U795" i="3"/>
  <c r="V795" i="3" s="1"/>
  <c r="X903" i="3"/>
  <c r="Y903" i="3" s="1"/>
  <c r="X796" i="3"/>
  <c r="Y796" i="3" s="1"/>
  <c r="X703" i="3"/>
  <c r="Y703" i="3" s="1"/>
  <c r="X1283" i="3"/>
  <c r="Y1283" i="3" s="1"/>
  <c r="X1200" i="3"/>
  <c r="Y1200" i="3" s="1"/>
  <c r="X1024" i="3"/>
  <c r="Y1024" i="3" s="1"/>
  <c r="U960" i="3"/>
  <c r="V960" i="3" s="1"/>
  <c r="X914" i="3"/>
  <c r="Y914" i="3" s="1"/>
  <c r="X908" i="3"/>
  <c r="Y908" i="3" s="1"/>
  <c r="X845" i="3"/>
  <c r="Y845" i="3" s="1"/>
  <c r="X843" i="3"/>
  <c r="Y843" i="3" s="1"/>
  <c r="X821" i="3"/>
  <c r="Y821" i="3" s="1"/>
  <c r="X428" i="3"/>
  <c r="Y428" i="3" s="1"/>
  <c r="X295" i="3"/>
  <c r="Y295" i="3" s="1"/>
  <c r="U232" i="3"/>
  <c r="V232" i="3" s="1"/>
  <c r="X201" i="3"/>
  <c r="Y201" i="3" s="1"/>
  <c r="U116" i="3"/>
  <c r="V116" i="3" s="1"/>
  <c r="U93" i="3"/>
  <c r="V93" i="3" s="1"/>
  <c r="U692" i="3"/>
  <c r="V692" i="3" s="1"/>
  <c r="U1895" i="3"/>
  <c r="V1895" i="3" s="1"/>
  <c r="X572" i="3"/>
  <c r="Y572" i="3" s="1"/>
  <c r="U312" i="3"/>
  <c r="V312" i="3" s="1"/>
  <c r="U251" i="3"/>
  <c r="V251" i="3" s="1"/>
  <c r="X205" i="3"/>
  <c r="Y205" i="3" s="1"/>
  <c r="X646" i="3"/>
  <c r="Y646" i="3" s="1"/>
  <c r="X560" i="3"/>
  <c r="Y560" i="3" s="1"/>
  <c r="X520" i="3"/>
  <c r="Y520" i="3" s="1"/>
  <c r="X484" i="3"/>
  <c r="Y484" i="3" s="1"/>
  <c r="U231" i="3"/>
  <c r="V231" i="3" s="1"/>
  <c r="X197" i="3"/>
  <c r="Y197" i="3" s="1"/>
  <c r="X97" i="3"/>
  <c r="Y97" i="3" s="1"/>
  <c r="X881" i="3"/>
  <c r="Y881" i="3" s="1"/>
  <c r="X768" i="3"/>
  <c r="Y768" i="3" s="1"/>
  <c r="X618" i="3"/>
  <c r="Y618" i="3" s="1"/>
  <c r="U562" i="3"/>
  <c r="V562" i="3" s="1"/>
  <c r="X496" i="3"/>
  <c r="Y496" i="3" s="1"/>
  <c r="X294" i="3"/>
  <c r="Y294" i="3" s="1"/>
  <c r="X207" i="3"/>
  <c r="Y207" i="3" s="1"/>
  <c r="X88" i="3"/>
  <c r="Y88" i="3" s="1"/>
  <c r="U400" i="3"/>
  <c r="V400" i="3" s="1"/>
  <c r="U280" i="3"/>
  <c r="V280" i="3" s="1"/>
  <c r="U157" i="3"/>
  <c r="V157" i="3" s="1"/>
  <c r="X337" i="3"/>
  <c r="Y337" i="3" s="1"/>
  <c r="X299" i="3"/>
  <c r="Y299" i="3" s="1"/>
  <c r="X241" i="3"/>
  <c r="Y241" i="3" s="1"/>
  <c r="X163" i="3"/>
  <c r="Y163" i="3" s="1"/>
  <c r="X120" i="3"/>
  <c r="Y120" i="3" s="1"/>
  <c r="X102" i="3"/>
  <c r="Y102" i="3" s="1"/>
  <c r="U1596" i="3"/>
  <c r="V1596" i="3" s="1"/>
  <c r="X1534" i="3"/>
  <c r="Y1534" i="3" s="1"/>
  <c r="X1478" i="3"/>
  <c r="Y1478" i="3" s="1"/>
  <c r="X1906" i="3"/>
  <c r="Y1906" i="3" s="1"/>
  <c r="X1835" i="3"/>
  <c r="Y1835" i="3" s="1"/>
  <c r="X1776" i="3"/>
  <c r="Y1776" i="3" s="1"/>
  <c r="X1739" i="3"/>
  <c r="Y1739" i="3" s="1"/>
  <c r="X1663" i="3"/>
  <c r="Y1663" i="3" s="1"/>
  <c r="X1628" i="3"/>
  <c r="Y1628" i="3" s="1"/>
  <c r="X1587" i="3"/>
  <c r="Y1587" i="3" s="1"/>
  <c r="X1526" i="3"/>
  <c r="Y1526" i="3" s="1"/>
  <c r="U1107" i="3"/>
  <c r="V1107" i="3" s="1"/>
  <c r="X1088" i="3"/>
  <c r="Y1088" i="3" s="1"/>
  <c r="U943" i="3"/>
  <c r="V943" i="3" s="1"/>
  <c r="X879" i="3"/>
  <c r="Y879" i="3" s="1"/>
  <c r="U874" i="3"/>
  <c r="V874" i="3" s="1"/>
  <c r="U764" i="3"/>
  <c r="V764" i="3" s="1"/>
  <c r="X642" i="3"/>
  <c r="Y642" i="3" s="1"/>
  <c r="U566" i="3"/>
  <c r="V566" i="3" s="1"/>
  <c r="X339" i="3"/>
  <c r="Y339" i="3" s="1"/>
  <c r="U58" i="3"/>
  <c r="V58" i="3" s="1"/>
  <c r="X1863" i="3"/>
  <c r="Y1863" i="3" s="1"/>
  <c r="X1817" i="3"/>
  <c r="Y1817" i="3" s="1"/>
  <c r="X1732" i="3"/>
  <c r="Y1732" i="3" s="1"/>
  <c r="X1713" i="3"/>
  <c r="Y1713" i="3" s="1"/>
  <c r="X1624" i="3"/>
  <c r="Y1624" i="3" s="1"/>
  <c r="X1595" i="3"/>
  <c r="Y1595" i="3" s="1"/>
  <c r="U1582" i="3"/>
  <c r="V1582" i="3" s="1"/>
  <c r="X1989" i="3"/>
  <c r="Y1989" i="3" s="1"/>
  <c r="X1983" i="3"/>
  <c r="Y1983" i="3" s="1"/>
  <c r="X1971" i="3"/>
  <c r="Y1971" i="3" s="1"/>
  <c r="X1557" i="3"/>
  <c r="Y1557" i="3" s="1"/>
  <c r="U1852" i="3"/>
  <c r="V1852" i="3" s="1"/>
  <c r="U1764" i="3"/>
  <c r="V1764" i="3" s="1"/>
  <c r="X1669" i="3"/>
  <c r="Y1669" i="3" s="1"/>
  <c r="U1507" i="3"/>
  <c r="V1507" i="3" s="1"/>
  <c r="X915" i="3"/>
  <c r="Y915" i="3" s="1"/>
  <c r="U1581" i="3"/>
  <c r="V1581" i="3" s="1"/>
  <c r="U1172" i="3"/>
  <c r="V1172" i="3" s="1"/>
  <c r="X2019" i="3"/>
  <c r="Y2019" i="3" s="1"/>
  <c r="U1948" i="3"/>
  <c r="V1948" i="3" s="1"/>
  <c r="U1602" i="3"/>
  <c r="V1602" i="3" s="1"/>
  <c r="U1538" i="3"/>
  <c r="V1538" i="3" s="1"/>
  <c r="U1072" i="3"/>
  <c r="V1072" i="3" s="1"/>
  <c r="U769" i="3"/>
  <c r="V769" i="3" s="1"/>
  <c r="X1510" i="3"/>
  <c r="Y1510" i="3" s="1"/>
  <c r="U1182" i="3"/>
  <c r="V1182" i="3" s="1"/>
  <c r="X780" i="3"/>
  <c r="Y780" i="3" s="1"/>
  <c r="U2015" i="3"/>
  <c r="V2015" i="3" s="1"/>
  <c r="X1949" i="3"/>
  <c r="Y1949" i="3" s="1"/>
  <c r="X1886" i="3"/>
  <c r="Y1886" i="3" s="1"/>
  <c r="U1830" i="3"/>
  <c r="V1830" i="3" s="1"/>
  <c r="X1401" i="3"/>
  <c r="Y1401" i="3" s="1"/>
  <c r="U602" i="3"/>
  <c r="V602" i="3" s="1"/>
  <c r="X1820" i="3"/>
  <c r="Y1820" i="3" s="1"/>
  <c r="U1734" i="3"/>
  <c r="V1734" i="3" s="1"/>
  <c r="U1649" i="3"/>
  <c r="V1649" i="3" s="1"/>
  <c r="U1570" i="3"/>
  <c r="V1570" i="3" s="1"/>
  <c r="X1490" i="3"/>
  <c r="Y1490" i="3" s="1"/>
  <c r="U1345" i="3"/>
  <c r="V1345" i="3" s="1"/>
  <c r="U853" i="3"/>
  <c r="V853" i="3" s="1"/>
  <c r="U1829" i="3"/>
  <c r="V1829" i="3" s="1"/>
  <c r="U1743" i="3"/>
  <c r="V1743" i="3" s="1"/>
  <c r="U1647" i="3"/>
  <c r="V1647" i="3" s="1"/>
  <c r="X1597" i="3"/>
  <c r="Y1597" i="3" s="1"/>
  <c r="X1392" i="3"/>
  <c r="Y1392" i="3" s="1"/>
  <c r="U1196" i="3"/>
  <c r="V1196" i="3" s="1"/>
  <c r="X1113" i="3"/>
  <c r="Y1113" i="3" s="1"/>
  <c r="U886" i="3"/>
  <c r="V886" i="3" s="1"/>
  <c r="U1425" i="3"/>
  <c r="V1425" i="3" s="1"/>
  <c r="U1343" i="3"/>
  <c r="V1343" i="3" s="1"/>
  <c r="X1288" i="3"/>
  <c r="Y1288" i="3" s="1"/>
  <c r="U1084" i="3"/>
  <c r="V1084" i="3" s="1"/>
  <c r="X1035" i="3"/>
  <c r="Y1035" i="3" s="1"/>
  <c r="X839" i="3"/>
  <c r="Y839" i="3" s="1"/>
  <c r="U603" i="3"/>
  <c r="V603" i="3" s="1"/>
  <c r="U1437" i="3"/>
  <c r="V1437" i="3" s="1"/>
  <c r="X1338" i="3"/>
  <c r="Y1338" i="3" s="1"/>
  <c r="X1286" i="3"/>
  <c r="Y1286" i="3" s="1"/>
  <c r="U1058" i="3"/>
  <c r="V1058" i="3" s="1"/>
  <c r="X988" i="3"/>
  <c r="Y988" i="3" s="1"/>
  <c r="U121" i="3"/>
  <c r="V121" i="3" s="1"/>
  <c r="U521" i="3"/>
  <c r="V521" i="3" s="1"/>
  <c r="X82" i="3"/>
  <c r="Y82" i="3" s="1"/>
  <c r="U827" i="3"/>
  <c r="V827" i="3" s="1"/>
  <c r="U779" i="3"/>
  <c r="V779" i="3" s="1"/>
  <c r="X83" i="3"/>
  <c r="Y83" i="3" s="1"/>
  <c r="U688" i="3"/>
  <c r="V688" i="3" s="1"/>
  <c r="X625" i="3"/>
  <c r="Y625" i="3" s="1"/>
  <c r="X562" i="3"/>
  <c r="Y562" i="3" s="1"/>
  <c r="X516" i="3"/>
  <c r="Y516" i="3" s="1"/>
  <c r="X477" i="3"/>
  <c r="Y477" i="3" s="1"/>
  <c r="U387" i="3"/>
  <c r="V387" i="3" s="1"/>
  <c r="U276" i="3"/>
  <c r="V276" i="3" s="1"/>
  <c r="U64" i="3"/>
  <c r="V64" i="3" s="1"/>
  <c r="U689" i="3"/>
  <c r="V689" i="3" s="1"/>
  <c r="U626" i="3"/>
  <c r="V626" i="3" s="1"/>
  <c r="X592" i="3"/>
  <c r="Y592" i="3" s="1"/>
  <c r="U483" i="3"/>
  <c r="V483" i="3" s="1"/>
  <c r="U56" i="3"/>
  <c r="V56" i="3" s="1"/>
  <c r="U36" i="3"/>
  <c r="V36" i="3" s="1"/>
  <c r="U425" i="3"/>
  <c r="V425" i="3" s="1"/>
  <c r="X333" i="3"/>
  <c r="Y333" i="3" s="1"/>
  <c r="X285" i="3"/>
  <c r="Y285" i="3" s="1"/>
  <c r="X225" i="3"/>
  <c r="Y225" i="3" s="1"/>
  <c r="U167" i="3"/>
  <c r="V167" i="3" s="1"/>
  <c r="U127" i="3"/>
  <c r="V127" i="3" s="1"/>
  <c r="X60" i="3"/>
  <c r="Y60" i="3" s="1"/>
  <c r="X426" i="3"/>
  <c r="Y426" i="3" s="1"/>
  <c r="X407" i="3"/>
  <c r="Y407" i="3" s="1"/>
  <c r="X415" i="3"/>
  <c r="Y415" i="3" s="1"/>
  <c r="U381" i="3"/>
  <c r="V381" i="3" s="1"/>
  <c r="X365" i="3"/>
  <c r="Y365" i="3" s="1"/>
  <c r="U324" i="3"/>
  <c r="V324" i="3" s="1"/>
  <c r="U274" i="3"/>
  <c r="V274" i="3" s="1"/>
  <c r="U55" i="3"/>
  <c r="V55" i="3" s="1"/>
  <c r="U404" i="3"/>
  <c r="V404" i="3" s="1"/>
  <c r="U385" i="3"/>
  <c r="V385" i="3" s="1"/>
  <c r="U366" i="3"/>
  <c r="V366" i="3" s="1"/>
  <c r="U337" i="3"/>
  <c r="V337" i="3" s="1"/>
  <c r="X280" i="3"/>
  <c r="Y280" i="3" s="1"/>
  <c r="U239" i="3"/>
  <c r="V239" i="3" s="1"/>
  <c r="U120" i="3"/>
  <c r="V120" i="3" s="1"/>
  <c r="X64" i="3"/>
  <c r="Y64" i="3" s="1"/>
  <c r="U31" i="3"/>
  <c r="V31" i="3" s="1"/>
  <c r="X1961" i="3"/>
  <c r="Y1961" i="3" s="1"/>
  <c r="U1966" i="3"/>
  <c r="V1966" i="3" s="1"/>
  <c r="X1929" i="3"/>
  <c r="Y1929" i="3" s="1"/>
  <c r="X1905" i="3"/>
  <c r="Y1905" i="3" s="1"/>
  <c r="X1828" i="3"/>
  <c r="Y1828" i="3" s="1"/>
  <c r="U1770" i="3"/>
  <c r="V1770" i="3" s="1"/>
  <c r="U1657" i="3"/>
  <c r="V1657" i="3" s="1"/>
  <c r="X1584" i="3"/>
  <c r="Y1584" i="3" s="1"/>
  <c r="U1557" i="3"/>
  <c r="V1557" i="3" s="1"/>
  <c r="U1445" i="3"/>
  <c r="V1445" i="3" s="1"/>
  <c r="U1419" i="3"/>
  <c r="V1419" i="3" s="1"/>
  <c r="U1394" i="3"/>
  <c r="V1394" i="3" s="1"/>
  <c r="X1316" i="3"/>
  <c r="Y1316" i="3" s="1"/>
  <c r="X1751" i="3"/>
  <c r="Y1751" i="3" s="1"/>
  <c r="U1642" i="3"/>
  <c r="V1642" i="3" s="1"/>
  <c r="X1457" i="3"/>
  <c r="Y1457" i="3" s="1"/>
  <c r="U1430" i="3"/>
  <c r="V1430" i="3" s="1"/>
  <c r="X1841" i="3"/>
  <c r="Y1841" i="3" s="1"/>
  <c r="X1673" i="3"/>
  <c r="Y1673" i="3" s="1"/>
  <c r="X1564" i="3"/>
  <c r="Y1564" i="3" s="1"/>
  <c r="U1370" i="3"/>
  <c r="V1370" i="3" s="1"/>
  <c r="U1288" i="3"/>
  <c r="V1288" i="3" s="1"/>
  <c r="U1252" i="3"/>
  <c r="V1252" i="3" s="1"/>
  <c r="X1173" i="3"/>
  <c r="Y1173" i="3" s="1"/>
  <c r="X1121" i="3"/>
  <c r="Y1121" i="3" s="1"/>
  <c r="X1061" i="3"/>
  <c r="Y1061" i="3" s="1"/>
  <c r="U977" i="3"/>
  <c r="V977" i="3" s="1"/>
  <c r="X965" i="3"/>
  <c r="Y965" i="3" s="1"/>
  <c r="U927" i="3"/>
  <c r="V927" i="3" s="1"/>
  <c r="U909" i="3"/>
  <c r="V909" i="3" s="1"/>
  <c r="X811" i="3"/>
  <c r="Y811" i="3" s="1"/>
  <c r="U905" i="3"/>
  <c r="V905" i="3" s="1"/>
  <c r="X795" i="3"/>
  <c r="Y795" i="3" s="1"/>
  <c r="U1896" i="3"/>
  <c r="V1896" i="3" s="1"/>
  <c r="U903" i="3"/>
  <c r="V903" i="3" s="1"/>
  <c r="U703" i="3"/>
  <c r="V703" i="3" s="1"/>
  <c r="X925" i="3"/>
  <c r="Y925" i="3" s="1"/>
  <c r="X906" i="3"/>
  <c r="Y906" i="3" s="1"/>
  <c r="U908" i="3"/>
  <c r="V908" i="3" s="1"/>
  <c r="X857" i="3"/>
  <c r="Y857" i="3" s="1"/>
  <c r="X846" i="3"/>
  <c r="Y846" i="3" s="1"/>
  <c r="X826" i="3"/>
  <c r="Y826" i="3" s="1"/>
  <c r="U701" i="3"/>
  <c r="V701" i="3" s="1"/>
  <c r="U428" i="3"/>
  <c r="V428" i="3" s="1"/>
  <c r="U295" i="3"/>
  <c r="V295" i="3" s="1"/>
  <c r="X232" i="3"/>
  <c r="Y232" i="3" s="1"/>
  <c r="U201" i="3"/>
  <c r="V201" i="3" s="1"/>
  <c r="X116" i="3"/>
  <c r="Y116" i="3" s="1"/>
  <c r="X93" i="3"/>
  <c r="Y93" i="3" s="1"/>
  <c r="U808" i="3"/>
  <c r="V808" i="3" s="1"/>
  <c r="U789" i="3"/>
  <c r="V789" i="3" s="1"/>
  <c r="U691" i="3"/>
  <c r="V691" i="3" s="1"/>
  <c r="X679" i="3"/>
  <c r="Y679" i="3" s="1"/>
  <c r="X507" i="3"/>
  <c r="Y507" i="3" s="1"/>
  <c r="U517" i="3"/>
  <c r="V517" i="3" s="1"/>
  <c r="X312" i="3"/>
  <c r="Y312" i="3" s="1"/>
  <c r="X251" i="3"/>
  <c r="Y251" i="3" s="1"/>
  <c r="U205" i="3"/>
  <c r="V205" i="3" s="1"/>
  <c r="X649" i="3"/>
  <c r="Y649" i="3" s="1"/>
  <c r="X604" i="3"/>
  <c r="Y604" i="3" s="1"/>
  <c r="X521" i="3"/>
  <c r="Y521" i="3" s="1"/>
  <c r="X231" i="3"/>
  <c r="Y231" i="3" s="1"/>
  <c r="U89" i="3"/>
  <c r="V89" i="3" s="1"/>
  <c r="X793" i="3"/>
  <c r="Y793" i="3" s="1"/>
  <c r="X756" i="3"/>
  <c r="Y756" i="3" s="1"/>
  <c r="X698" i="3"/>
  <c r="Y698" i="3" s="1"/>
  <c r="U605" i="3"/>
  <c r="V605" i="3" s="1"/>
  <c r="U561" i="3"/>
  <c r="V561" i="3" s="1"/>
  <c r="X495" i="3"/>
  <c r="Y495" i="3" s="1"/>
  <c r="X235" i="3"/>
  <c r="Y235" i="3" s="1"/>
  <c r="X202" i="3"/>
  <c r="Y202" i="3" s="1"/>
  <c r="U88" i="3"/>
  <c r="V88" i="3" s="1"/>
  <c r="U413" i="3"/>
  <c r="V413" i="3" s="1"/>
  <c r="U365" i="3"/>
  <c r="V365" i="3" s="1"/>
  <c r="U112" i="3"/>
  <c r="V112" i="3" s="1"/>
  <c r="X410" i="3"/>
  <c r="Y410" i="3" s="1"/>
  <c r="X335" i="3"/>
  <c r="Y335" i="3" s="1"/>
  <c r="X304" i="3"/>
  <c r="Y304" i="3" s="1"/>
  <c r="X298" i="3"/>
  <c r="Y298" i="3" s="1"/>
  <c r="X240" i="3"/>
  <c r="Y240" i="3" s="1"/>
  <c r="X158" i="3"/>
  <c r="Y158" i="3" s="1"/>
  <c r="X126" i="3"/>
  <c r="Y126" i="3" s="1"/>
  <c r="X1596" i="3"/>
  <c r="Y1596" i="3" s="1"/>
  <c r="U1534" i="3"/>
  <c r="V1534" i="3" s="1"/>
  <c r="U1478" i="3"/>
  <c r="V1478" i="3" s="1"/>
  <c r="X681" i="3"/>
  <c r="Y681" i="3" s="1"/>
  <c r="X1722" i="3"/>
  <c r="Y1722" i="3" s="1"/>
  <c r="X1704" i="3"/>
  <c r="Y1704" i="3" s="1"/>
  <c r="X1661" i="3"/>
  <c r="Y1661" i="3" s="1"/>
  <c r="U1617" i="3"/>
  <c r="V1617" i="3" s="1"/>
  <c r="U1477" i="3"/>
  <c r="V1477" i="3" s="1"/>
  <c r="X1107" i="3"/>
  <c r="Y1107" i="3" s="1"/>
  <c r="U1051" i="3"/>
  <c r="V1051" i="3" s="1"/>
  <c r="X947" i="3"/>
  <c r="Y947" i="3" s="1"/>
  <c r="U879" i="3"/>
  <c r="V879" i="3" s="1"/>
  <c r="X874" i="3"/>
  <c r="Y874" i="3" s="1"/>
  <c r="U729" i="3"/>
  <c r="V729" i="3" s="1"/>
  <c r="U672" i="3"/>
  <c r="V672" i="3" s="1"/>
  <c r="U580" i="3"/>
  <c r="V580" i="3" s="1"/>
  <c r="U352" i="3"/>
  <c r="V352" i="3" s="1"/>
  <c r="U147" i="3"/>
  <c r="V147" i="3" s="1"/>
  <c r="X2021" i="3"/>
  <c r="Y2021" i="3" s="1"/>
  <c r="X1953" i="3"/>
  <c r="Y1953" i="3" s="1"/>
  <c r="X1909" i="3"/>
  <c r="Y1909" i="3" s="1"/>
  <c r="U1860" i="3"/>
  <c r="V1860" i="3" s="1"/>
  <c r="X1836" i="3"/>
  <c r="Y1836" i="3" s="1"/>
  <c r="X1775" i="3"/>
  <c r="Y1775" i="3" s="1"/>
  <c r="X1738" i="3"/>
  <c r="Y1738" i="3" s="1"/>
  <c r="X1712" i="3"/>
  <c r="Y1712" i="3" s="1"/>
  <c r="X1703" i="3"/>
  <c r="Y1703" i="3" s="1"/>
  <c r="U1624" i="3"/>
  <c r="V1624" i="3" s="1"/>
  <c r="X1609" i="3"/>
  <c r="Y1609" i="3" s="1"/>
  <c r="U1599" i="3"/>
  <c r="V1599" i="3" s="1"/>
  <c r="U1591" i="3"/>
  <c r="V1591" i="3" s="1"/>
  <c r="U1565" i="3"/>
  <c r="V1565" i="3" s="1"/>
  <c r="X1512" i="3"/>
  <c r="Y1512" i="3" s="1"/>
  <c r="U1937" i="3"/>
  <c r="V1937" i="3" s="1"/>
  <c r="X1241" i="3"/>
  <c r="Y1241" i="3" s="1"/>
  <c r="U1737" i="3"/>
  <c r="V1737" i="3" s="1"/>
  <c r="U1618" i="3"/>
  <c r="V1618" i="3" s="1"/>
  <c r="X1418" i="3"/>
  <c r="Y1418" i="3" s="1"/>
  <c r="U629" i="3"/>
  <c r="V629" i="3" s="1"/>
  <c r="X1081" i="3"/>
  <c r="Y1081" i="3" s="1"/>
  <c r="U1997" i="3"/>
  <c r="V1997" i="3" s="1"/>
  <c r="U1658" i="3"/>
  <c r="V1658" i="3" s="1"/>
  <c r="U1588" i="3"/>
  <c r="V1588" i="3" s="1"/>
  <c r="U1479" i="3"/>
  <c r="V1479" i="3" s="1"/>
  <c r="U1247" i="3"/>
  <c r="V1247" i="3" s="1"/>
  <c r="U1024" i="3"/>
  <c r="V1024" i="3" s="1"/>
  <c r="U1887" i="3"/>
  <c r="V1887" i="3" s="1"/>
  <c r="X1302" i="3"/>
  <c r="Y1302" i="3" s="1"/>
  <c r="X2024" i="3"/>
  <c r="Y2024" i="3" s="1"/>
  <c r="U1992" i="3"/>
  <c r="V1992" i="3" s="1"/>
  <c r="U1939" i="3"/>
  <c r="V1939" i="3" s="1"/>
  <c r="U1811" i="3"/>
  <c r="V1811" i="3" s="1"/>
  <c r="U1725" i="3"/>
  <c r="V1725" i="3" s="1"/>
  <c r="U1513" i="3"/>
  <c r="V1513" i="3" s="1"/>
  <c r="U1352" i="3"/>
  <c r="V1352" i="3" s="1"/>
  <c r="U470" i="3"/>
  <c r="V470" i="3" s="1"/>
  <c r="U1815" i="3"/>
  <c r="V1815" i="3" s="1"/>
  <c r="U1720" i="3"/>
  <c r="V1720" i="3" s="1"/>
  <c r="U1622" i="3"/>
  <c r="V1622" i="3" s="1"/>
  <c r="U1442" i="3"/>
  <c r="V1442" i="3" s="1"/>
  <c r="U1310" i="3"/>
  <c r="V1310" i="3" s="1"/>
  <c r="U1187" i="3"/>
  <c r="V1187" i="3" s="1"/>
  <c r="U722" i="3"/>
  <c r="V722" i="3" s="1"/>
  <c r="U1805" i="3"/>
  <c r="V1805" i="3" s="1"/>
  <c r="U1714" i="3"/>
  <c r="V1714" i="3" s="1"/>
  <c r="U1651" i="3"/>
  <c r="V1651" i="3" s="1"/>
  <c r="U1568" i="3"/>
  <c r="V1568" i="3" s="1"/>
  <c r="U676" i="3"/>
  <c r="V676" i="3" s="1"/>
  <c r="U1234" i="3"/>
  <c r="V1234" i="3" s="1"/>
  <c r="U1185" i="3"/>
  <c r="V1185" i="3" s="1"/>
  <c r="U1047" i="3"/>
  <c r="V1047" i="3" s="1"/>
  <c r="X840" i="3"/>
  <c r="Y840" i="3" s="1"/>
  <c r="X1405" i="3"/>
  <c r="Y1405" i="3" s="1"/>
  <c r="U1333" i="3"/>
  <c r="V1333" i="3" s="1"/>
  <c r="U1268" i="3"/>
  <c r="V1268" i="3" s="1"/>
  <c r="X1189" i="3"/>
  <c r="Y1189" i="3" s="1"/>
  <c r="X1016" i="3"/>
  <c r="Y1016" i="3" s="1"/>
  <c r="X583" i="3"/>
  <c r="Y583" i="3" s="1"/>
  <c r="U263" i="3"/>
  <c r="V263" i="3" s="1"/>
  <c r="X1394" i="3"/>
  <c r="Y1394" i="3" s="1"/>
  <c r="X1325" i="3"/>
  <c r="Y1325" i="3" s="1"/>
  <c r="X1265" i="3"/>
  <c r="Y1265" i="3" s="1"/>
  <c r="X1190" i="3"/>
  <c r="Y1190" i="3" s="1"/>
  <c r="X1102" i="3"/>
  <c r="Y1102" i="3" s="1"/>
  <c r="X1045" i="3"/>
  <c r="Y1045" i="3" s="1"/>
  <c r="U717" i="3"/>
  <c r="V717" i="3" s="1"/>
  <c r="U922" i="3"/>
  <c r="V922" i="3" s="1"/>
  <c r="X820" i="3"/>
  <c r="Y820" i="3" s="1"/>
  <c r="X690" i="3"/>
  <c r="Y690" i="3" s="1"/>
  <c r="U995" i="3"/>
  <c r="V995" i="3" s="1"/>
  <c r="U825" i="3"/>
  <c r="V825" i="3" s="1"/>
  <c r="X510" i="3"/>
  <c r="Y510" i="3" s="1"/>
  <c r="U320" i="3"/>
  <c r="V320" i="3" s="1"/>
  <c r="X63" i="3"/>
  <c r="Y63" i="3" s="1"/>
  <c r="X605" i="3"/>
  <c r="Y605" i="3" s="1"/>
  <c r="X517" i="3"/>
  <c r="Y517" i="3" s="1"/>
  <c r="U469" i="3"/>
  <c r="V469" i="3" s="1"/>
  <c r="U217" i="3"/>
  <c r="V217" i="3" s="1"/>
  <c r="U45" i="3"/>
  <c r="V45" i="3" s="1"/>
  <c r="X718" i="3"/>
  <c r="Y718" i="3" s="1"/>
  <c r="X624" i="3"/>
  <c r="Y624" i="3" s="1"/>
  <c r="U563" i="3"/>
  <c r="V563" i="3" s="1"/>
  <c r="U509" i="3"/>
  <c r="V509" i="3" s="1"/>
  <c r="X453" i="3"/>
  <c r="Y453" i="3" s="1"/>
  <c r="U336" i="3"/>
  <c r="V336" i="3" s="1"/>
  <c r="U49" i="3"/>
  <c r="V49" i="3" s="1"/>
  <c r="U35" i="3"/>
  <c r="V35" i="3" s="1"/>
  <c r="X424" i="3"/>
  <c r="Y424" i="3" s="1"/>
  <c r="X392" i="3"/>
  <c r="Y392" i="3" s="1"/>
  <c r="U318" i="3"/>
  <c r="V318" i="3" s="1"/>
  <c r="U241" i="3"/>
  <c r="V241" i="3" s="1"/>
  <c r="U181" i="3"/>
  <c r="V181" i="3" s="1"/>
  <c r="U158" i="3"/>
  <c r="V158" i="3" s="1"/>
  <c r="U119" i="3"/>
  <c r="V119" i="3" s="1"/>
  <c r="U85" i="3"/>
  <c r="V85" i="3" s="1"/>
  <c r="U431" i="3"/>
  <c r="V431" i="3" s="1"/>
  <c r="X403" i="3"/>
  <c r="Y403" i="3" s="1"/>
  <c r="X384" i="3"/>
  <c r="Y384" i="3" s="1"/>
  <c r="U335" i="3"/>
  <c r="V335" i="3" s="1"/>
  <c r="U301" i="3"/>
  <c r="V301" i="3" s="1"/>
  <c r="U237" i="3"/>
  <c r="V237" i="3" s="1"/>
  <c r="X67" i="3"/>
  <c r="Y67" i="3" s="1"/>
  <c r="X40" i="3"/>
  <c r="Y40" i="3" s="1"/>
  <c r="U416" i="3"/>
  <c r="V416" i="3" s="1"/>
  <c r="X413" i="3"/>
  <c r="Y413" i="3" s="1"/>
  <c r="U380" i="3"/>
  <c r="V380" i="3" s="1"/>
  <c r="X336" i="3"/>
  <c r="Y336" i="3" s="1"/>
  <c r="U298" i="3"/>
  <c r="V298" i="3" s="1"/>
  <c r="U238" i="3"/>
  <c r="V238" i="3" s="1"/>
  <c r="U83" i="3"/>
  <c r="V83" i="3" s="1"/>
  <c r="U63" i="3"/>
  <c r="V63" i="3" s="1"/>
  <c r="X32" i="3"/>
  <c r="Y32" i="3" s="1"/>
  <c r="X1993" i="3"/>
  <c r="Y1993" i="3" s="1"/>
  <c r="X1936" i="3"/>
  <c r="Y1936" i="3" s="1"/>
  <c r="X1928" i="3"/>
  <c r="Y1928" i="3" s="1"/>
  <c r="X1849" i="3"/>
  <c r="Y1849" i="3" s="1"/>
  <c r="X1827" i="3"/>
  <c r="Y1827" i="3" s="1"/>
  <c r="X1566" i="3"/>
  <c r="Y1566" i="3" s="1"/>
  <c r="U1556" i="3"/>
  <c r="V1556" i="3" s="1"/>
  <c r="U1546" i="3"/>
  <c r="V1546" i="3" s="1"/>
  <c r="U1531" i="3"/>
  <c r="V1531" i="3" s="1"/>
  <c r="X1425" i="3"/>
  <c r="Y1425" i="3" s="1"/>
  <c r="U2004" i="3"/>
  <c r="V2004" i="3" s="1"/>
  <c r="U1913" i="3"/>
  <c r="V1913" i="3" s="1"/>
  <c r="U1721" i="3"/>
  <c r="V1721" i="3" s="1"/>
  <c r="U1390" i="3"/>
  <c r="V1390" i="3" s="1"/>
  <c r="X1604" i="3"/>
  <c r="Y1604" i="3" s="1"/>
  <c r="X1491" i="3"/>
  <c r="Y1491" i="3" s="1"/>
  <c r="X1370" i="3"/>
  <c r="Y1370" i="3" s="1"/>
  <c r="X1330" i="3"/>
  <c r="Y1330" i="3" s="1"/>
  <c r="U1286" i="3"/>
  <c r="V1286" i="3" s="1"/>
  <c r="X1262" i="3"/>
  <c r="Y1262" i="3" s="1"/>
  <c r="X1184" i="3"/>
  <c r="Y1184" i="3" s="1"/>
  <c r="X1105" i="3"/>
  <c r="Y1105" i="3" s="1"/>
  <c r="X998" i="3"/>
  <c r="Y998" i="3" s="1"/>
  <c r="U976" i="3"/>
  <c r="V976" i="3" s="1"/>
  <c r="U965" i="3"/>
  <c r="V965" i="3" s="1"/>
  <c r="X916" i="3"/>
  <c r="Y916" i="3" s="1"/>
  <c r="X866" i="3"/>
  <c r="Y866" i="3" s="1"/>
  <c r="U776" i="3"/>
  <c r="V776" i="3" s="1"/>
  <c r="X937" i="3"/>
  <c r="Y937" i="3" s="1"/>
  <c r="U791" i="3"/>
  <c r="V791" i="3" s="1"/>
  <c r="X1896" i="3"/>
  <c r="Y1896" i="3" s="1"/>
  <c r="U941" i="3"/>
  <c r="V941" i="3" s="1"/>
  <c r="X772" i="3"/>
  <c r="Y772" i="3" s="1"/>
  <c r="X1267" i="3"/>
  <c r="Y1267" i="3" s="1"/>
  <c r="X1182" i="3"/>
  <c r="Y1182" i="3" s="1"/>
  <c r="X1099" i="3"/>
  <c r="Y1099" i="3" s="1"/>
  <c r="X975" i="3"/>
  <c r="Y975" i="3" s="1"/>
  <c r="U925" i="3"/>
  <c r="V925" i="3" s="1"/>
  <c r="X902" i="3"/>
  <c r="Y902" i="3" s="1"/>
  <c r="U898" i="3"/>
  <c r="V898" i="3" s="1"/>
  <c r="X847" i="3"/>
  <c r="Y847" i="3" s="1"/>
  <c r="X827" i="3"/>
  <c r="Y827" i="3" s="1"/>
  <c r="X701" i="3"/>
  <c r="Y701" i="3" s="1"/>
  <c r="U311" i="3"/>
  <c r="V311" i="3" s="1"/>
  <c r="U267" i="3"/>
  <c r="V267" i="3" s="1"/>
  <c r="U204" i="3"/>
  <c r="V204" i="3" s="1"/>
  <c r="U101" i="3"/>
  <c r="V101" i="3" s="1"/>
  <c r="U781" i="3"/>
  <c r="V781" i="3" s="1"/>
  <c r="X538" i="3"/>
  <c r="Y538" i="3" s="1"/>
  <c r="U455" i="3"/>
  <c r="V455" i="3" s="1"/>
  <c r="U433" i="3"/>
  <c r="V433" i="3" s="1"/>
  <c r="U296" i="3"/>
  <c r="V296" i="3" s="1"/>
  <c r="X214" i="3"/>
  <c r="Y214" i="3" s="1"/>
  <c r="X186" i="3"/>
  <c r="Y186" i="3" s="1"/>
  <c r="X616" i="3"/>
  <c r="Y616" i="3" s="1"/>
  <c r="X603" i="3"/>
  <c r="Y603" i="3" s="1"/>
  <c r="X574" i="3"/>
  <c r="Y574" i="3" s="1"/>
  <c r="X506" i="3"/>
  <c r="Y506" i="3" s="1"/>
  <c r="X206" i="3"/>
  <c r="Y206" i="3" s="1"/>
  <c r="X89" i="3"/>
  <c r="Y89" i="3" s="1"/>
  <c r="X817" i="3"/>
  <c r="Y817" i="3" s="1"/>
  <c r="X687" i="3"/>
  <c r="Y687" i="3" s="1"/>
  <c r="X601" i="3"/>
  <c r="Y601" i="3" s="1"/>
  <c r="U510" i="3"/>
  <c r="V510" i="3" s="1"/>
  <c r="U502" i="3"/>
  <c r="V502" i="3" s="1"/>
  <c r="U235" i="3"/>
  <c r="V235" i="3" s="1"/>
  <c r="U200" i="3"/>
  <c r="V200" i="3" s="1"/>
  <c r="X98" i="3"/>
  <c r="Y98" i="3" s="1"/>
  <c r="U360" i="3"/>
  <c r="V360" i="3" s="1"/>
  <c r="U79" i="3"/>
  <c r="V79" i="3" s="1"/>
  <c r="U1813" i="3"/>
  <c r="V1813" i="3" s="1"/>
  <c r="X561" i="3"/>
  <c r="Y561" i="3" s="1"/>
  <c r="X1475" i="3"/>
  <c r="Y1475" i="3" s="1"/>
  <c r="U1274" i="3"/>
  <c r="V1274" i="3" s="1"/>
  <c r="U1974" i="3"/>
  <c r="V1974" i="3" s="1"/>
  <c r="U1713" i="3"/>
  <c r="V1713" i="3" s="1"/>
  <c r="U1789" i="3"/>
  <c r="V1789" i="3" s="1"/>
  <c r="U700" i="3"/>
  <c r="V700" i="3" s="1"/>
  <c r="U1625" i="3"/>
  <c r="V1625" i="3" s="1"/>
  <c r="U1391" i="3"/>
  <c r="V1391" i="3" s="1"/>
  <c r="U1062" i="3"/>
  <c r="V1062" i="3" s="1"/>
  <c r="U1482" i="3"/>
  <c r="V1482" i="3" s="1"/>
  <c r="U1180" i="3"/>
  <c r="V1180" i="3" s="1"/>
  <c r="X1895" i="3"/>
  <c r="Y1895" i="3" s="1"/>
  <c r="X691" i="3"/>
  <c r="Y691" i="3" s="1"/>
  <c r="U714" i="3"/>
  <c r="V714" i="3" s="1"/>
  <c r="U506" i="3"/>
  <c r="V506" i="3" s="1"/>
  <c r="X46" i="3"/>
  <c r="Y46" i="3" s="1"/>
  <c r="U340" i="3"/>
  <c r="V340" i="3" s="1"/>
  <c r="X360" i="3"/>
  <c r="Y360" i="3" s="1"/>
  <c r="X146" i="3"/>
  <c r="Y146" i="3" s="1"/>
  <c r="U2009" i="3"/>
  <c r="V2009" i="3" s="1"/>
  <c r="X1931" i="3"/>
  <c r="Y1931" i="3" s="1"/>
  <c r="X1844" i="3"/>
  <c r="Y1844" i="3" s="1"/>
  <c r="U1555" i="3"/>
  <c r="V1555" i="3" s="1"/>
  <c r="U1449" i="3"/>
  <c r="V1449" i="3" s="1"/>
  <c r="U1593" i="3"/>
  <c r="V1593" i="3" s="1"/>
  <c r="X1369" i="3"/>
  <c r="Y1369" i="3" s="1"/>
  <c r="X1581" i="3"/>
  <c r="Y1581" i="3" s="1"/>
  <c r="U988" i="3"/>
  <c r="V988" i="3" s="1"/>
  <c r="X776" i="3"/>
  <c r="Y776" i="3" s="1"/>
  <c r="U796" i="3"/>
  <c r="V796" i="3" s="1"/>
  <c r="X204" i="3"/>
  <c r="Y204" i="3" s="1"/>
  <c r="X612" i="3"/>
  <c r="Y612" i="3" s="1"/>
  <c r="X476" i="3"/>
  <c r="Y476" i="3" s="1"/>
  <c r="U214" i="3"/>
  <c r="V214" i="3" s="1"/>
  <c r="X586" i="3"/>
  <c r="Y586" i="3" s="1"/>
  <c r="X880" i="3"/>
  <c r="Y880" i="3" s="1"/>
  <c r="U294" i="3"/>
  <c r="V294" i="3" s="1"/>
  <c r="U403" i="3"/>
  <c r="V403" i="3" s="1"/>
  <c r="X181" i="3"/>
  <c r="Y181" i="3" s="1"/>
  <c r="X404" i="3"/>
  <c r="Y404" i="3" s="1"/>
  <c r="X300" i="3"/>
  <c r="Y300" i="3" s="1"/>
  <c r="X237" i="3"/>
  <c r="Y237" i="3" s="1"/>
  <c r="U1587" i="3"/>
  <c r="V1587" i="3" s="1"/>
  <c r="X1233" i="3"/>
  <c r="Y1233" i="3" s="1"/>
  <c r="X943" i="3"/>
  <c r="Y943" i="3" s="1"/>
  <c r="X566" i="3"/>
  <c r="Y566" i="3" s="1"/>
  <c r="X58" i="3"/>
  <c r="Y58" i="3" s="1"/>
  <c r="U1987" i="3"/>
  <c r="V1987" i="3" s="1"/>
  <c r="U1949" i="3"/>
  <c r="V1949" i="3" s="1"/>
  <c r="X1918" i="3"/>
  <c r="Y1918" i="3" s="1"/>
  <c r="X1736" i="3"/>
  <c r="Y1736" i="3" s="1"/>
  <c r="X1714" i="3"/>
  <c r="Y1714" i="3" s="1"/>
  <c r="X1701" i="3"/>
  <c r="Y1701" i="3" s="1"/>
  <c r="X1629" i="3"/>
  <c r="Y1629" i="3" s="1"/>
  <c r="U1510" i="3"/>
  <c r="V1510" i="3" s="1"/>
  <c r="U1431" i="3"/>
  <c r="V1431" i="3" s="1"/>
  <c r="U1407" i="3"/>
  <c r="V1407" i="3" s="1"/>
  <c r="U1298" i="3"/>
  <c r="V1298" i="3" s="1"/>
  <c r="U1279" i="3"/>
  <c r="V1279" i="3" s="1"/>
  <c r="X1228" i="3"/>
  <c r="Y1228" i="3" s="1"/>
  <c r="U1204" i="3"/>
  <c r="V1204" i="3" s="1"/>
  <c r="U1155" i="3"/>
  <c r="V1155" i="3" s="1"/>
  <c r="X1143" i="3"/>
  <c r="Y1143" i="3" s="1"/>
  <c r="U1120" i="3"/>
  <c r="V1120" i="3" s="1"/>
  <c r="X1111" i="3"/>
  <c r="Y1111" i="3" s="1"/>
  <c r="U1081" i="3"/>
  <c r="V1081" i="3" s="1"/>
  <c r="U969" i="3"/>
  <c r="V969" i="3" s="1"/>
  <c r="X964" i="3"/>
  <c r="Y964" i="3" s="1"/>
  <c r="U934" i="3"/>
  <c r="V934" i="3" s="1"/>
  <c r="U893" i="3"/>
  <c r="V893" i="3" s="1"/>
  <c r="X788" i="3"/>
  <c r="Y788" i="3" s="1"/>
  <c r="U765" i="3"/>
  <c r="V765" i="3" s="1"/>
  <c r="X775" i="3"/>
  <c r="Y775" i="3" s="1"/>
  <c r="U738" i="3"/>
  <c r="V738" i="3" s="1"/>
  <c r="U710" i="3"/>
  <c r="V710" i="3" s="1"/>
  <c r="U598" i="3"/>
  <c r="V598" i="3" s="1"/>
  <c r="U452" i="3"/>
  <c r="V452" i="3" s="1"/>
  <c r="U423" i="3"/>
  <c r="V423" i="3" s="1"/>
  <c r="X1484" i="3"/>
  <c r="Y1484" i="3" s="1"/>
  <c r="X1466" i="3"/>
  <c r="Y1466" i="3" s="1"/>
  <c r="X1362" i="3"/>
  <c r="Y1362" i="3" s="1"/>
  <c r="X1261" i="3"/>
  <c r="Y1261" i="3" s="1"/>
  <c r="X1137" i="3"/>
  <c r="Y1137" i="3" s="1"/>
  <c r="X1050" i="3"/>
  <c r="Y1050" i="3" s="1"/>
  <c r="X974" i="3"/>
  <c r="Y974" i="3" s="1"/>
  <c r="X940" i="3"/>
  <c r="Y940" i="3" s="1"/>
  <c r="U931" i="3"/>
  <c r="V931" i="3" s="1"/>
  <c r="U895" i="3"/>
  <c r="V895" i="3" s="1"/>
  <c r="U859" i="3"/>
  <c r="V859" i="3" s="1"/>
  <c r="X805" i="3"/>
  <c r="Y805" i="3" s="1"/>
  <c r="X743" i="3"/>
  <c r="Y743" i="3" s="1"/>
  <c r="X686" i="3"/>
  <c r="Y686" i="3" s="1"/>
  <c r="X34" i="3"/>
  <c r="Y34" i="3" s="1"/>
  <c r="X1813" i="3"/>
  <c r="Y1813" i="3" s="1"/>
  <c r="X1575" i="3"/>
  <c r="Y1575" i="3" s="1"/>
  <c r="X1358" i="3"/>
  <c r="Y1358" i="3" s="1"/>
  <c r="X1260" i="3"/>
  <c r="Y1260" i="3" s="1"/>
  <c r="U1168" i="3"/>
  <c r="V1168" i="3" s="1"/>
  <c r="U1124" i="3"/>
  <c r="V1124" i="3" s="1"/>
  <c r="X1112" i="3"/>
  <c r="Y1112" i="3" s="1"/>
  <c r="U858" i="3"/>
  <c r="V858" i="3" s="1"/>
  <c r="X757" i="3"/>
  <c r="Y757" i="3" s="1"/>
  <c r="U716" i="3"/>
  <c r="V716" i="3" s="1"/>
  <c r="X640" i="3"/>
  <c r="Y640" i="3" s="1"/>
  <c r="X183" i="3"/>
  <c r="Y183" i="3" s="1"/>
  <c r="X2015" i="3"/>
  <c r="Y2015" i="3" s="1"/>
  <c r="X1964" i="3"/>
  <c r="Y1964" i="3" s="1"/>
  <c r="U1951" i="3"/>
  <c r="V1951" i="3" s="1"/>
  <c r="U1942" i="3"/>
  <c r="V1942" i="3" s="1"/>
  <c r="U1921" i="3"/>
  <c r="V1921" i="3" s="1"/>
  <c r="X1926" i="3"/>
  <c r="Y1926" i="3" s="1"/>
  <c r="X1875" i="3"/>
  <c r="Y1875" i="3" s="1"/>
  <c r="X1821" i="3"/>
  <c r="Y1821" i="3" s="1"/>
  <c r="U1626" i="3"/>
  <c r="V1626" i="3" s="1"/>
  <c r="X1598" i="3"/>
  <c r="Y1598" i="3" s="1"/>
  <c r="X1574" i="3"/>
  <c r="Y1574" i="3" s="1"/>
  <c r="X1467" i="3"/>
  <c r="Y1467" i="3" s="1"/>
  <c r="U1409" i="3"/>
  <c r="V1409" i="3" s="1"/>
  <c r="U1900" i="3"/>
  <c r="V1900" i="3" s="1"/>
  <c r="X1365" i="3"/>
  <c r="Y1365" i="3" s="1"/>
  <c r="U1321" i="3"/>
  <c r="V1321" i="3" s="1"/>
  <c r="U1312" i="3"/>
  <c r="V1312" i="3" s="1"/>
  <c r="U1253" i="3"/>
  <c r="V1253" i="3" s="1"/>
  <c r="U1231" i="3"/>
  <c r="V1231" i="3" s="1"/>
  <c r="X1080" i="3"/>
  <c r="Y1080" i="3" s="1"/>
  <c r="X1023" i="3"/>
  <c r="Y1023" i="3" s="1"/>
  <c r="X1005" i="3"/>
  <c r="Y1005" i="3" s="1"/>
  <c r="X894" i="3"/>
  <c r="Y894" i="3" s="1"/>
  <c r="X787" i="3"/>
  <c r="Y787" i="3" s="1"/>
  <c r="X766" i="3"/>
  <c r="Y766" i="3" s="1"/>
  <c r="U745" i="3"/>
  <c r="V745" i="3" s="1"/>
  <c r="U711" i="3"/>
  <c r="V711" i="3" s="1"/>
  <c r="X545" i="3"/>
  <c r="Y545" i="3" s="1"/>
  <c r="U1501" i="3"/>
  <c r="V1501" i="3" s="1"/>
  <c r="U1451" i="3"/>
  <c r="V1451" i="3" s="1"/>
  <c r="U1349" i="3"/>
  <c r="V1349" i="3" s="1"/>
  <c r="X971" i="3"/>
  <c r="Y971" i="3" s="1"/>
  <c r="U961" i="3"/>
  <c r="V961" i="3" s="1"/>
  <c r="U936" i="3"/>
  <c r="V936" i="3" s="1"/>
  <c r="U923" i="3"/>
  <c r="V923" i="3" s="1"/>
  <c r="U910" i="3"/>
  <c r="V910" i="3" s="1"/>
  <c r="U802" i="3"/>
  <c r="V802" i="3" s="1"/>
  <c r="U784" i="3"/>
  <c r="V784" i="3" s="1"/>
  <c r="X712" i="3"/>
  <c r="Y712" i="3" s="1"/>
  <c r="X537" i="3"/>
  <c r="Y537" i="3" s="1"/>
  <c r="U260" i="3"/>
  <c r="V260" i="3" s="1"/>
  <c r="X946" i="3"/>
  <c r="Y946" i="3" s="1"/>
  <c r="X806" i="3"/>
  <c r="Y806" i="3" s="1"/>
  <c r="U785" i="3"/>
  <c r="V785" i="3" s="1"/>
  <c r="U751" i="3"/>
  <c r="V751" i="3" s="1"/>
  <c r="X733" i="3"/>
  <c r="Y733" i="3" s="1"/>
  <c r="X1373" i="3"/>
  <c r="Y1373" i="3" s="1"/>
  <c r="U632" i="3"/>
  <c r="V632" i="3" s="1"/>
  <c r="U639" i="3"/>
  <c r="V639" i="3" s="1"/>
  <c r="X579" i="3"/>
  <c r="Y579" i="3" s="1"/>
  <c r="X549" i="3"/>
  <c r="Y549" i="3" s="1"/>
  <c r="U422" i="3"/>
  <c r="V422" i="3" s="1"/>
  <c r="U704" i="3"/>
  <c r="V704" i="3" s="1"/>
  <c r="X1921" i="3"/>
  <c r="Y1921" i="3" s="1"/>
  <c r="U1719" i="3"/>
  <c r="V1719" i="3" s="1"/>
  <c r="U1475" i="3"/>
  <c r="V1475" i="3" s="1"/>
  <c r="U1893" i="3"/>
  <c r="V1893" i="3" s="1"/>
  <c r="U1085" i="3"/>
  <c r="V1085" i="3" s="1"/>
  <c r="U1924" i="3"/>
  <c r="V1924" i="3" s="1"/>
  <c r="X1432" i="3"/>
  <c r="Y1432" i="3" s="1"/>
  <c r="U1704" i="3"/>
  <c r="V1704" i="3" s="1"/>
  <c r="U1870" i="3"/>
  <c r="V1870" i="3" s="1"/>
  <c r="U1165" i="3"/>
  <c r="V1165" i="3" s="1"/>
  <c r="U1315" i="3"/>
  <c r="V1315" i="3" s="1"/>
  <c r="U964" i="3"/>
  <c r="V964" i="3" s="1"/>
  <c r="U1381" i="3"/>
  <c r="V1381" i="3" s="1"/>
  <c r="X1082" i="3"/>
  <c r="Y1082" i="3" s="1"/>
  <c r="U889" i="3"/>
  <c r="V889" i="3" s="1"/>
  <c r="X967" i="3"/>
  <c r="Y967" i="3" s="1"/>
  <c r="U496" i="3"/>
  <c r="V496" i="3" s="1"/>
  <c r="U305" i="3"/>
  <c r="V305" i="3" s="1"/>
  <c r="U649" i="3"/>
  <c r="V649" i="3" s="1"/>
  <c r="U468" i="3"/>
  <c r="V468" i="3" s="1"/>
  <c r="U300" i="3"/>
  <c r="V300" i="3" s="1"/>
  <c r="X108" i="3"/>
  <c r="Y108" i="3" s="1"/>
  <c r="U197" i="3"/>
  <c r="V197" i="3" s="1"/>
  <c r="U427" i="3"/>
  <c r="V427" i="3" s="1"/>
  <c r="U82" i="3"/>
  <c r="V82" i="3" s="1"/>
  <c r="X1992" i="3"/>
  <c r="Y1992" i="3" s="1"/>
  <c r="U1824" i="3"/>
  <c r="V1824" i="3" s="1"/>
  <c r="X1539" i="3"/>
  <c r="Y1539" i="3" s="1"/>
  <c r="X1438" i="3"/>
  <c r="Y1438" i="3" s="1"/>
  <c r="U1984" i="3"/>
  <c r="V1984" i="3" s="1"/>
  <c r="U1350" i="3"/>
  <c r="V1350" i="3" s="1"/>
  <c r="X1444" i="3"/>
  <c r="Y1444" i="3" s="1"/>
  <c r="X1186" i="3"/>
  <c r="Y1186" i="3" s="1"/>
  <c r="U937" i="3"/>
  <c r="V937" i="3" s="1"/>
  <c r="U772" i="3"/>
  <c r="V772" i="3" s="1"/>
  <c r="X898" i="3"/>
  <c r="Y898" i="3" s="1"/>
  <c r="U186" i="3"/>
  <c r="V186" i="3" s="1"/>
  <c r="X575" i="3"/>
  <c r="Y575" i="3" s="1"/>
  <c r="U206" i="3"/>
  <c r="V206" i="3" s="1"/>
  <c r="X871" i="3"/>
  <c r="Y871" i="3" s="1"/>
  <c r="X1897" i="3"/>
  <c r="Y1897" i="3" s="1"/>
  <c r="X500" i="3"/>
  <c r="Y500" i="3" s="1"/>
  <c r="U207" i="3"/>
  <c r="V207" i="3" s="1"/>
  <c r="U384" i="3"/>
  <c r="V384" i="3" s="1"/>
  <c r="X334" i="3"/>
  <c r="Y334" i="3" s="1"/>
  <c r="X119" i="3"/>
  <c r="Y119" i="3" s="1"/>
  <c r="U1578" i="3"/>
  <c r="V1578" i="3" s="1"/>
  <c r="U1410" i="3"/>
  <c r="V1410" i="3" s="1"/>
  <c r="X1919" i="3"/>
  <c r="Y1919" i="3" s="1"/>
  <c r="X1724" i="3"/>
  <c r="Y1724" i="3" s="1"/>
  <c r="U1308" i="3"/>
  <c r="V1308" i="3" s="1"/>
  <c r="U991" i="3"/>
  <c r="V991" i="3" s="1"/>
  <c r="X901" i="3"/>
  <c r="Y901" i="3" s="1"/>
  <c r="X672" i="3"/>
  <c r="Y672" i="3" s="1"/>
  <c r="X352" i="3"/>
  <c r="Y352" i="3" s="1"/>
  <c r="X2026" i="3"/>
  <c r="Y2026" i="3" s="1"/>
  <c r="U1869" i="3"/>
  <c r="V1869" i="3" s="1"/>
  <c r="X1706" i="3"/>
  <c r="Y1706" i="3" s="1"/>
  <c r="X1599" i="3"/>
  <c r="Y1599" i="3" s="1"/>
  <c r="X1565" i="3"/>
  <c r="Y1565" i="3" s="1"/>
  <c r="U1492" i="3"/>
  <c r="V1492" i="3" s="1"/>
  <c r="U1472" i="3"/>
  <c r="V1472" i="3" s="1"/>
  <c r="X1431" i="3"/>
  <c r="Y1431" i="3" s="1"/>
  <c r="U1366" i="3"/>
  <c r="V1366" i="3" s="1"/>
  <c r="X1306" i="3"/>
  <c r="Y1306" i="3" s="1"/>
  <c r="U1309" i="3"/>
  <c r="V1309" i="3" s="1"/>
  <c r="U1259" i="3"/>
  <c r="V1259" i="3" s="1"/>
  <c r="U1205" i="3"/>
  <c r="V1205" i="3" s="1"/>
  <c r="X1155" i="3"/>
  <c r="Y1155" i="3" s="1"/>
  <c r="X1120" i="3"/>
  <c r="Y1120" i="3" s="1"/>
  <c r="U1082" i="3"/>
  <c r="V1082" i="3" s="1"/>
  <c r="U1077" i="3"/>
  <c r="V1077" i="3" s="1"/>
  <c r="U1059" i="3"/>
  <c r="V1059" i="3" s="1"/>
  <c r="U1029" i="3"/>
  <c r="V1029" i="3" s="1"/>
  <c r="X969" i="3"/>
  <c r="Y969" i="3" s="1"/>
  <c r="X950" i="3"/>
  <c r="Y950" i="3" s="1"/>
  <c r="U929" i="3"/>
  <c r="V929" i="3" s="1"/>
  <c r="U786" i="3"/>
  <c r="V786" i="3" s="1"/>
  <c r="X761" i="3"/>
  <c r="Y761" i="3" s="1"/>
  <c r="U740" i="3"/>
  <c r="V740" i="3" s="1"/>
  <c r="X738" i="3"/>
  <c r="Y738" i="3" s="1"/>
  <c r="U709" i="3"/>
  <c r="V709" i="3" s="1"/>
  <c r="X598" i="3"/>
  <c r="Y598" i="3" s="1"/>
  <c r="U514" i="3"/>
  <c r="V514" i="3" s="1"/>
  <c r="X452" i="3"/>
  <c r="Y452" i="3" s="1"/>
  <c r="X423" i="3"/>
  <c r="Y423" i="3" s="1"/>
  <c r="U1506" i="3"/>
  <c r="V1506" i="3" s="1"/>
  <c r="U1460" i="3"/>
  <c r="V1460" i="3" s="1"/>
  <c r="U1416" i="3"/>
  <c r="V1416" i="3" s="1"/>
  <c r="U1322" i="3"/>
  <c r="V1322" i="3" s="1"/>
  <c r="X992" i="3"/>
  <c r="Y992" i="3" s="1"/>
  <c r="U942" i="3"/>
  <c r="V942" i="3" s="1"/>
  <c r="U932" i="3"/>
  <c r="V932" i="3" s="1"/>
  <c r="U912" i="3"/>
  <c r="V912" i="3" s="1"/>
  <c r="U896" i="3"/>
  <c r="V896" i="3" s="1"/>
  <c r="U816" i="3"/>
  <c r="V816" i="3" s="1"/>
  <c r="X801" i="3"/>
  <c r="Y801" i="3" s="1"/>
  <c r="X728" i="3"/>
  <c r="Y728" i="3" s="1"/>
  <c r="X395" i="3"/>
  <c r="Y395" i="3" s="1"/>
  <c r="X43" i="3"/>
  <c r="Y43" i="3" s="1"/>
  <c r="X29" i="3"/>
  <c r="Y29" i="3" s="1"/>
  <c r="X1811" i="3"/>
  <c r="Y1811" i="3" s="1"/>
  <c r="X1733" i="3"/>
  <c r="Y1733" i="3" s="1"/>
  <c r="X1481" i="3"/>
  <c r="Y1481" i="3" s="1"/>
  <c r="U1368" i="3"/>
  <c r="V1368" i="3" s="1"/>
  <c r="U1266" i="3"/>
  <c r="V1266" i="3" s="1"/>
  <c r="X1168" i="3"/>
  <c r="Y1168" i="3" s="1"/>
  <c r="X978" i="3"/>
  <c r="Y978" i="3" s="1"/>
  <c r="X858" i="3"/>
  <c r="Y858" i="3" s="1"/>
  <c r="U757" i="3"/>
  <c r="V757" i="3" s="1"/>
  <c r="X716" i="3"/>
  <c r="Y716" i="3" s="1"/>
  <c r="U640" i="3"/>
  <c r="V640" i="3" s="1"/>
  <c r="X396" i="3"/>
  <c r="Y396" i="3" s="1"/>
  <c r="U175" i="3"/>
  <c r="V175" i="3" s="1"/>
  <c r="X1982" i="3"/>
  <c r="Y1982" i="3" s="1"/>
  <c r="X1976" i="3"/>
  <c r="Y1976" i="3" s="1"/>
  <c r="X1870" i="3"/>
  <c r="Y1870" i="3" s="1"/>
  <c r="X1834" i="3"/>
  <c r="Y1834" i="3" s="1"/>
  <c r="X1743" i="3"/>
  <c r="Y1743" i="3" s="1"/>
  <c r="X1719" i="3"/>
  <c r="Y1719" i="3" s="1"/>
  <c r="X1697" i="3"/>
  <c r="Y1697" i="3" s="1"/>
  <c r="U1583" i="3"/>
  <c r="V1583" i="3" s="1"/>
  <c r="U1465" i="3"/>
  <c r="V1465" i="3" s="1"/>
  <c r="U1415" i="3"/>
  <c r="V1415" i="3" s="1"/>
  <c r="X1900" i="3"/>
  <c r="Y1900" i="3" s="1"/>
  <c r="U1245" i="3"/>
  <c r="V1245" i="3" s="1"/>
  <c r="X1253" i="3"/>
  <c r="Y1253" i="3" s="1"/>
  <c r="U1237" i="3"/>
  <c r="V1237" i="3" s="1"/>
  <c r="U1154" i="3"/>
  <c r="V1154" i="3" s="1"/>
  <c r="U1115" i="3"/>
  <c r="V1115" i="3" s="1"/>
  <c r="X1071" i="3"/>
  <c r="Y1071" i="3" s="1"/>
  <c r="X1021" i="3"/>
  <c r="Y1021" i="3" s="1"/>
  <c r="U1003" i="3"/>
  <c r="V1003" i="3" s="1"/>
  <c r="X989" i="3"/>
  <c r="Y989" i="3" s="1"/>
  <c r="U963" i="3"/>
  <c r="V963" i="3" s="1"/>
  <c r="U955" i="3"/>
  <c r="V955" i="3" s="1"/>
  <c r="U930" i="3"/>
  <c r="V930" i="3" s="1"/>
  <c r="U876" i="3"/>
  <c r="V876" i="3" s="1"/>
  <c r="U800" i="3"/>
  <c r="V800" i="3" s="1"/>
  <c r="X792" i="3"/>
  <c r="Y792" i="3" s="1"/>
  <c r="X744" i="3"/>
  <c r="Y744" i="3" s="1"/>
  <c r="X745" i="3"/>
  <c r="Y745" i="3" s="1"/>
  <c r="X711" i="3"/>
  <c r="Y711" i="3" s="1"/>
  <c r="U545" i="3"/>
  <c r="V545" i="3" s="1"/>
  <c r="U1545" i="3"/>
  <c r="V1545" i="3" s="1"/>
  <c r="U1396" i="3"/>
  <c r="V1396" i="3" s="1"/>
  <c r="U1122" i="3"/>
  <c r="V1122" i="3" s="1"/>
  <c r="U967" i="3"/>
  <c r="V967" i="3" s="1"/>
  <c r="X961" i="3"/>
  <c r="Y961" i="3" s="1"/>
  <c r="X910" i="3"/>
  <c r="Y910" i="3" s="1"/>
  <c r="U864" i="3"/>
  <c r="V864" i="3" s="1"/>
  <c r="X802" i="3"/>
  <c r="Y802" i="3" s="1"/>
  <c r="X784" i="3"/>
  <c r="Y784" i="3" s="1"/>
  <c r="U712" i="3"/>
  <c r="V712" i="3" s="1"/>
  <c r="U647" i="3"/>
  <c r="V647" i="3" s="1"/>
  <c r="X539" i="3"/>
  <c r="Y539" i="3" s="1"/>
  <c r="X524" i="3"/>
  <c r="Y524" i="3" s="1"/>
  <c r="X260" i="3"/>
  <c r="Y260" i="3" s="1"/>
  <c r="U935" i="3"/>
  <c r="V935" i="3" s="1"/>
  <c r="X803" i="3"/>
  <c r="Y803" i="3" s="1"/>
  <c r="U763" i="3"/>
  <c r="V763" i="3" s="1"/>
  <c r="U739" i="3"/>
  <c r="V739" i="3" s="1"/>
  <c r="U702" i="3"/>
  <c r="V702" i="3" s="1"/>
  <c r="U634" i="3"/>
  <c r="V634" i="3" s="1"/>
  <c r="X628" i="3"/>
  <c r="Y628" i="3" s="1"/>
  <c r="U565" i="3"/>
  <c r="V565" i="3" s="1"/>
  <c r="U513" i="3"/>
  <c r="V513" i="3" s="1"/>
  <c r="U412" i="3"/>
  <c r="V412" i="3" s="1"/>
  <c r="U861" i="3"/>
  <c r="V861" i="3" s="1"/>
  <c r="U718" i="3"/>
  <c r="V718" i="3" s="1"/>
  <c r="X668" i="3"/>
  <c r="Y668" i="3" s="1"/>
  <c r="U624" i="3"/>
  <c r="V624" i="3" s="1"/>
  <c r="U609" i="3"/>
  <c r="V609" i="3" s="1"/>
  <c r="X591" i="3"/>
  <c r="Y591" i="3" s="1"/>
  <c r="U559" i="3"/>
  <c r="V559" i="3" s="1"/>
  <c r="X361" i="3"/>
  <c r="Y361" i="3" s="1"/>
  <c r="U261" i="3"/>
  <c r="V261" i="3" s="1"/>
  <c r="U252" i="3"/>
  <c r="V252" i="3" s="1"/>
  <c r="U160" i="3"/>
  <c r="V160" i="3" s="1"/>
  <c r="X71" i="3"/>
  <c r="Y71" i="3" s="1"/>
  <c r="X683" i="3"/>
  <c r="Y683" i="3" s="1"/>
  <c r="X620" i="3"/>
  <c r="Y620" i="3" s="1"/>
  <c r="X578" i="3"/>
  <c r="Y578" i="3" s="1"/>
  <c r="U571" i="3"/>
  <c r="V571" i="3" s="1"/>
  <c r="U462" i="3"/>
  <c r="V462" i="3" s="1"/>
  <c r="X409" i="3"/>
  <c r="Y409" i="3" s="1"/>
  <c r="X174" i="3"/>
  <c r="Y174" i="3" s="1"/>
  <c r="U644" i="3"/>
  <c r="V644" i="3" s="1"/>
  <c r="X587" i="3"/>
  <c r="Y587" i="3" s="1"/>
  <c r="X1545" i="3"/>
  <c r="Y1545" i="3" s="1"/>
  <c r="X1636" i="3"/>
  <c r="Y1636" i="3" s="1"/>
  <c r="X2007" i="3"/>
  <c r="Y2007" i="3" s="1"/>
  <c r="U1857" i="3"/>
  <c r="V1857" i="3" s="1"/>
  <c r="U981" i="3"/>
  <c r="V981" i="3" s="1"/>
  <c r="U1620" i="3"/>
  <c r="V1620" i="3" s="1"/>
  <c r="U1167" i="3"/>
  <c r="V1167" i="3" s="1"/>
  <c r="X1796" i="3"/>
  <c r="Y1796" i="3" s="1"/>
  <c r="X1442" i="3"/>
  <c r="Y1442" i="3" s="1"/>
  <c r="U1004" i="3"/>
  <c r="V1004" i="3" s="1"/>
  <c r="U1305" i="3"/>
  <c r="V1305" i="3" s="1"/>
  <c r="X1012" i="3"/>
  <c r="Y1012" i="3" s="1"/>
  <c r="X799" i="3"/>
  <c r="Y799" i="3" s="1"/>
  <c r="U290" i="3"/>
  <c r="V290" i="3" s="1"/>
  <c r="U543" i="3"/>
  <c r="V543" i="3" s="1"/>
  <c r="U151" i="3"/>
  <c r="V151" i="3" s="1"/>
  <c r="U388" i="3"/>
  <c r="V388" i="3" s="1"/>
  <c r="U406" i="3"/>
  <c r="V406" i="3" s="1"/>
  <c r="X73" i="3"/>
  <c r="Y73" i="3" s="1"/>
  <c r="U402" i="3"/>
  <c r="V402" i="3" s="1"/>
  <c r="U343" i="3"/>
  <c r="V343" i="3" s="1"/>
  <c r="U126" i="3"/>
  <c r="V126" i="3" s="1"/>
  <c r="U282" i="3"/>
  <c r="V282" i="3" s="1"/>
  <c r="U1980" i="3"/>
  <c r="V1980" i="3" s="1"/>
  <c r="U1890" i="3"/>
  <c r="V1890" i="3" s="1"/>
  <c r="X1794" i="3"/>
  <c r="Y1794" i="3" s="1"/>
  <c r="X1858" i="3"/>
  <c r="Y1858" i="3" s="1"/>
  <c r="X1269" i="3"/>
  <c r="Y1269" i="3" s="1"/>
  <c r="X1135" i="3"/>
  <c r="Y1135" i="3" s="1"/>
  <c r="X1036" i="3"/>
  <c r="Y1036" i="3" s="1"/>
  <c r="X1125" i="3"/>
  <c r="Y1125" i="3" s="1"/>
  <c r="X960" i="3"/>
  <c r="Y960" i="3" s="1"/>
  <c r="X311" i="3"/>
  <c r="Y311" i="3" s="1"/>
  <c r="X101" i="3"/>
  <c r="Y101" i="3" s="1"/>
  <c r="U532" i="3"/>
  <c r="V532" i="3" s="1"/>
  <c r="X433" i="3"/>
  <c r="Y433" i="3" s="1"/>
  <c r="X645" i="3"/>
  <c r="Y645" i="3" s="1"/>
  <c r="U97" i="3"/>
  <c r="V97" i="3" s="1"/>
  <c r="U475" i="3"/>
  <c r="V475" i="3" s="1"/>
  <c r="X200" i="3"/>
  <c r="Y200" i="3" s="1"/>
  <c r="U353" i="3"/>
  <c r="V353" i="3" s="1"/>
  <c r="X430" i="3"/>
  <c r="Y430" i="3" s="1"/>
  <c r="X320" i="3"/>
  <c r="Y320" i="3" s="1"/>
  <c r="X1578" i="3"/>
  <c r="Y1578" i="3" s="1"/>
  <c r="X1410" i="3"/>
  <c r="Y1410" i="3" s="1"/>
  <c r="X1715" i="3"/>
  <c r="Y1715" i="3" s="1"/>
  <c r="U1628" i="3"/>
  <c r="V1628" i="3" s="1"/>
  <c r="U1526" i="3"/>
  <c r="V1526" i="3" s="1"/>
  <c r="X1308" i="3"/>
  <c r="Y1308" i="3" s="1"/>
  <c r="U1088" i="3"/>
  <c r="V1088" i="3" s="1"/>
  <c r="X991" i="3"/>
  <c r="Y991" i="3" s="1"/>
  <c r="U901" i="3"/>
  <c r="V901" i="3" s="1"/>
  <c r="X764" i="3"/>
  <c r="Y764" i="3" s="1"/>
  <c r="U642" i="3"/>
  <c r="V642" i="3" s="1"/>
  <c r="U339" i="3"/>
  <c r="V339" i="3" s="1"/>
  <c r="X1864" i="3"/>
  <c r="Y1864" i="3" s="1"/>
  <c r="X1822" i="3"/>
  <c r="Y1822" i="3" s="1"/>
  <c r="X1723" i="3"/>
  <c r="Y1723" i="3" s="1"/>
  <c r="X1660" i="3"/>
  <c r="Y1660" i="3" s="1"/>
  <c r="X1492" i="3"/>
  <c r="Y1492" i="3" s="1"/>
  <c r="X1472" i="3"/>
  <c r="Y1472" i="3" s="1"/>
  <c r="U1418" i="3"/>
  <c r="V1418" i="3" s="1"/>
  <c r="X676" i="3"/>
  <c r="Y676" i="3" s="1"/>
  <c r="X1366" i="3"/>
  <c r="Y1366" i="3" s="1"/>
  <c r="U1303" i="3"/>
  <c r="V1303" i="3" s="1"/>
  <c r="X1309" i="3"/>
  <c r="Y1309" i="3" s="1"/>
  <c r="U1257" i="3"/>
  <c r="V1257" i="3" s="1"/>
  <c r="U1229" i="3"/>
  <c r="V1229" i="3" s="1"/>
  <c r="X1205" i="3"/>
  <c r="Y1205" i="3" s="1"/>
  <c r="X1131" i="3"/>
  <c r="Y1131" i="3" s="1"/>
  <c r="X1133" i="3"/>
  <c r="Y1133" i="3" s="1"/>
  <c r="U1093" i="3"/>
  <c r="V1093" i="3" s="1"/>
  <c r="X1077" i="3"/>
  <c r="Y1077" i="3" s="1"/>
  <c r="U1052" i="3"/>
  <c r="V1052" i="3" s="1"/>
  <c r="U950" i="3"/>
  <c r="V950" i="3" s="1"/>
  <c r="X929" i="3"/>
  <c r="Y929" i="3" s="1"/>
  <c r="X786" i="3"/>
  <c r="Y786" i="3" s="1"/>
  <c r="U761" i="3"/>
  <c r="V761" i="3" s="1"/>
  <c r="X740" i="3"/>
  <c r="Y740" i="3" s="1"/>
  <c r="X719" i="3"/>
  <c r="Y719" i="3" s="1"/>
  <c r="X709" i="3"/>
  <c r="Y709" i="3" s="1"/>
  <c r="U599" i="3"/>
  <c r="V599" i="3" s="1"/>
  <c r="X514" i="3"/>
  <c r="Y514" i="3" s="1"/>
  <c r="U1627" i="3"/>
  <c r="V1627" i="3" s="1"/>
  <c r="X1506" i="3"/>
  <c r="Y1506" i="3" s="1"/>
  <c r="X1460" i="3"/>
  <c r="Y1460" i="3" s="1"/>
  <c r="X1416" i="3"/>
  <c r="Y1416" i="3" s="1"/>
  <c r="X1322" i="3"/>
  <c r="Y1322" i="3" s="1"/>
  <c r="U992" i="3"/>
  <c r="V992" i="3" s="1"/>
  <c r="X942" i="3"/>
  <c r="Y942" i="3" s="1"/>
  <c r="X932" i="3"/>
  <c r="Y932" i="3" s="1"/>
  <c r="X912" i="3"/>
  <c r="Y912" i="3" s="1"/>
  <c r="X896" i="3"/>
  <c r="Y896" i="3" s="1"/>
  <c r="X816" i="3"/>
  <c r="Y816" i="3" s="1"/>
  <c r="U801" i="3"/>
  <c r="V801" i="3" s="1"/>
  <c r="U728" i="3"/>
  <c r="V728" i="3" s="1"/>
  <c r="U395" i="3"/>
  <c r="V395" i="3" s="1"/>
  <c r="U43" i="3"/>
  <c r="V43" i="3" s="1"/>
  <c r="U29" i="3"/>
  <c r="V29" i="3" s="1"/>
  <c r="X1850" i="3"/>
  <c r="Y1850" i="3" s="1"/>
  <c r="X1695" i="3"/>
  <c r="Y1695" i="3" s="1"/>
  <c r="U1579" i="3"/>
  <c r="V1579" i="3" s="1"/>
  <c r="U1481" i="3"/>
  <c r="V1481" i="3" s="1"/>
  <c r="X1368" i="3"/>
  <c r="Y1368" i="3" s="1"/>
  <c r="X1266" i="3"/>
  <c r="Y1266" i="3" s="1"/>
  <c r="X913" i="3"/>
  <c r="Y913" i="3" s="1"/>
  <c r="U860" i="3"/>
  <c r="V860" i="3" s="1"/>
  <c r="X754" i="3"/>
  <c r="Y754" i="3" s="1"/>
  <c r="U1377" i="3"/>
  <c r="V1377" i="3" s="1"/>
  <c r="U396" i="3"/>
  <c r="V396" i="3" s="1"/>
  <c r="X175" i="3"/>
  <c r="Y175" i="3" s="1"/>
  <c r="U2024" i="3"/>
  <c r="V2024" i="3" s="1"/>
  <c r="X2005" i="3"/>
  <c r="Y2005" i="3" s="1"/>
  <c r="X1996" i="3"/>
  <c r="Y1996" i="3" s="1"/>
  <c r="X1945" i="3"/>
  <c r="Y1945" i="3" s="1"/>
  <c r="X1866" i="3"/>
  <c r="Y1866" i="3" s="1"/>
  <c r="X1871" i="3"/>
  <c r="Y1871" i="3" s="1"/>
  <c r="U1820" i="3"/>
  <c r="V1820" i="3" s="1"/>
  <c r="X1729" i="3"/>
  <c r="Y1729" i="3" s="1"/>
  <c r="X1725" i="3"/>
  <c r="Y1725" i="3" s="1"/>
  <c r="X1718" i="3"/>
  <c r="Y1718" i="3" s="1"/>
  <c r="X1698" i="3"/>
  <c r="Y1698" i="3" s="1"/>
  <c r="U1605" i="3"/>
  <c r="V1605" i="3" s="1"/>
  <c r="X1602" i="3"/>
  <c r="Y1602" i="3" s="1"/>
  <c r="X1583" i="3"/>
  <c r="Y1583" i="3" s="1"/>
  <c r="U1461" i="3"/>
  <c r="V1461" i="3" s="1"/>
  <c r="X1415" i="3"/>
  <c r="Y1415" i="3" s="1"/>
  <c r="U1383" i="3"/>
  <c r="V1383" i="3" s="1"/>
  <c r="U1277" i="3"/>
  <c r="V1277" i="3" s="1"/>
  <c r="X1245" i="3"/>
  <c r="Y1245" i="3" s="1"/>
  <c r="X1248" i="3"/>
  <c r="Y1248" i="3" s="1"/>
  <c r="U1236" i="3"/>
  <c r="V1236" i="3" s="1"/>
  <c r="U1021" i="3"/>
  <c r="V1021" i="3" s="1"/>
  <c r="X1003" i="3"/>
  <c r="Y1003" i="3" s="1"/>
  <c r="X968" i="3"/>
  <c r="Y968" i="3" s="1"/>
  <c r="X963" i="3"/>
  <c r="Y963" i="3" s="1"/>
  <c r="U949" i="3"/>
  <c r="V949" i="3" s="1"/>
  <c r="X930" i="3"/>
  <c r="Y930" i="3" s="1"/>
  <c r="X876" i="3"/>
  <c r="Y876" i="3" s="1"/>
  <c r="X800" i="3"/>
  <c r="Y800" i="3" s="1"/>
  <c r="U792" i="3"/>
  <c r="V792" i="3" s="1"/>
  <c r="U744" i="3"/>
  <c r="V744" i="3" s="1"/>
  <c r="U724" i="3"/>
  <c r="V724" i="3" s="1"/>
  <c r="U682" i="3"/>
  <c r="V682" i="3" s="1"/>
  <c r="U535" i="3"/>
  <c r="V535" i="3" s="1"/>
  <c r="X466" i="3"/>
  <c r="Y466" i="3" s="1"/>
  <c r="U1530" i="3"/>
  <c r="V1530" i="3" s="1"/>
  <c r="U1456" i="3"/>
  <c r="V1456" i="3" s="1"/>
  <c r="U986" i="3"/>
  <c r="V986" i="3" s="1"/>
  <c r="U966" i="3"/>
  <c r="V966" i="3" s="1"/>
  <c r="U951" i="3"/>
  <c r="V951" i="3" s="1"/>
  <c r="X864" i="3"/>
  <c r="Y864" i="3" s="1"/>
  <c r="U767" i="3"/>
  <c r="V767" i="3" s="1"/>
  <c r="U732" i="3"/>
  <c r="V732" i="3" s="1"/>
  <c r="U707" i="3"/>
  <c r="V707" i="3" s="1"/>
  <c r="X647" i="3"/>
  <c r="Y647" i="3" s="1"/>
  <c r="U539" i="3"/>
  <c r="V539" i="3" s="1"/>
  <c r="U524" i="3"/>
  <c r="V524" i="3" s="1"/>
  <c r="U292" i="3"/>
  <c r="V292" i="3" s="1"/>
  <c r="U230" i="3"/>
  <c r="V230" i="3" s="1"/>
  <c r="U956" i="3"/>
  <c r="V956" i="3" s="1"/>
  <c r="X935" i="3"/>
  <c r="Y935" i="3" s="1"/>
  <c r="X897" i="3"/>
  <c r="Y897" i="3" s="1"/>
  <c r="U848" i="3"/>
  <c r="V848" i="3" s="1"/>
  <c r="U803" i="3"/>
  <c r="V803" i="3" s="1"/>
  <c r="X763" i="3"/>
  <c r="Y763" i="3" s="1"/>
  <c r="X739" i="3"/>
  <c r="Y739" i="3" s="1"/>
  <c r="X702" i="3"/>
  <c r="Y702" i="3" s="1"/>
  <c r="X634" i="3"/>
  <c r="Y634" i="3" s="1"/>
  <c r="U628" i="3"/>
  <c r="V628" i="3" s="1"/>
  <c r="X565" i="3"/>
  <c r="Y565" i="3" s="1"/>
  <c r="X513" i="3"/>
  <c r="Y513" i="3" s="1"/>
  <c r="X412" i="3"/>
  <c r="Y412" i="3" s="1"/>
  <c r="U790" i="3"/>
  <c r="V790" i="3" s="1"/>
  <c r="U749" i="3"/>
  <c r="V749" i="3" s="1"/>
  <c r="U680" i="3"/>
  <c r="V680" i="3" s="1"/>
  <c r="U637" i="3"/>
  <c r="V637" i="3" s="1"/>
  <c r="U625" i="3"/>
  <c r="V625" i="3" s="1"/>
  <c r="U584" i="3"/>
  <c r="V584" i="3" s="1"/>
  <c r="X541" i="3"/>
  <c r="Y541" i="3" s="1"/>
  <c r="X420" i="3"/>
  <c r="Y420" i="3" s="1"/>
  <c r="U361" i="3"/>
  <c r="V361" i="3" s="1"/>
  <c r="X261" i="3"/>
  <c r="Y261" i="3" s="1"/>
  <c r="X252" i="3"/>
  <c r="Y252" i="3" s="1"/>
  <c r="X160" i="3"/>
  <c r="Y160" i="3" s="1"/>
  <c r="U71" i="3"/>
  <c r="V71" i="3" s="1"/>
  <c r="X669" i="3"/>
  <c r="Y669" i="3" s="1"/>
  <c r="X630" i="3"/>
  <c r="Y630" i="3" s="1"/>
  <c r="U590" i="3"/>
  <c r="V590" i="3" s="1"/>
  <c r="U578" i="3"/>
  <c r="V578" i="3" s="1"/>
  <c r="X462" i="3"/>
  <c r="Y462" i="3" s="1"/>
  <c r="U409" i="3"/>
  <c r="V409" i="3" s="1"/>
  <c r="U174" i="3"/>
  <c r="V174" i="3" s="1"/>
  <c r="U610" i="3"/>
  <c r="V610" i="3" s="1"/>
  <c r="U1982" i="3"/>
  <c r="V1982" i="3" s="1"/>
  <c r="X1523" i="3"/>
  <c r="Y1523" i="3" s="1"/>
  <c r="U1467" i="3"/>
  <c r="V1467" i="3" s="1"/>
  <c r="U877" i="3"/>
  <c r="V877" i="3" s="1"/>
  <c r="X492" i="3"/>
  <c r="Y492" i="3" s="1"/>
  <c r="U1562" i="3"/>
  <c r="V1562" i="3" s="1"/>
  <c r="X791" i="3"/>
  <c r="Y791" i="3" s="1"/>
  <c r="X922" i="3"/>
  <c r="Y922" i="3" s="1"/>
  <c r="X615" i="3"/>
  <c r="Y615" i="3" s="1"/>
  <c r="X595" i="3"/>
  <c r="Y595" i="3" s="1"/>
  <c r="X239" i="3"/>
  <c r="Y239" i="3" s="1"/>
  <c r="X1617" i="3"/>
  <c r="Y1617" i="3" s="1"/>
  <c r="U947" i="3"/>
  <c r="V947" i="3" s="1"/>
  <c r="X147" i="3"/>
  <c r="Y147" i="3" s="1"/>
  <c r="X1702" i="3"/>
  <c r="Y1702" i="3" s="1"/>
  <c r="U1378" i="3"/>
  <c r="V1378" i="3" s="1"/>
  <c r="U1111" i="3"/>
  <c r="V1111" i="3" s="1"/>
  <c r="U1002" i="3"/>
  <c r="V1002" i="3" s="1"/>
  <c r="X893" i="3"/>
  <c r="Y893" i="3" s="1"/>
  <c r="U737" i="3"/>
  <c r="V737" i="3" s="1"/>
  <c r="X1627" i="3"/>
  <c r="Y1627" i="3" s="1"/>
  <c r="U1261" i="3"/>
  <c r="V1261" i="3" s="1"/>
  <c r="U940" i="3"/>
  <c r="V940" i="3" s="1"/>
  <c r="U805" i="3"/>
  <c r="V805" i="3" s="1"/>
  <c r="U34" i="3"/>
  <c r="V34" i="3" s="1"/>
  <c r="X1765" i="3"/>
  <c r="Y1765" i="3" s="1"/>
  <c r="U754" i="3"/>
  <c r="V754" i="3" s="1"/>
  <c r="X1955" i="3"/>
  <c r="Y1955" i="3" s="1"/>
  <c r="U1574" i="3"/>
  <c r="V1574" i="3" s="1"/>
  <c r="X1411" i="3"/>
  <c r="Y1411" i="3" s="1"/>
  <c r="X1236" i="3"/>
  <c r="Y1236" i="3" s="1"/>
  <c r="X1032" i="3"/>
  <c r="Y1032" i="3" s="1"/>
  <c r="U787" i="3"/>
  <c r="V787" i="3" s="1"/>
  <c r="X682" i="3"/>
  <c r="Y682" i="3" s="1"/>
  <c r="U945" i="3"/>
  <c r="V945" i="3" s="1"/>
  <c r="X785" i="3"/>
  <c r="Y785" i="3" s="1"/>
  <c r="X632" i="3"/>
  <c r="Y632" i="3" s="1"/>
  <c r="X422" i="3"/>
  <c r="Y422" i="3" s="1"/>
  <c r="U668" i="3"/>
  <c r="V668" i="3" s="1"/>
  <c r="X636" i="3"/>
  <c r="Y636" i="3" s="1"/>
  <c r="U591" i="3"/>
  <c r="V591" i="3" s="1"/>
  <c r="U516" i="3"/>
  <c r="V516" i="3" s="1"/>
  <c r="U363" i="3"/>
  <c r="V363" i="3" s="1"/>
  <c r="X255" i="3"/>
  <c r="Y255" i="3" s="1"/>
  <c r="U86" i="3"/>
  <c r="V86" i="3" s="1"/>
  <c r="U674" i="3"/>
  <c r="V674" i="3" s="1"/>
  <c r="X498" i="3"/>
  <c r="Y498" i="3" s="1"/>
  <c r="X124" i="3"/>
  <c r="Y124" i="3" s="1"/>
  <c r="U585" i="3"/>
  <c r="V585" i="3" s="1"/>
  <c r="U533" i="3"/>
  <c r="V533" i="3" s="1"/>
  <c r="X418" i="3"/>
  <c r="Y418" i="3" s="1"/>
  <c r="U392" i="3"/>
  <c r="V392" i="3" s="1"/>
  <c r="U315" i="3"/>
  <c r="V315" i="3" s="1"/>
  <c r="U264" i="3"/>
  <c r="V264" i="3" s="1"/>
  <c r="U171" i="3"/>
  <c r="V171" i="3" s="1"/>
  <c r="U166" i="3"/>
  <c r="V166" i="3" s="1"/>
  <c r="U61" i="3"/>
  <c r="V61" i="3" s="1"/>
  <c r="X556" i="3"/>
  <c r="Y556" i="3" s="1"/>
  <c r="X463" i="3"/>
  <c r="Y463" i="3" s="1"/>
  <c r="U391" i="3"/>
  <c r="V391" i="3" s="1"/>
  <c r="X372" i="3"/>
  <c r="Y372" i="3" s="1"/>
  <c r="U279" i="3"/>
  <c r="V279" i="3" s="1"/>
  <c r="X198" i="3"/>
  <c r="Y198" i="3" s="1"/>
  <c r="U109" i="3"/>
  <c r="V109" i="3" s="1"/>
  <c r="U308" i="3"/>
  <c r="V308" i="3" s="1"/>
  <c r="X221" i="3"/>
  <c r="Y221" i="3" s="1"/>
  <c r="X111" i="3"/>
  <c r="Y111" i="3" s="1"/>
  <c r="X326" i="3"/>
  <c r="Y326" i="3" s="1"/>
  <c r="X154" i="3"/>
  <c r="Y154" i="3" s="1"/>
  <c r="U65" i="3"/>
  <c r="V65" i="3" s="1"/>
  <c r="U1981" i="3"/>
  <c r="V1981" i="3" s="1"/>
  <c r="U1846" i="3"/>
  <c r="V1846" i="3" s="1"/>
  <c r="U1798" i="3"/>
  <c r="V1798" i="3" s="1"/>
  <c r="U1761" i="3"/>
  <c r="V1761" i="3" s="1"/>
  <c r="U1693" i="3"/>
  <c r="V1693" i="3" s="1"/>
  <c r="U1540" i="3"/>
  <c r="V1540" i="3" s="1"/>
  <c r="U1341" i="3"/>
  <c r="V1341" i="3" s="1"/>
  <c r="X1104" i="3"/>
  <c r="Y1104" i="3" s="1"/>
  <c r="U631" i="3"/>
  <c r="V631" i="3" s="1"/>
  <c r="U22" i="3"/>
  <c r="V22" i="3" s="1"/>
  <c r="X1876" i="3"/>
  <c r="Y1876" i="3" s="1"/>
  <c r="X1799" i="3"/>
  <c r="Y1799" i="3" s="1"/>
  <c r="X1771" i="3"/>
  <c r="Y1771" i="3" s="1"/>
  <c r="U1741" i="3"/>
  <c r="V1741" i="3" s="1"/>
  <c r="U1711" i="3"/>
  <c r="V1711" i="3" s="1"/>
  <c r="U1674" i="3"/>
  <c r="V1674" i="3" s="1"/>
  <c r="U1645" i="3"/>
  <c r="V1645" i="3" s="1"/>
  <c r="X1551" i="3"/>
  <c r="Y1551" i="3" s="1"/>
  <c r="X1521" i="3"/>
  <c r="Y1521" i="3" s="1"/>
  <c r="U1474" i="3"/>
  <c r="V1474" i="3" s="1"/>
  <c r="U1287" i="3"/>
  <c r="V1287" i="3" s="1"/>
  <c r="U1278" i="3"/>
  <c r="V1278" i="3" s="1"/>
  <c r="X1039" i="3"/>
  <c r="Y1039" i="3" s="1"/>
  <c r="U907" i="3"/>
  <c r="V907" i="3" s="1"/>
  <c r="U833" i="3"/>
  <c r="V833" i="3" s="1"/>
  <c r="U760" i="3"/>
  <c r="V760" i="3" s="1"/>
  <c r="X736" i="3"/>
  <c r="Y736" i="3" s="1"/>
  <c r="X694" i="3"/>
  <c r="Y694" i="3" s="1"/>
  <c r="U1907" i="3"/>
  <c r="V1907" i="3" s="1"/>
  <c r="U1877" i="3"/>
  <c r="V1877" i="3" s="1"/>
  <c r="U1746" i="3"/>
  <c r="V1746" i="3" s="1"/>
  <c r="U1621" i="3"/>
  <c r="V1621" i="3" s="1"/>
  <c r="U1613" i="3"/>
  <c r="V1613" i="3" s="1"/>
  <c r="U1594" i="3"/>
  <c r="V1594" i="3" s="1"/>
  <c r="U1532" i="3"/>
  <c r="V1532" i="3" s="1"/>
  <c r="U1332" i="3"/>
  <c r="V1332" i="3" s="1"/>
  <c r="X1046" i="3"/>
  <c r="Y1046" i="3" s="1"/>
  <c r="U42" i="3"/>
  <c r="V42" i="3" s="1"/>
  <c r="X1917" i="3"/>
  <c r="Y1917" i="3" s="1"/>
  <c r="U1914" i="3"/>
  <c r="V1914" i="3" s="1"/>
  <c r="U1889" i="3"/>
  <c r="V1889" i="3" s="1"/>
  <c r="X1848" i="3"/>
  <c r="Y1848" i="3" s="1"/>
  <c r="X1819" i="3"/>
  <c r="Y1819" i="3" s="1"/>
  <c r="X1818" i="3"/>
  <c r="Y1818" i="3" s="1"/>
  <c r="X1807" i="3"/>
  <c r="Y1807" i="3" s="1"/>
  <c r="X1791" i="3"/>
  <c r="Y1791" i="3" s="1"/>
  <c r="X1772" i="3"/>
  <c r="Y1772" i="3" s="1"/>
  <c r="X1749" i="3"/>
  <c r="Y1749" i="3" s="1"/>
  <c r="X1696" i="3"/>
  <c r="Y1696" i="3" s="1"/>
  <c r="X1667" i="3"/>
  <c r="Y1667" i="3" s="1"/>
  <c r="X1640" i="3"/>
  <c r="Y1640" i="3" s="1"/>
  <c r="X1615" i="3"/>
  <c r="Y1615" i="3" s="1"/>
  <c r="X1542" i="3"/>
  <c r="Y1542" i="3" s="1"/>
  <c r="X1458" i="3"/>
  <c r="Y1458" i="3" s="1"/>
  <c r="U1423" i="3"/>
  <c r="V1423" i="3" s="1"/>
  <c r="U1318" i="3"/>
  <c r="V1318" i="3" s="1"/>
  <c r="U1049" i="3"/>
  <c r="V1049" i="3" s="1"/>
  <c r="U1022" i="3"/>
  <c r="V1022" i="3" s="1"/>
  <c r="U723" i="3"/>
  <c r="V723" i="3" s="1"/>
  <c r="X573" i="3"/>
  <c r="Y573" i="3" s="1"/>
  <c r="U554" i="3"/>
  <c r="V554" i="3" s="1"/>
  <c r="U454" i="3"/>
  <c r="V454" i="3" s="1"/>
  <c r="U1833" i="3"/>
  <c r="V1833" i="3" s="1"/>
  <c r="U1774" i="3"/>
  <c r="V1774" i="3" s="1"/>
  <c r="U1659" i="3"/>
  <c r="V1659" i="3" s="1"/>
  <c r="U1654" i="3"/>
  <c r="V1654" i="3" s="1"/>
  <c r="U1463" i="3"/>
  <c r="V1463" i="3" s="1"/>
  <c r="U1145" i="3"/>
  <c r="V1145" i="3" s="1"/>
  <c r="X621" i="3"/>
  <c r="Y621" i="3" s="1"/>
  <c r="X548" i="3"/>
  <c r="Y548" i="3" s="1"/>
  <c r="X2028" i="3"/>
  <c r="Y2028" i="3" s="1"/>
  <c r="U1970" i="3"/>
  <c r="V1970" i="3" s="1"/>
  <c r="X1911" i="3"/>
  <c r="Y1911" i="3" s="1"/>
  <c r="X1874" i="3"/>
  <c r="Y1874" i="3" s="1"/>
  <c r="U1787" i="3"/>
  <c r="V1787" i="3" s="1"/>
  <c r="U1779" i="3"/>
  <c r="V1779" i="3" s="1"/>
  <c r="U1730" i="3"/>
  <c r="V1730" i="3" s="1"/>
  <c r="X1707" i="3"/>
  <c r="Y1707" i="3" s="1"/>
  <c r="X1652" i="3"/>
  <c r="Y1652" i="3" s="1"/>
  <c r="X1631" i="3"/>
  <c r="Y1631" i="3" s="1"/>
  <c r="X1608" i="3"/>
  <c r="Y1608" i="3" s="1"/>
  <c r="U1525" i="3"/>
  <c r="V1525" i="3" s="1"/>
  <c r="U1505" i="3"/>
  <c r="V1505" i="3" s="1"/>
  <c r="X1489" i="3"/>
  <c r="Y1489" i="3" s="1"/>
  <c r="X1380" i="3"/>
  <c r="Y1380" i="3" s="1"/>
  <c r="X1273" i="3"/>
  <c r="Y1273" i="3" s="1"/>
  <c r="X1206" i="3"/>
  <c r="Y1206" i="3" s="1"/>
  <c r="X1114" i="3"/>
  <c r="Y1114" i="3" s="1"/>
  <c r="X984" i="3"/>
  <c r="Y984" i="3" s="1"/>
  <c r="U1469" i="3"/>
  <c r="V1469" i="3" s="1"/>
  <c r="X1436" i="3"/>
  <c r="Y1436" i="3" s="1"/>
  <c r="X1138" i="3"/>
  <c r="Y1138" i="3" s="1"/>
  <c r="U1108" i="3"/>
  <c r="V1108" i="3" s="1"/>
  <c r="X1030" i="3"/>
  <c r="Y1030" i="3" s="1"/>
  <c r="X883" i="3"/>
  <c r="Y883" i="3" s="1"/>
  <c r="U836" i="3"/>
  <c r="V836" i="3" s="1"/>
  <c r="U695" i="3"/>
  <c r="V695" i="3" s="1"/>
  <c r="U1374" i="3"/>
  <c r="V1374" i="3" s="1"/>
  <c r="U523" i="3"/>
  <c r="V523" i="3" s="1"/>
  <c r="U419" i="3"/>
  <c r="V419" i="3" s="1"/>
  <c r="U26" i="3"/>
  <c r="V26" i="3" s="1"/>
  <c r="U1891" i="3"/>
  <c r="V1891" i="3" s="1"/>
  <c r="U1497" i="3"/>
  <c r="V1497" i="3" s="1"/>
  <c r="X1494" i="3"/>
  <c r="Y1494" i="3" s="1"/>
  <c r="X1414" i="3"/>
  <c r="Y1414" i="3" s="1"/>
  <c r="U1307" i="3"/>
  <c r="V1307" i="3" s="1"/>
  <c r="U1282" i="3"/>
  <c r="V1282" i="3" s="1"/>
  <c r="U1238" i="3"/>
  <c r="V1238" i="3" s="1"/>
  <c r="X1181" i="3"/>
  <c r="Y1181" i="3" s="1"/>
  <c r="U1142" i="3"/>
  <c r="V1142" i="3" s="1"/>
  <c r="X1118" i="3"/>
  <c r="Y1118" i="3" s="1"/>
  <c r="U1101" i="3"/>
  <c r="V1101" i="3" s="1"/>
  <c r="X1073" i="3"/>
  <c r="Y1073" i="3" s="1"/>
  <c r="U1013" i="3"/>
  <c r="V1013" i="3" s="1"/>
  <c r="U819" i="3"/>
  <c r="V819" i="3" s="1"/>
  <c r="U726" i="3"/>
  <c r="V726" i="3" s="1"/>
  <c r="U696" i="3"/>
  <c r="V696" i="3" s="1"/>
  <c r="X1898" i="3"/>
  <c r="Y1898" i="3" s="1"/>
  <c r="X608" i="3"/>
  <c r="Y608" i="3" s="1"/>
  <c r="X488" i="3"/>
  <c r="Y488" i="3" s="1"/>
  <c r="X289" i="3"/>
  <c r="Y289" i="3" s="1"/>
  <c r="X1404" i="3"/>
  <c r="Y1404" i="3" s="1"/>
  <c r="U1281" i="3"/>
  <c r="V1281" i="3" s="1"/>
  <c r="U1263" i="3"/>
  <c r="V1263" i="3" s="1"/>
  <c r="X1188" i="3"/>
  <c r="Y1188" i="3" s="1"/>
  <c r="X1066" i="3"/>
  <c r="Y1066" i="3" s="1"/>
  <c r="X465" i="3"/>
  <c r="Y465" i="3" s="1"/>
  <c r="X1948" i="3"/>
  <c r="Y1948" i="3" s="1"/>
  <c r="X1910" i="3"/>
  <c r="Y1910" i="3" s="1"/>
  <c r="X1859" i="3"/>
  <c r="Y1859" i="3" s="1"/>
  <c r="X1823" i="3"/>
  <c r="Y1823" i="3" s="1"/>
  <c r="X1734" i="3"/>
  <c r="Y1734" i="3" s="1"/>
  <c r="X1590" i="3"/>
  <c r="Y1590" i="3" s="1"/>
  <c r="U1535" i="3"/>
  <c r="V1535" i="3" s="1"/>
  <c r="U1406" i="3"/>
  <c r="V1406" i="3" s="1"/>
  <c r="X677" i="3"/>
  <c r="Y677" i="3" s="1"/>
  <c r="X1299" i="3"/>
  <c r="Y1299" i="3" s="1"/>
  <c r="U1244" i="3"/>
  <c r="V1244" i="3" s="1"/>
  <c r="U1157" i="3"/>
  <c r="V1157" i="3" s="1"/>
  <c r="U1153" i="3"/>
  <c r="V1153" i="3" s="1"/>
  <c r="X1062" i="3"/>
  <c r="Y1062" i="3" s="1"/>
  <c r="X1040" i="3"/>
  <c r="Y1040" i="3" s="1"/>
  <c r="U1014" i="3"/>
  <c r="V1014" i="3" s="1"/>
  <c r="X1007" i="3"/>
  <c r="Y1007" i="3" s="1"/>
  <c r="U921" i="3"/>
  <c r="V921" i="3" s="1"/>
  <c r="U867" i="3"/>
  <c r="V867" i="3" s="1"/>
  <c r="U832" i="3"/>
  <c r="V832" i="3" s="1"/>
  <c r="X753" i="3"/>
  <c r="Y753" i="3" s="1"/>
  <c r="X530" i="3"/>
  <c r="Y530" i="3" s="1"/>
  <c r="U1158" i="3"/>
  <c r="V1158" i="3" s="1"/>
  <c r="U997" i="3"/>
  <c r="V997" i="3" s="1"/>
  <c r="U970" i="3"/>
  <c r="V970" i="3" s="1"/>
  <c r="X884" i="3"/>
  <c r="Y884" i="3" s="1"/>
  <c r="U873" i="3"/>
  <c r="V873" i="3" s="1"/>
  <c r="X865" i="3"/>
  <c r="Y865" i="3" s="1"/>
  <c r="X841" i="3"/>
  <c r="Y841" i="3" s="1"/>
  <c r="X558" i="3"/>
  <c r="Y558" i="3" s="1"/>
  <c r="U472" i="3"/>
  <c r="V472" i="3" s="1"/>
  <c r="U76" i="3"/>
  <c r="V76" i="3" s="1"/>
  <c r="X1232" i="3"/>
  <c r="Y1232" i="3" s="1"/>
  <c r="X1174" i="3"/>
  <c r="Y1174" i="3" s="1"/>
  <c r="U1169" i="3"/>
  <c r="V1169" i="3" s="1"/>
  <c r="X1090" i="3"/>
  <c r="Y1090" i="3" s="1"/>
  <c r="X822" i="3"/>
  <c r="Y822" i="3" s="1"/>
  <c r="U782" i="3"/>
  <c r="V782" i="3" s="1"/>
  <c r="X641" i="3"/>
  <c r="Y641" i="3" s="1"/>
  <c r="U593" i="3"/>
  <c r="V593" i="3" s="1"/>
  <c r="X546" i="3"/>
  <c r="Y546" i="3" s="1"/>
  <c r="U525" i="3"/>
  <c r="V525" i="3" s="1"/>
  <c r="X486" i="3"/>
  <c r="Y486" i="3" s="1"/>
  <c r="X460" i="3"/>
  <c r="Y460" i="3" s="1"/>
  <c r="X421" i="3"/>
  <c r="Y421" i="3" s="1"/>
  <c r="U505" i="3"/>
  <c r="V505" i="3" s="1"/>
  <c r="X327" i="3"/>
  <c r="Y327" i="3" s="1"/>
  <c r="U248" i="3"/>
  <c r="V248" i="3" s="1"/>
  <c r="X187" i="3"/>
  <c r="Y187" i="3" s="1"/>
  <c r="X117" i="3"/>
  <c r="Y117" i="3" s="1"/>
  <c r="X104" i="3"/>
  <c r="Y104" i="3" s="1"/>
  <c r="U635" i="3"/>
  <c r="V635" i="3" s="1"/>
  <c r="X627" i="3"/>
  <c r="Y627" i="3" s="1"/>
  <c r="X534" i="3"/>
  <c r="Y534" i="3" s="1"/>
  <c r="X499" i="3"/>
  <c r="Y499" i="3" s="1"/>
  <c r="U474" i="3"/>
  <c r="V474" i="3" s="1"/>
  <c r="U417" i="3"/>
  <c r="V417" i="3" s="1"/>
  <c r="X362" i="3"/>
  <c r="Y362" i="3" s="1"/>
  <c r="X347" i="3"/>
  <c r="Y347" i="3" s="1"/>
  <c r="X355" i="3"/>
  <c r="Y355" i="3" s="1"/>
  <c r="X258" i="3"/>
  <c r="Y258" i="3" s="1"/>
  <c r="U228" i="3"/>
  <c r="V228" i="3" s="1"/>
  <c r="U216" i="3"/>
  <c r="V216" i="3" s="1"/>
  <c r="X596" i="3"/>
  <c r="Y596" i="3" s="1"/>
  <c r="U493" i="3"/>
  <c r="V493" i="3" s="1"/>
  <c r="X432" i="3"/>
  <c r="Y432" i="3" s="1"/>
  <c r="X398" i="3"/>
  <c r="Y398" i="3" s="1"/>
  <c r="U397" i="3"/>
  <c r="V397" i="3" s="1"/>
  <c r="U394" i="3"/>
  <c r="V394" i="3" s="1"/>
  <c r="U364" i="3"/>
  <c r="V364" i="3" s="1"/>
  <c r="U342" i="3"/>
  <c r="V342" i="3" s="1"/>
  <c r="U309" i="3"/>
  <c r="V309" i="3" s="1"/>
  <c r="U302" i="3"/>
  <c r="V302" i="3" s="1"/>
  <c r="X229" i="3"/>
  <c r="Y229" i="3" s="1"/>
  <c r="X222" i="3"/>
  <c r="Y222" i="3" s="1"/>
  <c r="X164" i="3"/>
  <c r="Y164" i="3" s="1"/>
  <c r="X155" i="3"/>
  <c r="Y155" i="3" s="1"/>
  <c r="U47" i="3"/>
  <c r="V47" i="3" s="1"/>
  <c r="U411" i="3"/>
  <c r="V411" i="3" s="1"/>
  <c r="X369" i="3"/>
  <c r="Y369" i="3" s="1"/>
  <c r="U341" i="3"/>
  <c r="V341" i="3" s="1"/>
  <c r="U319" i="3"/>
  <c r="V319" i="3" s="1"/>
  <c r="X287" i="3"/>
  <c r="Y287" i="3" s="1"/>
  <c r="X265" i="3"/>
  <c r="Y265" i="3" s="1"/>
  <c r="U191" i="3"/>
  <c r="V191" i="3" s="1"/>
  <c r="X114" i="3"/>
  <c r="Y114" i="3" s="1"/>
  <c r="X90" i="3"/>
  <c r="Y90" i="3" s="1"/>
  <c r="X306" i="3"/>
  <c r="Y306" i="3" s="1"/>
  <c r="X288" i="3"/>
  <c r="Y288" i="3" s="1"/>
  <c r="U250" i="3"/>
  <c r="V250" i="3" s="1"/>
  <c r="U227" i="3"/>
  <c r="V227" i="3" s="1"/>
  <c r="U210" i="3"/>
  <c r="V210" i="3" s="1"/>
  <c r="U184" i="3"/>
  <c r="V184" i="3" s="1"/>
  <c r="U106" i="3"/>
  <c r="V106" i="3" s="1"/>
  <c r="U91" i="3"/>
  <c r="V91" i="3" s="1"/>
  <c r="U70" i="3"/>
  <c r="V70" i="3" s="1"/>
  <c r="X50" i="3"/>
  <c r="Y50" i="3" s="1"/>
  <c r="U1401" i="3"/>
  <c r="V1401" i="3" s="1"/>
  <c r="X2030" i="3"/>
  <c r="Y2030" i="3" s="1"/>
  <c r="X1054" i="3"/>
  <c r="Y1054" i="3" s="1"/>
  <c r="U1161" i="3"/>
  <c r="V1161" i="3" s="1"/>
  <c r="U742" i="3"/>
  <c r="V742" i="3" s="1"/>
  <c r="X177" i="3"/>
  <c r="Y177" i="3" s="1"/>
  <c r="X56" i="3"/>
  <c r="Y56" i="3" s="1"/>
  <c r="X1944" i="3"/>
  <c r="Y1944" i="3" s="1"/>
  <c r="X1493" i="3"/>
  <c r="Y1493" i="3" s="1"/>
  <c r="X1097" i="3"/>
  <c r="Y1097" i="3" s="1"/>
  <c r="X941" i="3"/>
  <c r="Y941" i="3" s="1"/>
  <c r="X842" i="3"/>
  <c r="Y842" i="3" s="1"/>
  <c r="X483" i="3"/>
  <c r="Y483" i="3" s="1"/>
  <c r="X1477" i="3"/>
  <c r="Y1477" i="3" s="1"/>
  <c r="X2003" i="3"/>
  <c r="Y2003" i="3" s="1"/>
  <c r="X1810" i="3"/>
  <c r="Y1810" i="3" s="1"/>
  <c r="U1629" i="3"/>
  <c r="V1629" i="3" s="1"/>
  <c r="U1361" i="3"/>
  <c r="V1361" i="3" s="1"/>
  <c r="X1257" i="3"/>
  <c r="Y1257" i="3" s="1"/>
  <c r="U1166" i="3"/>
  <c r="V1166" i="3" s="1"/>
  <c r="X1093" i="3"/>
  <c r="Y1093" i="3" s="1"/>
  <c r="U788" i="3"/>
  <c r="V788" i="3" s="1"/>
  <c r="U719" i="3"/>
  <c r="V719" i="3" s="1"/>
  <c r="U467" i="3"/>
  <c r="V467" i="3" s="1"/>
  <c r="U1484" i="3"/>
  <c r="V1484" i="3" s="1"/>
  <c r="U1137" i="3"/>
  <c r="V1137" i="3" s="1"/>
  <c r="X931" i="3"/>
  <c r="Y931" i="3" s="1"/>
  <c r="U743" i="3"/>
  <c r="V743" i="3" s="1"/>
  <c r="X1377" i="3"/>
  <c r="Y1377" i="3" s="1"/>
  <c r="X1958" i="3"/>
  <c r="Y1958" i="3" s="1"/>
  <c r="U1862" i="3"/>
  <c r="V1862" i="3" s="1"/>
  <c r="X1797" i="3"/>
  <c r="Y1797" i="3" s="1"/>
  <c r="U1709" i="3"/>
  <c r="V1709" i="3" s="1"/>
  <c r="X1901" i="3"/>
  <c r="Y1901" i="3" s="1"/>
  <c r="U1192" i="3"/>
  <c r="V1192" i="3" s="1"/>
  <c r="U1023" i="3"/>
  <c r="V1023" i="3" s="1"/>
  <c r="X949" i="3"/>
  <c r="Y949" i="3" s="1"/>
  <c r="U766" i="3"/>
  <c r="V766" i="3" s="1"/>
  <c r="U1523" i="3"/>
  <c r="V1523" i="3" s="1"/>
  <c r="U1290" i="3"/>
  <c r="V1290" i="3" s="1"/>
  <c r="U996" i="3"/>
  <c r="V996" i="3" s="1"/>
  <c r="X292" i="3"/>
  <c r="Y292" i="3" s="1"/>
  <c r="X956" i="3"/>
  <c r="Y956" i="3" s="1"/>
  <c r="U897" i="3"/>
  <c r="V897" i="3" s="1"/>
  <c r="X751" i="3"/>
  <c r="Y751" i="3" s="1"/>
  <c r="X639" i="3"/>
  <c r="Y639" i="3" s="1"/>
  <c r="X680" i="3"/>
  <c r="Y680" i="3" s="1"/>
  <c r="U420" i="3"/>
  <c r="V420" i="3" s="1"/>
  <c r="U190" i="3"/>
  <c r="V190" i="3" s="1"/>
  <c r="U669" i="3"/>
  <c r="V669" i="3" s="1"/>
  <c r="U630" i="3"/>
  <c r="V630" i="3" s="1"/>
  <c r="X456" i="3"/>
  <c r="Y456" i="3" s="1"/>
  <c r="U314" i="3"/>
  <c r="V314" i="3" s="1"/>
  <c r="X585" i="3"/>
  <c r="Y585" i="3" s="1"/>
  <c r="U588" i="3"/>
  <c r="V588" i="3" s="1"/>
  <c r="X533" i="3"/>
  <c r="Y533" i="3" s="1"/>
  <c r="U405" i="3"/>
  <c r="V405" i="3" s="1"/>
  <c r="X315" i="3"/>
  <c r="Y315" i="3" s="1"/>
  <c r="X264" i="3"/>
  <c r="Y264" i="3" s="1"/>
  <c r="X171" i="3"/>
  <c r="Y171" i="3" s="1"/>
  <c r="X77" i="3"/>
  <c r="Y77" i="3" s="1"/>
  <c r="X61" i="3"/>
  <c r="Y61" i="3" s="1"/>
  <c r="U526" i="3"/>
  <c r="V526" i="3" s="1"/>
  <c r="U458" i="3"/>
  <c r="V458" i="3" s="1"/>
  <c r="X374" i="3"/>
  <c r="Y374" i="3" s="1"/>
  <c r="U351" i="3"/>
  <c r="V351" i="3" s="1"/>
  <c r="X279" i="3"/>
  <c r="Y279" i="3" s="1"/>
  <c r="X109" i="3"/>
  <c r="Y109" i="3" s="1"/>
  <c r="U37" i="3"/>
  <c r="V37" i="3" s="1"/>
  <c r="U317" i="3"/>
  <c r="V317" i="3" s="1"/>
  <c r="X308" i="3"/>
  <c r="Y308" i="3" s="1"/>
  <c r="U221" i="3"/>
  <c r="V221" i="3" s="1"/>
  <c r="X303" i="3"/>
  <c r="Y303" i="3" s="1"/>
  <c r="U154" i="3"/>
  <c r="V154" i="3" s="1"/>
  <c r="X65" i="3"/>
  <c r="Y65" i="3" s="1"/>
  <c r="U41" i="3"/>
  <c r="V41" i="3" s="1"/>
  <c r="X1981" i="3"/>
  <c r="Y1981" i="3" s="1"/>
  <c r="X1846" i="3"/>
  <c r="Y1846" i="3" s="1"/>
  <c r="X1798" i="3"/>
  <c r="Y1798" i="3" s="1"/>
  <c r="X1761" i="3"/>
  <c r="Y1761" i="3" s="1"/>
  <c r="X1693" i="3"/>
  <c r="Y1693" i="3" s="1"/>
  <c r="X1540" i="3"/>
  <c r="Y1540" i="3" s="1"/>
  <c r="X1341" i="3"/>
  <c r="Y1341" i="3" s="1"/>
  <c r="U1104" i="3"/>
  <c r="V1104" i="3" s="1"/>
  <c r="X631" i="3"/>
  <c r="Y631" i="3" s="1"/>
  <c r="X22" i="3"/>
  <c r="Y22" i="3" s="1"/>
  <c r="U1371" i="3"/>
  <c r="V1371" i="3" s="1"/>
  <c r="U1881" i="3"/>
  <c r="V1881" i="3" s="1"/>
  <c r="U1837" i="3"/>
  <c r="V1837" i="3" s="1"/>
  <c r="U1803" i="3"/>
  <c r="V1803" i="3" s="1"/>
  <c r="U1790" i="3"/>
  <c r="V1790" i="3" s="1"/>
  <c r="U1762" i="3"/>
  <c r="V1762" i="3" s="1"/>
  <c r="X1741" i="3"/>
  <c r="Y1741" i="3" s="1"/>
  <c r="X1711" i="3"/>
  <c r="Y1711" i="3" s="1"/>
  <c r="X1674" i="3"/>
  <c r="Y1674" i="3" s="1"/>
  <c r="X1645" i="3"/>
  <c r="Y1645" i="3" s="1"/>
  <c r="U1610" i="3"/>
  <c r="V1610" i="3" s="1"/>
  <c r="U1572" i="3"/>
  <c r="V1572" i="3" s="1"/>
  <c r="X1553" i="3"/>
  <c r="Y1553" i="3" s="1"/>
  <c r="X1541" i="3"/>
  <c r="Y1541" i="3" s="1"/>
  <c r="U678" i="3"/>
  <c r="V678" i="3" s="1"/>
  <c r="X1287" i="3"/>
  <c r="Y1287" i="3" s="1"/>
  <c r="X1278" i="3"/>
  <c r="Y1278" i="3" s="1"/>
  <c r="U1039" i="3"/>
  <c r="V1039" i="3" s="1"/>
  <c r="X907" i="3"/>
  <c r="Y907" i="3" s="1"/>
  <c r="X833" i="3"/>
  <c r="Y833" i="3" s="1"/>
  <c r="X760" i="3"/>
  <c r="Y760" i="3" s="1"/>
  <c r="U736" i="3"/>
  <c r="V736" i="3" s="1"/>
  <c r="U694" i="3"/>
  <c r="V694" i="3" s="1"/>
  <c r="X1907" i="3"/>
  <c r="Y1907" i="3" s="1"/>
  <c r="X1877" i="3"/>
  <c r="Y1877" i="3" s="1"/>
  <c r="X1746" i="3"/>
  <c r="Y1746" i="3" s="1"/>
  <c r="X1621" i="3"/>
  <c r="Y1621" i="3" s="1"/>
  <c r="X1613" i="3"/>
  <c r="Y1613" i="3" s="1"/>
  <c r="X1594" i="3"/>
  <c r="Y1594" i="3" s="1"/>
  <c r="X1532" i="3"/>
  <c r="Y1532" i="3" s="1"/>
  <c r="X1332" i="3"/>
  <c r="Y1332" i="3" s="1"/>
  <c r="U1046" i="3"/>
  <c r="V1046" i="3" s="1"/>
  <c r="X42" i="3"/>
  <c r="Y42" i="3" s="1"/>
  <c r="U1923" i="3"/>
  <c r="V1923" i="3" s="1"/>
  <c r="U1935" i="3"/>
  <c r="V1935" i="3" s="1"/>
  <c r="X1914" i="3"/>
  <c r="Y1914" i="3" s="1"/>
  <c r="X1889" i="3"/>
  <c r="Y1889" i="3" s="1"/>
  <c r="U1854" i="3"/>
  <c r="V1854" i="3" s="1"/>
  <c r="U1816" i="3"/>
  <c r="V1816" i="3" s="1"/>
  <c r="U1786" i="3"/>
  <c r="V1786" i="3" s="1"/>
  <c r="U1766" i="3"/>
  <c r="V1766" i="3" s="1"/>
  <c r="U1782" i="3"/>
  <c r="V1782" i="3" s="1"/>
  <c r="U1758" i="3"/>
  <c r="V1758" i="3" s="1"/>
  <c r="U1726" i="3"/>
  <c r="V1726" i="3" s="1"/>
  <c r="U1716" i="3"/>
  <c r="V1716" i="3" s="1"/>
  <c r="U1671" i="3"/>
  <c r="V1671" i="3" s="1"/>
  <c r="U1646" i="3"/>
  <c r="V1646" i="3" s="1"/>
  <c r="U1633" i="3"/>
  <c r="V1633" i="3" s="1"/>
  <c r="U1542" i="3"/>
  <c r="V1542" i="3" s="1"/>
  <c r="U1458" i="3"/>
  <c r="V1458" i="3" s="1"/>
  <c r="X1423" i="3"/>
  <c r="Y1423" i="3" s="1"/>
  <c r="X1318" i="3"/>
  <c r="Y1318" i="3" s="1"/>
  <c r="X1049" i="3"/>
  <c r="Y1049" i="3" s="1"/>
  <c r="X1022" i="3"/>
  <c r="Y1022" i="3" s="1"/>
  <c r="X723" i="3"/>
  <c r="Y723" i="3" s="1"/>
  <c r="U573" i="3"/>
  <c r="V573" i="3" s="1"/>
  <c r="X554" i="3"/>
  <c r="Y554" i="3" s="1"/>
  <c r="X454" i="3"/>
  <c r="Y454" i="3" s="1"/>
  <c r="X1833" i="3"/>
  <c r="Y1833" i="3" s="1"/>
  <c r="X1774" i="3"/>
  <c r="Y1774" i="3" s="1"/>
  <c r="X1659" i="3"/>
  <c r="Y1659" i="3" s="1"/>
  <c r="X1654" i="3"/>
  <c r="Y1654" i="3" s="1"/>
  <c r="X1463" i="3"/>
  <c r="Y1463" i="3" s="1"/>
  <c r="X1145" i="3"/>
  <c r="Y1145" i="3" s="1"/>
  <c r="U621" i="3"/>
  <c r="V621" i="3" s="1"/>
  <c r="U548" i="3"/>
  <c r="V548" i="3" s="1"/>
  <c r="U1985" i="3"/>
  <c r="V1985" i="3" s="1"/>
  <c r="U1989" i="3"/>
  <c r="V1989" i="3" s="1"/>
  <c r="U1915" i="3"/>
  <c r="V1915" i="3" s="1"/>
  <c r="U1888" i="3"/>
  <c r="V1888" i="3" s="1"/>
  <c r="U1879" i="3"/>
  <c r="V1879" i="3" s="1"/>
  <c r="U1845" i="3"/>
  <c r="V1845" i="3" s="1"/>
  <c r="X1787" i="3"/>
  <c r="Y1787" i="3" s="1"/>
  <c r="X1779" i="3"/>
  <c r="Y1779" i="3" s="1"/>
  <c r="X1730" i="3"/>
  <c r="Y1730" i="3" s="1"/>
  <c r="U1717" i="3"/>
  <c r="V1717" i="3" s="1"/>
  <c r="U1705" i="3"/>
  <c r="V1705" i="3" s="1"/>
  <c r="U1664" i="3"/>
  <c r="V1664" i="3" s="1"/>
  <c r="U1639" i="3"/>
  <c r="V1639" i="3" s="1"/>
  <c r="U1612" i="3"/>
  <c r="V1612" i="3" s="1"/>
  <c r="U1543" i="3"/>
  <c r="V1543" i="3" s="1"/>
  <c r="U1517" i="3"/>
  <c r="V1517" i="3" s="1"/>
  <c r="U1498" i="3"/>
  <c r="V1498" i="3" s="1"/>
  <c r="U1393" i="3"/>
  <c r="V1393" i="3" s="1"/>
  <c r="U1386" i="3"/>
  <c r="V1386" i="3" s="1"/>
  <c r="U1176" i="3"/>
  <c r="V1176" i="3" s="1"/>
  <c r="X1079" i="3"/>
  <c r="Y1079" i="3" s="1"/>
  <c r="U887" i="3"/>
  <c r="V887" i="3" s="1"/>
  <c r="U577" i="3"/>
  <c r="V577" i="3" s="1"/>
  <c r="U1480" i="3"/>
  <c r="V1480" i="3" s="1"/>
  <c r="U1138" i="3"/>
  <c r="V1138" i="3" s="1"/>
  <c r="X1108" i="3"/>
  <c r="Y1108" i="3" s="1"/>
  <c r="X836" i="3"/>
  <c r="Y836" i="3" s="1"/>
  <c r="X695" i="3"/>
  <c r="Y695" i="3" s="1"/>
  <c r="X1374" i="3"/>
  <c r="Y1374" i="3" s="1"/>
  <c r="X523" i="3"/>
  <c r="Y523" i="3" s="1"/>
  <c r="X419" i="3"/>
  <c r="Y419" i="3" s="1"/>
  <c r="X26" i="3"/>
  <c r="Y26" i="3" s="1"/>
  <c r="X1891" i="3"/>
  <c r="Y1891" i="3" s="1"/>
  <c r="U1494" i="3"/>
  <c r="V1494" i="3" s="1"/>
  <c r="U1454" i="3"/>
  <c r="V1454" i="3" s="1"/>
  <c r="U1363" i="3"/>
  <c r="V1363" i="3" s="1"/>
  <c r="U1335" i="3"/>
  <c r="V1335" i="3" s="1"/>
  <c r="X1307" i="3"/>
  <c r="Y1307" i="3" s="1"/>
  <c r="X1282" i="3"/>
  <c r="Y1282" i="3" s="1"/>
  <c r="X1238" i="3"/>
  <c r="Y1238" i="3" s="1"/>
  <c r="X1132" i="3"/>
  <c r="Y1132" i="3" s="1"/>
  <c r="U1113" i="3"/>
  <c r="V1113" i="3" s="1"/>
  <c r="X1101" i="3"/>
  <c r="Y1101" i="3" s="1"/>
  <c r="X1013" i="3"/>
  <c r="Y1013" i="3" s="1"/>
  <c r="U959" i="3"/>
  <c r="V959" i="3" s="1"/>
  <c r="U837" i="3"/>
  <c r="V837" i="3" s="1"/>
  <c r="X819" i="3"/>
  <c r="Y819" i="3" s="1"/>
  <c r="U708" i="3"/>
  <c r="V708" i="3" s="1"/>
  <c r="U1899" i="3"/>
  <c r="V1899" i="3" s="1"/>
  <c r="U623" i="3"/>
  <c r="V623" i="3" s="1"/>
  <c r="U512" i="3"/>
  <c r="V512" i="3" s="1"/>
  <c r="X328" i="3"/>
  <c r="Y328" i="3" s="1"/>
  <c r="U182" i="3"/>
  <c r="V182" i="3" s="1"/>
  <c r="U1560" i="3"/>
  <c r="V1560" i="3" s="1"/>
  <c r="U1354" i="3"/>
  <c r="V1354" i="3" s="1"/>
  <c r="U1327" i="3"/>
  <c r="V1327" i="3" s="1"/>
  <c r="X1281" i="3"/>
  <c r="Y1281" i="3" s="1"/>
  <c r="X1263" i="3"/>
  <c r="Y1263" i="3" s="1"/>
  <c r="U1147" i="3"/>
  <c r="V1147" i="3" s="1"/>
  <c r="U465" i="3"/>
  <c r="V465" i="3" s="1"/>
  <c r="X1956" i="3"/>
  <c r="Y1956" i="3" s="1"/>
  <c r="X1855" i="3"/>
  <c r="Y1855" i="3" s="1"/>
  <c r="X1831" i="3"/>
  <c r="Y1831" i="3" s="1"/>
  <c r="X1623" i="3"/>
  <c r="Y1623" i="3" s="1"/>
  <c r="X1616" i="3"/>
  <c r="Y1616" i="3" s="1"/>
  <c r="X1535" i="3"/>
  <c r="Y1535" i="3" s="1"/>
  <c r="X1406" i="3"/>
  <c r="Y1406" i="3" s="1"/>
  <c r="U1326" i="3"/>
  <c r="V1326" i="3" s="1"/>
  <c r="X1244" i="3"/>
  <c r="Y1244" i="3" s="1"/>
  <c r="X1157" i="3"/>
  <c r="Y1157" i="3" s="1"/>
  <c r="X1153" i="3"/>
  <c r="Y1153" i="3" s="1"/>
  <c r="X1091" i="3"/>
  <c r="Y1091" i="3" s="1"/>
  <c r="U1038" i="3"/>
  <c r="V1038" i="3" s="1"/>
  <c r="X1014" i="3"/>
  <c r="Y1014" i="3" s="1"/>
  <c r="X921" i="3"/>
  <c r="Y921" i="3" s="1"/>
  <c r="X867" i="3"/>
  <c r="Y867" i="3" s="1"/>
  <c r="X832" i="3"/>
  <c r="Y832" i="3" s="1"/>
  <c r="X773" i="3"/>
  <c r="Y773" i="3" s="1"/>
  <c r="X748" i="3"/>
  <c r="Y748" i="3" s="1"/>
  <c r="U614" i="3"/>
  <c r="V614" i="3" s="1"/>
  <c r="U547" i="3"/>
  <c r="V547" i="3" s="1"/>
  <c r="U515" i="3"/>
  <c r="V515" i="3" s="1"/>
  <c r="U494" i="3"/>
  <c r="V494" i="3" s="1"/>
  <c r="U329" i="3"/>
  <c r="V329" i="3" s="1"/>
  <c r="U1486" i="3"/>
  <c r="V1486" i="3" s="1"/>
  <c r="U1136" i="3"/>
  <c r="V1136" i="3" s="1"/>
  <c r="U1020" i="3"/>
  <c r="V1020" i="3" s="1"/>
  <c r="U985" i="3"/>
  <c r="V985" i="3" s="1"/>
  <c r="U953" i="3"/>
  <c r="V953" i="3" s="1"/>
  <c r="U915" i="3"/>
  <c r="V915" i="3" s="1"/>
  <c r="X873" i="3"/>
  <c r="Y873" i="3" s="1"/>
  <c r="U831" i="3"/>
  <c r="V831" i="3" s="1"/>
  <c r="U814" i="3"/>
  <c r="V814" i="3" s="1"/>
  <c r="U799" i="3"/>
  <c r="V799" i="3" s="1"/>
  <c r="U531" i="3"/>
  <c r="V531" i="3" s="1"/>
  <c r="X472" i="3"/>
  <c r="Y472" i="3" s="1"/>
  <c r="X389" i="3"/>
  <c r="Y389" i="3" s="1"/>
  <c r="X1169" i="3"/>
  <c r="Y1169" i="3" s="1"/>
  <c r="U1026" i="3"/>
  <c r="V1026" i="3" s="1"/>
  <c r="U818" i="3"/>
  <c r="V818" i="3" s="1"/>
  <c r="X782" i="3"/>
  <c r="Y782" i="3" s="1"/>
  <c r="U693" i="3"/>
  <c r="V693" i="3" s="1"/>
  <c r="X670" i="3"/>
  <c r="Y670" i="3" s="1"/>
  <c r="U633" i="3"/>
  <c r="V633" i="3" s="1"/>
  <c r="X564" i="3"/>
  <c r="Y564" i="3" s="1"/>
  <c r="U546" i="3"/>
  <c r="V546" i="3" s="1"/>
  <c r="X525" i="3"/>
  <c r="Y525" i="3" s="1"/>
  <c r="X479" i="3"/>
  <c r="Y479" i="3" s="1"/>
  <c r="U550" i="3"/>
  <c r="V550" i="3" s="1"/>
  <c r="X505" i="3"/>
  <c r="Y505" i="3" s="1"/>
  <c r="U346" i="3"/>
  <c r="V346" i="3" s="1"/>
  <c r="U330" i="3"/>
  <c r="V330" i="3" s="1"/>
  <c r="U243" i="3"/>
  <c r="V243" i="3" s="1"/>
  <c r="X170" i="3"/>
  <c r="Y170" i="3" s="1"/>
  <c r="U115" i="3"/>
  <c r="V115" i="3" s="1"/>
  <c r="U671" i="3"/>
  <c r="V671" i="3" s="1"/>
  <c r="U643" i="3"/>
  <c r="V643" i="3" s="1"/>
  <c r="X622" i="3"/>
  <c r="Y622" i="3" s="1"/>
  <c r="U567" i="3"/>
  <c r="V567" i="3" s="1"/>
  <c r="U534" i="3"/>
  <c r="V534" i="3" s="1"/>
  <c r="X511" i="3"/>
  <c r="Y511" i="3" s="1"/>
  <c r="U499" i="3"/>
  <c r="V499" i="3" s="1"/>
  <c r="X474" i="3"/>
  <c r="Y474" i="3" s="1"/>
  <c r="U375" i="3"/>
  <c r="V375" i="3" s="1"/>
  <c r="U357" i="3"/>
  <c r="V357" i="3" s="1"/>
  <c r="U284" i="3"/>
  <c r="V284" i="3" s="1"/>
  <c r="X228" i="3"/>
  <c r="Y228" i="3" s="1"/>
  <c r="X216" i="3"/>
  <c r="Y216" i="3" s="1"/>
  <c r="X493" i="3"/>
  <c r="Y493" i="3" s="1"/>
  <c r="U429" i="3"/>
  <c r="V429" i="3" s="1"/>
  <c r="X397" i="3"/>
  <c r="Y397" i="3" s="1"/>
  <c r="X394" i="3"/>
  <c r="Y394" i="3" s="1"/>
  <c r="X364" i="3"/>
  <c r="Y364" i="3" s="1"/>
  <c r="X342" i="3"/>
  <c r="Y342" i="3" s="1"/>
  <c r="X309" i="3"/>
  <c r="Y309" i="3" s="1"/>
  <c r="X302" i="3"/>
  <c r="Y302" i="3" s="1"/>
  <c r="U223" i="3"/>
  <c r="V223" i="3" s="1"/>
  <c r="U188" i="3"/>
  <c r="V188" i="3" s="1"/>
  <c r="U162" i="3"/>
  <c r="V162" i="3" s="1"/>
  <c r="X52" i="3"/>
  <c r="Y52" i="3" s="1"/>
  <c r="U401" i="3"/>
  <c r="V401" i="3" s="1"/>
  <c r="X341" i="3"/>
  <c r="Y341" i="3" s="1"/>
  <c r="U307" i="3"/>
  <c r="V307" i="3" s="1"/>
  <c r="U254" i="3"/>
  <c r="V254" i="3" s="1"/>
  <c r="X191" i="3"/>
  <c r="Y191" i="3" s="1"/>
  <c r="U114" i="3"/>
  <c r="V114" i="3" s="1"/>
  <c r="X81" i="3"/>
  <c r="Y81" i="3" s="1"/>
  <c r="U286" i="3"/>
  <c r="V286" i="3" s="1"/>
  <c r="U281" i="3"/>
  <c r="V281" i="3" s="1"/>
  <c r="X245" i="3"/>
  <c r="Y245" i="3" s="1"/>
  <c r="X227" i="3"/>
  <c r="Y227" i="3" s="1"/>
  <c r="X210" i="3"/>
  <c r="Y210" i="3" s="1"/>
  <c r="X184" i="3"/>
  <c r="Y184" i="3" s="1"/>
  <c r="X106" i="3"/>
  <c r="Y106" i="3" s="1"/>
  <c r="X91" i="3"/>
  <c r="Y91" i="3" s="1"/>
  <c r="X70" i="3"/>
  <c r="Y70" i="3" s="1"/>
  <c r="U54" i="3"/>
  <c r="V54" i="3" s="1"/>
  <c r="U1960" i="3"/>
  <c r="V1960" i="3" s="1"/>
  <c r="U542" i="3"/>
  <c r="V542" i="3" s="1"/>
  <c r="U817" i="3"/>
  <c r="V817" i="3" s="1"/>
  <c r="U28" i="3"/>
  <c r="V28" i="3" s="1"/>
  <c r="X1839" i="3"/>
  <c r="Y1839" i="3" s="1"/>
  <c r="U994" i="3"/>
  <c r="V994" i="3" s="1"/>
  <c r="X267" i="3"/>
  <c r="Y267" i="3" s="1"/>
  <c r="U98" i="3"/>
  <c r="V98" i="3" s="1"/>
  <c r="X95" i="3"/>
  <c r="Y95" i="3" s="1"/>
  <c r="X1754" i="3"/>
  <c r="Y1754" i="3" s="1"/>
  <c r="U1233" i="3"/>
  <c r="V1233" i="3" s="1"/>
  <c r="X729" i="3"/>
  <c r="Y729" i="3" s="1"/>
  <c r="X1952" i="3"/>
  <c r="Y1952" i="3" s="1"/>
  <c r="X1737" i="3"/>
  <c r="Y1737" i="3" s="1"/>
  <c r="X1434" i="3"/>
  <c r="Y1434" i="3" s="1"/>
  <c r="U1143" i="3"/>
  <c r="V1143" i="3" s="1"/>
  <c r="U1074" i="3"/>
  <c r="V1074" i="3" s="1"/>
  <c r="X765" i="3"/>
  <c r="Y765" i="3" s="1"/>
  <c r="U1466" i="3"/>
  <c r="V1466" i="3" s="1"/>
  <c r="U1050" i="3"/>
  <c r="V1050" i="3" s="1"/>
  <c r="X895" i="3"/>
  <c r="Y895" i="3" s="1"/>
  <c r="U686" i="3"/>
  <c r="V686" i="3" s="1"/>
  <c r="U1358" i="3"/>
  <c r="V1358" i="3" s="1"/>
  <c r="X1124" i="3"/>
  <c r="Y1124" i="3" s="1"/>
  <c r="U913" i="3"/>
  <c r="V913" i="3" s="1"/>
  <c r="X2001" i="3"/>
  <c r="Y2001" i="3" s="1"/>
  <c r="X1924" i="3"/>
  <c r="Y1924" i="3" s="1"/>
  <c r="U1868" i="3"/>
  <c r="V1868" i="3" s="1"/>
  <c r="X1781" i="3"/>
  <c r="Y1781" i="3" s="1"/>
  <c r="U1700" i="3"/>
  <c r="V1700" i="3" s="1"/>
  <c r="U1598" i="3"/>
  <c r="V1598" i="3" s="1"/>
  <c r="U1365" i="3"/>
  <c r="V1365" i="3" s="1"/>
  <c r="U1254" i="3"/>
  <c r="V1254" i="3" s="1"/>
  <c r="U894" i="3"/>
  <c r="V894" i="3" s="1"/>
  <c r="X535" i="3"/>
  <c r="Y535" i="3" s="1"/>
  <c r="U1503" i="3"/>
  <c r="V1503" i="3" s="1"/>
  <c r="U1060" i="3"/>
  <c r="V1060" i="3" s="1"/>
  <c r="U971" i="3"/>
  <c r="V971" i="3" s="1"/>
  <c r="X230" i="3"/>
  <c r="Y230" i="3" s="1"/>
  <c r="U946" i="3"/>
  <c r="V946" i="3" s="1"/>
  <c r="X848" i="3"/>
  <c r="Y848" i="3" s="1"/>
  <c r="U733" i="3"/>
  <c r="V733" i="3" s="1"/>
  <c r="U579" i="3"/>
  <c r="V579" i="3" s="1"/>
  <c r="X609" i="3"/>
  <c r="Y609" i="3" s="1"/>
  <c r="X559" i="3"/>
  <c r="Y559" i="3" s="1"/>
  <c r="X190" i="3"/>
  <c r="Y190" i="3" s="1"/>
  <c r="U683" i="3"/>
  <c r="V683" i="3" s="1"/>
  <c r="U620" i="3"/>
  <c r="V620" i="3" s="1"/>
  <c r="X571" i="3"/>
  <c r="Y571" i="3" s="1"/>
  <c r="U456" i="3"/>
  <c r="V456" i="3" s="1"/>
  <c r="X314" i="3"/>
  <c r="Y314" i="3" s="1"/>
  <c r="X644" i="3"/>
  <c r="Y644" i="3" s="1"/>
  <c r="U582" i="3"/>
  <c r="V582" i="3" s="1"/>
  <c r="X588" i="3"/>
  <c r="Y588" i="3" s="1"/>
  <c r="U557" i="3"/>
  <c r="V557" i="3" s="1"/>
  <c r="X504" i="3"/>
  <c r="Y504" i="3" s="1"/>
  <c r="U426" i="3"/>
  <c r="V426" i="3" s="1"/>
  <c r="U350" i="3"/>
  <c r="V350" i="3" s="1"/>
  <c r="U278" i="3"/>
  <c r="V278" i="3" s="1"/>
  <c r="U262" i="3"/>
  <c r="V262" i="3" s="1"/>
  <c r="U77" i="3"/>
  <c r="V77" i="3" s="1"/>
  <c r="X30" i="3"/>
  <c r="Y30" i="3" s="1"/>
  <c r="X526" i="3"/>
  <c r="Y526" i="3" s="1"/>
  <c r="X458" i="3"/>
  <c r="Y458" i="3" s="1"/>
  <c r="U374" i="3"/>
  <c r="V374" i="3" s="1"/>
  <c r="X351" i="3"/>
  <c r="Y351" i="3" s="1"/>
  <c r="X273" i="3"/>
  <c r="Y273" i="3" s="1"/>
  <c r="U172" i="3"/>
  <c r="V172" i="3" s="1"/>
  <c r="U68" i="3"/>
  <c r="V68" i="3" s="1"/>
  <c r="X37" i="3"/>
  <c r="Y37" i="3" s="1"/>
  <c r="X317" i="3"/>
  <c r="Y317" i="3" s="1"/>
  <c r="U33" i="3"/>
  <c r="V33" i="3" s="1"/>
  <c r="U313" i="3"/>
  <c r="V313" i="3" s="1"/>
  <c r="U277" i="3"/>
  <c r="V277" i="3" s="1"/>
  <c r="U57" i="3"/>
  <c r="V57" i="3" s="1"/>
  <c r="X41" i="3"/>
  <c r="Y41" i="3" s="1"/>
  <c r="U1995" i="3"/>
  <c r="V1995" i="3" s="1"/>
  <c r="U1933" i="3"/>
  <c r="V1933" i="3" s="1"/>
  <c r="U1806" i="3"/>
  <c r="V1806" i="3" s="1"/>
  <c r="U1778" i="3"/>
  <c r="V1778" i="3" s="1"/>
  <c r="U1756" i="3"/>
  <c r="V1756" i="3" s="1"/>
  <c r="U1740" i="3"/>
  <c r="V1740" i="3" s="1"/>
  <c r="U1656" i="3"/>
  <c r="V1656" i="3" s="1"/>
  <c r="U1499" i="3"/>
  <c r="V1499" i="3" s="1"/>
  <c r="U856" i="3"/>
  <c r="V856" i="3" s="1"/>
  <c r="U597" i="3"/>
  <c r="V597" i="3" s="1"/>
  <c r="X1371" i="3"/>
  <c r="Y1371" i="3" s="1"/>
  <c r="X1881" i="3"/>
  <c r="Y1881" i="3" s="1"/>
  <c r="X1837" i="3"/>
  <c r="Y1837" i="3" s="1"/>
  <c r="X1803" i="3"/>
  <c r="Y1803" i="3" s="1"/>
  <c r="X1790" i="3"/>
  <c r="Y1790" i="3" s="1"/>
  <c r="X1762" i="3"/>
  <c r="Y1762" i="3" s="1"/>
  <c r="U1745" i="3"/>
  <c r="V1745" i="3" s="1"/>
  <c r="U1727" i="3"/>
  <c r="V1727" i="3" s="1"/>
  <c r="U1672" i="3"/>
  <c r="V1672" i="3" s="1"/>
  <c r="X1610" i="3"/>
  <c r="Y1610" i="3" s="1"/>
  <c r="X1572" i="3"/>
  <c r="Y1572" i="3" s="1"/>
  <c r="U1553" i="3"/>
  <c r="V1553" i="3" s="1"/>
  <c r="U1541" i="3"/>
  <c r="V1541" i="3" s="1"/>
  <c r="X678" i="3"/>
  <c r="Y678" i="3" s="1"/>
  <c r="U1271" i="3"/>
  <c r="V1271" i="3" s="1"/>
  <c r="X1160" i="3"/>
  <c r="Y1160" i="3" s="1"/>
  <c r="U868" i="3"/>
  <c r="V868" i="3" s="1"/>
  <c r="U828" i="3"/>
  <c r="V828" i="3" s="1"/>
  <c r="U752" i="3"/>
  <c r="V752" i="3" s="1"/>
  <c r="U727" i="3"/>
  <c r="V727" i="3" s="1"/>
  <c r="U685" i="3"/>
  <c r="V685" i="3" s="1"/>
  <c r="U1809" i="3"/>
  <c r="V1809" i="3" s="1"/>
  <c r="U1665" i="3"/>
  <c r="V1665" i="3" s="1"/>
  <c r="U1637" i="3"/>
  <c r="V1637" i="3" s="1"/>
  <c r="U1600" i="3"/>
  <c r="V1600" i="3" s="1"/>
  <c r="U1552" i="3"/>
  <c r="V1552" i="3" s="1"/>
  <c r="U1518" i="3"/>
  <c r="V1518" i="3" s="1"/>
  <c r="U1427" i="3"/>
  <c r="V1427" i="3" s="1"/>
  <c r="U1130" i="3"/>
  <c r="V1130" i="3" s="1"/>
  <c r="U617" i="3"/>
  <c r="V617" i="3" s="1"/>
  <c r="X1923" i="3"/>
  <c r="Y1923" i="3" s="1"/>
  <c r="X2013" i="3"/>
  <c r="Y2013" i="3" s="1"/>
  <c r="X1935" i="3"/>
  <c r="Y1935" i="3" s="1"/>
  <c r="U1878" i="3"/>
  <c r="V1878" i="3" s="1"/>
  <c r="X1854" i="3"/>
  <c r="Y1854" i="3" s="1"/>
  <c r="X1816" i="3"/>
  <c r="Y1816" i="3" s="1"/>
  <c r="X1786" i="3"/>
  <c r="Y1786" i="3" s="1"/>
  <c r="X1766" i="3"/>
  <c r="Y1766" i="3" s="1"/>
  <c r="X1782" i="3"/>
  <c r="Y1782" i="3" s="1"/>
  <c r="X1758" i="3"/>
  <c r="Y1758" i="3" s="1"/>
  <c r="X1726" i="3"/>
  <c r="Y1726" i="3" s="1"/>
  <c r="X1716" i="3"/>
  <c r="Y1716" i="3" s="1"/>
  <c r="X1671" i="3"/>
  <c r="Y1671" i="3" s="1"/>
  <c r="X1646" i="3"/>
  <c r="Y1646" i="3" s="1"/>
  <c r="X1633" i="3"/>
  <c r="Y1633" i="3" s="1"/>
  <c r="U1558" i="3"/>
  <c r="V1558" i="3" s="1"/>
  <c r="U1516" i="3"/>
  <c r="V1516" i="3" s="1"/>
  <c r="U1448" i="3"/>
  <c r="V1448" i="3" s="1"/>
  <c r="X1028" i="3"/>
  <c r="Y1028" i="3" s="1"/>
  <c r="X734" i="3"/>
  <c r="Y734" i="3" s="1"/>
  <c r="X706" i="3"/>
  <c r="Y706" i="3" s="1"/>
  <c r="U568" i="3"/>
  <c r="V568" i="3" s="1"/>
  <c r="U485" i="3"/>
  <c r="V485" i="3" s="1"/>
  <c r="U1840" i="3"/>
  <c r="V1840" i="3" s="1"/>
  <c r="U1793" i="3"/>
  <c r="V1793" i="3" s="1"/>
  <c r="U1648" i="3"/>
  <c r="V1648" i="3" s="1"/>
  <c r="X1063" i="3"/>
  <c r="Y1063" i="3" s="1"/>
  <c r="X1985" i="3"/>
  <c r="Y1985" i="3" s="1"/>
  <c r="X1998" i="3"/>
  <c r="Y1998" i="3" s="1"/>
  <c r="U1932" i="3"/>
  <c r="V1932" i="3" s="1"/>
  <c r="X1915" i="3"/>
  <c r="Y1915" i="3" s="1"/>
  <c r="X1888" i="3"/>
  <c r="Y1888" i="3" s="1"/>
  <c r="X1879" i="3"/>
  <c r="Y1879" i="3" s="1"/>
  <c r="X1845" i="3"/>
  <c r="Y1845" i="3" s="1"/>
  <c r="U1801" i="3"/>
  <c r="V1801" i="3" s="1"/>
  <c r="U1755" i="3"/>
  <c r="V1755" i="3" s="1"/>
  <c r="X1717" i="3"/>
  <c r="Y1717" i="3" s="1"/>
  <c r="X1705" i="3"/>
  <c r="Y1705" i="3" s="1"/>
  <c r="X1664" i="3"/>
  <c r="Y1664" i="3" s="1"/>
  <c r="X1639" i="3"/>
  <c r="Y1639" i="3" s="1"/>
  <c r="X1612" i="3"/>
  <c r="Y1612" i="3" s="1"/>
  <c r="X1543" i="3"/>
  <c r="Y1543" i="3" s="1"/>
  <c r="X1517" i="3"/>
  <c r="Y1517" i="3" s="1"/>
  <c r="X1498" i="3"/>
  <c r="Y1498" i="3" s="1"/>
  <c r="X1393" i="3"/>
  <c r="Y1393" i="3" s="1"/>
  <c r="X1386" i="3"/>
  <c r="Y1386" i="3" s="1"/>
  <c r="X1176" i="3"/>
  <c r="Y1176" i="3" s="1"/>
  <c r="U1079" i="3"/>
  <c r="V1079" i="3" s="1"/>
  <c r="X887" i="3"/>
  <c r="Y887" i="3" s="1"/>
  <c r="X577" i="3"/>
  <c r="Y577" i="3" s="1"/>
  <c r="X1480" i="3"/>
  <c r="Y1480" i="3" s="1"/>
  <c r="U1128" i="3"/>
  <c r="V1128" i="3" s="1"/>
  <c r="U762" i="3"/>
  <c r="V762" i="3" s="1"/>
  <c r="X1376" i="3"/>
  <c r="Y1376" i="3" s="1"/>
  <c r="U518" i="3"/>
  <c r="V518" i="3" s="1"/>
  <c r="U481" i="3"/>
  <c r="V481" i="3" s="1"/>
  <c r="U27" i="3"/>
  <c r="V27" i="3" s="1"/>
  <c r="X1550" i="3"/>
  <c r="Y1550" i="3" s="1"/>
  <c r="U1471" i="3"/>
  <c r="V1471" i="3" s="1"/>
  <c r="X1363" i="3"/>
  <c r="Y1363" i="3" s="1"/>
  <c r="X1335" i="3"/>
  <c r="Y1335" i="3" s="1"/>
  <c r="U1258" i="3"/>
  <c r="V1258" i="3" s="1"/>
  <c r="U1150" i="3"/>
  <c r="V1150" i="3" s="1"/>
  <c r="U1132" i="3"/>
  <c r="V1132" i="3" s="1"/>
  <c r="U1054" i="3"/>
  <c r="V1054" i="3" s="1"/>
  <c r="U958" i="3"/>
  <c r="V958" i="3" s="1"/>
  <c r="U939" i="3"/>
  <c r="V939" i="3" s="1"/>
  <c r="U852" i="3"/>
  <c r="V852" i="3" s="1"/>
  <c r="X837" i="3"/>
  <c r="Y837" i="3" s="1"/>
  <c r="X708" i="3"/>
  <c r="Y708" i="3" s="1"/>
  <c r="X1899" i="3"/>
  <c r="Y1899" i="3" s="1"/>
  <c r="X623" i="3"/>
  <c r="Y623" i="3" s="1"/>
  <c r="X512" i="3"/>
  <c r="Y512" i="3" s="1"/>
  <c r="U328" i="3"/>
  <c r="V328" i="3" s="1"/>
  <c r="X182" i="3"/>
  <c r="Y182" i="3" s="1"/>
  <c r="X1560" i="3"/>
  <c r="Y1560" i="3" s="1"/>
  <c r="X1354" i="3"/>
  <c r="Y1354" i="3" s="1"/>
  <c r="X1327" i="3"/>
  <c r="Y1327" i="3" s="1"/>
  <c r="X1147" i="3"/>
  <c r="Y1147" i="3" s="1"/>
  <c r="X1943" i="3"/>
  <c r="Y1943" i="3" s="1"/>
  <c r="X1920" i="3"/>
  <c r="Y1920" i="3" s="1"/>
  <c r="X1708" i="3"/>
  <c r="Y1708" i="3" s="1"/>
  <c r="X1699" i="3"/>
  <c r="Y1699" i="3" s="1"/>
  <c r="X1568" i="3"/>
  <c r="Y1568" i="3" s="1"/>
  <c r="X1533" i="3"/>
  <c r="Y1533" i="3" s="1"/>
  <c r="X1529" i="3"/>
  <c r="Y1529" i="3" s="1"/>
  <c r="U1435" i="3"/>
  <c r="V1435" i="3" s="1"/>
  <c r="U1367" i="3"/>
  <c r="V1367" i="3" s="1"/>
  <c r="X1326" i="3"/>
  <c r="Y1326" i="3" s="1"/>
  <c r="U1270" i="3"/>
  <c r="V1270" i="3" s="1"/>
  <c r="X1250" i="3"/>
  <c r="Y1250" i="3" s="1"/>
  <c r="X1161" i="3"/>
  <c r="Y1161" i="3" s="1"/>
  <c r="U1152" i="3"/>
  <c r="V1152" i="3" s="1"/>
  <c r="U1064" i="3"/>
  <c r="V1064" i="3" s="1"/>
  <c r="X1038" i="3"/>
  <c r="Y1038" i="3" s="1"/>
  <c r="U999" i="3"/>
  <c r="V999" i="3" s="1"/>
  <c r="U919" i="3"/>
  <c r="V919" i="3" s="1"/>
  <c r="U844" i="3"/>
  <c r="V844" i="3" s="1"/>
  <c r="X783" i="3"/>
  <c r="Y783" i="3" s="1"/>
  <c r="U773" i="3"/>
  <c r="V773" i="3" s="1"/>
  <c r="U725" i="3"/>
  <c r="V725" i="3" s="1"/>
  <c r="U699" i="3"/>
  <c r="V699" i="3" s="1"/>
  <c r="X614" i="3"/>
  <c r="Y614" i="3" s="1"/>
  <c r="X547" i="3"/>
  <c r="Y547" i="3" s="1"/>
  <c r="X515" i="3"/>
  <c r="Y515" i="3" s="1"/>
  <c r="X494" i="3"/>
  <c r="Y494" i="3" s="1"/>
  <c r="X329" i="3"/>
  <c r="Y329" i="3" s="1"/>
  <c r="X1486" i="3"/>
  <c r="Y1486" i="3" s="1"/>
  <c r="U1464" i="3"/>
  <c r="V1464" i="3" s="1"/>
  <c r="X1567" i="3"/>
  <c r="Y1567" i="3" s="1"/>
  <c r="U1744" i="3"/>
  <c r="V1744" i="3" s="1"/>
  <c r="X1094" i="3"/>
  <c r="Y1094" i="3" s="1"/>
  <c r="U316" i="3"/>
  <c r="V316" i="3" s="1"/>
  <c r="X1051" i="3"/>
  <c r="Y1051" i="3" s="1"/>
  <c r="U1131" i="3"/>
  <c r="V1131" i="3" s="1"/>
  <c r="X599" i="3"/>
  <c r="Y599" i="3" s="1"/>
  <c r="X859" i="3"/>
  <c r="Y859" i="3" s="1"/>
  <c r="U1260" i="3"/>
  <c r="V1260" i="3" s="1"/>
  <c r="U1986" i="3"/>
  <c r="V1986" i="3" s="1"/>
  <c r="X724" i="3"/>
  <c r="Y724" i="3" s="1"/>
  <c r="U806" i="3"/>
  <c r="V806" i="3" s="1"/>
  <c r="U541" i="3"/>
  <c r="V541" i="3" s="1"/>
  <c r="U498" i="3"/>
  <c r="V498" i="3" s="1"/>
  <c r="U587" i="3"/>
  <c r="V587" i="3" s="1"/>
  <c r="U504" i="3"/>
  <c r="V504" i="3" s="1"/>
  <c r="X278" i="3"/>
  <c r="Y278" i="3" s="1"/>
  <c r="U30" i="3"/>
  <c r="V30" i="3" s="1"/>
  <c r="U372" i="3"/>
  <c r="V372" i="3" s="1"/>
  <c r="X172" i="3"/>
  <c r="Y172" i="3" s="1"/>
  <c r="X33" i="3"/>
  <c r="Y33" i="3" s="1"/>
  <c r="X1933" i="3"/>
  <c r="Y1933" i="3" s="1"/>
  <c r="X1740" i="3"/>
  <c r="Y1740" i="3" s="1"/>
  <c r="U1799" i="3"/>
  <c r="V1799" i="3" s="1"/>
  <c r="X1727" i="3"/>
  <c r="Y1727" i="3" s="1"/>
  <c r="X1474" i="3"/>
  <c r="Y1474" i="3" s="1"/>
  <c r="X727" i="3"/>
  <c r="Y727" i="3" s="1"/>
  <c r="X1665" i="3"/>
  <c r="Y1665" i="3" s="1"/>
  <c r="X1518" i="3"/>
  <c r="Y1518" i="3" s="1"/>
  <c r="X1972" i="3"/>
  <c r="Y1972" i="3" s="1"/>
  <c r="U1818" i="3"/>
  <c r="V1818" i="3" s="1"/>
  <c r="U1749" i="3"/>
  <c r="V1749" i="3" s="1"/>
  <c r="U1615" i="3"/>
  <c r="V1615" i="3" s="1"/>
  <c r="U706" i="3"/>
  <c r="V706" i="3" s="1"/>
  <c r="X1840" i="3"/>
  <c r="Y1840" i="3" s="1"/>
  <c r="X1974" i="3"/>
  <c r="Y1974" i="3" s="1"/>
  <c r="X1801" i="3"/>
  <c r="Y1801" i="3" s="1"/>
  <c r="U1707" i="3"/>
  <c r="V1707" i="3" s="1"/>
  <c r="U1608" i="3"/>
  <c r="V1608" i="3" s="1"/>
  <c r="U1380" i="3"/>
  <c r="V1380" i="3" s="1"/>
  <c r="U984" i="3"/>
  <c r="V984" i="3" s="1"/>
  <c r="U1436" i="3"/>
  <c r="V1436" i="3" s="1"/>
  <c r="U1376" i="3"/>
  <c r="V1376" i="3" s="1"/>
  <c r="X27" i="3"/>
  <c r="Y27" i="3" s="1"/>
  <c r="X1588" i="3"/>
  <c r="Y1588" i="3" s="1"/>
  <c r="X1142" i="3"/>
  <c r="Y1142" i="3" s="1"/>
  <c r="X852" i="3"/>
  <c r="Y852" i="3" s="1"/>
  <c r="U1898" i="3"/>
  <c r="V1898" i="3" s="1"/>
  <c r="U1404" i="3"/>
  <c r="V1404" i="3" s="1"/>
  <c r="U1188" i="3"/>
  <c r="V1188" i="3" s="1"/>
  <c r="X1728" i="3"/>
  <c r="Y1728" i="3" s="1"/>
  <c r="U1299" i="3"/>
  <c r="V1299" i="3" s="1"/>
  <c r="X1194" i="3"/>
  <c r="Y1194" i="3" s="1"/>
  <c r="U1040" i="3"/>
  <c r="V1040" i="3" s="1"/>
  <c r="X919" i="3"/>
  <c r="Y919" i="3" s="1"/>
  <c r="X725" i="3"/>
  <c r="Y725" i="3" s="1"/>
  <c r="X1464" i="3"/>
  <c r="Y1464" i="3" s="1"/>
  <c r="X1136" i="3"/>
  <c r="Y1136" i="3" s="1"/>
  <c r="X985" i="3"/>
  <c r="Y985" i="3" s="1"/>
  <c r="U928" i="3"/>
  <c r="V928" i="3" s="1"/>
  <c r="U899" i="3"/>
  <c r="V899" i="3" s="1"/>
  <c r="X831" i="3"/>
  <c r="Y831" i="3" s="1"/>
  <c r="X814" i="3"/>
  <c r="Y814" i="3" s="1"/>
  <c r="U1249" i="3"/>
  <c r="V1249" i="3" s="1"/>
  <c r="U1034" i="3"/>
  <c r="V1034" i="3" s="1"/>
  <c r="U670" i="3"/>
  <c r="V670" i="3" s="1"/>
  <c r="U611" i="3"/>
  <c r="V611" i="3" s="1"/>
  <c r="U564" i="3"/>
  <c r="V564" i="3" s="1"/>
  <c r="U479" i="3"/>
  <c r="V479" i="3" s="1"/>
  <c r="X550" i="3"/>
  <c r="Y550" i="3" s="1"/>
  <c r="X346" i="3"/>
  <c r="Y346" i="3" s="1"/>
  <c r="X243" i="3"/>
  <c r="Y243" i="3" s="1"/>
  <c r="X115" i="3"/>
  <c r="Y115" i="3" s="1"/>
  <c r="X643" i="3"/>
  <c r="Y643" i="3" s="1"/>
  <c r="U553" i="3"/>
  <c r="V553" i="3" s="1"/>
  <c r="X471" i="3"/>
  <c r="Y471" i="3" s="1"/>
  <c r="X357" i="3"/>
  <c r="Y357" i="3" s="1"/>
  <c r="U244" i="3"/>
  <c r="V244" i="3" s="1"/>
  <c r="U215" i="3"/>
  <c r="V215" i="3" s="1"/>
  <c r="U501" i="3"/>
  <c r="V501" i="3" s="1"/>
  <c r="U379" i="3"/>
  <c r="V379" i="3" s="1"/>
  <c r="X188" i="3"/>
  <c r="Y188" i="3" s="1"/>
  <c r="U52" i="3"/>
  <c r="V52" i="3" s="1"/>
  <c r="X254" i="3"/>
  <c r="Y254" i="3" s="1"/>
  <c r="U81" i="3"/>
  <c r="V81" i="3" s="1"/>
  <c r="X286" i="3"/>
  <c r="Y286" i="3" s="1"/>
  <c r="U245" i="3"/>
  <c r="V245" i="3" s="1"/>
  <c r="U193" i="3"/>
  <c r="V193" i="3" s="1"/>
  <c r="X118" i="3"/>
  <c r="Y118" i="3" s="1"/>
  <c r="U75" i="3"/>
  <c r="V75" i="3" s="1"/>
  <c r="X54" i="3"/>
  <c r="Y54" i="3" s="1"/>
  <c r="X378" i="3"/>
  <c r="Y378" i="3" s="1"/>
  <c r="U323" i="3"/>
  <c r="V323" i="3" s="1"/>
  <c r="U268" i="3"/>
  <c r="V268" i="3" s="1"/>
  <c r="X219" i="3"/>
  <c r="Y219" i="3" s="1"/>
  <c r="X148" i="3"/>
  <c r="Y148" i="3" s="1"/>
  <c r="X113" i="3"/>
  <c r="Y113" i="3" s="1"/>
  <c r="U74" i="3"/>
  <c r="V74" i="3" s="1"/>
  <c r="X78" i="3"/>
  <c r="Y78" i="3" s="1"/>
  <c r="U256" i="3"/>
  <c r="V256" i="3" s="1"/>
  <c r="U246" i="3"/>
  <c r="V246" i="3" s="1"/>
  <c r="U99" i="3"/>
  <c r="V99" i="3" s="1"/>
  <c r="U66" i="3"/>
  <c r="V66" i="3" s="1"/>
  <c r="U38" i="3"/>
  <c r="V38" i="3" s="1"/>
  <c r="U125" i="3"/>
  <c r="V125" i="3" s="1"/>
  <c r="X94" i="3"/>
  <c r="Y94" i="3" s="1"/>
  <c r="X59" i="3"/>
  <c r="Y59" i="3" s="1"/>
  <c r="X2027" i="3"/>
  <c r="Y2027" i="3" s="1"/>
  <c r="X1973" i="3"/>
  <c r="Y1973" i="3" s="1"/>
  <c r="X1950" i="3"/>
  <c r="Y1950" i="3" s="1"/>
  <c r="X1884" i="3"/>
  <c r="Y1884" i="3" s="1"/>
  <c r="X1843" i="3"/>
  <c r="Y1843" i="3" s="1"/>
  <c r="X1767" i="3"/>
  <c r="Y1767" i="3" s="1"/>
  <c r="X1753" i="3"/>
  <c r="Y1753" i="3" s="1"/>
  <c r="X1651" i="3"/>
  <c r="Y1651" i="3" s="1"/>
  <c r="X1586" i="3"/>
  <c r="Y1586" i="3" s="1"/>
  <c r="X173" i="3"/>
  <c r="Y173" i="3" s="1"/>
  <c r="U2032" i="3"/>
  <c r="V2032" i="3" s="1"/>
  <c r="U2014" i="3"/>
  <c r="V2014" i="3" s="1"/>
  <c r="U1983" i="3"/>
  <c r="V1983" i="3" s="1"/>
  <c r="U1975" i="3"/>
  <c r="V1975" i="3" s="1"/>
  <c r="U1603" i="3"/>
  <c r="V1603" i="3" s="1"/>
  <c r="X1589" i="3"/>
  <c r="Y1589" i="3" s="1"/>
  <c r="X1577" i="3"/>
  <c r="Y1577" i="3" s="1"/>
  <c r="X1563" i="3"/>
  <c r="Y1563" i="3" s="1"/>
  <c r="U1500" i="3"/>
  <c r="V1500" i="3" s="1"/>
  <c r="U1450" i="3"/>
  <c r="V1450" i="3" s="1"/>
  <c r="U1428" i="3"/>
  <c r="V1428" i="3" s="1"/>
  <c r="U1421" i="3"/>
  <c r="V1421" i="3" s="1"/>
  <c r="X2023" i="3"/>
  <c r="Y2023" i="3" s="1"/>
  <c r="X1947" i="3"/>
  <c r="Y1947" i="3" s="1"/>
  <c r="X1916" i="3"/>
  <c r="Y1916" i="3" s="1"/>
  <c r="X1892" i="3"/>
  <c r="Y1892" i="3" s="1"/>
  <c r="X1861" i="3"/>
  <c r="Y1861" i="3" s="1"/>
  <c r="X1829" i="3"/>
  <c r="Y1829" i="3" s="1"/>
  <c r="X1808" i="3"/>
  <c r="Y1808" i="3" s="1"/>
  <c r="X1792" i="3"/>
  <c r="Y1792" i="3" s="1"/>
  <c r="X1666" i="3"/>
  <c r="Y1666" i="3" s="1"/>
  <c r="X1618" i="3"/>
  <c r="Y1618" i="3" s="1"/>
  <c r="U1459" i="3"/>
  <c r="V1459" i="3" s="1"/>
  <c r="U1129" i="3"/>
  <c r="V1129" i="3" s="1"/>
  <c r="U731" i="3"/>
  <c r="V731" i="3" s="1"/>
  <c r="X1504" i="3"/>
  <c r="Y1504" i="3" s="1"/>
  <c r="X1482" i="3"/>
  <c r="Y1482" i="3" s="1"/>
  <c r="X1988" i="3"/>
  <c r="Y1988" i="3" s="1"/>
  <c r="X1867" i="3"/>
  <c r="Y1867" i="3" s="1"/>
  <c r="X1537" i="3"/>
  <c r="Y1537" i="3" s="1"/>
  <c r="X1524" i="3"/>
  <c r="Y1524" i="3" s="1"/>
  <c r="X1476" i="3"/>
  <c r="Y1476" i="3" s="1"/>
  <c r="X1446" i="3"/>
  <c r="Y1446" i="3" s="1"/>
  <c r="X1433" i="3"/>
  <c r="Y1433" i="3" s="1"/>
  <c r="X1096" i="3"/>
  <c r="Y1096" i="3" s="1"/>
  <c r="U1126" i="3"/>
  <c r="V1126" i="3" s="1"/>
  <c r="U954" i="3"/>
  <c r="V954" i="3" s="1"/>
  <c r="U900" i="3"/>
  <c r="V900" i="3" s="1"/>
  <c r="U1123" i="3"/>
  <c r="V1123" i="3" s="1"/>
  <c r="U1070" i="3"/>
  <c r="V1070" i="3" s="1"/>
  <c r="U993" i="3"/>
  <c r="V993" i="3" s="1"/>
  <c r="X1412" i="3"/>
  <c r="Y1412" i="3" s="1"/>
  <c r="X1400" i="3"/>
  <c r="Y1400" i="3" s="1"/>
  <c r="X1391" i="3"/>
  <c r="Y1391" i="3" s="1"/>
  <c r="X1379" i="3"/>
  <c r="Y1379" i="3" s="1"/>
  <c r="X1344" i="3"/>
  <c r="Y1344" i="3" s="1"/>
  <c r="X1331" i="3"/>
  <c r="Y1331" i="3" s="1"/>
  <c r="X1320" i="3"/>
  <c r="Y1320" i="3" s="1"/>
  <c r="X1301" i="3"/>
  <c r="Y1301" i="3" s="1"/>
  <c r="X1280" i="3"/>
  <c r="Y1280" i="3" s="1"/>
  <c r="X1272" i="3"/>
  <c r="Y1272" i="3" s="1"/>
  <c r="X1246" i="3"/>
  <c r="Y1246" i="3" s="1"/>
  <c r="X1247" i="3"/>
  <c r="Y1247" i="3" s="1"/>
  <c r="X1230" i="3"/>
  <c r="Y1230" i="3" s="1"/>
  <c r="X1201" i="3"/>
  <c r="Y1201" i="3" s="1"/>
  <c r="X1179" i="3"/>
  <c r="Y1179" i="3" s="1"/>
  <c r="X1164" i="3"/>
  <c r="Y1164" i="3" s="1"/>
  <c r="U1134" i="3"/>
  <c r="V1134" i="3" s="1"/>
  <c r="U1027" i="3"/>
  <c r="V1027" i="3" s="1"/>
  <c r="U1011" i="3"/>
  <c r="V1011" i="3" s="1"/>
  <c r="U973" i="3"/>
  <c r="V973" i="3" s="1"/>
  <c r="U924" i="3"/>
  <c r="V924" i="3" s="1"/>
  <c r="U869" i="3"/>
  <c r="V869" i="3" s="1"/>
  <c r="U815" i="3"/>
  <c r="V815" i="3" s="1"/>
  <c r="U1075" i="3"/>
  <c r="V1075" i="3" s="1"/>
  <c r="U1042" i="3"/>
  <c r="V1042" i="3" s="1"/>
  <c r="U980" i="3"/>
  <c r="V980" i="3" s="1"/>
  <c r="U920" i="3"/>
  <c r="V920" i="3" s="1"/>
  <c r="U882" i="3"/>
  <c r="V882" i="3" s="1"/>
  <c r="X1119" i="3"/>
  <c r="Y1119" i="3" s="1"/>
  <c r="X1056" i="3"/>
  <c r="Y1056" i="3" s="1"/>
  <c r="X1008" i="3"/>
  <c r="Y1008" i="3" s="1"/>
  <c r="X933" i="3"/>
  <c r="Y933" i="3" s="1"/>
  <c r="X878" i="3"/>
  <c r="Y878" i="3" s="1"/>
  <c r="X824" i="3"/>
  <c r="Y824" i="3" s="1"/>
  <c r="U1048" i="3"/>
  <c r="V1048" i="3" s="1"/>
  <c r="U1018" i="3"/>
  <c r="V1018" i="3" s="1"/>
  <c r="U987" i="3"/>
  <c r="V987" i="3" s="1"/>
  <c r="U747" i="3"/>
  <c r="V747" i="3" s="1"/>
  <c r="X482" i="3"/>
  <c r="Y482" i="3" s="1"/>
  <c r="U807" i="3"/>
  <c r="V807" i="3" s="1"/>
  <c r="U758" i="3"/>
  <c r="V758" i="3" s="1"/>
  <c r="X1092" i="3"/>
  <c r="Y1092" i="3" s="1"/>
  <c r="X1058" i="3"/>
  <c r="Y1058" i="3" s="1"/>
  <c r="X983" i="3"/>
  <c r="Y983" i="3" s="1"/>
  <c r="X834" i="3"/>
  <c r="Y834" i="3" s="1"/>
  <c r="U777" i="3"/>
  <c r="V777" i="3" s="1"/>
  <c r="X730" i="3"/>
  <c r="Y730" i="3" s="1"/>
  <c r="U377" i="3"/>
  <c r="V377" i="3" s="1"/>
  <c r="X804" i="3"/>
  <c r="Y804" i="3" s="1"/>
  <c r="X480" i="3"/>
  <c r="Y480" i="3" s="1"/>
  <c r="X722" i="3"/>
  <c r="Y722" i="3" s="1"/>
  <c r="X700" i="3"/>
  <c r="Y700" i="3" s="1"/>
  <c r="X1894" i="3"/>
  <c r="Y1894" i="3" s="1"/>
  <c r="X648" i="3"/>
  <c r="Y648" i="3" s="1"/>
  <c r="X629" i="3"/>
  <c r="Y629" i="3" s="1"/>
  <c r="X581" i="3"/>
  <c r="Y581" i="3" s="1"/>
  <c r="X528" i="3"/>
  <c r="Y528" i="3" s="1"/>
  <c r="X487" i="3"/>
  <c r="Y487" i="3" s="1"/>
  <c r="X376" i="3"/>
  <c r="Y376" i="3" s="1"/>
  <c r="X325" i="3"/>
  <c r="Y325" i="3" s="1"/>
  <c r="X271" i="3"/>
  <c r="Y271" i="3" s="1"/>
  <c r="X212" i="3"/>
  <c r="Y212" i="3" s="1"/>
  <c r="X331" i="3"/>
  <c r="Y331" i="3" s="1"/>
  <c r="X470" i="3"/>
  <c r="Y470" i="3" s="1"/>
  <c r="X399" i="3"/>
  <c r="Y399" i="3" s="1"/>
  <c r="X386" i="3"/>
  <c r="Y386" i="3" s="1"/>
  <c r="U356" i="3"/>
  <c r="V356" i="3" s="1"/>
  <c r="U332" i="3"/>
  <c r="V332" i="3" s="1"/>
  <c r="U272" i="3"/>
  <c r="V272" i="3" s="1"/>
  <c r="U220" i="3"/>
  <c r="V220" i="3" s="1"/>
  <c r="X176" i="3"/>
  <c r="Y176" i="3" s="1"/>
  <c r="U178" i="3"/>
  <c r="V178" i="3" s="1"/>
  <c r="U149" i="3"/>
  <c r="V149" i="3" s="1"/>
  <c r="X270" i="3"/>
  <c r="Y270" i="3" s="1"/>
  <c r="U195" i="3"/>
  <c r="V195" i="3" s="1"/>
  <c r="U169" i="3"/>
  <c r="V169" i="3" s="1"/>
  <c r="X31" i="3"/>
  <c r="Y31" i="3" s="1"/>
  <c r="U778" i="3"/>
  <c r="V778" i="3" s="1"/>
  <c r="X759" i="3"/>
  <c r="Y759" i="3" s="1"/>
  <c r="X626" i="3"/>
  <c r="Y626" i="3" s="1"/>
  <c r="X543" i="3"/>
  <c r="Y543" i="3" s="1"/>
  <c r="X348" i="3"/>
  <c r="Y348" i="3" s="1"/>
  <c r="X297" i="3"/>
  <c r="Y297" i="3" s="1"/>
  <c r="X425" i="3"/>
  <c r="Y425" i="3" s="1"/>
  <c r="X414" i="3"/>
  <c r="Y414" i="3" s="1"/>
  <c r="U359" i="3"/>
  <c r="V359" i="3" s="1"/>
  <c r="U253" i="3"/>
  <c r="V253" i="3" s="1"/>
  <c r="X159" i="3"/>
  <c r="Y159" i="3" s="1"/>
  <c r="U199" i="3"/>
  <c r="V199" i="3" s="1"/>
  <c r="X293" i="3"/>
  <c r="Y293" i="3" s="1"/>
  <c r="U185" i="3"/>
  <c r="V185" i="3" s="1"/>
  <c r="X55" i="3"/>
  <c r="Y55" i="3" s="1"/>
  <c r="U270" i="3"/>
  <c r="V270" i="3" s="1"/>
  <c r="X86" i="3"/>
  <c r="Y86" i="3" s="1"/>
  <c r="X557" i="3"/>
  <c r="Y557" i="3" s="1"/>
  <c r="U198" i="3"/>
  <c r="V198" i="3" s="1"/>
  <c r="U111" i="3"/>
  <c r="V111" i="3" s="1"/>
  <c r="X1756" i="3"/>
  <c r="Y1756" i="3" s="1"/>
  <c r="X752" i="3"/>
  <c r="Y752" i="3" s="1"/>
  <c r="X1552" i="3"/>
  <c r="Y1552" i="3" s="1"/>
  <c r="U1696" i="3"/>
  <c r="V1696" i="3" s="1"/>
  <c r="U734" i="3"/>
  <c r="V734" i="3" s="1"/>
  <c r="U1911" i="3"/>
  <c r="V1911" i="3" s="1"/>
  <c r="U1114" i="3"/>
  <c r="V1114" i="3" s="1"/>
  <c r="X762" i="3"/>
  <c r="Y762" i="3" s="1"/>
  <c r="U1073" i="3"/>
  <c r="V1073" i="3" s="1"/>
  <c r="U289" i="3"/>
  <c r="V289" i="3" s="1"/>
  <c r="U865" i="3"/>
  <c r="V865" i="3" s="1"/>
  <c r="X798" i="3"/>
  <c r="Y798" i="3" s="1"/>
  <c r="X593" i="3"/>
  <c r="Y593" i="3" s="1"/>
  <c r="U421" i="3"/>
  <c r="V421" i="3" s="1"/>
  <c r="U117" i="3"/>
  <c r="V117" i="3" s="1"/>
  <c r="X478" i="3"/>
  <c r="Y478" i="3" s="1"/>
  <c r="X213" i="3"/>
  <c r="Y213" i="3" s="1"/>
  <c r="U596" i="3"/>
  <c r="V596" i="3" s="1"/>
  <c r="U398" i="3"/>
  <c r="V398" i="3" s="1"/>
  <c r="X344" i="3"/>
  <c r="Y344" i="3" s="1"/>
  <c r="U155" i="3"/>
  <c r="V155" i="3" s="1"/>
  <c r="X208" i="3"/>
  <c r="Y208" i="3" s="1"/>
  <c r="X224" i="3"/>
  <c r="Y224" i="3" s="1"/>
  <c r="X105" i="3"/>
  <c r="Y105" i="3" s="1"/>
  <c r="U219" i="3"/>
  <c r="V219" i="3" s="1"/>
  <c r="X161" i="3"/>
  <c r="Y161" i="3" s="1"/>
  <c r="X74" i="3"/>
  <c r="Y74" i="3" s="1"/>
  <c r="X168" i="3"/>
  <c r="Y168" i="3" s="1"/>
  <c r="U59" i="3"/>
  <c r="V59" i="3" s="1"/>
  <c r="X1769" i="3"/>
  <c r="Y1769" i="3" s="1"/>
  <c r="X1625" i="3"/>
  <c r="Y1625" i="3" s="1"/>
  <c r="U2030" i="3"/>
  <c r="V2030" i="3" s="1"/>
  <c r="U2002" i="3"/>
  <c r="V2002" i="3" s="1"/>
  <c r="X1479" i="3"/>
  <c r="Y1479" i="3" s="1"/>
  <c r="X1429" i="3"/>
  <c r="Y1429" i="3" s="1"/>
  <c r="X1880" i="3"/>
  <c r="Y1880" i="3" s="1"/>
  <c r="U1867" i="3"/>
  <c r="V1867" i="3" s="1"/>
  <c r="U196" i="3"/>
  <c r="V196" i="3" s="1"/>
  <c r="X301" i="3"/>
  <c r="Y301" i="3" s="1"/>
  <c r="X580" i="3"/>
  <c r="Y580" i="3" s="1"/>
  <c r="X1052" i="3"/>
  <c r="Y1052" i="3" s="1"/>
  <c r="U1112" i="3"/>
  <c r="V1112" i="3" s="1"/>
  <c r="U1080" i="3"/>
  <c r="V1080" i="3" s="1"/>
  <c r="U466" i="3"/>
  <c r="V466" i="3" s="1"/>
  <c r="X767" i="3"/>
  <c r="Y767" i="3" s="1"/>
  <c r="U1373" i="3"/>
  <c r="V1373" i="3" s="1"/>
  <c r="X363" i="3"/>
  <c r="Y363" i="3" s="1"/>
  <c r="X674" i="3"/>
  <c r="Y674" i="3" s="1"/>
  <c r="X582" i="3"/>
  <c r="Y582" i="3" s="1"/>
  <c r="U418" i="3"/>
  <c r="V418" i="3" s="1"/>
  <c r="X262" i="3"/>
  <c r="Y262" i="3" s="1"/>
  <c r="U556" i="3"/>
  <c r="V556" i="3" s="1"/>
  <c r="X68" i="3"/>
  <c r="Y68" i="3" s="1"/>
  <c r="X313" i="3"/>
  <c r="Y313" i="3" s="1"/>
  <c r="X1806" i="3"/>
  <c r="Y1806" i="3" s="1"/>
  <c r="X856" i="3"/>
  <c r="Y856" i="3" s="1"/>
  <c r="U1876" i="3"/>
  <c r="V1876" i="3" s="1"/>
  <c r="U1771" i="3"/>
  <c r="V1771" i="3" s="1"/>
  <c r="U1551" i="3"/>
  <c r="V1551" i="3" s="1"/>
  <c r="X868" i="3"/>
  <c r="Y868" i="3" s="1"/>
  <c r="X1637" i="3"/>
  <c r="Y1637" i="3" s="1"/>
  <c r="X1427" i="3"/>
  <c r="Y1427" i="3" s="1"/>
  <c r="U1917" i="3"/>
  <c r="V1917" i="3" s="1"/>
  <c r="X1960" i="3"/>
  <c r="Y1960" i="3" s="1"/>
  <c r="X1878" i="3"/>
  <c r="Y1878" i="3" s="1"/>
  <c r="U1807" i="3"/>
  <c r="V1807" i="3" s="1"/>
  <c r="U1667" i="3"/>
  <c r="V1667" i="3" s="1"/>
  <c r="X1558" i="3"/>
  <c r="Y1558" i="3" s="1"/>
  <c r="X568" i="3"/>
  <c r="Y568" i="3" s="1"/>
  <c r="X1793" i="3"/>
  <c r="Y1793" i="3" s="1"/>
  <c r="U1874" i="3"/>
  <c r="V1874" i="3" s="1"/>
  <c r="X1525" i="3"/>
  <c r="Y1525" i="3" s="1"/>
  <c r="U1273" i="3"/>
  <c r="V1273" i="3" s="1"/>
  <c r="U883" i="3"/>
  <c r="V883" i="3" s="1"/>
  <c r="U1414" i="3"/>
  <c r="V1414" i="3" s="1"/>
  <c r="X1258" i="3"/>
  <c r="Y1258" i="3" s="1"/>
  <c r="U1118" i="3"/>
  <c r="V1118" i="3" s="1"/>
  <c r="U820" i="3"/>
  <c r="V820" i="3" s="1"/>
  <c r="U608" i="3"/>
  <c r="V608" i="3" s="1"/>
  <c r="U1066" i="3"/>
  <c r="V1066" i="3" s="1"/>
  <c r="X1720" i="3"/>
  <c r="Y1720" i="3" s="1"/>
  <c r="U677" i="3"/>
  <c r="V677" i="3" s="1"/>
  <c r="X844" i="3"/>
  <c r="Y844" i="3" s="1"/>
  <c r="X699" i="3"/>
  <c r="Y699" i="3" s="1"/>
  <c r="X928" i="3"/>
  <c r="Y928" i="3" s="1"/>
  <c r="U841" i="3"/>
  <c r="V841" i="3" s="1"/>
  <c r="U741" i="3"/>
  <c r="V741" i="3" s="1"/>
  <c r="U558" i="3"/>
  <c r="V558" i="3" s="1"/>
  <c r="X1249" i="3"/>
  <c r="Y1249" i="3" s="1"/>
  <c r="U1174" i="3"/>
  <c r="V1174" i="3" s="1"/>
  <c r="U1090" i="3"/>
  <c r="V1090" i="3" s="1"/>
  <c r="X1034" i="3"/>
  <c r="Y1034" i="3" s="1"/>
  <c r="U822" i="3"/>
  <c r="V822" i="3" s="1"/>
  <c r="X611" i="3"/>
  <c r="Y611" i="3" s="1"/>
  <c r="U460" i="3"/>
  <c r="V460" i="3" s="1"/>
  <c r="U327" i="3"/>
  <c r="V327" i="3" s="1"/>
  <c r="U187" i="3"/>
  <c r="V187" i="3" s="1"/>
  <c r="U104" i="3"/>
  <c r="V104" i="3" s="1"/>
  <c r="X635" i="3"/>
  <c r="Y635" i="3" s="1"/>
  <c r="X553" i="3"/>
  <c r="Y553" i="3" s="1"/>
  <c r="U471" i="3"/>
  <c r="V471" i="3" s="1"/>
  <c r="U362" i="3"/>
  <c r="V362" i="3" s="1"/>
  <c r="U355" i="3"/>
  <c r="V355" i="3" s="1"/>
  <c r="X244" i="3"/>
  <c r="Y244" i="3" s="1"/>
  <c r="X215" i="3"/>
  <c r="Y215" i="3" s="1"/>
  <c r="X501" i="3"/>
  <c r="Y501" i="3" s="1"/>
  <c r="U432" i="3"/>
  <c r="V432" i="3" s="1"/>
  <c r="X379" i="3"/>
  <c r="Y379" i="3" s="1"/>
  <c r="U229" i="3"/>
  <c r="V229" i="3" s="1"/>
  <c r="U164" i="3"/>
  <c r="V164" i="3" s="1"/>
  <c r="X47" i="3"/>
  <c r="Y47" i="3" s="1"/>
  <c r="U369" i="3"/>
  <c r="V369" i="3" s="1"/>
  <c r="X319" i="3"/>
  <c r="Y319" i="3" s="1"/>
  <c r="U265" i="3"/>
  <c r="V265" i="3" s="1"/>
  <c r="U288" i="3"/>
  <c r="V288" i="3" s="1"/>
  <c r="X193" i="3"/>
  <c r="Y193" i="3" s="1"/>
  <c r="U118" i="3"/>
  <c r="V118" i="3" s="1"/>
  <c r="X75" i="3"/>
  <c r="Y75" i="3" s="1"/>
  <c r="X323" i="3"/>
  <c r="Y323" i="3" s="1"/>
  <c r="X268" i="3"/>
  <c r="Y268" i="3" s="1"/>
  <c r="U233" i="3"/>
  <c r="V233" i="3" s="1"/>
  <c r="U218" i="3"/>
  <c r="V218" i="3" s="1"/>
  <c r="U152" i="3"/>
  <c r="V152" i="3" s="1"/>
  <c r="X110" i="3"/>
  <c r="Y110" i="3" s="1"/>
  <c r="U80" i="3"/>
  <c r="V80" i="3" s="1"/>
  <c r="U53" i="3"/>
  <c r="V53" i="3" s="1"/>
  <c r="X256" i="3"/>
  <c r="Y256" i="3" s="1"/>
  <c r="X246" i="3"/>
  <c r="Y246" i="3" s="1"/>
  <c r="X99" i="3"/>
  <c r="Y99" i="3" s="1"/>
  <c r="X66" i="3"/>
  <c r="Y66" i="3" s="1"/>
  <c r="X38" i="3"/>
  <c r="Y38" i="3" s="1"/>
  <c r="U310" i="3"/>
  <c r="V310" i="3" s="1"/>
  <c r="U257" i="3"/>
  <c r="V257" i="3" s="1"/>
  <c r="X209" i="3"/>
  <c r="Y209" i="3" s="1"/>
  <c r="U122" i="3"/>
  <c r="V122" i="3" s="1"/>
  <c r="U94" i="3"/>
  <c r="V94" i="3" s="1"/>
  <c r="X62" i="3"/>
  <c r="Y62" i="3" s="1"/>
  <c r="X49" i="3"/>
  <c r="Y49" i="3" s="1"/>
  <c r="X2012" i="3"/>
  <c r="Y2012" i="3" s="1"/>
  <c r="X1969" i="3"/>
  <c r="Y1969" i="3" s="1"/>
  <c r="X1865" i="3"/>
  <c r="Y1865" i="3" s="1"/>
  <c r="X1853" i="3"/>
  <c r="Y1853" i="3" s="1"/>
  <c r="X1777" i="3"/>
  <c r="Y1777" i="3" s="1"/>
  <c r="X1764" i="3"/>
  <c r="Y1764" i="3" s="1"/>
  <c r="X1662" i="3"/>
  <c r="Y1662" i="3" s="1"/>
  <c r="U189" i="3"/>
  <c r="V189" i="3" s="1"/>
  <c r="U156" i="3"/>
  <c r="V156" i="3" s="1"/>
  <c r="U2029" i="3"/>
  <c r="V2029" i="3" s="1"/>
  <c r="U2010" i="3"/>
  <c r="V2010" i="3" s="1"/>
  <c r="U1990" i="3"/>
  <c r="V1990" i="3" s="1"/>
  <c r="U1971" i="3"/>
  <c r="V1971" i="3" s="1"/>
  <c r="X1614" i="3"/>
  <c r="Y1614" i="3" s="1"/>
  <c r="U1597" i="3"/>
  <c r="V1597" i="3" s="1"/>
  <c r="X1554" i="3"/>
  <c r="Y1554" i="3" s="1"/>
  <c r="U1548" i="3"/>
  <c r="V1548" i="3" s="1"/>
  <c r="X1515" i="3"/>
  <c r="Y1515" i="3" s="1"/>
  <c r="X1450" i="3"/>
  <c r="Y1450" i="3" s="1"/>
  <c r="X1428" i="3"/>
  <c r="Y1428" i="3" s="1"/>
  <c r="X1421" i="3"/>
  <c r="Y1421" i="3" s="1"/>
  <c r="X2000" i="3"/>
  <c r="Y2000" i="3" s="1"/>
  <c r="X1954" i="3"/>
  <c r="Y1954" i="3" s="1"/>
  <c r="X1922" i="3"/>
  <c r="Y1922" i="3" s="1"/>
  <c r="X1885" i="3"/>
  <c r="Y1885" i="3" s="1"/>
  <c r="X1847" i="3"/>
  <c r="Y1847" i="3" s="1"/>
  <c r="X1815" i="3"/>
  <c r="Y1815" i="3" s="1"/>
  <c r="X1785" i="3"/>
  <c r="Y1785" i="3" s="1"/>
  <c r="X1780" i="3"/>
  <c r="Y1780" i="3" s="1"/>
  <c r="X1643" i="3"/>
  <c r="Y1643" i="3" s="1"/>
  <c r="X1570" i="3"/>
  <c r="Y1570" i="3" s="1"/>
  <c r="X1459" i="3"/>
  <c r="Y1459" i="3" s="1"/>
  <c r="X1129" i="3"/>
  <c r="Y1129" i="3" s="1"/>
  <c r="X731" i="3"/>
  <c r="Y731" i="3" s="1"/>
  <c r="X1527" i="3"/>
  <c r="Y1527" i="3" s="1"/>
  <c r="X1495" i="3"/>
  <c r="Y1495" i="3" s="1"/>
  <c r="X2034" i="3"/>
  <c r="Y2034" i="3" s="1"/>
  <c r="X1979" i="3"/>
  <c r="Y1979" i="3" s="1"/>
  <c r="X1569" i="3"/>
  <c r="Y1569" i="3" s="1"/>
  <c r="X1549" i="3"/>
  <c r="Y1549" i="3" s="1"/>
  <c r="X1536" i="3"/>
  <c r="Y1536" i="3" s="1"/>
  <c r="U1443" i="3"/>
  <c r="V1443" i="3" s="1"/>
  <c r="U1426" i="3"/>
  <c r="V1426" i="3" s="1"/>
  <c r="U1422" i="3"/>
  <c r="V1422" i="3" s="1"/>
  <c r="U1159" i="3"/>
  <c r="V1159" i="3" s="1"/>
  <c r="X1126" i="3"/>
  <c r="Y1126" i="3" s="1"/>
  <c r="X954" i="3"/>
  <c r="Y954" i="3" s="1"/>
  <c r="X900" i="3"/>
  <c r="Y900" i="3" s="1"/>
  <c r="X1123" i="3"/>
  <c r="Y1123" i="3" s="1"/>
  <c r="X1070" i="3"/>
  <c r="Y1070" i="3" s="1"/>
  <c r="X993" i="3"/>
  <c r="Y993" i="3" s="1"/>
  <c r="X1408" i="3"/>
  <c r="Y1408" i="3" s="1"/>
  <c r="X1388" i="3"/>
  <c r="Y1388" i="3" s="1"/>
  <c r="X675" i="3"/>
  <c r="Y675" i="3" s="1"/>
  <c r="X1360" i="3"/>
  <c r="Y1360" i="3" s="1"/>
  <c r="X1346" i="3"/>
  <c r="Y1346" i="3" s="1"/>
  <c r="X1317" i="3"/>
  <c r="Y1317" i="3" s="1"/>
  <c r="X1315" i="3"/>
  <c r="Y1315" i="3" s="1"/>
  <c r="X1313" i="3"/>
  <c r="Y1313" i="3" s="1"/>
  <c r="X1289" i="3"/>
  <c r="Y1289" i="3" s="1"/>
  <c r="X1268" i="3"/>
  <c r="Y1268" i="3" s="1"/>
  <c r="X1227" i="3"/>
  <c r="Y1227" i="3" s="1"/>
  <c r="X1242" i="3"/>
  <c r="Y1242" i="3" s="1"/>
  <c r="X1199" i="3"/>
  <c r="Y1199" i="3" s="1"/>
  <c r="X1172" i="3"/>
  <c r="Y1172" i="3" s="1"/>
  <c r="X1175" i="3"/>
  <c r="Y1175" i="3" s="1"/>
  <c r="U1140" i="3"/>
  <c r="V1140" i="3" s="1"/>
  <c r="X1134" i="3"/>
  <c r="Y1134" i="3" s="1"/>
  <c r="X1027" i="3"/>
  <c r="Y1027" i="3" s="1"/>
  <c r="X1011" i="3"/>
  <c r="Y1011" i="3" s="1"/>
  <c r="X973" i="3"/>
  <c r="Y973" i="3" s="1"/>
  <c r="X924" i="3"/>
  <c r="Y924" i="3" s="1"/>
  <c r="X869" i="3"/>
  <c r="Y869" i="3" s="1"/>
  <c r="X815" i="3"/>
  <c r="Y815" i="3" s="1"/>
  <c r="X1075" i="3"/>
  <c r="Y1075" i="3" s="1"/>
  <c r="X1042" i="3"/>
  <c r="Y1042" i="3" s="1"/>
  <c r="X980" i="3"/>
  <c r="Y980" i="3" s="1"/>
  <c r="X920" i="3"/>
  <c r="Y920" i="3" s="1"/>
  <c r="X882" i="3"/>
  <c r="Y882" i="3" s="1"/>
  <c r="X1141" i="3"/>
  <c r="Y1141" i="3" s="1"/>
  <c r="U1006" i="3"/>
  <c r="V1006" i="3" s="1"/>
  <c r="U962" i="3"/>
  <c r="V962" i="3" s="1"/>
  <c r="U911" i="3"/>
  <c r="V911" i="3" s="1"/>
  <c r="U855" i="3"/>
  <c r="V855" i="3" s="1"/>
  <c r="X747" i="3"/>
  <c r="Y747" i="3" s="1"/>
  <c r="X807" i="3"/>
  <c r="Y807" i="3" s="1"/>
  <c r="X758" i="3"/>
  <c r="Y758" i="3" s="1"/>
  <c r="X1041" i="3"/>
  <c r="Y1041" i="3" s="1"/>
  <c r="X851" i="3"/>
  <c r="Y851" i="3" s="1"/>
  <c r="X777" i="3"/>
  <c r="Y777" i="3" s="1"/>
  <c r="X377" i="3"/>
  <c r="Y377" i="3" s="1"/>
  <c r="X779" i="3"/>
  <c r="Y779" i="3" s="1"/>
  <c r="U371" i="3"/>
  <c r="V371" i="3" s="1"/>
  <c r="X750" i="3"/>
  <c r="Y750" i="3" s="1"/>
  <c r="X688" i="3"/>
  <c r="Y688" i="3" s="1"/>
  <c r="X638" i="3"/>
  <c r="Y638" i="3" s="1"/>
  <c r="X600" i="3"/>
  <c r="Y600" i="3" s="1"/>
  <c r="X589" i="3"/>
  <c r="Y589" i="3" s="1"/>
  <c r="X551" i="3"/>
  <c r="Y551" i="3" s="1"/>
  <c r="X529" i="3"/>
  <c r="Y529" i="3" s="1"/>
  <c r="X497" i="3"/>
  <c r="Y497" i="3" s="1"/>
  <c r="U348" i="3"/>
  <c r="V348" i="3" s="1"/>
  <c r="U349" i="3"/>
  <c r="V349" i="3" s="1"/>
  <c r="U297" i="3"/>
  <c r="V297" i="3" s="1"/>
  <c r="U236" i="3"/>
  <c r="V236" i="3" s="1"/>
  <c r="U354" i="3"/>
  <c r="V354" i="3" s="1"/>
  <c r="X489" i="3"/>
  <c r="Y489" i="3" s="1"/>
  <c r="X469" i="3"/>
  <c r="Y469" i="3" s="1"/>
  <c r="X406" i="3"/>
  <c r="Y406" i="3" s="1"/>
  <c r="X380" i="3"/>
  <c r="Y380" i="3" s="1"/>
  <c r="X356" i="3"/>
  <c r="Y356" i="3" s="1"/>
  <c r="X332" i="3"/>
  <c r="Y332" i="3" s="1"/>
  <c r="X272" i="3"/>
  <c r="Y272" i="3" s="1"/>
  <c r="X220" i="3"/>
  <c r="Y220" i="3" s="1"/>
  <c r="U192" i="3"/>
  <c r="V192" i="3" s="1"/>
  <c r="U159" i="3"/>
  <c r="V159" i="3" s="1"/>
  <c r="X370" i="3"/>
  <c r="Y370" i="3" s="1"/>
  <c r="X178" i="3"/>
  <c r="Y178" i="3" s="1"/>
  <c r="X149" i="3"/>
  <c r="Y149" i="3" s="1"/>
  <c r="X274" i="3"/>
  <c r="Y274" i="3" s="1"/>
  <c r="X234" i="3"/>
  <c r="Y234" i="3" s="1"/>
  <c r="X195" i="3"/>
  <c r="Y195" i="3" s="1"/>
  <c r="X169" i="3"/>
  <c r="Y169" i="3" s="1"/>
  <c r="X211" i="3"/>
  <c r="Y211" i="3" s="1"/>
  <c r="X28" i="3"/>
  <c r="Y28" i="3" s="1"/>
  <c r="X809" i="3"/>
  <c r="Y809" i="3" s="1"/>
  <c r="X371" i="3"/>
  <c r="Y371" i="3" s="1"/>
  <c r="X689" i="3"/>
  <c r="Y689" i="3" s="1"/>
  <c r="X606" i="3"/>
  <c r="Y606" i="3" s="1"/>
  <c r="X576" i="3"/>
  <c r="Y576" i="3" s="1"/>
  <c r="X349" i="3"/>
  <c r="Y349" i="3" s="1"/>
  <c r="X236" i="3"/>
  <c r="Y236" i="3" s="1"/>
  <c r="X354" i="3"/>
  <c r="Y354" i="3" s="1"/>
  <c r="X459" i="3"/>
  <c r="Y459" i="3" s="1"/>
  <c r="U322" i="3"/>
  <c r="V322" i="3" s="1"/>
  <c r="X192" i="3"/>
  <c r="Y192" i="3" s="1"/>
  <c r="U165" i="3"/>
  <c r="V165" i="3" s="1"/>
  <c r="X324" i="3"/>
  <c r="Y324" i="3" s="1"/>
  <c r="X1256" i="3"/>
  <c r="Y1256" i="3" s="1"/>
  <c r="X590" i="3"/>
  <c r="Y590" i="3" s="1"/>
  <c r="X391" i="3"/>
  <c r="Y391" i="3" s="1"/>
  <c r="X1499" i="3"/>
  <c r="Y1499" i="3" s="1"/>
  <c r="X1745" i="3"/>
  <c r="Y1745" i="3" s="1"/>
  <c r="U1521" i="3"/>
  <c r="V1521" i="3" s="1"/>
  <c r="X1809" i="3"/>
  <c r="Y1809" i="3" s="1"/>
  <c r="X1991" i="3"/>
  <c r="Y1991" i="3" s="1"/>
  <c r="U1772" i="3"/>
  <c r="V1772" i="3" s="1"/>
  <c r="X1448" i="3"/>
  <c r="Y1448" i="3" s="1"/>
  <c r="X1648" i="3"/>
  <c r="Y1648" i="3" s="1"/>
  <c r="U1631" i="3"/>
  <c r="V1631" i="3" s="1"/>
  <c r="X1469" i="3"/>
  <c r="Y1469" i="3" s="1"/>
  <c r="X481" i="3"/>
  <c r="Y481" i="3" s="1"/>
  <c r="X939" i="3"/>
  <c r="Y939" i="3" s="1"/>
  <c r="X1742" i="3"/>
  <c r="Y1742" i="3" s="1"/>
  <c r="X1435" i="3"/>
  <c r="Y1435" i="3" s="1"/>
  <c r="X1064" i="3"/>
  <c r="Y1064" i="3" s="1"/>
  <c r="U753" i="3"/>
  <c r="V753" i="3" s="1"/>
  <c r="U1025" i="3"/>
  <c r="V1025" i="3" s="1"/>
  <c r="X948" i="3"/>
  <c r="Y948" i="3" s="1"/>
  <c r="X76" i="3"/>
  <c r="Y76" i="3" s="1"/>
  <c r="X1193" i="3"/>
  <c r="Y1193" i="3" s="1"/>
  <c r="X830" i="3"/>
  <c r="Y830" i="3" s="1"/>
  <c r="U641" i="3"/>
  <c r="V641" i="3" s="1"/>
  <c r="U486" i="3"/>
  <c r="V486" i="3" s="1"/>
  <c r="X417" i="3"/>
  <c r="Y417" i="3" s="1"/>
  <c r="U258" i="3"/>
  <c r="V258" i="3" s="1"/>
  <c r="X390" i="3"/>
  <c r="Y390" i="3" s="1"/>
  <c r="U222" i="3"/>
  <c r="V222" i="3" s="1"/>
  <c r="X411" i="3"/>
  <c r="Y411" i="3" s="1"/>
  <c r="U287" i="3"/>
  <c r="V287" i="3" s="1"/>
  <c r="U306" i="3"/>
  <c r="V306" i="3" s="1"/>
  <c r="X408" i="3"/>
  <c r="Y408" i="3" s="1"/>
  <c r="U291" i="3"/>
  <c r="V291" i="3" s="1"/>
  <c r="X282" i="3"/>
  <c r="Y282" i="3" s="1"/>
  <c r="U148" i="3"/>
  <c r="V148" i="3" s="1"/>
  <c r="U78" i="3"/>
  <c r="V78" i="3" s="1"/>
  <c r="U150" i="3"/>
  <c r="V150" i="3" s="1"/>
  <c r="U107" i="3"/>
  <c r="V107" i="3" s="1"/>
  <c r="U72" i="3"/>
  <c r="V72" i="3" s="1"/>
  <c r="X87" i="3"/>
  <c r="Y87" i="3" s="1"/>
  <c r="X2020" i="3"/>
  <c r="Y2020" i="3" s="1"/>
  <c r="X1946" i="3"/>
  <c r="Y1946" i="3" s="1"/>
  <c r="X1825" i="3"/>
  <c r="Y1825" i="3" s="1"/>
  <c r="X1668" i="3"/>
  <c r="Y1668" i="3" s="1"/>
  <c r="U173" i="3"/>
  <c r="V173" i="3" s="1"/>
  <c r="U1978" i="3"/>
  <c r="V1978" i="3" s="1"/>
  <c r="X1592" i="3"/>
  <c r="Y1592" i="3" s="1"/>
  <c r="U1559" i="3"/>
  <c r="V1559" i="3" s="1"/>
  <c r="X1496" i="3"/>
  <c r="Y1496" i="3" s="1"/>
  <c r="X1470" i="3"/>
  <c r="Y1470" i="3" s="1"/>
  <c r="X1146" i="3"/>
  <c r="Y1146" i="3" s="1"/>
  <c r="U1348" i="3"/>
  <c r="V1348" i="3" s="1"/>
  <c r="U383" i="3"/>
  <c r="V383" i="3" s="1"/>
  <c r="X296" i="3"/>
  <c r="Y296" i="3" s="1"/>
  <c r="X1303" i="3"/>
  <c r="Y1303" i="3" s="1"/>
  <c r="X934" i="3"/>
  <c r="Y934" i="3" s="1"/>
  <c r="U1362" i="3"/>
  <c r="V1362" i="3" s="1"/>
  <c r="X860" i="3"/>
  <c r="Y860" i="3" s="1"/>
  <c r="X1461" i="3"/>
  <c r="Y1461" i="3" s="1"/>
  <c r="U968" i="3"/>
  <c r="V968" i="3" s="1"/>
  <c r="U537" i="3"/>
  <c r="V537" i="3" s="1"/>
  <c r="U549" i="3"/>
  <c r="V549" i="3" s="1"/>
  <c r="U636" i="3"/>
  <c r="V636" i="3" s="1"/>
  <c r="U255" i="3"/>
  <c r="V255" i="3" s="1"/>
  <c r="U124" i="3"/>
  <c r="V124" i="3" s="1"/>
  <c r="U570" i="3"/>
  <c r="V570" i="3" s="1"/>
  <c r="X166" i="3"/>
  <c r="Y166" i="3" s="1"/>
  <c r="U463" i="3"/>
  <c r="V463" i="3" s="1"/>
  <c r="U273" i="3"/>
  <c r="V273" i="3" s="1"/>
  <c r="X277" i="3"/>
  <c r="Y277" i="3" s="1"/>
  <c r="X57" i="3"/>
  <c r="Y57" i="3" s="1"/>
  <c r="X1778" i="3"/>
  <c r="Y1778" i="3" s="1"/>
  <c r="X1656" i="3"/>
  <c r="Y1656" i="3" s="1"/>
  <c r="X597" i="3"/>
  <c r="Y597" i="3" s="1"/>
  <c r="X1672" i="3"/>
  <c r="Y1672" i="3" s="1"/>
  <c r="X1271" i="3"/>
  <c r="Y1271" i="3" s="1"/>
  <c r="X828" i="3"/>
  <c r="Y828" i="3" s="1"/>
  <c r="X685" i="3"/>
  <c r="Y685" i="3" s="1"/>
  <c r="X1600" i="3"/>
  <c r="Y1600" i="3" s="1"/>
  <c r="X1130" i="3"/>
  <c r="Y1130" i="3" s="1"/>
  <c r="U1848" i="3"/>
  <c r="V1848" i="3" s="1"/>
  <c r="U1791" i="3"/>
  <c r="V1791" i="3" s="1"/>
  <c r="X1516" i="3"/>
  <c r="Y1516" i="3" s="1"/>
  <c r="U1028" i="3"/>
  <c r="V1028" i="3" s="1"/>
  <c r="X485" i="3"/>
  <c r="Y485" i="3" s="1"/>
  <c r="U1063" i="3"/>
  <c r="V1063" i="3" s="1"/>
  <c r="X1932" i="3"/>
  <c r="Y1932" i="3" s="1"/>
  <c r="X1755" i="3"/>
  <c r="Y1755" i="3" s="1"/>
  <c r="U1652" i="3"/>
  <c r="V1652" i="3" s="1"/>
  <c r="X1505" i="3"/>
  <c r="Y1505" i="3" s="1"/>
  <c r="U1206" i="3"/>
  <c r="V1206" i="3" s="1"/>
  <c r="X1128" i="3"/>
  <c r="Y1128" i="3" s="1"/>
  <c r="X518" i="3"/>
  <c r="Y518" i="3" s="1"/>
  <c r="U1483" i="3"/>
  <c r="V1483" i="3" s="1"/>
  <c r="U1102" i="3"/>
  <c r="V1102" i="3" s="1"/>
  <c r="X958" i="3"/>
  <c r="Y958" i="3" s="1"/>
  <c r="X726" i="3"/>
  <c r="Y726" i="3" s="1"/>
  <c r="U488" i="3"/>
  <c r="V488" i="3" s="1"/>
  <c r="X1710" i="3"/>
  <c r="Y1710" i="3" s="1"/>
  <c r="X1468" i="3"/>
  <c r="Y1468" i="3" s="1"/>
  <c r="X1367" i="3"/>
  <c r="Y1367" i="3" s="1"/>
  <c r="X1270" i="3"/>
  <c r="Y1270" i="3" s="1"/>
  <c r="X1152" i="3"/>
  <c r="Y1152" i="3" s="1"/>
  <c r="X999" i="3"/>
  <c r="Y999" i="3" s="1"/>
  <c r="U783" i="3"/>
  <c r="V783" i="3" s="1"/>
  <c r="U948" i="3"/>
  <c r="V948" i="3" s="1"/>
  <c r="U798" i="3"/>
  <c r="V798" i="3" s="1"/>
  <c r="X531" i="3"/>
  <c r="Y531" i="3" s="1"/>
  <c r="U389" i="3"/>
  <c r="V389" i="3" s="1"/>
  <c r="U1193" i="3"/>
  <c r="V1193" i="3" s="1"/>
  <c r="X1026" i="3"/>
  <c r="Y1026" i="3" s="1"/>
  <c r="U830" i="3"/>
  <c r="V830" i="3" s="1"/>
  <c r="X818" i="3"/>
  <c r="Y818" i="3" s="1"/>
  <c r="X693" i="3"/>
  <c r="Y693" i="3" s="1"/>
  <c r="X633" i="3"/>
  <c r="Y633" i="3" s="1"/>
  <c r="U536" i="3"/>
  <c r="V536" i="3" s="1"/>
  <c r="X330" i="3"/>
  <c r="Y330" i="3" s="1"/>
  <c r="U170" i="3"/>
  <c r="V170" i="3" s="1"/>
  <c r="X671" i="3"/>
  <c r="Y671" i="3" s="1"/>
  <c r="U622" i="3"/>
  <c r="V622" i="3" s="1"/>
  <c r="X567" i="3"/>
  <c r="Y567" i="3" s="1"/>
  <c r="X519" i="3"/>
  <c r="Y519" i="3" s="1"/>
  <c r="U478" i="3"/>
  <c r="V478" i="3" s="1"/>
  <c r="X375" i="3"/>
  <c r="Y375" i="3" s="1"/>
  <c r="X284" i="3"/>
  <c r="Y284" i="3" s="1"/>
  <c r="U213" i="3"/>
  <c r="V213" i="3" s="1"/>
  <c r="X429" i="3"/>
  <c r="Y429" i="3" s="1"/>
  <c r="U390" i="3"/>
  <c r="V390" i="3" s="1"/>
  <c r="U344" i="3"/>
  <c r="V344" i="3" s="1"/>
  <c r="X321" i="3"/>
  <c r="Y321" i="3" s="1"/>
  <c r="X223" i="3"/>
  <c r="Y223" i="3" s="1"/>
  <c r="X162" i="3"/>
  <c r="Y162" i="3" s="1"/>
  <c r="X401" i="3"/>
  <c r="Y401" i="3" s="1"/>
  <c r="X345" i="3"/>
  <c r="Y345" i="3" s="1"/>
  <c r="X307" i="3"/>
  <c r="Y307" i="3" s="1"/>
  <c r="U208" i="3"/>
  <c r="V208" i="3" s="1"/>
  <c r="X281" i="3"/>
  <c r="Y281" i="3" s="1"/>
  <c r="U224" i="3"/>
  <c r="V224" i="3" s="1"/>
  <c r="U105" i="3"/>
  <c r="V105" i="3" s="1"/>
  <c r="X340" i="3"/>
  <c r="Y340" i="3" s="1"/>
  <c r="X291" i="3"/>
  <c r="Y291" i="3" s="1"/>
  <c r="X305" i="3"/>
  <c r="Y305" i="3" s="1"/>
  <c r="X233" i="3"/>
  <c r="Y233" i="3" s="1"/>
  <c r="X218" i="3"/>
  <c r="Y218" i="3" s="1"/>
  <c r="U161" i="3"/>
  <c r="V161" i="3" s="1"/>
  <c r="X152" i="3"/>
  <c r="Y152" i="3" s="1"/>
  <c r="U110" i="3"/>
  <c r="V110" i="3" s="1"/>
  <c r="X80" i="3"/>
  <c r="Y80" i="3" s="1"/>
  <c r="X53" i="3"/>
  <c r="Y53" i="3" s="1"/>
  <c r="U249" i="3"/>
  <c r="V249" i="3" s="1"/>
  <c r="U168" i="3"/>
  <c r="V168" i="3" s="1"/>
  <c r="X150" i="3"/>
  <c r="Y150" i="3" s="1"/>
  <c r="X107" i="3"/>
  <c r="Y107" i="3" s="1"/>
  <c r="X72" i="3"/>
  <c r="Y72" i="3" s="1"/>
  <c r="X310" i="3"/>
  <c r="Y310" i="3" s="1"/>
  <c r="X257" i="3"/>
  <c r="Y257" i="3" s="1"/>
  <c r="U209" i="3"/>
  <c r="V209" i="3" s="1"/>
  <c r="X122" i="3"/>
  <c r="Y122" i="3" s="1"/>
  <c r="U87" i="3"/>
  <c r="V87" i="3" s="1"/>
  <c r="U62" i="3"/>
  <c r="V62" i="3" s="1"/>
  <c r="X1997" i="3"/>
  <c r="Y1997" i="3" s="1"/>
  <c r="X1977" i="3"/>
  <c r="Y1977" i="3" s="1"/>
  <c r="X1912" i="3"/>
  <c r="Y1912" i="3" s="1"/>
  <c r="X1857" i="3"/>
  <c r="Y1857" i="3" s="1"/>
  <c r="X1832" i="3"/>
  <c r="Y1832" i="3" s="1"/>
  <c r="X1773" i="3"/>
  <c r="Y1773" i="3" s="1"/>
  <c r="X1750" i="3"/>
  <c r="Y1750" i="3" s="1"/>
  <c r="X1658" i="3"/>
  <c r="Y1658" i="3" s="1"/>
  <c r="X1647" i="3"/>
  <c r="Y1647" i="3" s="1"/>
  <c r="X189" i="3"/>
  <c r="Y189" i="3" s="1"/>
  <c r="X156" i="3"/>
  <c r="Y156" i="3" s="1"/>
  <c r="U2025" i="3"/>
  <c r="V2025" i="3" s="1"/>
  <c r="U2006" i="3"/>
  <c r="V2006" i="3" s="1"/>
  <c r="U1967" i="3"/>
  <c r="V1967" i="3" s="1"/>
  <c r="X1611" i="3"/>
  <c r="Y1611" i="3" s="1"/>
  <c r="X1585" i="3"/>
  <c r="Y1585" i="3" s="1"/>
  <c r="U1571" i="3"/>
  <c r="V1571" i="3" s="1"/>
  <c r="X1548" i="3"/>
  <c r="Y1548" i="3" s="1"/>
  <c r="U1470" i="3"/>
  <c r="V1470" i="3" s="1"/>
  <c r="U1440" i="3"/>
  <c r="V1440" i="3" s="1"/>
  <c r="U1429" i="3"/>
  <c r="V1429" i="3" s="1"/>
  <c r="U1146" i="3"/>
  <c r="V1146" i="3" s="1"/>
  <c r="X1999" i="3"/>
  <c r="Y1999" i="3" s="1"/>
  <c r="X1962" i="3"/>
  <c r="Y1962" i="3" s="1"/>
  <c r="X1893" i="3"/>
  <c r="Y1893" i="3" s="1"/>
  <c r="X1887" i="3"/>
  <c r="Y1887" i="3" s="1"/>
  <c r="X1851" i="3"/>
  <c r="Y1851" i="3" s="1"/>
  <c r="X1805" i="3"/>
  <c r="Y1805" i="3" s="1"/>
  <c r="X1784" i="3"/>
  <c r="Y1784" i="3" s="1"/>
  <c r="X1757" i="3"/>
  <c r="Y1757" i="3" s="1"/>
  <c r="X1632" i="3"/>
  <c r="Y1632" i="3" s="1"/>
  <c r="U1508" i="3"/>
  <c r="V1508" i="3" s="1"/>
  <c r="U1462" i="3"/>
  <c r="V1462" i="3" s="1"/>
  <c r="U1109" i="3"/>
  <c r="V1109" i="3" s="1"/>
  <c r="U1488" i="3"/>
  <c r="V1488" i="3" s="1"/>
  <c r="X1455" i="3"/>
  <c r="Y1455" i="3" s="1"/>
  <c r="X2022" i="3"/>
  <c r="Y2022" i="3" s="1"/>
  <c r="X1941" i="3"/>
  <c r="Y1941" i="3" s="1"/>
  <c r="X1606" i="3"/>
  <c r="Y1606" i="3" s="1"/>
  <c r="U1514" i="3"/>
  <c r="V1514" i="3" s="1"/>
  <c r="X1443" i="3"/>
  <c r="Y1443" i="3" s="1"/>
  <c r="X1426" i="3"/>
  <c r="Y1426" i="3" s="1"/>
  <c r="X1422" i="3"/>
  <c r="Y1422" i="3" s="1"/>
  <c r="X1159" i="3"/>
  <c r="Y1159" i="3" s="1"/>
  <c r="U1103" i="3"/>
  <c r="V1103" i="3" s="1"/>
  <c r="U904" i="3"/>
  <c r="V904" i="3" s="1"/>
  <c r="U1149" i="3"/>
  <c r="V1149" i="3" s="1"/>
  <c r="U1078" i="3"/>
  <c r="V1078" i="3" s="1"/>
  <c r="X1420" i="3"/>
  <c r="Y1420" i="3" s="1"/>
  <c r="X1387" i="3"/>
  <c r="Y1387" i="3" s="1"/>
  <c r="X684" i="3"/>
  <c r="Y684" i="3" s="1"/>
  <c r="X1382" i="3"/>
  <c r="Y1382" i="3" s="1"/>
  <c r="X1356" i="3"/>
  <c r="Y1356" i="3" s="1"/>
  <c r="X1343" i="3"/>
  <c r="Y1343" i="3" s="1"/>
  <c r="X1319" i="3"/>
  <c r="Y1319" i="3" s="1"/>
  <c r="X1314" i="3"/>
  <c r="Y1314" i="3" s="1"/>
  <c r="X1296" i="3"/>
  <c r="Y1296" i="3" s="1"/>
  <c r="X1285" i="3"/>
  <c r="Y1285" i="3" s="1"/>
  <c r="X1264" i="3"/>
  <c r="Y1264" i="3" s="1"/>
  <c r="X1255" i="3"/>
  <c r="Y1255" i="3" s="1"/>
  <c r="X1226" i="3"/>
  <c r="Y1226" i="3" s="1"/>
  <c r="X1195" i="3"/>
  <c r="Y1195" i="3" s="1"/>
  <c r="X1165" i="3"/>
  <c r="Y1165" i="3" s="1"/>
  <c r="X1140" i="3"/>
  <c r="Y1140" i="3" s="1"/>
  <c r="U1098" i="3"/>
  <c r="V1098" i="3" s="1"/>
  <c r="U1151" i="3"/>
  <c r="V1151" i="3" s="1"/>
  <c r="U1031" i="3"/>
  <c r="V1031" i="3" s="1"/>
  <c r="U979" i="3"/>
  <c r="V979" i="3" s="1"/>
  <c r="U944" i="3"/>
  <c r="V944" i="3" s="1"/>
  <c r="U892" i="3"/>
  <c r="V892" i="3" s="1"/>
  <c r="U838" i="3"/>
  <c r="V838" i="3" s="1"/>
  <c r="U746" i="3"/>
  <c r="V746" i="3" s="1"/>
  <c r="U1095" i="3"/>
  <c r="V1095" i="3" s="1"/>
  <c r="U1055" i="3"/>
  <c r="V1055" i="3" s="1"/>
  <c r="U1009" i="3"/>
  <c r="V1009" i="3" s="1"/>
  <c r="U952" i="3"/>
  <c r="V952" i="3" s="1"/>
  <c r="U885" i="3"/>
  <c r="V885" i="3" s="1"/>
  <c r="X1100" i="3"/>
  <c r="Y1100" i="3" s="1"/>
  <c r="X1006" i="3"/>
  <c r="Y1006" i="3" s="1"/>
  <c r="X962" i="3"/>
  <c r="Y962" i="3" s="1"/>
  <c r="X911" i="3"/>
  <c r="Y911" i="3" s="1"/>
  <c r="X855" i="3"/>
  <c r="Y855" i="3" s="1"/>
  <c r="U1089" i="3"/>
  <c r="V1089" i="3" s="1"/>
  <c r="U1035" i="3"/>
  <c r="V1035" i="3" s="1"/>
  <c r="U1000" i="3"/>
  <c r="V1000" i="3" s="1"/>
  <c r="U755" i="3"/>
  <c r="V755" i="3" s="1"/>
  <c r="U810" i="3"/>
  <c r="V810" i="3" s="1"/>
  <c r="U771" i="3"/>
  <c r="V771" i="3" s="1"/>
  <c r="X1072" i="3"/>
  <c r="Y1072" i="3" s="1"/>
  <c r="X1010" i="3"/>
  <c r="Y1010" i="3" s="1"/>
  <c r="X995" i="3"/>
  <c r="Y995" i="3" s="1"/>
  <c r="X713" i="3"/>
  <c r="Y713" i="3" s="1"/>
  <c r="X522" i="3"/>
  <c r="Y522" i="3" s="1"/>
  <c r="X366" i="3"/>
  <c r="Y366" i="3" s="1"/>
  <c r="U153" i="3"/>
  <c r="V153" i="3" s="1"/>
  <c r="U866" i="3"/>
  <c r="V866" i="3" s="1"/>
  <c r="X769" i="3"/>
  <c r="Y769" i="3" s="1"/>
  <c r="U1228" i="3"/>
  <c r="V1228" i="3" s="1"/>
  <c r="U775" i="3"/>
  <c r="V775" i="3" s="1"/>
  <c r="U974" i="3"/>
  <c r="V974" i="3" s="1"/>
  <c r="X1579" i="3"/>
  <c r="Y1579" i="3" s="1"/>
  <c r="U183" i="3"/>
  <c r="V183" i="3" s="1"/>
  <c r="U1735" i="3"/>
  <c r="V1735" i="3" s="1"/>
  <c r="X1323" i="3"/>
  <c r="Y1323" i="3" s="1"/>
  <c r="X966" i="3"/>
  <c r="Y966" i="3" s="1"/>
  <c r="X584" i="3"/>
  <c r="Y584" i="3" s="1"/>
  <c r="U67" i="3"/>
  <c r="V67" i="3" s="1"/>
  <c r="X1995" i="3"/>
  <c r="Y1995" i="3" s="1"/>
  <c r="U1160" i="3"/>
  <c r="V1160" i="3" s="1"/>
  <c r="X617" i="3"/>
  <c r="Y617" i="3" s="1"/>
  <c r="U1819" i="3"/>
  <c r="V1819" i="3" s="1"/>
  <c r="U1640" i="3"/>
  <c r="V1640" i="3" s="1"/>
  <c r="U1489" i="3"/>
  <c r="V1489" i="3" s="1"/>
  <c r="U1030" i="3"/>
  <c r="V1030" i="3" s="1"/>
  <c r="U1181" i="3"/>
  <c r="V1181" i="3" s="1"/>
  <c r="X696" i="3"/>
  <c r="Y696" i="3" s="1"/>
  <c r="X1927" i="3"/>
  <c r="Y1927" i="3" s="1"/>
  <c r="U530" i="3"/>
  <c r="V530" i="3" s="1"/>
  <c r="U884" i="3"/>
  <c r="V884" i="3" s="1"/>
  <c r="U1232" i="3"/>
  <c r="V1232" i="3" s="1"/>
  <c r="X536" i="3"/>
  <c r="Y536" i="3" s="1"/>
  <c r="X248" i="3"/>
  <c r="Y248" i="3" s="1"/>
  <c r="U519" i="3"/>
  <c r="V519" i="3" s="1"/>
  <c r="U347" i="3"/>
  <c r="V347" i="3" s="1"/>
  <c r="U321" i="3"/>
  <c r="V321" i="3" s="1"/>
  <c r="U345" i="3"/>
  <c r="V345" i="3" s="1"/>
  <c r="U90" i="3"/>
  <c r="V90" i="3" s="1"/>
  <c r="X250" i="3"/>
  <c r="Y250" i="3" s="1"/>
  <c r="U50" i="3"/>
  <c r="V50" i="3" s="1"/>
  <c r="U113" i="3"/>
  <c r="V113" i="3" s="1"/>
  <c r="X249" i="3"/>
  <c r="Y249" i="3" s="1"/>
  <c r="X125" i="3"/>
  <c r="Y125" i="3" s="1"/>
  <c r="X1752" i="3"/>
  <c r="Y1752" i="3" s="1"/>
  <c r="X1653" i="3"/>
  <c r="Y1653" i="3" s="1"/>
  <c r="U1963" i="3"/>
  <c r="V1963" i="3" s="1"/>
  <c r="X1580" i="3"/>
  <c r="Y1580" i="3" s="1"/>
  <c r="X1544" i="3"/>
  <c r="Y1544" i="3" s="1"/>
  <c r="X1440" i="3"/>
  <c r="Y1440" i="3" s="1"/>
  <c r="X1934" i="3"/>
  <c r="Y1934" i="3" s="1"/>
  <c r="X1573" i="3"/>
  <c r="Y1573" i="3" s="1"/>
  <c r="X1402" i="3"/>
  <c r="Y1402" i="3" s="1"/>
  <c r="X1352" i="3"/>
  <c r="Y1352" i="3" s="1"/>
  <c r="X1294" i="3"/>
  <c r="Y1294" i="3" s="1"/>
  <c r="X1234" i="3"/>
  <c r="Y1234" i="3" s="1"/>
  <c r="X1183" i="3"/>
  <c r="Y1183" i="3" s="1"/>
  <c r="X944" i="3"/>
  <c r="Y944" i="3" s="1"/>
  <c r="X1095" i="3"/>
  <c r="Y1095" i="3" s="1"/>
  <c r="X885" i="3"/>
  <c r="Y885" i="3" s="1"/>
  <c r="U878" i="3"/>
  <c r="V878" i="3" s="1"/>
  <c r="X755" i="3"/>
  <c r="Y755" i="3" s="1"/>
  <c r="X862" i="3"/>
  <c r="Y862" i="3" s="1"/>
  <c r="X778" i="3"/>
  <c r="Y778" i="3" s="1"/>
  <c r="X1375" i="3"/>
  <c r="Y1375" i="3" s="1"/>
  <c r="X563" i="3"/>
  <c r="Y563" i="3" s="1"/>
  <c r="U212" i="3"/>
  <c r="V212" i="3" s="1"/>
  <c r="X199" i="3"/>
  <c r="Y199" i="3" s="1"/>
  <c r="X217" i="3"/>
  <c r="Y217" i="3" s="1"/>
  <c r="X44" i="3"/>
  <c r="Y44" i="3" s="1"/>
  <c r="X1109" i="3"/>
  <c r="Y1109" i="3" s="1"/>
  <c r="X1098" i="3"/>
  <c r="Y1098" i="3" s="1"/>
  <c r="X771" i="3"/>
  <c r="Y771" i="3" s="1"/>
  <c r="U480" i="3"/>
  <c r="V480" i="3" s="1"/>
  <c r="U271" i="3"/>
  <c r="V271" i="3" s="1"/>
  <c r="X1812" i="3"/>
  <c r="Y1812" i="3" s="1"/>
  <c r="X1508" i="3"/>
  <c r="Y1508" i="3" s="1"/>
  <c r="X2008" i="3"/>
  <c r="Y2008" i="3" s="1"/>
  <c r="U1446" i="3"/>
  <c r="V1446" i="3" s="1"/>
  <c r="X1103" i="3"/>
  <c r="Y1103" i="3" s="1"/>
  <c r="X1078" i="3"/>
  <c r="Y1078" i="3" s="1"/>
  <c r="X1395" i="3"/>
  <c r="Y1395" i="3" s="1"/>
  <c r="X1339" i="3"/>
  <c r="Y1339" i="3" s="1"/>
  <c r="X1167" i="3"/>
  <c r="Y1167" i="3" s="1"/>
  <c r="X892" i="3"/>
  <c r="Y892" i="3" s="1"/>
  <c r="X1055" i="3"/>
  <c r="Y1055" i="3" s="1"/>
  <c r="U1056" i="3"/>
  <c r="V1056" i="3" s="1"/>
  <c r="U824" i="3"/>
  <c r="V824" i="3" s="1"/>
  <c r="U482" i="3"/>
  <c r="V482" i="3" s="1"/>
  <c r="U730" i="3"/>
  <c r="V730" i="3" s="1"/>
  <c r="X774" i="3"/>
  <c r="Y774" i="3" s="1"/>
  <c r="X540" i="3"/>
  <c r="Y540" i="3" s="1"/>
  <c r="U376" i="3"/>
  <c r="V376" i="3" s="1"/>
  <c r="X359" i="3"/>
  <c r="Y359" i="3" s="1"/>
  <c r="U176" i="3"/>
  <c r="V176" i="3" s="1"/>
  <c r="X165" i="3"/>
  <c r="Y165" i="3" s="1"/>
  <c r="X185" i="3"/>
  <c r="Y185" i="3" s="1"/>
  <c r="X1149" i="3"/>
  <c r="Y1149" i="3" s="1"/>
  <c r="X1351" i="3"/>
  <c r="Y1351" i="3" s="1"/>
  <c r="X1251" i="3"/>
  <c r="Y1251" i="3" s="1"/>
  <c r="X979" i="3"/>
  <c r="Y979" i="3" s="1"/>
  <c r="X952" i="3"/>
  <c r="Y952" i="3" s="1"/>
  <c r="U933" i="3"/>
  <c r="V933" i="3" s="1"/>
  <c r="X705" i="3"/>
  <c r="Y705" i="3" s="1"/>
  <c r="U487" i="3"/>
  <c r="V487" i="3" s="1"/>
  <c r="U331" i="3"/>
  <c r="V331" i="3" s="1"/>
  <c r="X393" i="3"/>
  <c r="Y393" i="3" s="1"/>
  <c r="X247" i="3"/>
  <c r="Y247" i="3" s="1"/>
  <c r="X1783" i="3"/>
  <c r="Y1783" i="3" s="1"/>
  <c r="X1462" i="3"/>
  <c r="Y1462" i="3" s="1"/>
  <c r="X1384" i="3"/>
  <c r="Y1384" i="3" s="1"/>
  <c r="X1514" i="3"/>
  <c r="Y1514" i="3" s="1"/>
  <c r="U1433" i="3"/>
  <c r="V1433" i="3" s="1"/>
  <c r="X904" i="3"/>
  <c r="Y904" i="3" s="1"/>
  <c r="X1902" i="3"/>
  <c r="Y1902" i="3" s="1"/>
  <c r="X1324" i="3"/>
  <c r="Y1324" i="3" s="1"/>
  <c r="X1274" i="3"/>
  <c r="Y1274" i="3" s="1"/>
  <c r="X1031" i="3"/>
  <c r="Y1031" i="3" s="1"/>
  <c r="X838" i="3"/>
  <c r="Y838" i="3" s="1"/>
  <c r="X1009" i="3"/>
  <c r="Y1009" i="3" s="1"/>
  <c r="U1008" i="3"/>
  <c r="V1008" i="3" s="1"/>
  <c r="U1069" i="3"/>
  <c r="V1069" i="3" s="1"/>
  <c r="X810" i="3"/>
  <c r="Y810" i="3" s="1"/>
  <c r="X829" i="3"/>
  <c r="Y829" i="3" s="1"/>
  <c r="X619" i="3"/>
  <c r="Y619" i="3" s="1"/>
  <c r="X509" i="3"/>
  <c r="Y509" i="3" s="1"/>
  <c r="U325" i="3"/>
  <c r="V325" i="3" s="1"/>
  <c r="X431" i="3"/>
  <c r="Y431" i="3" s="1"/>
  <c r="X322" i="3"/>
  <c r="Y322" i="3" s="1"/>
  <c r="X153" i="3"/>
  <c r="Y153" i="3" s="1"/>
  <c r="X1488" i="3"/>
  <c r="Y1488" i="3" s="1"/>
  <c r="U1096" i="3"/>
  <c r="V1096" i="3" s="1"/>
  <c r="X1305" i="3"/>
  <c r="Y1305" i="3" s="1"/>
  <c r="X1191" i="3"/>
  <c r="Y1191" i="3" s="1"/>
  <c r="X746" i="3"/>
  <c r="Y746" i="3" s="1"/>
  <c r="X253" i="3"/>
  <c r="Y253" i="3" s="1"/>
  <c r="U21" i="3"/>
  <c r="V21" i="3" s="1"/>
  <c r="X21" i="3"/>
  <c r="Y21" i="3" s="1"/>
  <c r="X20" i="3"/>
  <c r="Y20" i="3" s="1"/>
  <c r="U20" i="3"/>
  <c r="V20" i="3" s="1"/>
  <c r="B27" i="20"/>
  <c r="B15" i="20"/>
  <c r="X25" i="3"/>
  <c r="Y25" i="3" s="1"/>
  <c r="Y34" i="12"/>
  <c r="Z34" i="12" s="1"/>
  <c r="Y37" i="12"/>
  <c r="Z37" i="12" s="1"/>
  <c r="Y113" i="12"/>
  <c r="Z113" i="12" s="1"/>
  <c r="Y103" i="12"/>
  <c r="Z103" i="12" s="1"/>
  <c r="S21" i="12"/>
  <c r="T21" i="12" s="1"/>
  <c r="S85" i="12"/>
  <c r="T85" i="12" s="1"/>
  <c r="Y66" i="12"/>
  <c r="Z66" i="12" s="1"/>
  <c r="S53" i="12"/>
  <c r="T53" i="12" s="1"/>
  <c r="Y10" i="12"/>
  <c r="Z10" i="12" s="1"/>
  <c r="S97" i="12"/>
  <c r="T97" i="12" s="1"/>
  <c r="S33" i="12"/>
  <c r="T33" i="12" s="1"/>
  <c r="Y98" i="12"/>
  <c r="Z98" i="12" s="1"/>
  <c r="Y101" i="12"/>
  <c r="Z101" i="12" s="1"/>
  <c r="S109" i="12"/>
  <c r="T109" i="12" s="1"/>
  <c r="S90" i="12"/>
  <c r="T90" i="12" s="1"/>
  <c r="Y7" i="12"/>
  <c r="Z7" i="12" s="1"/>
  <c r="S23" i="12"/>
  <c r="T23" i="12" s="1"/>
  <c r="S7" i="12"/>
  <c r="T7" i="12" s="1"/>
  <c r="Y112" i="12"/>
  <c r="Z112" i="12" s="1"/>
  <c r="Y46" i="12"/>
  <c r="Z46" i="12" s="1"/>
  <c r="S72" i="12"/>
  <c r="T72" i="12" s="1"/>
  <c r="S49" i="12"/>
  <c r="T49" i="12" s="1"/>
  <c r="S30" i="12"/>
  <c r="T30" i="12" s="1"/>
  <c r="Y53" i="12"/>
  <c r="Z53" i="12" s="1"/>
  <c r="S12" i="12"/>
  <c r="T12" i="12" s="1"/>
  <c r="S61" i="12"/>
  <c r="T61" i="12" s="1"/>
  <c r="S42" i="12"/>
  <c r="T42" i="12" s="1"/>
  <c r="S27" i="12"/>
  <c r="T27" i="12" s="1"/>
  <c r="Y82" i="12"/>
  <c r="Z82" i="12" s="1"/>
  <c r="Y18" i="12"/>
  <c r="Z18" i="12" s="1"/>
  <c r="S79" i="12"/>
  <c r="T79" i="12" s="1"/>
  <c r="Y92" i="12"/>
  <c r="Z92" i="12" s="1"/>
  <c r="Y56" i="12"/>
  <c r="Z56" i="12" s="1"/>
  <c r="Y84" i="12"/>
  <c r="Z84" i="12" s="1"/>
  <c r="Y41" i="12"/>
  <c r="Z41" i="12" s="1"/>
  <c r="S104" i="12"/>
  <c r="T104" i="12" s="1"/>
  <c r="S82" i="12"/>
  <c r="T82" i="12" s="1"/>
  <c r="S66" i="12"/>
  <c r="T66" i="12" s="1"/>
  <c r="S52" i="12"/>
  <c r="T52" i="12" s="1"/>
  <c r="S36" i="12"/>
  <c r="T36" i="12" s="1"/>
  <c r="S14" i="12"/>
  <c r="T14" i="12" s="1"/>
  <c r="Y107" i="12"/>
  <c r="Z107" i="12" s="1"/>
  <c r="Y83" i="12"/>
  <c r="Z83" i="12" s="1"/>
  <c r="Y62" i="12"/>
  <c r="Z62" i="12" s="1"/>
  <c r="Y48" i="12"/>
  <c r="Z48" i="12" s="1"/>
  <c r="S114" i="12"/>
  <c r="T114" i="12" s="1"/>
  <c r="Y63" i="12"/>
  <c r="Z63" i="12" s="1"/>
  <c r="Y27" i="12"/>
  <c r="Z27" i="12" s="1"/>
  <c r="S103" i="12"/>
  <c r="T103" i="12" s="1"/>
  <c r="S88" i="12"/>
  <c r="T88" i="12" s="1"/>
  <c r="S51" i="12"/>
  <c r="T51" i="12" s="1"/>
  <c r="S35" i="12"/>
  <c r="T35" i="12" s="1"/>
  <c r="S17" i="12"/>
  <c r="T17" i="12" s="1"/>
  <c r="Y11" i="12"/>
  <c r="Z11" i="12" s="1"/>
  <c r="Y106" i="12"/>
  <c r="Z106" i="12" s="1"/>
  <c r="Y89" i="12"/>
  <c r="Z89" i="12" s="1"/>
  <c r="Y68" i="12"/>
  <c r="Z68" i="12" s="1"/>
  <c r="Y47" i="12"/>
  <c r="Z47" i="12" s="1"/>
  <c r="Y33" i="12"/>
  <c r="Z33" i="12" s="1"/>
  <c r="S113" i="12"/>
  <c r="T113" i="12" s="1"/>
  <c r="S112" i="12"/>
  <c r="T112" i="12" s="1"/>
  <c r="S16" i="12"/>
  <c r="T16" i="12" s="1"/>
  <c r="S19" i="12"/>
  <c r="T19" i="12" s="1"/>
  <c r="Y74" i="12"/>
  <c r="Z74" i="12" s="1"/>
  <c r="S76" i="12"/>
  <c r="T76" i="12" s="1"/>
  <c r="S45" i="12"/>
  <c r="T45" i="12" s="1"/>
  <c r="S22" i="12"/>
  <c r="T22" i="12" s="1"/>
  <c r="Y85" i="12"/>
  <c r="Z85" i="12" s="1"/>
  <c r="Y3" i="12"/>
  <c r="Z3" i="12" s="1"/>
  <c r="S65" i="12"/>
  <c r="T65" i="12" s="1"/>
  <c r="Y108" i="12"/>
  <c r="Z108" i="12" s="1"/>
  <c r="S4" i="12"/>
  <c r="T4" i="12" s="1"/>
  <c r="S102" i="12"/>
  <c r="T102" i="12" s="1"/>
  <c r="S83" i="12"/>
  <c r="T83" i="12" s="1"/>
  <c r="Y102" i="12"/>
  <c r="Z102" i="12" s="1"/>
  <c r="Y64" i="12"/>
  <c r="Z64" i="12" s="1"/>
  <c r="Y24" i="12"/>
  <c r="Z24" i="12" s="1"/>
  <c r="Y31" i="12"/>
  <c r="Z31" i="12" s="1"/>
  <c r="S108" i="12"/>
  <c r="T108" i="12" s="1"/>
  <c r="S78" i="12"/>
  <c r="T78" i="12" s="1"/>
  <c r="S59" i="12"/>
  <c r="T59" i="12" s="1"/>
  <c r="S40" i="12"/>
  <c r="T40" i="12" s="1"/>
  <c r="S10" i="12"/>
  <c r="T10" i="12" s="1"/>
  <c r="Y94" i="12"/>
  <c r="Z94" i="12" s="1"/>
  <c r="Y76" i="12"/>
  <c r="Z76" i="12" s="1"/>
  <c r="Y51" i="12"/>
  <c r="Z51" i="12" s="1"/>
  <c r="Y22" i="12"/>
  <c r="Z22" i="12" s="1"/>
  <c r="Y81" i="12"/>
  <c r="Z81" i="12" s="1"/>
  <c r="Y45" i="12"/>
  <c r="Z45" i="12" s="1"/>
  <c r="S96" i="12"/>
  <c r="T96" i="12" s="1"/>
  <c r="S73" i="12"/>
  <c r="T73" i="12" s="1"/>
  <c r="S47" i="12"/>
  <c r="T47" i="12" s="1"/>
  <c r="S28" i="12"/>
  <c r="T28" i="12" s="1"/>
  <c r="Y8" i="12"/>
  <c r="Z8" i="12" s="1"/>
  <c r="Y97" i="12"/>
  <c r="Z97" i="12" s="1"/>
  <c r="Y71" i="12"/>
  <c r="Z71" i="12" s="1"/>
  <c r="Y43" i="12"/>
  <c r="Z43" i="12" s="1"/>
  <c r="Y25" i="12"/>
  <c r="Z25" i="12" s="1"/>
  <c r="Y21" i="12"/>
  <c r="Z21" i="12" s="1"/>
  <c r="Y105" i="12"/>
  <c r="Z105" i="12" s="1"/>
  <c r="S57" i="12"/>
  <c r="T57" i="12" s="1"/>
  <c r="S34" i="12"/>
  <c r="T34" i="12" s="1"/>
  <c r="Y78" i="12"/>
  <c r="Z78" i="12" s="1"/>
  <c r="S80" i="12"/>
  <c r="T80" i="12" s="1"/>
  <c r="S98" i="12"/>
  <c r="T98" i="12" s="1"/>
  <c r="S75" i="12"/>
  <c r="T75" i="12" s="1"/>
  <c r="Y99" i="12"/>
  <c r="Z99" i="12" s="1"/>
  <c r="Y60" i="12"/>
  <c r="Z60" i="12" s="1"/>
  <c r="Y77" i="12"/>
  <c r="Z77" i="12" s="1"/>
  <c r="Y23" i="12"/>
  <c r="Z23" i="12" s="1"/>
  <c r="S100" i="12"/>
  <c r="T100" i="12" s="1"/>
  <c r="S74" i="12"/>
  <c r="T74" i="12" s="1"/>
  <c r="S55" i="12"/>
  <c r="T55" i="12" s="1"/>
  <c r="S29" i="12"/>
  <c r="T29" i="12" s="1"/>
  <c r="S6" i="12"/>
  <c r="T6" i="12" s="1"/>
  <c r="Y90" i="12"/>
  <c r="Z90" i="12" s="1"/>
  <c r="Y72" i="12"/>
  <c r="Z72" i="12" s="1"/>
  <c r="Y44" i="12"/>
  <c r="Z44" i="12" s="1"/>
  <c r="Y19" i="12"/>
  <c r="Z19" i="12" s="1"/>
  <c r="Y73" i="12"/>
  <c r="Z73" i="12" s="1"/>
  <c r="Y20" i="12"/>
  <c r="Z20" i="12" s="1"/>
  <c r="S92" i="12"/>
  <c r="T92" i="12" s="1"/>
  <c r="S62" i="12"/>
  <c r="T62" i="12" s="1"/>
  <c r="S43" i="12"/>
  <c r="T43" i="12" s="1"/>
  <c r="S24" i="12"/>
  <c r="T24" i="12" s="1"/>
  <c r="Y4" i="12"/>
  <c r="Y65" i="12"/>
  <c r="Z65" i="12" s="1"/>
  <c r="Y39" i="12"/>
  <c r="Z39" i="12" s="1"/>
  <c r="Y15" i="12"/>
  <c r="Z15" i="12" s="1"/>
  <c r="S81" i="12"/>
  <c r="T81" i="12" s="1"/>
  <c r="S20" i="12"/>
  <c r="T20" i="12" s="1"/>
  <c r="Y104" i="12"/>
  <c r="Z104" i="12" s="1"/>
  <c r="S56" i="12"/>
  <c r="T56" i="12" s="1"/>
  <c r="S46" i="12"/>
  <c r="T46" i="12" s="1"/>
  <c r="Y6" i="12"/>
  <c r="Z6" i="12" s="1"/>
  <c r="S106" i="12"/>
  <c r="T106" i="12" s="1"/>
  <c r="Y28" i="12"/>
  <c r="Z28" i="12" s="1"/>
  <c r="S63" i="12"/>
  <c r="T63" i="12" s="1"/>
  <c r="S18" i="12"/>
  <c r="T18" i="12" s="1"/>
  <c r="Y111" i="12"/>
  <c r="Z111" i="12" s="1"/>
  <c r="Y30" i="12"/>
  <c r="Z30" i="12" s="1"/>
  <c r="S77" i="12"/>
  <c r="T77" i="12" s="1"/>
  <c r="Y100" i="12"/>
  <c r="Z100" i="12" s="1"/>
  <c r="Y29" i="12"/>
  <c r="Z29" i="12" s="1"/>
  <c r="S105" i="12"/>
  <c r="T105" i="12" s="1"/>
  <c r="S8" i="12"/>
  <c r="T8" i="12" s="1"/>
  <c r="Y109" i="12"/>
  <c r="Z109" i="12" s="1"/>
  <c r="S15" i="12"/>
  <c r="T15" i="12" s="1"/>
  <c r="Y50" i="12"/>
  <c r="Z50" i="12" s="1"/>
  <c r="S64" i="12"/>
  <c r="T64" i="12" s="1"/>
  <c r="S41" i="12"/>
  <c r="T41" i="12" s="1"/>
  <c r="Y93" i="12"/>
  <c r="Z93" i="12" s="1"/>
  <c r="S58" i="12"/>
  <c r="T58" i="12" s="1"/>
  <c r="Y35" i="12"/>
  <c r="Z35" i="12" s="1"/>
  <c r="S67" i="12"/>
  <c r="T67" i="12" s="1"/>
  <c r="S89" i="12"/>
  <c r="T89" i="12" s="1"/>
  <c r="Y87" i="12"/>
  <c r="Z87" i="12" s="1"/>
  <c r="S54" i="12"/>
  <c r="T54" i="12" s="1"/>
  <c r="Y75" i="12"/>
  <c r="Z75" i="12" s="1"/>
  <c r="S94" i="12"/>
  <c r="T94" i="12" s="1"/>
  <c r="Y91" i="12"/>
  <c r="Z91" i="12" s="1"/>
  <c r="S11" i="12"/>
  <c r="T11" i="12" s="1"/>
  <c r="S60" i="12"/>
  <c r="T60" i="12" s="1"/>
  <c r="S37" i="12"/>
  <c r="T37" i="12" s="1"/>
  <c r="S101" i="12"/>
  <c r="T101" i="12" s="1"/>
  <c r="Y67" i="12"/>
  <c r="Z67" i="12" s="1"/>
  <c r="S50" i="12"/>
  <c r="T50" i="12" s="1"/>
  <c r="S31" i="12"/>
  <c r="T31" i="12" s="1"/>
  <c r="Y70" i="12"/>
  <c r="Z70" i="12" s="1"/>
  <c r="S68" i="12"/>
  <c r="T68" i="12" s="1"/>
  <c r="S91" i="12"/>
  <c r="T91" i="12" s="1"/>
  <c r="S71" i="12"/>
  <c r="T71" i="12" s="1"/>
  <c r="Y96" i="12"/>
  <c r="Z96" i="12" s="1"/>
  <c r="Y32" i="12"/>
  <c r="Z32" i="12" s="1"/>
  <c r="Y55" i="12"/>
  <c r="Z55" i="12" s="1"/>
  <c r="Y17" i="12"/>
  <c r="Z17" i="12" s="1"/>
  <c r="S3" i="12"/>
  <c r="S93" i="12"/>
  <c r="T93" i="12" s="1"/>
  <c r="S70" i="12"/>
  <c r="T70" i="12" s="1"/>
  <c r="S48" i="12"/>
  <c r="T48" i="12" s="1"/>
  <c r="S25" i="12"/>
  <c r="T25" i="12" s="1"/>
  <c r="Y5" i="12"/>
  <c r="Z5" i="12" s="1"/>
  <c r="Y86" i="12"/>
  <c r="Z86" i="12" s="1"/>
  <c r="Y58" i="12"/>
  <c r="Z58" i="12" s="1"/>
  <c r="Y40" i="12"/>
  <c r="Z40" i="12" s="1"/>
  <c r="Y16" i="12"/>
  <c r="Z16" i="12" s="1"/>
  <c r="Y59" i="12"/>
  <c r="Z59" i="12" s="1"/>
  <c r="Y114" i="12"/>
  <c r="Z114" i="12" s="1"/>
  <c r="S107" i="12"/>
  <c r="T107" i="12" s="1"/>
  <c r="S39" i="12"/>
  <c r="T39" i="12" s="1"/>
  <c r="S13" i="12"/>
  <c r="T13" i="12" s="1"/>
  <c r="Y110" i="12"/>
  <c r="Z110" i="12" s="1"/>
  <c r="Y79" i="12"/>
  <c r="Z79" i="12" s="1"/>
  <c r="Y61" i="12"/>
  <c r="Z61" i="12" s="1"/>
  <c r="Y36" i="12"/>
  <c r="Z36" i="12" s="1"/>
  <c r="S84" i="12"/>
  <c r="T84" i="12" s="1"/>
  <c r="S86" i="12"/>
  <c r="T86" i="12" s="1"/>
  <c r="S111" i="12"/>
  <c r="T111" i="12" s="1"/>
  <c r="Y42" i="12"/>
  <c r="Z42" i="12" s="1"/>
  <c r="S87" i="12"/>
  <c r="T87" i="12" s="1"/>
  <c r="Y88" i="12"/>
  <c r="Z88" i="12" s="1"/>
  <c r="Y49" i="12"/>
  <c r="Z49" i="12" s="1"/>
  <c r="S110" i="12"/>
  <c r="T110" i="12" s="1"/>
  <c r="S44" i="12"/>
  <c r="T44" i="12" s="1"/>
  <c r="Y80" i="12"/>
  <c r="Z80" i="12" s="1"/>
  <c r="Y54" i="12"/>
  <c r="Z54" i="12" s="1"/>
  <c r="Y52" i="12"/>
  <c r="Z52" i="12" s="1"/>
  <c r="S99" i="12"/>
  <c r="T99" i="12" s="1"/>
  <c r="S32" i="12"/>
  <c r="T32" i="12" s="1"/>
  <c r="Y57" i="12"/>
  <c r="Z57" i="12" s="1"/>
  <c r="S5" i="12"/>
  <c r="T5" i="12" s="1"/>
  <c r="Y13" i="12"/>
  <c r="Z13" i="12" s="1"/>
  <c r="Y14" i="12"/>
  <c r="Z14" i="12" s="1"/>
  <c r="Y12" i="12"/>
  <c r="Z12" i="12" s="1"/>
  <c r="U25" i="3"/>
  <c r="V25" i="3" s="1"/>
  <c r="U23" i="3"/>
  <c r="X23" i="3"/>
  <c r="U24" i="3"/>
  <c r="V24" i="3" s="1"/>
  <c r="X24" i="3"/>
  <c r="Y24" i="3" s="1"/>
  <c r="Z4" i="12" l="1"/>
  <c r="Z1" i="12" s="1"/>
  <c r="Y1" i="12"/>
  <c r="T3" i="12"/>
  <c r="T1" i="12" s="1"/>
  <c r="S1" i="12"/>
  <c r="V23" i="3"/>
  <c r="Y23" i="3"/>
  <c r="M3" i="12"/>
  <c r="M2053" i="3" a="1"/>
  <c r="M2053" i="3" s="1"/>
  <c r="N2053" i="3" a="1"/>
  <c r="N2053" i="3" s="1"/>
  <c r="O2053" i="3" a="1"/>
  <c r="O2053" i="3" s="1"/>
  <c r="P2053" i="3" a="1"/>
  <c r="P2053" i="3" s="1"/>
  <c r="Q2053" i="3" a="1"/>
  <c r="Q2053" i="3" s="1"/>
  <c r="R2053" i="3" a="1"/>
  <c r="R2053" i="3" s="1"/>
  <c r="Q2051" i="3" a="1"/>
  <c r="Q2051" i="3" s="1"/>
  <c r="M2058" i="3" a="1"/>
  <c r="M2058" i="3" s="1"/>
  <c r="M2051" i="3" s="1" a="1"/>
  <c r="M2051" i="3" s="1"/>
  <c r="M2057" i="3" s="1" a="1"/>
  <c r="M2057" i="3" s="1"/>
  <c r="M2046" i="3" s="1" a="1"/>
  <c r="M2046" i="3" s="1"/>
  <c r="M2054" i="3" s="1" a="1"/>
  <c r="M2054" i="3" s="1"/>
  <c r="M2049" i="3" s="1" a="1"/>
  <c r="M2049" i="3" s="1"/>
  <c r="M2056" i="3" s="1" a="1"/>
  <c r="M2056" i="3" s="1"/>
  <c r="M2059" i="3" s="1" a="1"/>
  <c r="M2059" i="3" s="1"/>
  <c r="M2055" i="3" s="1" a="1"/>
  <c r="M2055" i="3" s="1"/>
  <c r="M2045" i="3" s="1" a="1"/>
  <c r="M2045" i="3" s="1"/>
  <c r="M2050" i="3" s="1" a="1"/>
  <c r="M2050" i="3" s="1"/>
  <c r="M2052" i="3" s="1" a="1"/>
  <c r="M2052" i="3" s="1"/>
  <c r="M2048" i="3" s="1" a="1"/>
  <c r="M2048" i="3" s="1"/>
  <c r="M2047" i="3" s="1" a="1"/>
  <c r="M2047" i="3" s="1"/>
  <c r="M2043" i="3" s="1" a="1"/>
  <c r="M2043" i="3" s="1"/>
  <c r="N2058" i="3" a="1"/>
  <c r="N2058" i="3" s="1"/>
  <c r="N2051" i="3" s="1" a="1"/>
  <c r="N2051" i="3" s="1"/>
  <c r="N2057" i="3" s="1" a="1"/>
  <c r="N2057" i="3" s="1"/>
  <c r="N2054" i="3" s="1" a="1"/>
  <c r="N2054" i="3" s="1"/>
  <c r="N2049" i="3" s="1" a="1"/>
  <c r="N2049" i="3" s="1"/>
  <c r="N2056" i="3" s="1" a="1"/>
  <c r="N2056" i="3" s="1"/>
  <c r="N2055" i="3" s="1" a="1"/>
  <c r="N2055" i="3" s="1"/>
  <c r="N2045" i="3" s="1" a="1"/>
  <c r="N2045" i="3" s="1"/>
  <c r="N2050" i="3" s="1" a="1"/>
  <c r="N2050" i="3" s="1"/>
  <c r="N2052" i="3" s="1" a="1"/>
  <c r="N2052" i="3" s="1"/>
  <c r="N2047" i="3" s="1" a="1"/>
  <c r="N2047" i="3" s="1"/>
  <c r="N2043" i="3" s="1" a="1"/>
  <c r="N2043" i="3" s="1"/>
  <c r="N2042" i="3" s="1" a="1"/>
  <c r="N2042" i="3" s="1"/>
  <c r="N2041" i="3" s="1" a="1"/>
  <c r="N2041" i="3" s="1"/>
  <c r="O2058" i="3" a="1"/>
  <c r="O2058" i="3" s="1"/>
  <c r="O2051" i="3" s="1" a="1"/>
  <c r="O2051" i="3" s="1"/>
  <c r="O2057" i="3" s="1" a="1"/>
  <c r="O2057" i="3" s="1"/>
  <c r="O2046" i="3" s="1" a="1"/>
  <c r="O2046" i="3" s="1"/>
  <c r="O2054" i="3" s="1" a="1"/>
  <c r="O2054" i="3" s="1"/>
  <c r="O2049" i="3" s="1" a="1"/>
  <c r="O2049" i="3" s="1"/>
  <c r="O2056" i="3" s="1" a="1"/>
  <c r="O2056" i="3" s="1"/>
  <c r="O2059" i="3" s="1" a="1"/>
  <c r="O2059" i="3" s="1"/>
  <c r="O2055" i="3" s="1" a="1"/>
  <c r="O2055" i="3" s="1"/>
  <c r="O2045" i="3" s="1" a="1"/>
  <c r="O2045" i="3" s="1"/>
  <c r="O2050" i="3" s="1" a="1"/>
  <c r="O2050" i="3" s="1"/>
  <c r="O2052" i="3" s="1" a="1"/>
  <c r="O2052" i="3" s="1"/>
  <c r="O2048" i="3" s="1" a="1"/>
  <c r="O2048" i="3" s="1"/>
  <c r="O2047" i="3" s="1" a="1"/>
  <c r="O2047" i="3" s="1"/>
  <c r="O2043" i="3" s="1" a="1"/>
  <c r="O2043" i="3" s="1"/>
  <c r="O2042" i="3" s="1" a="1"/>
  <c r="O2042" i="3" s="1"/>
  <c r="O2041" i="3" s="1" a="1"/>
  <c r="O2041" i="3" s="1"/>
  <c r="P2058" i="3" a="1"/>
  <c r="P2058" i="3" s="1"/>
  <c r="P2051" i="3" s="1" a="1"/>
  <c r="P2051" i="3" s="1"/>
  <c r="P2057" i="3" s="1" a="1"/>
  <c r="P2057" i="3" s="1"/>
  <c r="P2046" i="3" s="1" a="1"/>
  <c r="P2046" i="3" s="1"/>
  <c r="P2054" i="3" s="1" a="1"/>
  <c r="P2054" i="3" s="1"/>
  <c r="P2049" i="3" s="1" a="1"/>
  <c r="P2049" i="3" s="1"/>
  <c r="P2056" i="3" s="1" a="1"/>
  <c r="P2056" i="3" s="1"/>
  <c r="P2059" i="3" s="1" a="1"/>
  <c r="P2059" i="3" s="1"/>
  <c r="P2055" i="3" s="1" a="1"/>
  <c r="P2055" i="3" s="1"/>
  <c r="P2045" i="3" s="1" a="1"/>
  <c r="P2045" i="3" s="1"/>
  <c r="P2050" i="3" s="1" a="1"/>
  <c r="P2050" i="3" s="1"/>
  <c r="P2052" i="3" s="1" a="1"/>
  <c r="P2052" i="3" s="1"/>
  <c r="P2048" i="3" s="1" a="1"/>
  <c r="P2048" i="3" s="1"/>
  <c r="P2047" i="3" s="1" a="1"/>
  <c r="P2047" i="3" s="1"/>
  <c r="P2043" i="3" s="1" a="1"/>
  <c r="P2043" i="3" s="1"/>
  <c r="P2042" i="3" s="1" a="1"/>
  <c r="P2042" i="3" s="1"/>
  <c r="P2041" i="3" s="1" a="1"/>
  <c r="P2041" i="3" s="1"/>
  <c r="Q2058" i="3" a="1"/>
  <c r="Q2058" i="3" s="1"/>
  <c r="R2058" i="3" a="1"/>
  <c r="R2058" i="3" s="1"/>
  <c r="R2051" i="3" s="1" a="1"/>
  <c r="R2051" i="3" s="1"/>
  <c r="R2057" i="3" s="1" a="1"/>
  <c r="R2057" i="3" s="1"/>
  <c r="R2046" i="3" s="1" a="1"/>
  <c r="R2046" i="3" s="1"/>
  <c r="R2054" i="3" s="1" a="1"/>
  <c r="R2054" i="3" s="1"/>
  <c r="R2049" i="3" s="1" a="1"/>
  <c r="R2049" i="3" s="1"/>
  <c r="R2056" i="3" s="1" a="1"/>
  <c r="R2056" i="3" s="1"/>
  <c r="R2059" i="3" s="1" a="1"/>
  <c r="R2059" i="3" s="1"/>
  <c r="R2055" i="3" s="1" a="1"/>
  <c r="R2055" i="3" s="1"/>
  <c r="R2045" i="3" s="1" a="1"/>
  <c r="R2045" i="3" s="1"/>
  <c r="R2050" i="3" s="1" a="1"/>
  <c r="R2050" i="3" s="1"/>
  <c r="R2052" i="3" s="1" a="1"/>
  <c r="R2052" i="3" s="1"/>
  <c r="R2048" i="3" s="1" a="1"/>
  <c r="R2048" i="3" s="1"/>
  <c r="R2047" i="3" s="1" a="1"/>
  <c r="R2047" i="3" s="1"/>
  <c r="R2043" i="3" s="1" a="1"/>
  <c r="R2043" i="3" s="1"/>
  <c r="R2042" i="3" s="1" a="1"/>
  <c r="R2042" i="3" s="1"/>
  <c r="R2041" i="3" s="1" a="1"/>
  <c r="R2041" i="3" s="1"/>
  <c r="Q2057" i="3" a="1"/>
  <c r="Q2057" i="3" s="1"/>
  <c r="Q2046" i="3" a="1"/>
  <c r="Q2046" i="3" s="1"/>
  <c r="Q2054" i="3" s="1" a="1"/>
  <c r="Q2054" i="3" s="1"/>
  <c r="Q2049" i="3" s="1" a="1"/>
  <c r="Q2049" i="3" s="1"/>
  <c r="Q2056" i="3" s="1" a="1"/>
  <c r="Q2056" i="3" s="1"/>
  <c r="Q2059" i="3" s="1" a="1"/>
  <c r="Q2059" i="3" s="1"/>
  <c r="Q2055" i="3" s="1" a="1"/>
  <c r="Q2055" i="3" s="1"/>
  <c r="Q2045" i="3" s="1" a="1"/>
  <c r="Q2045" i="3" s="1"/>
  <c r="Q2050" i="3" s="1" a="1"/>
  <c r="Q2050" i="3" s="1"/>
  <c r="Q2052" i="3" s="1" a="1"/>
  <c r="Q2052" i="3" s="1"/>
  <c r="Q2048" i="3" s="1" a="1"/>
  <c r="Q2048" i="3" s="1"/>
  <c r="Q2047" i="3" s="1" a="1"/>
  <c r="Q2047" i="3" s="1"/>
  <c r="Q2043" i="3" s="1" a="1"/>
  <c r="Q2043" i="3" s="1"/>
  <c r="Q2042" i="3" s="1" a="1"/>
  <c r="Q2042" i="3" s="1"/>
  <c r="Q2041" i="3" s="1" a="1"/>
  <c r="Q2041" i="3" s="1"/>
  <c r="M2042" i="3" l="1" a="1"/>
  <c r="M2042" i="3" s="1"/>
  <c r="M2041" i="3" s="1" a="1"/>
  <c r="M2041"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<sst xmlns="http://schemas.openxmlformats.org/spreadsheetml/2006/main" count="9075" uniqueCount="556">
  <si>
    <t>Home Attainability Index and Occupational Analysis</t>
  </si>
  <si>
    <t>Interactive Data Spreadsheet</t>
  </si>
  <si>
    <t>Occupational – All: A compilation of all Occupational Analysis data, sortable by individual metrics, regions, and occupations.</t>
  </si>
  <si>
    <t>Index Summary Data: Create a customized comparison of regions across all Index metrics.</t>
  </si>
  <si>
    <t>Pivot Tables: Create customized tables, graphs, and charts from a selection of templates.</t>
  </si>
  <si>
    <t xml:space="preserve">Methodology: A description of Index metrics, methodology, and interpretation. </t>
  </si>
  <si>
    <t>Overall Affordability</t>
  </si>
  <si>
    <t>% of severely cost-burdened households, $35-50,000/year</t>
  </si>
  <si>
    <t>% of severely cost-burdened households, $50-75,000/year</t>
  </si>
  <si>
    <t>% of owner-occupant households</t>
  </si>
  <si>
    <t>White homeownership</t>
  </si>
  <si>
    <t>Hispanic homeownership</t>
  </si>
  <si>
    <t>Homeownership Attainability</t>
  </si>
  <si>
    <t>Tenure cost proportion (own/rent)</t>
  </si>
  <si>
    <t>Est. years to save downpayment</t>
  </si>
  <si>
    <t>% of borrowers with high-cost mortgages by race/ethnicity</t>
  </si>
  <si>
    <t>% of White borrowers with high-cost mortgages by race/ethnicity</t>
  </si>
  <si>
    <t>% of Black borrowers with high-cost mortgages by race/ethnicity</t>
  </si>
  <si>
    <t>% of Hispanic borrowers with high-cost mortgages by race/ethnicity</t>
  </si>
  <si>
    <t>Rental Attainability</t>
  </si>
  <si>
    <t>Affordable and available rental units per 100 HH at 30% of AMI</t>
  </si>
  <si>
    <t>Affordable and available rental units per 100 HH at 80% of AMI</t>
  </si>
  <si>
    <t>% of renter-occupant households</t>
  </si>
  <si>
    <t>Tenure cost proportion (rent/own)</t>
  </si>
  <si>
    <t>Neighborhood Opportunity &amp; Access</t>
  </si>
  <si>
    <t>MSA AllT Score</t>
  </si>
  <si>
    <t>City AllT Score</t>
  </si>
  <si>
    <t>% of workers with commute of more than 1 hour</t>
  </si>
  <si>
    <t>Racial inclusion score</t>
  </si>
  <si>
    <t>Geographic inclusion score</t>
  </si>
  <si>
    <t>Theil residential segregation</t>
  </si>
  <si>
    <t>Income segregation</t>
  </si>
  <si>
    <t>COVID-19: % of households in high-risk tracts</t>
  </si>
  <si>
    <t>% of households in medically underserved areas</t>
  </si>
  <si>
    <t>Permits per 100 HH added</t>
  </si>
  <si>
    <t>Single-family homes as % of new production</t>
  </si>
  <si>
    <t>2–4 unit buildings as % of new production</t>
  </si>
  <si>
    <t>5+ unit buildings as % of new production</t>
  </si>
  <si>
    <t>Population</t>
  </si>
  <si>
    <t>Households</t>
  </si>
  <si>
    <t xml:space="preserve">Akron, OH </t>
  </si>
  <si>
    <t xml:space="preserve">Albany-Schenectady-Troy, NY </t>
  </si>
  <si>
    <t xml:space="preserve">Albuquerque, NM </t>
  </si>
  <si>
    <t xml:space="preserve">Allentown-Bethlehem-Easton, PA-NJ </t>
  </si>
  <si>
    <t xml:space="preserve">Asheville, NC </t>
  </si>
  <si>
    <t xml:space="preserve">Atlanta-Sandy Springs-Roswell, GA </t>
  </si>
  <si>
    <t xml:space="preserve">Augusta-Richmond County, GA-SC </t>
  </si>
  <si>
    <t xml:space="preserve">Austin-Round Rock, TX </t>
  </si>
  <si>
    <t xml:space="preserve">Bakersfield, CA </t>
  </si>
  <si>
    <t xml:space="preserve">Baltimore-Columbia-Towson, MD </t>
  </si>
  <si>
    <t xml:space="preserve">Baton Rouge, LA </t>
  </si>
  <si>
    <t xml:space="preserve">Birmingham-Hoover, AL </t>
  </si>
  <si>
    <t xml:space="preserve">Boise City, ID </t>
  </si>
  <si>
    <t xml:space="preserve">Boston-Cambridge-Newton, MA-NH </t>
  </si>
  <si>
    <t xml:space="preserve">Bridgeport-Stamford-Norwalk, CT </t>
  </si>
  <si>
    <t xml:space="preserve">Buffalo-Cheektowaga-Niagara Falls, NY </t>
  </si>
  <si>
    <t xml:space="preserve">Cape Coral-Fort Myers, FL </t>
  </si>
  <si>
    <t xml:space="preserve">Cedar Rapids, IA </t>
  </si>
  <si>
    <t xml:space="preserve">Charleston-North Charleston, SC </t>
  </si>
  <si>
    <t xml:space="preserve">Charlotte-Concord-Gastonia, NC-SC </t>
  </si>
  <si>
    <t xml:space="preserve">Chicago-Naperville-Elgin, IL-IN-WI </t>
  </si>
  <si>
    <t xml:space="preserve">Cincinnati, OH-KY-IN </t>
  </si>
  <si>
    <t xml:space="preserve">Cleveland-Elyria, OH </t>
  </si>
  <si>
    <t xml:space="preserve">Coeur d'Alene, ID </t>
  </si>
  <si>
    <t xml:space="preserve">Colorado Springs, CO </t>
  </si>
  <si>
    <t xml:space="preserve">Columbia, SC </t>
  </si>
  <si>
    <t xml:space="preserve">Columbus, OH </t>
  </si>
  <si>
    <t xml:space="preserve">Dallas-Fort Worth-Arlington, TX </t>
  </si>
  <si>
    <t xml:space="preserve">Dayton, OH </t>
  </si>
  <si>
    <t xml:space="preserve">Deltona-Daytona Beach-Ormond Beach, FL </t>
  </si>
  <si>
    <t xml:space="preserve">Denver-Aurora-Lakewood, CO </t>
  </si>
  <si>
    <t xml:space="preserve">Des Moines-West Des Moines, IA </t>
  </si>
  <si>
    <t xml:space="preserve">Detroit-Warren-Dearborn, MI </t>
  </si>
  <si>
    <t xml:space="preserve">Durham-Chapel Hill, NC </t>
  </si>
  <si>
    <t xml:space="preserve">El Paso, TX </t>
  </si>
  <si>
    <t xml:space="preserve">Fayetteville-Springdale-Rogers, AR-MO </t>
  </si>
  <si>
    <t xml:space="preserve">Flagstaff, AZ </t>
  </si>
  <si>
    <t xml:space="preserve">Fresno, CA </t>
  </si>
  <si>
    <t xml:space="preserve">Gainesville, FL </t>
  </si>
  <si>
    <t xml:space="preserve">Grand Rapids-Wyoming, MI </t>
  </si>
  <si>
    <t xml:space="preserve">Greensboro-High Point, NC </t>
  </si>
  <si>
    <t xml:space="preserve">Greenville-Anderson-Mauldin, SC </t>
  </si>
  <si>
    <t xml:space="preserve">Harrisburg-Carlisle, PA </t>
  </si>
  <si>
    <t xml:space="preserve">Hartford-West Hartford-East Hartford, CT </t>
  </si>
  <si>
    <t xml:space="preserve">Houston-The Woodlands-Sugar Land, TX </t>
  </si>
  <si>
    <t xml:space="preserve">Indianapolis-Carmel-Anderson, IN </t>
  </si>
  <si>
    <t xml:space="preserve">Jackson, MS </t>
  </si>
  <si>
    <t xml:space="preserve">Jacksonville, FL </t>
  </si>
  <si>
    <t xml:space="preserve">Kansas City, MO-KS </t>
  </si>
  <si>
    <t xml:space="preserve">Knoxville, TN </t>
  </si>
  <si>
    <t xml:space="preserve">Lakeland-Winter Haven, FL </t>
  </si>
  <si>
    <t xml:space="preserve">Las Vegas-Henderson-Paradise, NV </t>
  </si>
  <si>
    <t xml:space="preserve">Little Rock-North Little Rock-Conway, AR </t>
  </si>
  <si>
    <t xml:space="preserve">Los Angeles-Long Beach-Anaheim, CA </t>
  </si>
  <si>
    <t xml:space="preserve">Louisville/Jefferson County, KY-IN </t>
  </si>
  <si>
    <t xml:space="preserve">Madison, WI </t>
  </si>
  <si>
    <t xml:space="preserve">McAllen-Edinburg-Mission, TX </t>
  </si>
  <si>
    <t xml:space="preserve">Memphis, TN-MS-AR </t>
  </si>
  <si>
    <t xml:space="preserve">Miami-Fort Lauderdale-West Palm Beach, FL </t>
  </si>
  <si>
    <t xml:space="preserve">Milwaukee-Waukesha-West Allis, WI </t>
  </si>
  <si>
    <t xml:space="preserve">Minneapolis-St. Paul-Bloomington, MN-WI </t>
  </si>
  <si>
    <t xml:space="preserve">Naples-Immokalee-Marco Island, FL </t>
  </si>
  <si>
    <t xml:space="preserve">Nashville-Davidson–Murfreesboro–Franklin, TN </t>
  </si>
  <si>
    <t xml:space="preserve">New Haven-Milford, CT </t>
  </si>
  <si>
    <t xml:space="preserve">New Orleans-Metairie, LA </t>
  </si>
  <si>
    <t xml:space="preserve">New York-Newark-Jersey City, NY-NJ-PA </t>
  </si>
  <si>
    <t xml:space="preserve">North Port-Sarasota-Bradenton, FL </t>
  </si>
  <si>
    <t xml:space="preserve">Ocala, FL </t>
  </si>
  <si>
    <t xml:space="preserve">Ogden-Clearfield, UT </t>
  </si>
  <si>
    <t xml:space="preserve">Oklahoma City, OK </t>
  </si>
  <si>
    <t xml:space="preserve">Omaha-Council Bluffs, NE-IA </t>
  </si>
  <si>
    <t xml:space="preserve">Orlando-Kissimmee-Sanford, FL </t>
  </si>
  <si>
    <t xml:space="preserve">Oxnard-Thousand Oaks-Ventura, CA </t>
  </si>
  <si>
    <t xml:space="preserve">Palm Bay-Melbourne-Titusville, FL </t>
  </si>
  <si>
    <t xml:space="preserve">Philadelphia-Camden-Wilmington, PA-NJ-DE-MD </t>
  </si>
  <si>
    <t xml:space="preserve">Phoenix-Mesa-Scottsdale, AZ </t>
  </si>
  <si>
    <t xml:space="preserve">Pittsburgh, PA </t>
  </si>
  <si>
    <t xml:space="preserve">Portland-Vancouver-Hillsboro, OR-WA </t>
  </si>
  <si>
    <t xml:space="preserve">Providence-Warwick, RI-MA </t>
  </si>
  <si>
    <t xml:space="preserve">Provo-Orem, UT </t>
  </si>
  <si>
    <t xml:space="preserve">Punta Gorda, FL </t>
  </si>
  <si>
    <t xml:space="preserve">Raleigh, NC </t>
  </si>
  <si>
    <t xml:space="preserve">Reno, NV </t>
  </si>
  <si>
    <t xml:space="preserve">Richmond, VA </t>
  </si>
  <si>
    <t xml:space="preserve">Riverside-San Bernardino-Ontario, CA </t>
  </si>
  <si>
    <t xml:space="preserve">Rochester, NY </t>
  </si>
  <si>
    <t xml:space="preserve">Sacramento–Roseville–Arden-Arcade, CA </t>
  </si>
  <si>
    <t xml:space="preserve">Salt Lake City, UT </t>
  </si>
  <si>
    <t xml:space="preserve">San Antonio-New Braunfels, TX </t>
  </si>
  <si>
    <t xml:space="preserve">San Diego-Carlsbad, CA </t>
  </si>
  <si>
    <t xml:space="preserve">San Francisco-Oakland-Hayward, CA </t>
  </si>
  <si>
    <t xml:space="preserve">San Jose-Sunnyvale-Santa Clara, CA </t>
  </si>
  <si>
    <t xml:space="preserve">San Juan-Carolina-Caguas, PR </t>
  </si>
  <si>
    <t xml:space="preserve">Scranton–Wilkes-Barre–Hazleton, PA </t>
  </si>
  <si>
    <t xml:space="preserve">Seattle-Tacoma-Bellevue, WA </t>
  </si>
  <si>
    <t xml:space="preserve">Spokane-Spokane Valley, WA </t>
  </si>
  <si>
    <t xml:space="preserve">Springfield, MA </t>
  </si>
  <si>
    <t xml:space="preserve">St. Louis, MO-IL </t>
  </si>
  <si>
    <t xml:space="preserve">Stockton-Lodi, CA </t>
  </si>
  <si>
    <t xml:space="preserve">Syracuse, NY </t>
  </si>
  <si>
    <t xml:space="preserve">Tallahassee, FL </t>
  </si>
  <si>
    <t xml:space="preserve">Tampa-St. Petersburg-Clearwater, FL </t>
  </si>
  <si>
    <t xml:space="preserve">The Villages, FL </t>
  </si>
  <si>
    <t xml:space="preserve">Toledo, OH </t>
  </si>
  <si>
    <t xml:space="preserve">Tucson, AZ </t>
  </si>
  <si>
    <t xml:space="preserve">Tulsa, OK </t>
  </si>
  <si>
    <t xml:space="preserve">Urban Honolulu, HI </t>
  </si>
  <si>
    <t xml:space="preserve">Virginia Beach-Norfolk-Newport News, VA-NC </t>
  </si>
  <si>
    <t xml:space="preserve">Washington-Arlington-Alexandria, DC-VA-MD-WV </t>
  </si>
  <si>
    <t xml:space="preserve">Wichita, KS </t>
  </si>
  <si>
    <t xml:space="preserve">Winston-Salem, NC </t>
  </si>
  <si>
    <t xml:space="preserve">Worcester, MA-CT </t>
  </si>
  <si>
    <t>Occupation</t>
  </si>
  <si>
    <t>Median home price</t>
  </si>
  <si>
    <t>Fair-market rent – 1 BR</t>
  </si>
  <si>
    <t>Fair-market rent – 2 BR</t>
  </si>
  <si>
    <t>Fair-market rent – 3 BR</t>
  </si>
  <si>
    <t>Income needed to afford: median home, 10% DP</t>
  </si>
  <si>
    <t>Income needed to afford: median home, 3% DP</t>
  </si>
  <si>
    <t>Income needed to afford: FMR 1 BR</t>
  </si>
  <si>
    <t>Income needed to afford: FMR 2 BR</t>
  </si>
  <si>
    <t>Income needed to afford: FMR 3 BR</t>
  </si>
  <si>
    <t>Median annual wage for occupation</t>
  </si>
  <si>
    <t>Gap/surplus – 10% DP</t>
  </si>
  <si>
    <t>Gap/surplus – 3% DP</t>
  </si>
  <si>
    <t>Gap/surplus – FMR 1 BR</t>
  </si>
  <si>
    <t>Gap/surplus – FMR 2 BR</t>
  </si>
  <si>
    <t>Gap/surplus – FMR 3 BR</t>
  </si>
  <si>
    <t>New Mexico</t>
  </si>
  <si>
    <t>Albuquerque</t>
  </si>
  <si>
    <t>Auto mechanic</t>
  </si>
  <si>
    <t>Cardiac technician</t>
  </si>
  <si>
    <t>Child care worker</t>
  </si>
  <si>
    <t>Delivery truck driver</t>
  </si>
  <si>
    <t>Geriatric nurse (RN)</t>
  </si>
  <si>
    <t>Home health aid</t>
  </si>
  <si>
    <t>Housekeeper</t>
  </si>
  <si>
    <t>Janitor</t>
  </si>
  <si>
    <t>2-income HH (health aid, truck driver)</t>
  </si>
  <si>
    <t>Public school teacher</t>
  </si>
  <si>
    <t>Retail salesperson</t>
  </si>
  <si>
    <t>2-income HH (child care worker, teacher)</t>
  </si>
  <si>
    <t>Charlotte</t>
  </si>
  <si>
    <t>Asheville</t>
  </si>
  <si>
    <t>Atlanta</t>
  </si>
  <si>
    <t>Atlanta-Sandy Springs-Roswell</t>
  </si>
  <si>
    <t>Austin</t>
  </si>
  <si>
    <t>Austin-Round Rock</t>
  </si>
  <si>
    <t>Baltimore</t>
  </si>
  <si>
    <t>Baltimore-Columbia-Towson</t>
  </si>
  <si>
    <t>Louisiana</t>
  </si>
  <si>
    <t>Baton Rouge</t>
  </si>
  <si>
    <t>Birmingham-Hoover</t>
  </si>
  <si>
    <t>Idaho</t>
  </si>
  <si>
    <t>Boise City</t>
  </si>
  <si>
    <t>Boston</t>
  </si>
  <si>
    <t>Boston-Cambridge-Newton</t>
  </si>
  <si>
    <t>New York, Northern New Jersey, &amp; Westchester/Fairfield</t>
  </si>
  <si>
    <t>Buffalo-Cheektowaga-Niagara Falls</t>
  </si>
  <si>
    <t>Southwest Florida</t>
  </si>
  <si>
    <t>Cape Coral-Fort Myers</t>
  </si>
  <si>
    <t>Iowa</t>
  </si>
  <si>
    <t>Cedar Rapids</t>
  </si>
  <si>
    <t>South Carolina</t>
  </si>
  <si>
    <t>Charleston-North Charleston</t>
  </si>
  <si>
    <t>Charlotte-Concord-Gastonia</t>
  </si>
  <si>
    <t>Chicago</t>
  </si>
  <si>
    <t>Chicago-Naperville-Elgin</t>
  </si>
  <si>
    <t>Cincinnati</t>
  </si>
  <si>
    <t>Cleveland</t>
  </si>
  <si>
    <t>Cleveland-Elyria</t>
  </si>
  <si>
    <t>Coeur d'Alene</t>
  </si>
  <si>
    <t>Columbia</t>
  </si>
  <si>
    <t>Columbus</t>
  </si>
  <si>
    <t>North Texas</t>
  </si>
  <si>
    <t>Dallas-Fort Worth-Arlington</t>
  </si>
  <si>
    <t>Central Florida</t>
  </si>
  <si>
    <t>Deltona-Daytona Beach-Ormand Beach</t>
  </si>
  <si>
    <t>Colorado</t>
  </si>
  <si>
    <t>Denver-Aurora-Lakewood</t>
  </si>
  <si>
    <t>Des Moines-West Des Moines</t>
  </si>
  <si>
    <t>Michigan</t>
  </si>
  <si>
    <t>Detroit-Warren-Dearborn</t>
  </si>
  <si>
    <t>Triangle (NC)</t>
  </si>
  <si>
    <t>Durham-Chapel Hill</t>
  </si>
  <si>
    <t>Northwest Arkansas Satellite</t>
  </si>
  <si>
    <t>Fayetteville</t>
  </si>
  <si>
    <t>Arizona</t>
  </si>
  <si>
    <t>Flagstaff</t>
  </si>
  <si>
    <t>North Florida</t>
  </si>
  <si>
    <t>Gainesville</t>
  </si>
  <si>
    <t>Greenville-Anderson-Mauldin</t>
  </si>
  <si>
    <t>Houston</t>
  </si>
  <si>
    <t>Houston-The Woodlands-Sugar Land</t>
  </si>
  <si>
    <t>Indiana</t>
  </si>
  <si>
    <t>Indianapolis-Carmel-Anderson</t>
  </si>
  <si>
    <t>Jacksonville</t>
  </si>
  <si>
    <t>Kansas City</t>
  </si>
  <si>
    <t>Lakeland-Winter Haven</t>
  </si>
  <si>
    <t>Nevada</t>
  </si>
  <si>
    <t>Las Vegas-Henderson-Paradise</t>
  </si>
  <si>
    <t>Little Rock</t>
  </si>
  <si>
    <t>Los Angeles</t>
  </si>
  <si>
    <t>Los Angeles-Long Beach-Anaheim</t>
  </si>
  <si>
    <t>Kentucky</t>
  </si>
  <si>
    <t>Louisville-Jefferson County</t>
  </si>
  <si>
    <t>Memphis</t>
  </si>
  <si>
    <t>Southeast Florida/Caribbean</t>
  </si>
  <si>
    <t>Miami-Fort Lauderdale-West Palm Beach</t>
  </si>
  <si>
    <t>Minnesota</t>
  </si>
  <si>
    <t>Minneapolis-St. Paul-Bloomington</t>
  </si>
  <si>
    <t>Naples</t>
  </si>
  <si>
    <t>Nashville</t>
  </si>
  <si>
    <t>New Orleans-Metairie</t>
  </si>
  <si>
    <t>New York-Newark-Jersey City</t>
  </si>
  <si>
    <t>Tampa Bay</t>
  </si>
  <si>
    <t>North Port-Sarasota-Bradenton</t>
  </si>
  <si>
    <t>Ocala</t>
  </si>
  <si>
    <t>Utah</t>
  </si>
  <si>
    <t>Ogden-Clearfield</t>
  </si>
  <si>
    <t>Oklahoma</t>
  </si>
  <si>
    <t>Oklahoma City</t>
  </si>
  <si>
    <t>Omaha-Council Bluffs NE-IA</t>
  </si>
  <si>
    <t>Orlando-Kissimmee-Sanford</t>
  </si>
  <si>
    <t>Philadelphia</t>
  </si>
  <si>
    <t>Philadelphia-Camden-Wilmington</t>
  </si>
  <si>
    <t>Phoenix-Mesa-Scottsdale</t>
  </si>
  <si>
    <t>Pittsburgh</t>
  </si>
  <si>
    <t>Northwest</t>
  </si>
  <si>
    <t>Portland-Vancouver-Hillsboro</t>
  </si>
  <si>
    <t>Provo-Orem</t>
  </si>
  <si>
    <t>Punta Gorda</t>
  </si>
  <si>
    <t>Raleigh</t>
  </si>
  <si>
    <t>Reno</t>
  </si>
  <si>
    <t>Virginia</t>
  </si>
  <si>
    <t>Richmond</t>
  </si>
  <si>
    <t>Orange County/Inland Empire (CA)</t>
  </si>
  <si>
    <t>Riverside-San Bernardino-Ontario</t>
  </si>
  <si>
    <t>Rochester</t>
  </si>
  <si>
    <t>Sacramento</t>
  </si>
  <si>
    <t>Salt Lake City</t>
  </si>
  <si>
    <t>San Antonio</t>
  </si>
  <si>
    <t>San Antonio-New Braunfels</t>
  </si>
  <si>
    <t>San Diego/Tijuana</t>
  </si>
  <si>
    <t>San Diego-Carlsbad</t>
  </si>
  <si>
    <t>San Francisco</t>
  </si>
  <si>
    <t>San Francisco-Oakland-Hayward</t>
  </si>
  <si>
    <t>San Jose-Sunnyvale-Santa Clara</t>
  </si>
  <si>
    <t>Seattle-Tacoma-Bellevue</t>
  </si>
  <si>
    <t>Spokane-Spokane Valley (WA)</t>
  </si>
  <si>
    <t>St. Louis</t>
  </si>
  <si>
    <t>Tallahassee</t>
  </si>
  <si>
    <t>Tampa-St. Petersburg-Clearwater</t>
  </si>
  <si>
    <t>The Villages</t>
  </si>
  <si>
    <t>Tucson</t>
  </si>
  <si>
    <t>Tulsa</t>
  </si>
  <si>
    <t>Hawaii</t>
  </si>
  <si>
    <t>Urban Honolulu</t>
  </si>
  <si>
    <t>Virginia Beach-Norfolk-Newport News</t>
  </si>
  <si>
    <t>Washington</t>
  </si>
  <si>
    <t>Washington-Arlington-Alexandria</t>
  </si>
  <si>
    <t>Winston-Salem</t>
  </si>
  <si>
    <t>Nursing aide</t>
  </si>
  <si>
    <t>Long-haul truck driver</t>
  </si>
  <si>
    <t>Stock mover</t>
  </si>
  <si>
    <t>Waitress</t>
  </si>
  <si>
    <t>Security guard</t>
  </si>
  <si>
    <t>Top 100 metro</t>
  </si>
  <si>
    <t>Metrics</t>
  </si>
  <si>
    <t>Median for all Index metros</t>
  </si>
  <si>
    <t>Housing Production</t>
  </si>
  <si>
    <t>1 BR FMR</t>
  </si>
  <si>
    <t>2 BR FMR</t>
  </si>
  <si>
    <t>3 BR FMR</t>
  </si>
  <si>
    <t>Metric</t>
  </si>
  <si>
    <t>Methodology and Interpretation</t>
  </si>
  <si>
    <t>Category: Overall Affordability</t>
  </si>
  <si>
    <t>Category: Homeownership Attainability</t>
  </si>
  <si>
    <t>Percentage of all homes likely affordable to a four-person family (income levels: 80% of AMI and 120% of AMI)</t>
  </si>
  <si>
    <t>Percentage of owner-occupant households</t>
  </si>
  <si>
    <t>Gap in homeownership rates among White, Black, and Hispanic households</t>
  </si>
  <si>
    <t>Tenure cost proportionality (ownership to rental)</t>
  </si>
  <si>
    <t>Estimated years needed to save for downpayment/closing costs; households at 80% of AMI</t>
  </si>
  <si>
    <t>High-cost mortgages: Gap among White, Black, and Hispanic homeowners</t>
  </si>
  <si>
    <t>Category: Rental Attainability</t>
  </si>
  <si>
    <t>Affordable and available rental units per 100 households at or below 30% AMI and 80% AMI</t>
  </si>
  <si>
    <t>Tenure cost proportionality (rental to ownership)</t>
  </si>
  <si>
    <t>Estimated months needed to save for first/last month's rent plus security deposit; households at 50% AMI</t>
  </si>
  <si>
    <t>Neighborhood Opportunity and Access</t>
  </si>
  <si>
    <t>AllTransit Score</t>
  </si>
  <si>
    <t>Percentage of workers with commute longer than one hour</t>
  </si>
  <si>
    <t>Brookings Metro Monitor racial and geographic inclusion ranking</t>
  </si>
  <si>
    <t>Theil index of residential segregation by race/ethnicity</t>
  </si>
  <si>
    <t>COVID-19: Percentage of households living in high-risk census tracts</t>
  </si>
  <si>
    <t>Percentage of households living in census tracts classified as medically underserved areas</t>
  </si>
  <si>
    <t>Permits per 100 households added, last 10 years</t>
  </si>
  <si>
    <t>New permit activity by building type (single-family homes, 2–4 unit buildings, 5+ unit buildings)</t>
  </si>
  <si>
    <t>Occupational Analysis</t>
  </si>
  <si>
    <t>Dataset Comparisons</t>
  </si>
  <si>
    <t>Nursing Aide</t>
  </si>
  <si>
    <t>Security Guard</t>
  </si>
  <si>
    <t>Sum of % of owner-occupant households</t>
  </si>
  <si>
    <t>Count of Rental Attainability</t>
  </si>
  <si>
    <t>Sum of Affordable and available rental units per 100 HH at 30% of AMI</t>
  </si>
  <si>
    <t>Sum of Affordable and available rental units per 100 HH at 80% of AMI</t>
  </si>
  <si>
    <t>Sum of % of renter-occupant households</t>
  </si>
  <si>
    <t>Sum of Racial inclusion score</t>
  </si>
  <si>
    <t>Sum of Geographic inclusion score</t>
  </si>
  <si>
    <t>Count of Housing production</t>
  </si>
  <si>
    <t>% of all homes likely affordable to a 4-person family earning 120% AMI</t>
  </si>
  <si>
    <t>% of all homes likely affordable to a 4-person family earning 80% AMI</t>
  </si>
  <si>
    <t>Other</t>
  </si>
  <si>
    <t>Percent of owner-occupant households</t>
  </si>
  <si>
    <t>Estimated years needed to save for downpayment/closing costs; households at 80% AMI</t>
  </si>
  <si>
    <t>Percent of renter-occupied households</t>
  </si>
  <si>
    <t>Percent of workers with commute longer than 1 hour</t>
  </si>
  <si>
    <t>Brookings Metro Monitor Racial Inclusion Score</t>
  </si>
  <si>
    <t>Brookings Metro Monitor Geographic Inclusion Score</t>
  </si>
  <si>
    <t>New permits per 100 households added, last 10 years</t>
  </si>
  <si>
    <t>2-4 unit buildings as percentage of new permit activity</t>
  </si>
  <si>
    <t>5+ unit buildings as percentage of new permit activity</t>
  </si>
  <si>
    <t>Count of Overall Affordability</t>
  </si>
  <si>
    <t>Sum of % of severely cost-burdened households, $35-50,000/year</t>
  </si>
  <si>
    <t>Sum of % of severely cost-burdened households, $50-75,000/year</t>
  </si>
  <si>
    <t>Count of Homeownership Attainability</t>
  </si>
  <si>
    <t>Sum of % of all homes likely affordable to a 4-person family earning 80% AMI</t>
  </si>
  <si>
    <t>Sum of % of all homes likely affordable to a 4-person family earning 120% AMI</t>
  </si>
  <si>
    <t>Sum of Tenure cost proportion (own/rent)</t>
  </si>
  <si>
    <t>Sum of Est. years to save downpayment</t>
  </si>
  <si>
    <t>Sum of Tenure cost proportion (rent/own)</t>
  </si>
  <si>
    <t>Count of Neighborhood Opportunity &amp; Access</t>
  </si>
  <si>
    <t>Sum of % of workers with commute of more than 1 hour</t>
  </si>
  <si>
    <t>Sum of Theil residential segregation</t>
  </si>
  <si>
    <t>Sum of Income segregation</t>
  </si>
  <si>
    <t>Sum of COVID-19: % of households in high-risk tracts</t>
  </si>
  <si>
    <t>Sum of % of households in medically underserved areas</t>
  </si>
  <si>
    <t>Sum of Single-family homes as % of new production</t>
  </si>
  <si>
    <t>Percent of all homes likely affordable to a 4-person family earning 80% AMI</t>
  </si>
  <si>
    <t>Percent of all homes likely affordable to a 4-person family earning 120% AMI</t>
  </si>
  <si>
    <t>Data</t>
  </si>
  <si>
    <t xml:space="preserve">Return to Index Summary Data Tab
</t>
  </si>
  <si>
    <t>`</t>
  </si>
  <si>
    <t>Occupations</t>
  </si>
  <si>
    <t>MSA 
(Keep "Median for all Index metros" selected)</t>
  </si>
  <si>
    <t>Gap/surplus – FMR 1 Bedroom</t>
  </si>
  <si>
    <t>Gap/surplus – FMR 2 Bedroom</t>
  </si>
  <si>
    <t>Black homeownership</t>
  </si>
  <si>
    <t>Est. months to save first/last month’s rent, security deposit</t>
  </si>
  <si>
    <t>AllTransit score – MSA/city ratio</t>
  </si>
  <si>
    <t>Percentage of households earning $35,000–$75,000/year that are severely cost burdened (income groupings: $35,000–$50,00/year and $50,000–$75,000/year)</t>
  </si>
  <si>
    <t>Months to save for moving expenses</t>
  </si>
  <si>
    <t>Years to save for downpayment</t>
  </si>
  <si>
    <t>Ownership</t>
  </si>
  <si>
    <t>Average years to save for DP</t>
  </si>
  <si>
    <t>50% AMI</t>
  </si>
  <si>
    <t>HUD FY 2018</t>
  </si>
  <si>
    <t>80% AMI</t>
  </si>
  <si>
    <t>NLIHC The Gap</t>
  </si>
  <si>
    <t>NLIHC The Gap The Gap</t>
  </si>
  <si>
    <t xml:space="preserve">Occupation Summary Data: Create customized comparisons of regional housing costs with specific wages for occupations in the region. </t>
  </si>
  <si>
    <t>SUMMARY TABLES: FOR HOME ATTAINABILITY INDEX OCCUPATIONAL ANALYSIS
(Click to Navigate)</t>
  </si>
  <si>
    <t>Income gap/surplus to afford housing for various household types/occupations by region</t>
  </si>
  <si>
    <t>Use the dropdown menus to select the Occupation (cell A9) and metro (B8) using the dropdown menu to customize the table. Multiple selections can be entered.</t>
  </si>
  <si>
    <t>Median income for various household types/occupations by region</t>
  </si>
  <si>
    <t>Return to main menu</t>
  </si>
  <si>
    <t>Use the dropdown menus to select the Occupation (cell A116) and metro (B115) using the dropdown menu to customize the table. Multiple selections can be entered.</t>
  </si>
  <si>
    <r>
      <rPr>
        <b/>
        <sz val="11"/>
        <color theme="1"/>
        <rFont val="Arial"/>
        <family val="2"/>
      </rPr>
      <t xml:space="preserve">CHART/TABLE TEMPLATES
</t>
    </r>
    <r>
      <rPr>
        <sz val="11"/>
        <color theme="1"/>
        <rFont val="Arial"/>
        <family val="2"/>
      </rPr>
      <t xml:space="preserve">
INSERT LINKS FOR SPECIFIC CHART TYPES</t>
    </r>
  </si>
  <si>
    <t>Metro</t>
  </si>
  <si>
    <t>Sum of Gap/surplus – FMR 2 BR</t>
  </si>
  <si>
    <t>Home Attainability Index Metrics</t>
  </si>
  <si>
    <t>Occupational Analysis Metrics</t>
  </si>
  <si>
    <t>Back to Top</t>
  </si>
  <si>
    <t>Click to Navigate</t>
  </si>
  <si>
    <t>Interactive Spreadsheet Data Guide (click link to navigate to tab)</t>
  </si>
  <si>
    <t>Sum of Est. months to save first/last month’s rent, security deposit</t>
  </si>
  <si>
    <t>Sum of AllTransit score – MSA/city ratio</t>
  </si>
  <si>
    <t>Sum of MSA AllT Score</t>
  </si>
  <si>
    <t>Sum of City AllT Score</t>
  </si>
  <si>
    <t>Sum of Permits per 100 HH added</t>
  </si>
  <si>
    <t>Sum of 2–4 unit buildings as % of new production</t>
  </si>
  <si>
    <t>Sum of 5+ unit buildings as % of new production</t>
  </si>
  <si>
    <t>Metro AllTransit Score</t>
  </si>
  <si>
    <t>City AllTransit Score</t>
  </si>
  <si>
    <t>MSA-City AllTransit Ratio</t>
  </si>
  <si>
    <t>NO DATA</t>
  </si>
  <si>
    <t>Albany-Schenectady-Troy, NY</t>
  </si>
  <si>
    <t>Black-White gap (% of borrowers with high-cost mortgages by race/ethnicity)</t>
  </si>
  <si>
    <t>Hispanic-White gap (% of borrowers with high-cost mortgages by race/ethnicity)</t>
  </si>
  <si>
    <t>Akron, OH</t>
  </si>
  <si>
    <t>Allentown-Bethlehem-Easton, PA-NJ</t>
  </si>
  <si>
    <t>Augusta-Richmond County, GA-SC</t>
  </si>
  <si>
    <t>Bakersfield, CA</t>
  </si>
  <si>
    <t>Bridgeport-Stamford-Norwalk, CT</t>
  </si>
  <si>
    <t>Colorado Springs, CO</t>
  </si>
  <si>
    <t>Dayton, OH</t>
  </si>
  <si>
    <t>El Paso, TX</t>
  </si>
  <si>
    <t>Fresno, CA</t>
  </si>
  <si>
    <t>Grand Rapids-Wyoming, MI</t>
  </si>
  <si>
    <t>Greensboro-High Point, NC</t>
  </si>
  <si>
    <t>Harrisburg-Carlisle, PA</t>
  </si>
  <si>
    <t>Hartford-West Hartford-East Hartford, CT</t>
  </si>
  <si>
    <t>Jackson, MS</t>
  </si>
  <si>
    <t>Knoxville, TN</t>
  </si>
  <si>
    <t>Madison, WI</t>
  </si>
  <si>
    <t>McAllen-Edinburg-Mission, TX</t>
  </si>
  <si>
    <t>Milwaukee-Waukesha-West Allis, WI</t>
  </si>
  <si>
    <t>New Haven-Milford, CT</t>
  </si>
  <si>
    <t>Oxnard-Thousand Oaks-Ventura, CA</t>
  </si>
  <si>
    <t>Palm Bay-Melbourne-Titusville, FL</t>
  </si>
  <si>
    <t>Providence-Warwick, RI-MA</t>
  </si>
  <si>
    <t>San Juan-Carolina-Caguas, PR</t>
  </si>
  <si>
    <t>Scranton–Wilkes-Barre–Hazleton, PA</t>
  </si>
  <si>
    <t>Springfield, MA</t>
  </si>
  <si>
    <t>Stockton-Lodi, CA</t>
  </si>
  <si>
    <t>Syracuse, NY</t>
  </si>
  <si>
    <t>Toledo, OH</t>
  </si>
  <si>
    <t>Wichita, KS</t>
  </si>
  <si>
    <t>Worcester, MA-CT</t>
  </si>
  <si>
    <t>Median values for all metros in dataset</t>
  </si>
  <si>
    <t>Sum of Median annual wage for occupation</t>
  </si>
  <si>
    <t>Median income for various occupations by region</t>
  </si>
  <si>
    <t>Sum of Black-White gap (% of borrowers with high-cost mortgages by race/ethnicity)2</t>
  </si>
  <si>
    <t>Sum of Hispanic-White gap (% of borrowers with high-cost mortgages by race/ethnicity)2</t>
  </si>
  <si>
    <t>Stock Mover</t>
  </si>
  <si>
    <t>Sacramento-Roseville-Arden-Arcade</t>
  </si>
  <si>
    <t>No data</t>
  </si>
  <si>
    <t>Occupation (Click for medians across metros)</t>
  </si>
  <si>
    <t>Median annual wage</t>
  </si>
  <si>
    <t>2-income HH (retail salesperson, janitor)</t>
  </si>
  <si>
    <t xml:space="preserve">Occupation Chart </t>
  </si>
  <si>
    <t>To customize regional selections, select the drop down titled "Metro" and select preferred regions.
To customize occupational selections, sleect the drop down titled "Occupation" and select preferred options.</t>
  </si>
  <si>
    <t xml:space="preserve">To change metric to be analyzed: Click on cell A86. if PivotTable Fields box does not appear to right, select "Field List" from the "PivotTable Analyze" top menu. Select metrics for analysis by checking the preferred item from the from list and replacing the current selection by clicking and dragging that item to the "Values" box. 
</t>
  </si>
  <si>
    <t>White–Black homeownership gap (percentage points)</t>
  </si>
  <si>
    <t>White-Hispanic  homeownership gap (percentage points)</t>
  </si>
  <si>
    <t>Sum of White–Black homeownership gap (percentage points)</t>
  </si>
  <si>
    <t>Sum of White-Hispanic  homeownership gap (percentage points)</t>
  </si>
  <si>
    <t>Theil Residential Racial Segregation Index</t>
  </si>
  <si>
    <t>Metro Housing Price Summary: Data on median ownership costs, fair market rents, and amounts necessary to afford each housing type; data serve as basis of Occupational Analysis.</t>
  </si>
  <si>
    <t>Gap/surplus – 3% Downpayment</t>
  </si>
  <si>
    <t>Gap/surplus – 10% downpayment</t>
  </si>
  <si>
    <t>Rental premium/deficit</t>
  </si>
  <si>
    <t>Owner/renter ratio</t>
  </si>
  <si>
    <t>Renter/owner premium</t>
  </si>
  <si>
    <t>Benchmark data source</t>
  </si>
  <si>
    <t>Disposable income</t>
  </si>
  <si>
    <t>Annual savings</t>
  </si>
  <si>
    <t>First/last/security deposit</t>
  </si>
  <si>
    <t>Monthly savings (.0739)</t>
  </si>
  <si>
    <t>Annual savings percentage (1/2 to account for other savings needs)</t>
  </si>
  <si>
    <t xml:space="preserve">Tax adjustment </t>
  </si>
  <si>
    <t>BENCHMARKS (unhide columns AA-AH)</t>
  </si>
  <si>
    <t>Dual-income households</t>
  </si>
  <si>
    <t>Single-income households</t>
  </si>
  <si>
    <t>Homeownership – 10% DP amount + 3% closing costs</t>
  </si>
  <si>
    <t>Inc – 3 BR</t>
  </si>
  <si>
    <t>Inc – 2 BR</t>
  </si>
  <si>
    <t>Inc – 1 BR</t>
  </si>
  <si>
    <t>Inc – 3% DP</t>
  </si>
  <si>
    <t>Inc – 10% DP</t>
  </si>
  <si>
    <t>Single-family homes as percentage of new permit activity</t>
  </si>
  <si>
    <t>COVID-19: percentage of households living in high-risk census tracts</t>
  </si>
  <si>
    <t>Income segregation: percentage of households in "middle-income" neighborhoods</t>
  </si>
  <si>
    <t>Tenure cost proportionality (ownership-to-rental)</t>
  </si>
  <si>
    <t>Gap in homeownership rate: White – Black/African American households (percentage points)</t>
  </si>
  <si>
    <t>Gap in homeownership rate: White – Hispanic households (percentage points)</t>
  </si>
  <si>
    <t>High-cost mortgages: Gap in rate: Hispanic – non-Hispanic White households (percentage points)</t>
  </si>
  <si>
    <t>High-cost mortgages: Gap in rate; Black/African American – non-Hispanic White households (percentage points)</t>
  </si>
  <si>
    <t>Tenure cost proportionality (rental-to-ownership)</t>
  </si>
  <si>
    <t>Disposable income (income less taxes)</t>
  </si>
  <si>
    <t>Monthly savings</t>
  </si>
  <si>
    <t>Homeownership – 10% downpayment amount + 3% closing costs</t>
  </si>
  <si>
    <t>Percentage of all homes likely affordable to a 4-person family earning 80% AMI</t>
  </si>
  <si>
    <t>Percentage of all homes likely affordable to a 4-person family earning 120% AMI</t>
  </si>
  <si>
    <t>Home Attainability Index metrics</t>
  </si>
  <si>
    <t>To select metrics, click cell A11; if PivotTable Fields box does not appear to the right, select "Field List" from the "PivotTable Analyze" from top menu. Select metrics for analysis by checking items from list.</t>
  </si>
  <si>
    <t>PivotTable Instructions</t>
  </si>
  <si>
    <t>To customize regional selections, select the drop-down titled "Metro" and select preferred regions.</t>
  </si>
  <si>
    <t xml:space="preserve">To change/edit chart or graphic type, click cell A11 and select "PivotTable Analyze" from top menu. Select "PivotChart" from upper left menu, which will then show the list of available options. </t>
  </si>
  <si>
    <t xml:space="preserve">To enable comparisons, the median for the full dataset was provided for each Index and Occupational Analysis metric. The dataset includes values for the 100 largest metropolitan regions as measured by population, as well as an additional 12 metros served by ULI district councils. </t>
  </si>
  <si>
    <t>District council</t>
  </si>
  <si>
    <r>
      <t xml:space="preserve">This metric illustrates whether rental and ownership costs in a region are proportional compared with the median for the Index dataset. A score of 1 indicates costs are proportional (for example, both rental and ownership costs are 5% higher than the median). A score greater than 1 indicates that homeownership is comparatively more expensive than rental; a score less than 1 indicates that renting is disproportionately expensive. 
</t>
    </r>
    <r>
      <rPr>
        <u/>
        <sz val="11"/>
        <color theme="1"/>
        <rFont val="Arial"/>
        <family val="2"/>
      </rPr>
      <t>Data calculation and source:</t>
    </r>
    <r>
      <rPr>
        <sz val="11"/>
        <color theme="1"/>
        <rFont val="Arial"/>
        <family val="2"/>
      </rPr>
      <t xml:space="preserve">
Terwilliger Center analysis of regional median home prices and two-bedroom fair-market rents accessed through the National Housing Conference Paycheck to Paycheck database. For more information, visit: https://nhc.org/paycheck-to-paycheck/.</t>
    </r>
  </si>
  <si>
    <t>Percentage of renter-occupant households</t>
  </si>
  <si>
    <r>
      <t xml:space="preserve">This metric illustrates whether rental and ownership costs in a region are proportional compared with the median for the Index dataset. A score of 1 indicates that costs are proportional (for example, both rental and ownership costs are 5% higher than the median). A score greater than 1 indicates that renting is comparatively more expensive than owning; a score less than 1 indicates that renting is disproportionately expensive. 
</t>
    </r>
    <r>
      <rPr>
        <u/>
        <sz val="11"/>
        <color theme="1"/>
        <rFont val="Arial"/>
        <family val="2"/>
      </rPr>
      <t>Data calculation and source:</t>
    </r>
    <r>
      <rPr>
        <sz val="11"/>
        <color theme="1"/>
        <rFont val="Arial"/>
        <family val="2"/>
      </rPr>
      <t xml:space="preserve">
Terwilliger Center analysis of regional median home prices and two-bedroom fair-market rents accessed through the National Housing Conference Paycheck to Paycheck database. For more information, visit: https://nhc.org/paycheck-to-paycheck/. </t>
    </r>
  </si>
  <si>
    <t>Income segregation: Percentage of households in "middle-income"  neighborhoods</t>
  </si>
  <si>
    <t>Data for the Occupational Analysis were provided by National Housing Conference (NHC), whose annual Paycheck to Paycheck data tool and report provide “insights into the ability of working households to afford typical housing in metropolitan areas across the country.” The full Paycheck to Paycheck data tool includes the following:
• Graphs that compare wages and housing costs in 259 metro areas and the nation;
• Median home prices and the income needed to afford them; and
• Fair-market rents and the income needed to afford them.
To further explore the Paycheck to Paycheck data tool and learn more about NHC’s methodology, visit
www.nhc.org/paycheck-to-paycheck/.
The Occupational Analysis compares the amount needed to afford various housing types to the median amounts earned by various occupations in each region. The data are used to demonstrate whether there is a surplus (a household earns more than necessary to afford the given housing type without being cost burdened) or a gap. The average years to save for downpayment/closing costs and months to save for first and last month's rent plus a security deposit are also calculated for each occupation in each region.</t>
  </si>
  <si>
    <t>Sum of Gap/surplus – FMR 3 BR</t>
  </si>
  <si>
    <t>Metro
(Keep "2021 Index Median for all metros" selected)</t>
  </si>
  <si>
    <t>Index – All: A compilation of all Index data for all regions in dataset, sortable by individual metrics and size of the region.</t>
  </si>
  <si>
    <t>This metric provides a tenure-neutral snapshot of the extent to which middle-income households face substantial housing challenges. Severe cost burden is defined as spending 50% or more of income on housing. Lower values indicate that a household is experiencing less-severe housing cost pressures.
Data calculation and source:
Terwilliger Center tabulation of U.S. Census Bureau 5-year (2014–2018) American Community Survey data (ACS 2014–2018).</t>
  </si>
  <si>
    <r>
      <t xml:space="preserve">Commonly referred to as the "homeownership rate," this metric contextualizes homeownership attainability data by defining the proportion of households in this tenure category. 
</t>
    </r>
    <r>
      <rPr>
        <u/>
        <sz val="11"/>
        <rFont val="Arial"/>
        <family val="2"/>
      </rPr>
      <t xml:space="preserve">
Data calculation and source:
</t>
    </r>
    <r>
      <rPr>
        <sz val="11"/>
        <rFont val="Arial"/>
        <family val="2"/>
      </rPr>
      <t>Terwilliger Center tabulation of U.S. Census Bureau 5-year ACS 2014–2018 data.</t>
    </r>
  </si>
  <si>
    <r>
      <t xml:space="preserve">This metric demonstrates the extent to which different racial/ethnic categories are currently accessing homeownership in the region. Comparisons are based on the percentage-point difference between non-Hispanic White and Black/African American homeownership rates, and the non-Hispanic White and Hispanic homeownership rates. Differences in homeownership rates can serve as a proxy for wealth gaps. Positive values indicate that non-Hispanic White households are more likely to be homeowners; negative values indicate that non-Hispanic White households are less likely to be homeowners. Larger absolute values indicate a larger homeownership gap. 
</t>
    </r>
    <r>
      <rPr>
        <u/>
        <sz val="11"/>
        <rFont val="Arial"/>
        <family val="2"/>
      </rPr>
      <t xml:space="preserve">
Data calculation and source:
</t>
    </r>
    <r>
      <rPr>
        <sz val="11"/>
        <rFont val="Arial"/>
        <family val="2"/>
      </rPr>
      <t>Terwilliger Center tabulation of U.S. Census Bureau 5-year ACS 2014–2018 data.</t>
    </r>
  </si>
  <si>
    <r>
      <t xml:space="preserve">This metric demonstrates the extent to which rental housing is attainable to lower- and middle-income households. "Affordable and available" means that 1) the monthly rent would not lead to cost burden (more than 30% of income spent on housing) for a household at the given income level, and 2) the unit is not occupied by a higher-income household. A higher number indicates that a greater proportion of the region's housing stock is attainable to lower-income renters. 
</t>
    </r>
    <r>
      <rPr>
        <u/>
        <sz val="11"/>
        <rFont val="Arial"/>
        <family val="2"/>
      </rPr>
      <t>Data calculation and source:</t>
    </r>
    <r>
      <rPr>
        <sz val="11"/>
        <rFont val="Arial"/>
        <family val="2"/>
      </rPr>
      <t xml:space="preserve">
Data provided by the National Low Income Housing Coalition, based on ACS 2018 1-Year data.
Andrew Aurand et al., "The Gap: A Shortage of Affordable Rental Homes 2020," National Low Income Housing Coalition, March 2020, reports.nlihc.org, https://reports.nlihc.org/gap. </t>
    </r>
  </si>
  <si>
    <r>
      <t xml:space="preserve">This metric contextualizes rental attainability data by defining the proportion of households who rent their homes. 
</t>
    </r>
    <r>
      <rPr>
        <u/>
        <sz val="11"/>
        <rFont val="Arial"/>
        <family val="2"/>
      </rPr>
      <t xml:space="preserve">
Data calculation and source:
</t>
    </r>
    <r>
      <rPr>
        <sz val="11"/>
        <rFont val="Arial"/>
        <family val="2"/>
      </rPr>
      <t>Terwilliger Center tabulation of U.S. Census Bureau 5-year ACS 2014–2018 data.</t>
    </r>
  </si>
  <si>
    <r>
      <t xml:space="preserve">This metric provides a mode-neutral assessment of the prevalence of extended commutes, which can serve as a proxy for location efficiency. Larger values indicate that a greater proportion of households have extended commutes.
</t>
    </r>
    <r>
      <rPr>
        <u/>
        <sz val="11"/>
        <rFont val="Arial"/>
        <family val="2"/>
      </rPr>
      <t xml:space="preserve">
Data calculation and source:
</t>
    </r>
    <r>
      <rPr>
        <sz val="11"/>
        <rFont val="Arial"/>
        <family val="2"/>
      </rPr>
      <t>Terwilliger Center tabulation of U.S. Census Bureau 5-year ACS 2014–2018 data.</t>
    </r>
  </si>
  <si>
    <r>
      <t xml:space="preserve">This metric provides an approximation of long it could take a hypothetical very low-income household to accumulate a specific benchmark for cash saving, measured in months. Larger values indicate that it takes longer to reach the estimated target savings level. The purpose of this metric is to illustrate the extent to which a level of wealth/savings can serve as a barrier to housing choice and stability, in the context of regional housing costs. In order to sign a lease, property owners sometimes require upfront, one-time payment of the first and last month's rent, plus a security deposit equal to one month's rent. A lack of savings in this amount can inhibit the ability of a household to lease a new apartment appropriate to its needs. Adequate savings are also helpful in avoiding eviction/involuntary displacement if the household is affected by adverse financial circumstances.
</t>
    </r>
    <r>
      <rPr>
        <u/>
        <sz val="11"/>
        <rFont val="Arial"/>
        <family val="2"/>
      </rPr>
      <t>Data calculation and source:</t>
    </r>
    <r>
      <rPr>
        <sz val="11"/>
        <rFont val="Arial"/>
        <family val="2"/>
      </rPr>
      <t xml:space="preserve">
Terwilliger Center analysis based on the following information:
1. Two-bedroom fair-market rents, accessed through the National Housing Conference Paycheck to Paycheck database. 
2. Assumption of savings equal to three times the rent level.
3. Estimates of annual savings rates, based on U.S. Bureau of Economic Analysis averages for post-tax disposable income and savings rates. The savings rate for renting-related expenses is assumed to be half of the total savings rate, to adjust for savings for purposes other than housing (retirement, "rainy day" expenses, etc.)</t>
    </r>
  </si>
  <si>
    <r>
      <t xml:space="preserve">This metric provides an approximation of how long it could take a hypothetical middle-income household to accumulate the cash savings necessary to purchase a median-price home in the region, measured in years. Larger values indicate that it takes longer to reach the estimated target savings level, and illustrates the extent to which a lack of wealth/savings can serve as a barrier to homeownership, in the context of regional housing costs.
</t>
    </r>
    <r>
      <rPr>
        <u/>
        <sz val="11"/>
        <rFont val="Arial"/>
        <family val="2"/>
      </rPr>
      <t>Data calculation and source:</t>
    </r>
    <r>
      <rPr>
        <sz val="11"/>
        <rFont val="Arial"/>
        <family val="2"/>
      </rPr>
      <t xml:space="preserve">
Terwilliger Center analysis based on the following information:
1. Regional median home prices, accessed through the National Housing Conference Paycheck to Paycheck database. 
2. Assumed 10% downpayment and 3% closing costs.
3. Estimates of annual savings rates, based on U.S. Bureau of Economic Analysis averages for post-tax disposable income and savings rates. The savings rate for homeownership is assumed to be half the total savings rate, to adjust for savings for purposes other than housing (retirement, "rainy day" expenses, etc.).</t>
    </r>
  </si>
  <si>
    <r>
      <t xml:space="preserve">This metric demonstrates the extent to which new housing development is keeping up with household formation and growth. Larger values indicate more production.
</t>
    </r>
    <r>
      <rPr>
        <u/>
        <sz val="11"/>
        <rFont val="Arial"/>
        <family val="2"/>
      </rPr>
      <t>Data calculation and source:</t>
    </r>
    <r>
      <rPr>
        <sz val="11"/>
        <rFont val="Arial"/>
        <family val="2"/>
      </rPr>
      <t xml:space="preserve">
Terwilliger Center tabulation of US Census Bureau Building Permits Survey data.</t>
    </r>
  </si>
  <si>
    <r>
      <t xml:space="preserve">These metrics demonstrate the proportion of new housing permitted by different development/building types. 
</t>
    </r>
    <r>
      <rPr>
        <u/>
        <sz val="11"/>
        <color theme="1"/>
        <rFont val="Arial"/>
        <family val="2"/>
      </rPr>
      <t>Data calculation and source:</t>
    </r>
    <r>
      <rPr>
        <sz val="11"/>
        <color theme="1"/>
        <rFont val="Arial"/>
        <family val="2"/>
      </rPr>
      <t xml:space="preserve">
Terwilliger Center tabulation of US Census Bureau Building Permits Survey data.</t>
    </r>
  </si>
  <si>
    <t>Percent of households earning between $35–$50,000/year that are severely cost burdened</t>
  </si>
  <si>
    <t>Percent of households earning between $50–$75,000/year that are severely cost burdened</t>
  </si>
  <si>
    <r>
      <t xml:space="preserve">SUMMARY OF HOME ATTAINABILITY INDEX DATA
Select the light green MSA dropdown menu (cell D3) to customize the table. Multiple selections can be entered.
To learn </t>
    </r>
    <r>
      <rPr>
        <b/>
        <sz val="11"/>
        <rFont val="Arial"/>
        <family val="2"/>
      </rPr>
      <t>more about metric calculations and interpretations</t>
    </r>
    <r>
      <rPr>
        <b/>
        <sz val="11"/>
        <color theme="1"/>
        <rFont val="Arial"/>
        <family val="2"/>
      </rPr>
      <t>, click on the metrics in column A to be directed to the Methodology tab.</t>
    </r>
  </si>
  <si>
    <r>
      <t xml:space="preserve">These metrics demonstrate the extent to which the existing owner-occupant housing stock is affordable to middle-income households. A higher percentage indicates that a greater proportion of the region's housing stock is affordable to moderate-income households. 
</t>
    </r>
    <r>
      <rPr>
        <u/>
        <sz val="11"/>
        <rFont val="Arial"/>
        <family val="2"/>
      </rPr>
      <t>Data calculation and source:</t>
    </r>
    <r>
      <rPr>
        <sz val="11"/>
        <rFont val="Arial"/>
        <family val="2"/>
      </rPr>
      <t xml:space="preserve">
Metrics based on Terwilliger Center analysis of county-level ACS 2014–2018 data tabulated by PolicyMap, aggregated to the regional level. 
</t>
    </r>
    <r>
      <rPr>
        <i/>
        <sz val="11"/>
        <rFont val="Arial"/>
        <family val="2"/>
      </rPr>
      <t>Percent of all homes that are likely affordable for a 4-person family earning 80% and 120% of AMI between 2014–2018:</t>
    </r>
    <r>
      <rPr>
        <sz val="11"/>
        <rFont val="Arial"/>
        <family val="2"/>
      </rPr>
      <t xml:space="preserve"> PolicyMap, https://www.policymap.com/data/our-data-directory/ (based on data from U.S. Census Bureau American Community Survey; accessed November 2020).</t>
    </r>
  </si>
  <si>
    <r>
      <t xml:space="preserve">This metric is based on the percentage of borrowers in a given demographic group that have "high-cost" mortgages. This is one indicator of whether different groups have equitable access to capital and/or if the cost of borrowing serves as a barrier to sustainable homeownership. Comparisons are based on the percentage-point difference between the rates of high-cost mortgages for non-Hispanic White and non-Hispanic Black/African American borrowers and the non-Hispanic White and Hispanic borrowers, respectively. Positive values indicate that non-Hispanic Black or Hispanic borrowers are more likely to have high-cost mortgages; negative values indicate that a non-Hispanic White borrowers are more likely to have high-cost mortgages. Larger absolute values indicate that the demographic group in question may face larger barriers to safe, sustainable mortgage capital. 
</t>
    </r>
    <r>
      <rPr>
        <u/>
        <sz val="11"/>
        <rFont val="Arial"/>
        <family val="2"/>
      </rPr>
      <t xml:space="preserve">Data calculation and source:
</t>
    </r>
    <r>
      <rPr>
        <sz val="11"/>
        <rFont val="Arial"/>
        <family val="2"/>
      </rPr>
      <t xml:space="preserve">Metrics based on PolicyMap tabulation of Federal Financial Institutions Examination Council Home Mortgage Disclosure Act summaries. High-cost loans are those with an annual percentage rate more than 1.5 percentage points higher than the average prime offer rate for a first-lien loan or more than 3.5 percentage points higher for a second-lien loan.
</t>
    </r>
    <r>
      <rPr>
        <i/>
        <sz val="11"/>
        <rFont val="Arial"/>
        <family val="2"/>
      </rPr>
      <t>Percent of loans to non-Hispanic White, non-Hispanic Black/African-American, and Hispanic borrowers that were high cost in 2018:</t>
    </r>
    <r>
      <rPr>
        <sz val="11"/>
        <rFont val="Arial"/>
        <family val="2"/>
      </rPr>
      <t xml:space="preserve"> PolicyMap, https://www.policymap.com/data/our-data-directory/ (based on data from Federal Financial Institutions Examination Council: Home Mortgage Disclosure Act Summaries; accessed November 2020).</t>
    </r>
  </si>
  <si>
    <r>
      <t xml:space="preserve">This metric assesses the quality and reach of the region’s transit system. Regions with higher AllTransit scores provide households with better transportation alternatives beyond the automobile and put more employment opportunities within reach. Ratings are on a scale of 1 to 10, with a higher value indicating better transit access. 
The Index includes the regionwide measure and a score for the ratio of transit in the region versus the central city. The latter is intended to demonstrate the extent to which high-quality transit access is available throughout the whole region or concentrated in a more limited area. A MSA/central city ratio of 1 indicates balanced transit access; the further below 1 the value, the more high-quality transit access is concentrated in the central city. 
</t>
    </r>
    <r>
      <rPr>
        <u/>
        <sz val="11"/>
        <rFont val="Arial"/>
        <family val="2"/>
      </rPr>
      <t xml:space="preserve">Data calculation and source:
</t>
    </r>
    <r>
      <rPr>
        <sz val="11"/>
        <rFont val="Arial"/>
        <family val="2"/>
      </rPr>
      <t xml:space="preserve">Terwilliger Center analysis of Center for Neighborhood Technology AllTransit data. 
Center for Neighborhood Technology 2019, </t>
    </r>
    <r>
      <rPr>
        <i/>
        <sz val="11"/>
        <rFont val="Arial"/>
        <family val="2"/>
      </rPr>
      <t>AllTransitTM,</t>
    </r>
    <r>
      <rPr>
        <sz val="11"/>
        <rFont val="Arial"/>
        <family val="2"/>
      </rPr>
      <t xml:space="preserve"> alltransit.cnt.org. </t>
    </r>
  </si>
  <si>
    <r>
      <t xml:space="preserve">This metric is intended to demonstrate progress in addressing regional disparities in access to opportunity, using research that "tracks the inclusive economic growth performance" of metropolitan regions. The racial inclusion rank incorporates changes in racial gaps in employment rates, median earnings, and relative poverty from 2008 to 2018. The geographic inclusion rank considers gaps at the neighborhood level for the same indicators over the same period of time. Lower values indicate the region is making more progress toward inclusivity (as measured by the percentage-point change) relative to similarly sized regions.
</t>
    </r>
    <r>
      <rPr>
        <u/>
        <sz val="11"/>
        <rFont val="Arial"/>
        <family val="2"/>
      </rPr>
      <t xml:space="preserve">Data calculation and source:
</t>
    </r>
    <r>
      <rPr>
        <sz val="11"/>
        <rFont val="Arial"/>
        <family val="2"/>
      </rPr>
      <t>The Brookings Institution Metro Monitor 2020 report, which is based on a range of data sources that include the U.S. Census Bureau’s Public Use Microdata Samples (PUMS) for the ACS 2008–2018 1-year estimates. The Metro Monitor report ranks metro areas in three categories based on size. The Home Attainability Index normalizes these rankings on a scale of 1 to 100. 
Alan Berube et al.,</t>
    </r>
    <r>
      <rPr>
        <i/>
        <sz val="11"/>
        <rFont val="Arial"/>
        <family val="2"/>
      </rPr>
      <t xml:space="preserve"> </t>
    </r>
    <r>
      <rPr>
        <sz val="11"/>
        <rFont val="Arial"/>
        <family val="2"/>
      </rPr>
      <t>Metro Monitor 2020,</t>
    </r>
    <r>
      <rPr>
        <i/>
        <sz val="11"/>
        <rFont val="Arial"/>
        <family val="2"/>
      </rPr>
      <t xml:space="preserve"> </t>
    </r>
    <r>
      <rPr>
        <sz val="11"/>
        <rFont val="Arial"/>
        <family val="2"/>
      </rPr>
      <t>Brookings Institution, March 5, 2020, https://www.brookings.edu/interactives/metro-monitor-2020/.</t>
    </r>
  </si>
  <si>
    <r>
      <t xml:space="preserve">This metric is intended to provide an indication of the extent to which the region’s neighborhoods are “within reach” of middle-income households, by illustrating the proportion of families living in neighborhoods that are neither particularly "poor" nor "affluent," using methodology developed as part of Brown University’s Diversity and Disparities project. A higher value indicates there are more households that live in neighborhoods that are either a) moderately priced or b) provide a wider range of price points. 
</t>
    </r>
    <r>
      <rPr>
        <u/>
        <sz val="11"/>
        <rFont val="Arial"/>
        <family val="2"/>
      </rPr>
      <t xml:space="preserve">
Data calculation and source:
</t>
    </r>
    <r>
      <rPr>
        <sz val="11"/>
        <rFont val="Arial"/>
        <family val="2"/>
      </rPr>
      <t xml:space="preserve">Metrics based on Terwilliger Center analysis of census tract–level ACS 2014–2018 data tabulated by PolicyMap, aggregated to the regional level. High-income neighborhoods are defined as those having a median income 1.5 times the regional median. Low-income neighborhoods are defined as those having a median income two-thirds of the regional median.
</t>
    </r>
    <r>
      <rPr>
        <i/>
        <sz val="11"/>
        <rFont val="Arial"/>
        <family val="2"/>
      </rPr>
      <t>Estimated median income of a household, between 2014–2018:</t>
    </r>
    <r>
      <rPr>
        <sz val="11"/>
        <rFont val="Arial"/>
        <family val="2"/>
      </rPr>
      <t xml:space="preserve"> PolicyMap, https://www.policymap.com/data/our-data-directory/ (based on data from U.S. Census Bureau American Community Survey; accessed November 2020).
</t>
    </r>
    <r>
      <rPr>
        <i/>
        <sz val="11"/>
        <rFont val="Arial"/>
        <family val="2"/>
      </rPr>
      <t>Estimated number of households, between 2014–2018:</t>
    </r>
    <r>
      <rPr>
        <sz val="11"/>
        <rFont val="Arial"/>
        <family val="2"/>
      </rPr>
      <t xml:space="preserve"> PolicyMap, https://www.policymap.com/data/our-data-directory/ (based on data from U.S. Census Bureau American Community Survey; accessed November 2020).</t>
    </r>
  </si>
  <si>
    <r>
      <t xml:space="preserve">This metric illustrates the extent to which households in the region are exposed to severe risk of contracting COVID-19. Severe risk is based on a range of factors, including underlying health conditions such as COPD, heart disease, high blood pressure, diabetes, and obesity. Higher values indicate that a greater proportion of households live in high-risk neighborhoods. 
</t>
    </r>
    <r>
      <rPr>
        <u/>
        <sz val="11"/>
        <rFont val="Arial"/>
        <family val="2"/>
      </rPr>
      <t>Data calculation and source:</t>
    </r>
    <r>
      <rPr>
        <sz val="11"/>
        <rFont val="Arial"/>
        <family val="2"/>
      </rPr>
      <t xml:space="preserve">
Metric based on Terwilliger Center analysis of PolicyMap's Severe COVID-19 Health Index census tract–level data, aggregated to the regional level. The percentage of households used in this metric is based on the number of households living in census tracts that fall in the "above average," "high," and "very high" risk categories. 
</t>
    </r>
    <r>
      <rPr>
        <i/>
        <sz val="11"/>
        <rFont val="Arial"/>
        <family val="2"/>
      </rPr>
      <t xml:space="preserve">Severe COVID-19 health risk index in 2020: </t>
    </r>
    <r>
      <rPr>
        <sz val="11"/>
        <rFont val="Arial"/>
        <family val="2"/>
      </rPr>
      <t>PolicyMap, https://www.policymap.com/data/our-data-directory/ (accessed November 2020).</t>
    </r>
  </si>
  <si>
    <r>
      <t xml:space="preserve">This metric is intended to serve as an indicator of the extent to which a region's population has equitable access to health care services, using Federal Medically Underserved Area designations developed by the U.S. Department of Health and Human Services' Health Resources and Services Administration (HRSA). Higher values indicate that a greater proportion of households live in medically underserved areas. 
</t>
    </r>
    <r>
      <rPr>
        <u/>
        <sz val="11"/>
        <rFont val="Arial"/>
        <family val="2"/>
      </rPr>
      <t>Data calculation and source:</t>
    </r>
    <r>
      <rPr>
        <sz val="11"/>
        <rFont val="Arial"/>
        <family val="2"/>
      </rPr>
      <t xml:space="preserve">
Metric based on Terwilliger Center analysis of census tract–level HRSA designations assembled by PolicyMap, aggregated to the regional level. 
</t>
    </r>
    <r>
      <rPr>
        <i/>
        <sz val="11"/>
        <rFont val="Arial"/>
        <family val="2"/>
      </rPr>
      <t>Medically Underserved Areas, as of 2019:</t>
    </r>
    <r>
      <rPr>
        <sz val="11"/>
        <rFont val="Arial"/>
        <family val="2"/>
      </rPr>
      <t xml:space="preserve"> PolicyMap, https://www.policymap.com/data/our-data-directory/ (based on data from the Health Resources and Services Administration; accessed November 2020).</t>
    </r>
  </si>
  <si>
    <r>
      <t xml:space="preserve">This metric ranges from 0 to 1 based on the level of racial segregation in the region, comparing the diversity of subregions to the region as a whole. Values below 0.2 suggest less segregation; values above 0.4 indicate more segregation. 
</t>
    </r>
    <r>
      <rPr>
        <u/>
        <sz val="11"/>
        <rFont val="Arial"/>
        <family val="2"/>
      </rPr>
      <t>Data calculation and source:</t>
    </r>
    <r>
      <rPr>
        <sz val="11"/>
        <rFont val="Arial"/>
        <family val="2"/>
      </rPr>
      <t xml:space="preserve">
</t>
    </r>
    <r>
      <rPr>
        <i/>
        <sz val="11"/>
        <rFont val="Arial"/>
        <family val="2"/>
      </rPr>
      <t xml:space="preserve">Racial segregation according to the Theil Index, 2010: </t>
    </r>
    <r>
      <rPr>
        <sz val="11"/>
        <rFont val="Arial"/>
        <family val="2"/>
      </rPr>
      <t>PolicyMap, https://www.policymap.com/data/our-data-directory/ (based on data from U.S. Census Bureau Decennial Census estimates; accessed November 2020).</t>
    </r>
  </si>
  <si>
    <t>Months to accrue savings for first/last month rent plus security deposit for 50% AMI household</t>
  </si>
  <si>
    <t xml:space="preserve">To change/edit chart or graphic type, click cell A86 and select "PivotTable Analyze" from top menu. Select PivotChart from upper left menu, which will then show the list of available options. </t>
  </si>
  <si>
    <t>2021 Index Median for all metros</t>
  </si>
  <si>
    <t>The Terwilliger Center at ULI appreciates the support of the following data partners in developing the Home Attainability Index and Occupational Analysis:</t>
  </si>
  <si>
    <t>National Housing Conference
National Low Income Housing Coalition</t>
  </si>
  <si>
    <t>https://knowledge.uli.org/reports/research-reports/2021/terwilliger-center-home-attainability-index</t>
  </si>
  <si>
    <t xml:space="preserve">The Home Attainability Index and Occupational Analysis is a selection of key data points and metrics that provide planners, developers, advocates, and policymakers with a high-level snapshot of the extent to which a region's housing market provides a range of choices attainable to its workforce.
This interactive spreadsheet allows users to explore Index data, compare regions, and create customizable charts and graphs. 
To access the full suite of Index materials, including more detailed descriptions of the data and methodology, visit: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</si>
</sst>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44" formatCode="_(&quot;$&quot;* #,##0.00_);_(&quot;$&quot;* \(#,##0.00\);_(&quot;$&quot;* &quot;-&quot;??_);_(@_)"/>
    <numFmt numFmtId="43" formatCode="_(* #,##0.00_);_(* \(#,##0.00\);_(* &quot;-&quot;??_);_(@_)"/>
    <numFmt numFmtId="164" formatCode="0.0"/>
    <numFmt numFmtId="165" formatCode="_(&quot;$&quot;* #,##0_);_(&quot;$&quot;* \(#,##0\);_(&quot;$&quot;* &quot;-&quot;??_);_(@_)"/>
    <numFmt numFmtId="166" formatCode="&quot;$&quot;#,##0"/>
    <numFmt numFmtId="167" formatCode="&quot;$&quot;#,##0.00"/>
    <numFmt numFmtId="168" formatCode="_(* #,##0_);_(* \(#,##0\);_(* &quot;-&quot;??_);_(@_)"/>
  </numFmts>
  <fonts count="40" x14ac:knownFonts="1">
    <font>
      <sz val="11"/>
      <color theme="1"/>
      <name val="Arial"/>
    </font>
    <font>
      <b/>
      <sz val="11"/>
      <color theme="0"/>
      <name val="Arial"/>
      <family val="2"/>
    </font>
    <font>
      <b/>
      <sz val="18"/>
      <color theme="0"/>
      <name val="Arial"/>
      <family val="2"/>
    </font>
    <font>
      <u/>
      <sz val="11"/>
      <color theme="1"/>
      <name val="Arial"/>
      <family val="2"/>
    </font>
    <font>
      <b/>
      <i/>
      <sz val="11"/>
      <color theme="1"/>
      <name val="Arial"/>
      <family val="2"/>
    </font>
    <font>
      <b/>
      <sz val="11"/>
      <color rgb="FFDDDCDD"/>
      <name val="Arial"/>
      <family val="2"/>
    </font>
    <font>
      <b/>
      <sz val="11"/>
      <color rgb="FFFFFFFF"/>
      <name val="Arial"/>
      <family val="2"/>
    </font>
    <font>
      <sz val="11"/>
      <color rgb="FFBFBFBF"/>
      <name val="Arial"/>
      <family val="2"/>
    </font>
    <font>
      <b/>
      <sz val="11"/>
      <color theme="1"/>
      <name val="Arial"/>
      <family val="2"/>
    </font>
    <font>
      <sz val="11"/>
      <name val="Arial"/>
      <family val="2"/>
    </font>
    <font>
      <sz val="11"/>
      <color rgb="FF545759"/>
      <name val="Arial"/>
      <family val="2"/>
    </font>
    <font>
      <sz val="11"/>
      <color theme="0"/>
      <name val="Arial"/>
      <family val="2"/>
    </font>
    <font>
      <sz val="11"/>
      <color rgb="FFFF0000"/>
      <name val="Arial"/>
      <family val="2"/>
    </font>
    <font>
      <sz val="11"/>
      <color theme="1"/>
      <name val="Arial"/>
      <family val="2"/>
    </font>
    <font>
      <u/>
      <sz val="11"/>
      <color theme="10"/>
      <name val="Arial"/>
      <family val="2"/>
    </font>
    <font>
      <sz val="11"/>
      <color theme="1"/>
      <name val="Arial"/>
      <family val="2"/>
    </font>
    <font>
      <sz val="11"/>
      <color theme="2" tint="-0.249977111117893"/>
      <name val="Arial"/>
      <family val="2"/>
    </font>
    <font>
      <b/>
      <sz val="11"/>
      <color rgb="FF535658"/>
      <name val="Arial"/>
      <family val="2"/>
    </font>
    <font>
      <b/>
      <sz val="11"/>
      <color theme="2"/>
      <name val="Arial"/>
      <family val="2"/>
    </font>
    <font>
      <sz val="11"/>
      <color theme="1"/>
      <name val="Arial"/>
      <family val="2"/>
    </font>
    <font>
      <sz val="8"/>
      <name val="Arial"/>
      <family val="2"/>
    </font>
    <font>
      <b/>
      <sz val="11"/>
      <color rgb="FFFF0000"/>
      <name val="Arial"/>
      <family val="2"/>
    </font>
    <font>
      <b/>
      <u/>
      <sz val="11"/>
      <color theme="1"/>
      <name val="Arial"/>
      <family val="2"/>
    </font>
    <font>
      <u/>
      <sz val="11"/>
      <color theme="4" tint="-0.249977111117893"/>
      <name val="Arial"/>
      <family val="2"/>
    </font>
    <font>
      <sz val="10"/>
      <name val="Arial"/>
      <family val="2"/>
    </font>
    <font>
      <b/>
      <sz val="11"/>
      <name val="Arial"/>
      <family val="2"/>
    </font>
    <font>
      <sz val="11"/>
      <color theme="2" tint="-0.34998626667073579"/>
      <name val="Arial"/>
      <family val="2"/>
    </font>
    <font>
      <sz val="11"/>
      <color theme="0" tint="-0.34998626667073579"/>
      <name val="Arial"/>
      <family val="2"/>
    </font>
    <font>
      <b/>
      <u/>
      <sz val="11"/>
      <color theme="10"/>
      <name val="Arial"/>
      <family val="2"/>
    </font>
    <font>
      <sz val="11"/>
      <color rgb="FF000000"/>
      <name val="Calibri"/>
      <family val="2"/>
    </font>
    <font>
      <u/>
      <sz val="11"/>
      <name val="Arial"/>
      <family val="2"/>
    </font>
    <font>
      <u/>
      <sz val="11"/>
      <color theme="4"/>
      <name val="Arial"/>
      <family val="2"/>
    </font>
    <font>
      <sz val="11"/>
      <color theme="10"/>
      <name val="Arial"/>
      <family val="2"/>
    </font>
    <font>
      <i/>
      <sz val="11"/>
      <name val="Arial"/>
      <family val="2"/>
    </font>
    <font>
      <sz val="11"/>
      <color theme="0"/>
      <name val="Arial"/>
    </font>
    <font>
      <b/>
      <sz val="11"/>
      <color theme="0"/>
      <name val="Arial"/>
    </font>
    <font>
      <sz val="11"/>
      <name val="Arial"/>
    </font>
    <font>
      <b/>
      <sz val="11"/>
      <color rgb="FF004617"/>
      <name val="Arial"/>
    </font>
    <font>
      <sz val="8"/>
      <name val="Arial"/>
    </font>
    <font>
      <sz val="12"/>
      <color theme="1"/>
      <name val="Calibri"/>
      <family val="2"/>
      <scheme val="minor"/>
    </font>
  </fonts>
  <fills count="41">
    <fill>
      <patternFill patternType="none"/>
    </fill>
    <fill>
      <patternFill patternType="gray125"/>
    </fill>
    <fill>
      <patternFill patternType="solid">
        <fgColor rgb="FF004717"/>
        <bgColor rgb="FF004717"/>
      </patternFill>
    </fill>
    <fill>
      <patternFill patternType="solid">
        <fgColor rgb="FFDDDCDD"/>
        <bgColor rgb="FFDDDCDD"/>
      </patternFill>
    </fill>
    <fill>
      <patternFill patternType="solid">
        <fgColor rgb="FF731013"/>
        <bgColor rgb="FF731013"/>
      </patternFill>
    </fill>
    <fill>
      <patternFill patternType="solid">
        <fgColor rgb="FFBFBFBF"/>
        <bgColor rgb="FFBFBFBF"/>
      </patternFill>
    </fill>
    <fill>
      <patternFill patternType="solid">
        <fgColor rgb="FFA5A5A5"/>
        <bgColor rgb="FFA5A5A5"/>
      </patternFill>
    </fill>
    <fill>
      <patternFill patternType="solid">
        <fgColor rgb="FF92D050"/>
        <bgColor rgb="FF92D050"/>
      </patternFill>
    </fill>
    <fill>
      <patternFill patternType="solid">
        <fgColor rgb="FF8EAADB"/>
        <bgColor rgb="FF8EAADB"/>
      </patternFill>
    </fill>
    <fill>
      <patternFill patternType="solid">
        <fgColor rgb="FFFFD965"/>
        <bgColor rgb="FFFFD965"/>
      </patternFill>
    </fill>
    <fill>
      <patternFill patternType="solid">
        <fgColor rgb="FFFFFF00"/>
        <bgColor rgb="FFFFFF00"/>
      </patternFill>
    </fill>
    <fill>
      <patternFill patternType="solid">
        <fgColor rgb="FFD8D8D8"/>
        <bgColor rgb="FFD8D8D8"/>
      </patternFill>
    </fill>
    <fill>
      <patternFill patternType="solid">
        <fgColor theme="1"/>
        <bgColor theme="1"/>
      </patternFill>
    </fill>
    <fill>
      <patternFill patternType="solid">
        <fgColor rgb="FF731013"/>
        <bgColor indexed="64"/>
      </patternFill>
    </fill>
    <fill>
      <patternFill patternType="solid">
        <fgColor rgb="FFDDDCDD"/>
        <bgColor indexed="64"/>
      </patternFill>
    </fill>
    <fill>
      <patternFill patternType="solid">
        <fgColor rgb="FF004717"/>
        <bgColor rgb="FFBFBFBF"/>
      </patternFill>
    </fill>
    <fill>
      <patternFill patternType="solid">
        <fgColor rgb="FF004717"/>
        <bgColor indexed="64"/>
      </patternFill>
    </fill>
    <fill>
      <patternFill patternType="solid">
        <fgColor rgb="FFEEEAD3"/>
        <bgColor indexed="64"/>
      </patternFill>
    </fill>
    <fill>
      <patternFill patternType="solid">
        <fgColor rgb="FF78A22F"/>
        <bgColor indexed="64"/>
      </patternFill>
    </fill>
    <fill>
      <patternFill patternType="solid">
        <fgColor rgb="FFCEBB2B"/>
        <bgColor indexed="64"/>
      </patternFill>
    </fill>
    <fill>
      <patternFill patternType="solid">
        <fgColor rgb="FFCEBB2B"/>
        <bgColor rgb="FFCEBB2C"/>
      </patternFill>
    </fill>
    <fill>
      <patternFill patternType="solid">
        <fgColor rgb="FFCEBB2B"/>
        <bgColor rgb="FFFFFF00"/>
      </patternFill>
    </fill>
    <fill>
      <patternFill patternType="solid">
        <fgColor rgb="FF545759"/>
        <bgColor indexed="64"/>
      </patternFill>
    </fill>
    <fill>
      <patternFill patternType="solid">
        <fgColor rgb="FFCEBB2C"/>
        <bgColor indexed="64"/>
      </patternFill>
    </fill>
    <fill>
      <patternFill patternType="solid">
        <fgColor rgb="FF004617"/>
        <bgColor rgb="FF004717"/>
      </patternFill>
    </fill>
    <fill>
      <patternFill patternType="solid">
        <fgColor rgb="FF004617"/>
        <bgColor indexed="64"/>
      </patternFill>
    </fill>
    <fill>
      <patternFill patternType="solid">
        <fgColor rgb="FFEEEAD3"/>
        <bgColor rgb="FFEEEBD3"/>
      </patternFill>
    </fill>
    <fill>
      <patternFill patternType="solid">
        <fgColor rgb="FF535658"/>
        <bgColor indexed="64"/>
      </patternFill>
    </fill>
    <fill>
      <patternFill patternType="solid">
        <fgColor rgb="FF535658"/>
        <bgColor rgb="FF004717"/>
      </patternFill>
    </fill>
    <fill>
      <patternFill patternType="solid">
        <fgColor theme="2" tint="-0.34998626667073579"/>
        <bgColor rgb="FFFFFF00"/>
      </patternFill>
    </fill>
    <fill>
      <patternFill patternType="solid">
        <fgColor theme="0" tint="-0.34998626667073579"/>
        <bgColor indexed="64"/>
      </patternFill>
    </fill>
    <fill>
      <patternFill patternType="solid">
        <fgColor theme="5" tint="0.39997558519241921"/>
        <bgColor rgb="FFFFFF00"/>
      </patternFill>
    </fill>
    <fill>
      <patternFill patternType="solid">
        <fgColor theme="5" tint="0.39997558519241921"/>
        <bgColor indexed="64"/>
      </patternFill>
    </fill>
    <fill>
      <patternFill patternType="solid">
        <fgColor theme="0" tint="-0.34998626667073579"/>
        <bgColor rgb="FFFFFF00"/>
      </patternFill>
    </fill>
    <fill>
      <patternFill patternType="solid">
        <fgColor rgb="FF92D050"/>
        <bgColor indexed="64"/>
      </patternFill>
    </fill>
    <fill>
      <patternFill patternType="solid">
        <fgColor rgb="FFFFC000"/>
        <bgColor rgb="FFFFFF00"/>
      </patternFill>
    </fill>
    <fill>
      <patternFill patternType="solid">
        <fgColor theme="0" tint="-0.14999847407452621"/>
        <bgColor indexed="64"/>
      </patternFill>
    </fill>
    <fill>
      <patternFill patternType="solid">
        <fgColor theme="0" tint="-0.14999847407452621"/>
        <bgColor rgb="FFDDDCDD"/>
      </patternFill>
    </fill>
    <fill>
      <patternFill patternType="solid">
        <fgColor theme="0" tint="-0.249977111117893"/>
        <bgColor rgb="FF004717"/>
      </patternFill>
    </fill>
    <fill>
      <patternFill patternType="solid">
        <fgColor rgb="FF78A22F"/>
        <bgColor rgb="FFFFFF00"/>
      </patternFill>
    </fill>
    <fill>
      <patternFill patternType="solid">
        <fgColor theme="0"/>
        <bgColor indexed="64"/>
      </patternFill>
    </fill>
  </fills>
  <borders count="31">
    <border>
      <left/>
      <right/>
      <top/>
      <bottom/>
      <diagonal/>
    </border>
    <border>
      <left/>
      <right/>
      <top/>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bottom style="thin">
        <color rgb="FF000000"/>
      </bottom>
      <diagonal/>
    </border>
    <border>
      <left style="medium">
        <color indexed="64"/>
      </left>
      <right style="thin">
        <color indexed="64"/>
      </right>
      <top style="thin">
        <color rgb="FF000000"/>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s>
  <cellStyleXfs count="7">
    <xf numFmtId="0" fontId="0" fillId="0" borderId="0"/>
    <xf numFmtId="0" fontId="14" fillId="0" borderId="0" applyNumberForma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4" fontId="19" fillId="0" borderId="0" applyFont="0" applyFill="0" applyBorder="0" applyAlignment="0" applyProtection="0"/>
    <xf numFmtId="0" fontId="24" fillId="0" borderId="10"/>
    <xf numFmtId="0" fontId="39" fillId="0" borderId="10"/>
  </cellStyleXfs>
  <cellXfs count="282">
    <xf numFmtId="0" fontId="0" fillId="0" borderId="0" xfId="0" applyFont="1" applyAlignment="1"/>
    <xf numFmtId="0" fontId="0" fillId="3" borderId="1" xfId="0" applyFont="1" applyFill="1" applyBorder="1" applyAlignment="1">
      <alignment vertical="top" wrapText="1"/>
    </xf>
    <xf numFmtId="0" fontId="0" fillId="0" borderId="0" xfId="0" applyFont="1"/>
    <xf numFmtId="0" fontId="0" fillId="0" borderId="0" xfId="0" applyFont="1" applyAlignment="1">
      <alignment horizontal="left"/>
    </xf>
    <xf numFmtId="0" fontId="8" fillId="0" borderId="0" xfId="0" applyFont="1"/>
    <xf numFmtId="9" fontId="0" fillId="0" borderId="0" xfId="3" applyFont="1" applyAlignment="1"/>
    <xf numFmtId="0" fontId="0" fillId="0" borderId="0" xfId="0" applyFont="1" applyAlignment="1">
      <alignment horizontal="left" vertical="top"/>
    </xf>
    <xf numFmtId="0" fontId="0" fillId="0" borderId="13" xfId="0" applyFont="1" applyBorder="1" applyAlignment="1">
      <alignment wrapText="1"/>
    </xf>
    <xf numFmtId="0" fontId="0" fillId="0" borderId="0" xfId="0" applyFont="1" applyFill="1" applyAlignment="1"/>
    <xf numFmtId="0" fontId="0" fillId="17" borderId="0" xfId="0" applyFont="1" applyFill="1" applyAlignment="1"/>
    <xf numFmtId="0" fontId="0" fillId="0" borderId="0" xfId="0"/>
    <xf numFmtId="0" fontId="17" fillId="17" borderId="0" xfId="0" applyFont="1" applyFill="1" applyAlignment="1"/>
    <xf numFmtId="0" fontId="18" fillId="22" borderId="10" xfId="0" applyFont="1" applyFill="1" applyBorder="1"/>
    <xf numFmtId="0" fontId="18" fillId="22" borderId="10" xfId="0" applyFont="1" applyFill="1" applyBorder="1" applyAlignment="1">
      <alignment wrapText="1"/>
    </xf>
    <xf numFmtId="0" fontId="0" fillId="22" borderId="10" xfId="0" applyFill="1" applyBorder="1"/>
    <xf numFmtId="0" fontId="8" fillId="23" borderId="10" xfId="0" applyFont="1" applyFill="1" applyBorder="1"/>
    <xf numFmtId="0" fontId="0" fillId="23" borderId="0" xfId="0" applyFill="1"/>
    <xf numFmtId="0" fontId="0" fillId="0" borderId="0" xfId="0" applyNumberFormat="1" applyFont="1" applyAlignment="1"/>
    <xf numFmtId="166" fontId="9" fillId="0" borderId="0" xfId="0" applyNumberFormat="1" applyFont="1" applyFill="1"/>
    <xf numFmtId="167" fontId="11" fillId="16" borderId="0" xfId="0" applyNumberFormat="1" applyFont="1" applyFill="1"/>
    <xf numFmtId="166" fontId="9" fillId="22" borderId="10" xfId="0" applyNumberFormat="1" applyFont="1" applyFill="1" applyBorder="1"/>
    <xf numFmtId="166" fontId="9" fillId="0" borderId="0" xfId="0" applyNumberFormat="1" applyFont="1"/>
    <xf numFmtId="0" fontId="0" fillId="17" borderId="0" xfId="0" applyNumberFormat="1" applyFont="1" applyFill="1" applyAlignment="1"/>
    <xf numFmtId="0" fontId="11" fillId="0" borderId="0" xfId="0" applyFont="1" applyFill="1" applyAlignment="1"/>
    <xf numFmtId="0" fontId="0" fillId="25" borderId="0" xfId="0" applyFont="1" applyFill="1" applyAlignment="1"/>
    <xf numFmtId="0" fontId="13" fillId="0" borderId="0" xfId="0" applyFont="1"/>
    <xf numFmtId="0" fontId="1" fillId="25" borderId="0" xfId="0" applyFont="1" applyFill="1" applyAlignment="1">
      <alignment wrapText="1"/>
    </xf>
    <xf numFmtId="2" fontId="10" fillId="26" borderId="1" xfId="0" applyNumberFormat="1" applyFont="1" applyFill="1" applyBorder="1"/>
    <xf numFmtId="0" fontId="17" fillId="26" borderId="13" xfId="0" applyFont="1" applyFill="1" applyBorder="1" applyAlignment="1">
      <alignment wrapText="1"/>
    </xf>
    <xf numFmtId="0" fontId="14" fillId="0" borderId="15" xfId="1" applyBorder="1" applyAlignment="1">
      <alignment horizontal="left" vertical="top" wrapText="1"/>
    </xf>
    <xf numFmtId="9" fontId="14" fillId="0" borderId="13" xfId="1" applyNumberFormat="1" applyFill="1" applyBorder="1"/>
    <xf numFmtId="0" fontId="14" fillId="0" borderId="14" xfId="1" applyBorder="1" applyAlignment="1">
      <alignment horizontal="left" vertical="top" wrapText="1"/>
    </xf>
    <xf numFmtId="0" fontId="1" fillId="12" borderId="2" xfId="0" applyFont="1" applyFill="1" applyBorder="1" applyAlignment="1">
      <alignment horizontal="left" wrapText="1"/>
    </xf>
    <xf numFmtId="0" fontId="0" fillId="0" borderId="3" xfId="0" applyFont="1" applyBorder="1" applyAlignment="1">
      <alignment horizontal="left" wrapText="1"/>
    </xf>
    <xf numFmtId="0" fontId="1" fillId="12" borderId="1" xfId="0" applyFont="1" applyFill="1" applyBorder="1" applyAlignment="1">
      <alignment horizontal="left" vertical="top" wrapText="1"/>
    </xf>
    <xf numFmtId="0" fontId="13" fillId="0" borderId="18" xfId="0" applyFont="1" applyBorder="1" applyAlignment="1">
      <alignment horizontal="left" vertical="top" wrapText="1"/>
    </xf>
    <xf numFmtId="0" fontId="0" fillId="0" borderId="0" xfId="0" applyFont="1" applyAlignment="1">
      <alignment horizontal="left" vertical="top" wrapText="1"/>
    </xf>
    <xf numFmtId="0" fontId="13" fillId="0" borderId="25" xfId="0" applyFont="1" applyBorder="1" applyAlignment="1">
      <alignment horizontal="left" vertical="top" wrapText="1"/>
    </xf>
    <xf numFmtId="0" fontId="14" fillId="0" borderId="13" xfId="1" applyFill="1" applyBorder="1"/>
    <xf numFmtId="0" fontId="14" fillId="0" borderId="13" xfId="1" applyFill="1" applyBorder="1" applyAlignment="1">
      <alignment wrapText="1"/>
    </xf>
    <xf numFmtId="0" fontId="14" fillId="0" borderId="13" xfId="1" applyBorder="1" applyAlignment="1"/>
    <xf numFmtId="166" fontId="0" fillId="0" borderId="0" xfId="0" applyNumberFormat="1" applyFont="1" applyAlignment="1"/>
    <xf numFmtId="166" fontId="0" fillId="0" borderId="0" xfId="0" applyNumberFormat="1" applyFont="1" applyFill="1" applyAlignment="1"/>
    <xf numFmtId="166" fontId="1" fillId="16" borderId="0" xfId="0" applyNumberFormat="1" applyFont="1" applyFill="1" applyAlignment="1"/>
    <xf numFmtId="0" fontId="0" fillId="27" borderId="0" xfId="0" applyFont="1" applyFill="1" applyAlignment="1"/>
    <xf numFmtId="0" fontId="1" fillId="27" borderId="1" xfId="0" applyFont="1" applyFill="1" applyBorder="1" applyAlignment="1"/>
    <xf numFmtId="0" fontId="11" fillId="28" borderId="1" xfId="0" applyFont="1" applyFill="1" applyBorder="1"/>
    <xf numFmtId="166" fontId="1" fillId="27" borderId="1" xfId="0" applyNumberFormat="1" applyFont="1" applyFill="1" applyBorder="1" applyAlignment="1"/>
    <xf numFmtId="166" fontId="1" fillId="27" borderId="0" xfId="0" applyNumberFormat="1" applyFont="1" applyFill="1" applyAlignment="1"/>
    <xf numFmtId="166" fontId="1" fillId="28" borderId="1" xfId="0" applyNumberFormat="1" applyFont="1" applyFill="1" applyBorder="1"/>
    <xf numFmtId="0" fontId="0" fillId="0" borderId="0" xfId="0" applyFont="1" applyAlignment="1">
      <alignment horizontal="left" indent="1"/>
    </xf>
    <xf numFmtId="0" fontId="0" fillId="0" borderId="0" xfId="0" applyAlignment="1">
      <alignment wrapText="1"/>
    </xf>
    <xf numFmtId="0" fontId="8" fillId="23" borderId="10" xfId="0" applyFont="1" applyFill="1" applyBorder="1" applyAlignment="1">
      <alignment wrapText="1"/>
    </xf>
    <xf numFmtId="166" fontId="0" fillId="0" borderId="0" xfId="0" applyNumberFormat="1"/>
    <xf numFmtId="0" fontId="0" fillId="18" borderId="0" xfId="0" applyFont="1" applyFill="1" applyAlignment="1">
      <alignment horizontal="center" vertical="center" wrapText="1"/>
    </xf>
    <xf numFmtId="2" fontId="9" fillId="0" borderId="0" xfId="0" applyNumberFormat="1" applyFont="1"/>
    <xf numFmtId="10" fontId="9" fillId="0" borderId="0" xfId="3" applyNumberFormat="1" applyFont="1"/>
    <xf numFmtId="0" fontId="13" fillId="19" borderId="0" xfId="0" applyFont="1" applyFill="1" applyAlignment="1"/>
    <xf numFmtId="0" fontId="0" fillId="19" borderId="0" xfId="0" applyFont="1" applyFill="1" applyAlignment="1"/>
    <xf numFmtId="0" fontId="18" fillId="22" borderId="10" xfId="0" quotePrefix="1" applyFont="1" applyFill="1" applyBorder="1"/>
    <xf numFmtId="0" fontId="14" fillId="22" borderId="10" xfId="1" applyFill="1" applyBorder="1" applyAlignment="1">
      <alignment wrapText="1"/>
    </xf>
    <xf numFmtId="0" fontId="14" fillId="28" borderId="1" xfId="1" applyFill="1" applyBorder="1"/>
    <xf numFmtId="0" fontId="9" fillId="19" borderId="5" xfId="0" applyFont="1" applyFill="1" applyBorder="1" applyAlignment="1"/>
    <xf numFmtId="0" fontId="9" fillId="19" borderId="6" xfId="0" applyFont="1" applyFill="1" applyBorder="1" applyAlignment="1"/>
    <xf numFmtId="0" fontId="9" fillId="19" borderId="7" xfId="0" applyFont="1" applyFill="1" applyBorder="1" applyAlignment="1"/>
    <xf numFmtId="0" fontId="9" fillId="19" borderId="8" xfId="0" applyFont="1" applyFill="1" applyBorder="1" applyAlignment="1"/>
    <xf numFmtId="0" fontId="9" fillId="19" borderId="10" xfId="0" applyFont="1" applyFill="1" applyBorder="1" applyAlignment="1"/>
    <xf numFmtId="0" fontId="14" fillId="0" borderId="10" xfId="1" applyFill="1" applyBorder="1" applyAlignment="1">
      <alignment horizontal="center" wrapText="1"/>
    </xf>
    <xf numFmtId="0" fontId="9" fillId="0" borderId="10" xfId="0" applyFont="1" applyFill="1" applyBorder="1" applyAlignment="1"/>
    <xf numFmtId="0" fontId="1" fillId="27" borderId="0" xfId="0" applyFont="1" applyFill="1" applyAlignment="1"/>
    <xf numFmtId="0" fontId="21" fillId="34" borderId="0" xfId="0" applyFont="1" applyFill="1"/>
    <xf numFmtId="0" fontId="8" fillId="0" borderId="0" xfId="0" applyFont="1" applyAlignment="1"/>
    <xf numFmtId="0" fontId="0" fillId="0" borderId="0" xfId="0" applyFont="1" applyAlignment="1">
      <alignment vertical="center"/>
    </xf>
    <xf numFmtId="0" fontId="0" fillId="36" borderId="0" xfId="0" applyFont="1" applyFill="1" applyAlignment="1"/>
    <xf numFmtId="0" fontId="14" fillId="36" borderId="0" xfId="1" applyFill="1" applyAlignment="1">
      <alignment vertical="center"/>
    </xf>
    <xf numFmtId="0" fontId="0" fillId="0" borderId="0" xfId="0" pivotButton="1" applyFont="1" applyAlignment="1"/>
    <xf numFmtId="0" fontId="8" fillId="20" borderId="4" xfId="0" applyFont="1" applyFill="1" applyBorder="1" applyAlignment="1">
      <alignment vertical="center" wrapText="1"/>
    </xf>
    <xf numFmtId="2" fontId="13" fillId="0" borderId="10" xfId="0" applyNumberFormat="1" applyFont="1" applyBorder="1"/>
    <xf numFmtId="0" fontId="8" fillId="18" borderId="28" xfId="0" applyFont="1" applyFill="1" applyBorder="1" applyAlignment="1"/>
    <xf numFmtId="0" fontId="13" fillId="0" borderId="0" xfId="0" applyFont="1" applyAlignment="1"/>
    <xf numFmtId="0" fontId="13" fillId="0" borderId="30" xfId="0" applyFont="1" applyBorder="1"/>
    <xf numFmtId="0" fontId="13" fillId="18" borderId="29" xfId="0" applyFont="1" applyFill="1" applyBorder="1" applyAlignment="1"/>
    <xf numFmtId="0" fontId="8" fillId="11" borderId="30" xfId="0" applyFont="1" applyFill="1" applyBorder="1" applyAlignment="1">
      <alignment wrapText="1"/>
    </xf>
    <xf numFmtId="2" fontId="21" fillId="35" borderId="27" xfId="0" applyNumberFormat="1" applyFont="1" applyFill="1" applyBorder="1"/>
    <xf numFmtId="2" fontId="21" fillId="35" borderId="10" xfId="0" applyNumberFormat="1" applyFont="1" applyFill="1" applyBorder="1"/>
    <xf numFmtId="2" fontId="21" fillId="35" borderId="15" xfId="0" applyNumberFormat="1" applyFont="1" applyFill="1" applyBorder="1"/>
    <xf numFmtId="165" fontId="21" fillId="33" borderId="10" xfId="4" applyNumberFormat="1" applyFont="1" applyFill="1" applyBorder="1"/>
    <xf numFmtId="2" fontId="21" fillId="29" borderId="15" xfId="0" applyNumberFormat="1" applyFont="1" applyFill="1" applyBorder="1"/>
    <xf numFmtId="165" fontId="21" fillId="31" borderId="10" xfId="4" applyNumberFormat="1" applyFont="1" applyFill="1" applyBorder="1" applyAlignment="1">
      <alignment wrapText="1"/>
    </xf>
    <xf numFmtId="2" fontId="21" fillId="31" borderId="15" xfId="0" applyNumberFormat="1" applyFont="1" applyFill="1" applyBorder="1"/>
    <xf numFmtId="2" fontId="21" fillId="29" borderId="10" xfId="0" applyNumberFormat="1" applyFont="1" applyFill="1" applyBorder="1" applyAlignment="1">
      <alignment wrapText="1"/>
    </xf>
    <xf numFmtId="2" fontId="13" fillId="0" borderId="27" xfId="0" applyNumberFormat="1" applyFont="1" applyBorder="1"/>
    <xf numFmtId="2" fontId="13" fillId="0" borderId="15" xfId="0" applyNumberFormat="1" applyFont="1" applyBorder="1"/>
    <xf numFmtId="1" fontId="9" fillId="0" borderId="10" xfId="0" applyNumberFormat="1" applyFont="1" applyFill="1" applyBorder="1" applyAlignment="1">
      <alignment wrapText="1"/>
    </xf>
    <xf numFmtId="2" fontId="13" fillId="0" borderId="0" xfId="0" applyNumberFormat="1" applyFont="1"/>
    <xf numFmtId="0" fontId="13" fillId="0" borderId="30" xfId="0" applyFont="1" applyBorder="1" applyAlignment="1"/>
    <xf numFmtId="0" fontId="13" fillId="0" borderId="27" xfId="0" applyFont="1" applyBorder="1" applyAlignment="1"/>
    <xf numFmtId="0" fontId="13" fillId="0" borderId="10" xfId="0" applyFont="1" applyBorder="1" applyAlignment="1"/>
    <xf numFmtId="0" fontId="13" fillId="0" borderId="15" xfId="0" applyFont="1" applyBorder="1" applyAlignment="1"/>
    <xf numFmtId="1" fontId="13" fillId="0" borderId="10" xfId="0" applyNumberFormat="1" applyFont="1" applyFill="1" applyBorder="1" applyAlignment="1">
      <alignment wrapText="1"/>
    </xf>
    <xf numFmtId="0" fontId="13" fillId="0" borderId="10" xfId="0" applyFont="1" applyFill="1" applyBorder="1"/>
    <xf numFmtId="39" fontId="8" fillId="18" borderId="16" xfId="0" applyNumberFormat="1" applyFont="1" applyFill="1" applyBorder="1" applyAlignment="1"/>
    <xf numFmtId="39" fontId="8" fillId="18" borderId="29" xfId="0" applyNumberFormat="1" applyFont="1" applyFill="1" applyBorder="1" applyAlignment="1"/>
    <xf numFmtId="39" fontId="8" fillId="18" borderId="17" xfId="0" applyNumberFormat="1" applyFont="1" applyFill="1" applyBorder="1" applyAlignment="1"/>
    <xf numFmtId="165" fontId="8" fillId="18" borderId="29" xfId="0" applyNumberFormat="1" applyFont="1" applyFill="1" applyBorder="1" applyAlignment="1"/>
    <xf numFmtId="166" fontId="25" fillId="18" borderId="29" xfId="0" applyNumberFormat="1" applyFont="1" applyFill="1" applyBorder="1" applyAlignment="1"/>
    <xf numFmtId="166" fontId="25" fillId="21" borderId="10" xfId="0" applyNumberFormat="1" applyFont="1" applyFill="1" applyBorder="1" applyAlignment="1">
      <alignment wrapText="1"/>
    </xf>
    <xf numFmtId="166" fontId="25" fillId="21" borderId="10" xfId="0" applyNumberFormat="1" applyFont="1" applyFill="1" applyBorder="1"/>
    <xf numFmtId="166" fontId="9" fillId="0" borderId="10" xfId="0" applyNumberFormat="1" applyFont="1" applyBorder="1"/>
    <xf numFmtId="166" fontId="9" fillId="0" borderId="10" xfId="0" applyNumberFormat="1" applyFont="1" applyBorder="1" applyAlignment="1">
      <alignment wrapText="1"/>
    </xf>
    <xf numFmtId="166" fontId="9" fillId="0" borderId="10" xfId="4" applyNumberFormat="1" applyFont="1" applyBorder="1" applyAlignment="1">
      <alignment wrapText="1"/>
    </xf>
    <xf numFmtId="166" fontId="9" fillId="0" borderId="10" xfId="4" applyNumberFormat="1" applyFont="1" applyBorder="1"/>
    <xf numFmtId="166" fontId="26" fillId="0" borderId="10" xfId="4" applyNumberFormat="1" applyFont="1" applyBorder="1" applyAlignment="1">
      <alignment wrapText="1"/>
    </xf>
    <xf numFmtId="166" fontId="26" fillId="0" borderId="10" xfId="4" applyNumberFormat="1" applyFont="1" applyBorder="1"/>
    <xf numFmtId="166" fontId="9" fillId="0" borderId="27" xfId="0" applyNumberFormat="1" applyFont="1" applyBorder="1" applyAlignment="1">
      <alignment wrapText="1"/>
    </xf>
    <xf numFmtId="166" fontId="26" fillId="0" borderId="10" xfId="0" applyNumberFormat="1" applyFont="1" applyBorder="1" applyAlignment="1"/>
    <xf numFmtId="166" fontId="8" fillId="18" borderId="29" xfId="0" applyNumberFormat="1" applyFont="1" applyFill="1" applyBorder="1" applyAlignment="1"/>
    <xf numFmtId="166" fontId="21" fillId="29" borderId="10" xfId="0" applyNumberFormat="1" applyFont="1" applyFill="1" applyBorder="1"/>
    <xf numFmtId="166" fontId="13" fillId="0" borderId="10" xfId="0" applyNumberFormat="1" applyFont="1" applyBorder="1"/>
    <xf numFmtId="166" fontId="13" fillId="0" borderId="10" xfId="0" applyNumberFormat="1" applyFont="1" applyBorder="1" applyAlignment="1"/>
    <xf numFmtId="166" fontId="21" fillId="33" borderId="10" xfId="4" applyNumberFormat="1" applyFont="1" applyFill="1" applyBorder="1"/>
    <xf numFmtId="166" fontId="9" fillId="0" borderId="10" xfId="4" applyNumberFormat="1" applyFont="1" applyFill="1" applyBorder="1" applyAlignment="1">
      <alignment wrapText="1"/>
    </xf>
    <xf numFmtId="166" fontId="13" fillId="0" borderId="10" xfId="4" applyNumberFormat="1" applyFont="1" applyBorder="1" applyAlignment="1">
      <alignment wrapText="1"/>
    </xf>
    <xf numFmtId="166" fontId="13" fillId="0" borderId="10" xfId="4" applyNumberFormat="1" applyFont="1" applyBorder="1"/>
    <xf numFmtId="166" fontId="21" fillId="30" borderId="10" xfId="0" applyNumberFormat="1" applyFont="1" applyFill="1" applyBorder="1"/>
    <xf numFmtId="166" fontId="21" fillId="31" borderId="27" xfId="0" applyNumberFormat="1" applyFont="1" applyFill="1" applyBorder="1"/>
    <xf numFmtId="166" fontId="13" fillId="0" borderId="27" xfId="4" applyNumberFormat="1" applyFont="1" applyBorder="1"/>
    <xf numFmtId="166" fontId="13" fillId="0" borderId="27" xfId="0" applyNumberFormat="1" applyFont="1" applyBorder="1" applyAlignment="1"/>
    <xf numFmtId="166" fontId="21" fillId="31" borderId="10" xfId="4" applyNumberFormat="1" applyFont="1" applyFill="1" applyBorder="1" applyAlignment="1">
      <alignment wrapText="1"/>
    </xf>
    <xf numFmtId="166" fontId="21" fillId="32" borderId="10" xfId="0" applyNumberFormat="1" applyFont="1" applyFill="1" applyBorder="1"/>
    <xf numFmtId="166" fontId="21" fillId="31" borderId="10" xfId="0" applyNumberFormat="1" applyFont="1" applyFill="1" applyBorder="1"/>
    <xf numFmtId="0" fontId="1" fillId="2" borderId="10" xfId="0" applyFont="1" applyFill="1" applyBorder="1" applyAlignment="1">
      <alignment horizontal="left" vertical="top" wrapText="1"/>
    </xf>
    <xf numFmtId="2" fontId="12" fillId="0" borderId="10" xfId="0" applyNumberFormat="1" applyFont="1" applyBorder="1"/>
    <xf numFmtId="2" fontId="9" fillId="0" borderId="10" xfId="0" applyNumberFormat="1" applyFont="1" applyBorder="1"/>
    <xf numFmtId="0" fontId="1" fillId="4" borderId="10" xfId="0" applyFont="1" applyFill="1" applyBorder="1" applyAlignment="1">
      <alignment horizontal="left" vertical="top" wrapText="1"/>
    </xf>
    <xf numFmtId="10" fontId="1" fillId="2" borderId="10" xfId="3" applyNumberFormat="1" applyFont="1" applyFill="1" applyBorder="1" applyAlignment="1">
      <alignment horizontal="left" vertical="top" wrapText="1"/>
    </xf>
    <xf numFmtId="0" fontId="5" fillId="4" borderId="10" xfId="0" applyFont="1" applyFill="1" applyBorder="1" applyAlignment="1">
      <alignment horizontal="left" vertical="top" wrapText="1"/>
    </xf>
    <xf numFmtId="0" fontId="6" fillId="2" borderId="10" xfId="0" applyFont="1" applyFill="1" applyBorder="1" applyAlignment="1">
      <alignment horizontal="left" vertical="top" wrapText="1"/>
    </xf>
    <xf numFmtId="10" fontId="1" fillId="5" borderId="10" xfId="3" applyNumberFormat="1" applyFont="1" applyFill="1" applyBorder="1" applyAlignment="1">
      <alignment horizontal="left" vertical="top" wrapText="1"/>
    </xf>
    <xf numFmtId="0" fontId="1" fillId="38" borderId="10" xfId="0" applyFont="1" applyFill="1" applyBorder="1" applyAlignment="1">
      <alignment horizontal="left" vertical="top" wrapText="1"/>
    </xf>
    <xf numFmtId="164" fontId="1" fillId="15" borderId="10" xfId="0" applyNumberFormat="1" applyFont="1" applyFill="1" applyBorder="1" applyAlignment="1">
      <alignment horizontal="left" vertical="top" wrapText="1"/>
    </xf>
    <xf numFmtId="0" fontId="1" fillId="15" borderId="10" xfId="0" applyFont="1" applyFill="1" applyBorder="1" applyAlignment="1">
      <alignment horizontal="left" vertical="top" wrapText="1"/>
    </xf>
    <xf numFmtId="0" fontId="5" fillId="13" borderId="10" xfId="0" applyFont="1" applyFill="1" applyBorder="1" applyAlignment="1">
      <alignment vertical="top" wrapText="1"/>
    </xf>
    <xf numFmtId="168" fontId="1" fillId="2" borderId="10" xfId="2" applyNumberFormat="1" applyFont="1" applyFill="1" applyBorder="1" applyAlignment="1">
      <alignment horizontal="left" vertical="top" wrapText="1"/>
    </xf>
    <xf numFmtId="0" fontId="13" fillId="0" borderId="10" xfId="0" applyFont="1" applyBorder="1" applyAlignment="1">
      <alignment horizontal="left" vertical="top"/>
    </xf>
    <xf numFmtId="0" fontId="13" fillId="0" borderId="10" xfId="0" applyFont="1" applyBorder="1"/>
    <xf numFmtId="0" fontId="13" fillId="3" borderId="10" xfId="0" applyFont="1" applyFill="1" applyBorder="1"/>
    <xf numFmtId="10" fontId="13" fillId="0" borderId="10" xfId="3" applyNumberFormat="1" applyFont="1" applyBorder="1"/>
    <xf numFmtId="0" fontId="7" fillId="3" borderId="10" xfId="0" applyFont="1" applyFill="1" applyBorder="1"/>
    <xf numFmtId="10" fontId="9" fillId="0" borderId="10" xfId="0" applyNumberFormat="1" applyFont="1" applyBorder="1"/>
    <xf numFmtId="0" fontId="7" fillId="0" borderId="10" xfId="0" applyFont="1" applyBorder="1"/>
    <xf numFmtId="38" fontId="9" fillId="0" borderId="10" xfId="5" applyNumberFormat="1" applyFont="1" applyBorder="1"/>
    <xf numFmtId="164" fontId="13" fillId="0" borderId="10" xfId="0" applyNumberFormat="1" applyFont="1" applyBorder="1"/>
    <xf numFmtId="10" fontId="9" fillId="0" borderId="10" xfId="3" applyNumberFormat="1" applyFont="1" applyBorder="1"/>
    <xf numFmtId="0" fontId="16" fillId="14" borderId="10" xfId="0" applyFont="1" applyFill="1" applyBorder="1"/>
    <xf numFmtId="168" fontId="13" fillId="0" borderId="10" xfId="2" applyNumberFormat="1" applyFont="1" applyBorder="1"/>
    <xf numFmtId="0" fontId="13" fillId="14" borderId="10" xfId="0" applyFont="1" applyFill="1" applyBorder="1"/>
    <xf numFmtId="10" fontId="13" fillId="0" borderId="10" xfId="3" applyNumberFormat="1" applyFont="1" applyBorder="1" applyAlignment="1"/>
    <xf numFmtId="168" fontId="13" fillId="0" borderId="10" xfId="2" applyNumberFormat="1" applyFont="1" applyBorder="1" applyAlignment="1"/>
    <xf numFmtId="40" fontId="8" fillId="0" borderId="10" xfId="0" applyNumberFormat="1" applyFont="1" applyBorder="1" applyAlignment="1"/>
    <xf numFmtId="6" fontId="9" fillId="0" borderId="10" xfId="4" applyNumberFormat="1" applyFont="1" applyBorder="1" applyAlignment="1"/>
    <xf numFmtId="40" fontId="8" fillId="6" borderId="10" xfId="0" applyNumberFormat="1" applyFont="1" applyFill="1" applyBorder="1" applyAlignment="1">
      <alignment wrapText="1"/>
    </xf>
    <xf numFmtId="6" fontId="8" fillId="7" borderId="10" xfId="4" applyNumberFormat="1" applyFont="1" applyFill="1" applyBorder="1" applyAlignment="1">
      <alignment wrapText="1"/>
    </xf>
    <xf numFmtId="6" fontId="8" fillId="8" borderId="10" xfId="4" applyNumberFormat="1" applyFont="1" applyFill="1" applyBorder="1" applyAlignment="1">
      <alignment wrapText="1"/>
    </xf>
    <xf numFmtId="6" fontId="25" fillId="9" borderId="10" xfId="4" applyNumberFormat="1" applyFont="1" applyFill="1" applyBorder="1" applyAlignment="1">
      <alignment wrapText="1"/>
    </xf>
    <xf numFmtId="6" fontId="8" fillId="10" borderId="10" xfId="4" applyNumberFormat="1" applyFont="1" applyFill="1" applyBorder="1" applyAlignment="1">
      <alignment wrapText="1"/>
    </xf>
    <xf numFmtId="6" fontId="21" fillId="29" borderId="10" xfId="4" applyNumberFormat="1" applyFont="1" applyFill="1" applyBorder="1" applyAlignment="1">
      <alignment wrapText="1"/>
    </xf>
    <xf numFmtId="6" fontId="21" fillId="30" borderId="10" xfId="4" applyNumberFormat="1" applyFont="1" applyFill="1" applyBorder="1" applyAlignment="1">
      <alignment wrapText="1"/>
    </xf>
    <xf numFmtId="40" fontId="21" fillId="29" borderId="10" xfId="0" applyNumberFormat="1" applyFont="1" applyFill="1" applyBorder="1" applyAlignment="1">
      <alignment wrapText="1"/>
    </xf>
    <xf numFmtId="6" fontId="21" fillId="31" borderId="10" xfId="0" applyNumberFormat="1" applyFont="1" applyFill="1" applyBorder="1" applyAlignment="1">
      <alignment wrapText="1"/>
    </xf>
    <xf numFmtId="6" fontId="9" fillId="0" borderId="10" xfId="4" applyNumberFormat="1" applyFont="1" applyBorder="1" applyAlignment="1">
      <alignment wrapText="1"/>
    </xf>
    <xf numFmtId="6" fontId="13" fillId="0" borderId="10" xfId="4" applyNumberFormat="1" applyFont="1" applyBorder="1" applyAlignment="1">
      <alignment wrapText="1"/>
    </xf>
    <xf numFmtId="40" fontId="13" fillId="0" borderId="10" xfId="0" applyNumberFormat="1" applyFont="1" applyBorder="1" applyAlignment="1"/>
    <xf numFmtId="40" fontId="13" fillId="0" borderId="10" xfId="0" applyNumberFormat="1" applyFont="1" applyFill="1" applyBorder="1" applyAlignment="1"/>
    <xf numFmtId="6" fontId="13" fillId="0" borderId="10" xfId="4" applyNumberFormat="1" applyFont="1" applyBorder="1" applyAlignment="1"/>
    <xf numFmtId="6" fontId="13" fillId="0" borderId="10" xfId="0" applyNumberFormat="1" applyFont="1" applyBorder="1" applyAlignment="1"/>
    <xf numFmtId="40" fontId="8" fillId="6" borderId="10" xfId="0" applyNumberFormat="1" applyFont="1" applyFill="1" applyBorder="1" applyAlignment="1"/>
    <xf numFmtId="6" fontId="8" fillId="7" borderId="10" xfId="4" applyNumberFormat="1" applyFont="1" applyFill="1" applyBorder="1" applyAlignment="1"/>
    <xf numFmtId="40" fontId="21" fillId="34" borderId="10" xfId="0" applyNumberFormat="1" applyFont="1" applyFill="1" applyBorder="1" applyAlignment="1"/>
    <xf numFmtId="40" fontId="21" fillId="0" borderId="10" xfId="0" applyNumberFormat="1" applyFont="1" applyBorder="1" applyAlignment="1"/>
    <xf numFmtId="40" fontId="9" fillId="0" borderId="10" xfId="0" applyNumberFormat="1" applyFont="1" applyBorder="1" applyAlignment="1"/>
    <xf numFmtId="40" fontId="12" fillId="0" borderId="10" xfId="0" applyNumberFormat="1" applyFont="1" applyBorder="1" applyAlignment="1"/>
    <xf numFmtId="6" fontId="9" fillId="0" borderId="10" xfId="4" applyNumberFormat="1" applyFont="1" applyBorder="1" applyAlignment="1">
      <alignment vertical="center" wrapText="1"/>
    </xf>
    <xf numFmtId="40" fontId="28" fillId="6" borderId="10" xfId="1" applyNumberFormat="1" applyFont="1" applyFill="1" applyBorder="1" applyAlignment="1">
      <alignment wrapText="1"/>
    </xf>
    <xf numFmtId="6" fontId="27" fillId="0" borderId="10" xfId="4" applyNumberFormat="1" applyFont="1" applyFill="1" applyBorder="1" applyAlignment="1">
      <alignment wrapText="1"/>
    </xf>
    <xf numFmtId="40" fontId="27" fillId="0" borderId="10" xfId="0" applyNumberFormat="1" applyFont="1" applyFill="1" applyBorder="1" applyAlignment="1">
      <alignment wrapText="1"/>
    </xf>
    <xf numFmtId="6" fontId="27" fillId="0" borderId="10" xfId="0" applyNumberFormat="1" applyFont="1" applyFill="1" applyBorder="1" applyAlignment="1">
      <alignment wrapText="1"/>
    </xf>
    <xf numFmtId="6" fontId="13" fillId="0" borderId="10" xfId="4" applyNumberFormat="1" applyFont="1" applyFill="1" applyBorder="1" applyAlignment="1"/>
    <xf numFmtId="6" fontId="13" fillId="0" borderId="10" xfId="0" applyNumberFormat="1" applyFont="1" applyFill="1" applyBorder="1" applyAlignment="1"/>
    <xf numFmtId="40" fontId="13" fillId="18" borderId="10" xfId="0" applyNumberFormat="1" applyFont="1" applyFill="1" applyBorder="1" applyAlignment="1"/>
    <xf numFmtId="6" fontId="13" fillId="18" borderId="10" xfId="4" applyNumberFormat="1" applyFont="1" applyFill="1" applyBorder="1" applyAlignment="1"/>
    <xf numFmtId="6" fontId="8" fillId="39" borderId="10" xfId="4" applyNumberFormat="1" applyFont="1" applyFill="1" applyBorder="1" applyAlignment="1">
      <alignment wrapText="1"/>
    </xf>
    <xf numFmtId="40" fontId="13" fillId="19" borderId="10" xfId="0" applyNumberFormat="1" applyFont="1" applyFill="1" applyBorder="1" applyAlignment="1"/>
    <xf numFmtId="6" fontId="27" fillId="19" borderId="10" xfId="4" applyNumberFormat="1" applyFont="1" applyFill="1" applyBorder="1" applyAlignment="1">
      <alignment wrapText="1"/>
    </xf>
    <xf numFmtId="6" fontId="9" fillId="19" borderId="10" xfId="4" applyNumberFormat="1" applyFont="1" applyFill="1" applyBorder="1" applyAlignment="1">
      <alignment wrapText="1"/>
    </xf>
    <xf numFmtId="40" fontId="8" fillId="19" borderId="10" xfId="0" applyNumberFormat="1" applyFont="1" applyFill="1" applyBorder="1" applyAlignment="1"/>
    <xf numFmtId="40" fontId="14" fillId="18" borderId="10" xfId="1" applyNumberFormat="1" applyFill="1" applyBorder="1" applyAlignment="1"/>
    <xf numFmtId="166" fontId="28" fillId="0" borderId="1" xfId="1" applyNumberFormat="1" applyFont="1" applyFill="1" applyBorder="1"/>
    <xf numFmtId="166" fontId="0" fillId="0" borderId="0" xfId="0" pivotButton="1" applyNumberFormat="1" applyFont="1" applyAlignment="1"/>
    <xf numFmtId="0" fontId="0" fillId="19" borderId="0" xfId="0" applyFont="1" applyFill="1" applyAlignment="1">
      <alignment wrapText="1"/>
    </xf>
    <xf numFmtId="166" fontId="11" fillId="19" borderId="0" xfId="0" applyNumberFormat="1" applyFont="1" applyFill="1" applyAlignment="1">
      <alignment wrapText="1"/>
    </xf>
    <xf numFmtId="166" fontId="1" fillId="19" borderId="0" xfId="0" applyNumberFormat="1" applyFont="1" applyFill="1" applyAlignment="1">
      <alignment wrapText="1"/>
    </xf>
    <xf numFmtId="0" fontId="8" fillId="19" borderId="10" xfId="0" applyFont="1" applyFill="1" applyBorder="1" applyAlignment="1">
      <alignment wrapText="1"/>
    </xf>
    <xf numFmtId="0" fontId="0" fillId="19" borderId="0" xfId="0" applyFill="1" applyAlignment="1">
      <alignment wrapText="1"/>
    </xf>
    <xf numFmtId="2" fontId="29" fillId="0" borderId="10" xfId="0" applyNumberFormat="1" applyFont="1" applyBorder="1"/>
    <xf numFmtId="10" fontId="0" fillId="0" borderId="0" xfId="0" applyNumberFormat="1" applyFont="1" applyAlignment="1"/>
    <xf numFmtId="0" fontId="9" fillId="3" borderId="10" xfId="0" applyFont="1" applyFill="1" applyBorder="1"/>
    <xf numFmtId="10" fontId="0" fillId="0" borderId="0" xfId="3" applyNumberFormat="1" applyFont="1"/>
    <xf numFmtId="10" fontId="29" fillId="0" borderId="10" xfId="3" applyNumberFormat="1" applyFont="1" applyBorder="1"/>
    <xf numFmtId="10" fontId="12" fillId="0" borderId="10" xfId="3" applyNumberFormat="1" applyFont="1" applyBorder="1"/>
    <xf numFmtId="2" fontId="9" fillId="0" borderId="0" xfId="0" applyNumberFormat="1" applyFont="1" applyFill="1"/>
    <xf numFmtId="0" fontId="25" fillId="26" borderId="1" xfId="0" applyFont="1" applyFill="1" applyBorder="1"/>
    <xf numFmtId="0" fontId="9" fillId="0" borderId="0" xfId="0" applyFont="1" applyAlignment="1"/>
    <xf numFmtId="2" fontId="25" fillId="26" borderId="1" xfId="0" applyNumberFormat="1" applyFont="1" applyFill="1" applyBorder="1"/>
    <xf numFmtId="10" fontId="0" fillId="0" borderId="0" xfId="3" applyNumberFormat="1" applyFont="1" applyAlignment="1"/>
    <xf numFmtId="2" fontId="0" fillId="0" borderId="0" xfId="0" applyNumberFormat="1" applyFont="1" applyAlignment="1"/>
    <xf numFmtId="10" fontId="0" fillId="17" borderId="0" xfId="3" applyNumberFormat="1" applyFont="1" applyFill="1" applyAlignment="1"/>
    <xf numFmtId="10" fontId="9" fillId="0" borderId="0" xfId="3" applyNumberFormat="1" applyFont="1" applyFill="1"/>
    <xf numFmtId="2" fontId="9" fillId="0" borderId="0" xfId="3" applyNumberFormat="1" applyFont="1"/>
    <xf numFmtId="10" fontId="14" fillId="0" borderId="13" xfId="1" applyNumberFormat="1" applyFill="1" applyBorder="1"/>
    <xf numFmtId="10" fontId="12" fillId="0" borderId="10" xfId="0" applyNumberFormat="1" applyFont="1" applyBorder="1"/>
    <xf numFmtId="168" fontId="0" fillId="0" borderId="0" xfId="2" applyNumberFormat="1" applyFont="1"/>
    <xf numFmtId="0" fontId="9" fillId="0" borderId="24" xfId="0" applyFont="1" applyBorder="1" applyAlignment="1">
      <alignment horizontal="left" vertical="top" wrapText="1"/>
    </xf>
    <xf numFmtId="0" fontId="9" fillId="0" borderId="25" xfId="0" applyFont="1" applyBorder="1" applyAlignment="1">
      <alignment horizontal="left" vertical="top" wrapText="1"/>
    </xf>
    <xf numFmtId="0" fontId="9" fillId="0" borderId="18" xfId="0" applyFont="1" applyBorder="1" applyAlignment="1">
      <alignment horizontal="left" vertical="top" wrapText="1"/>
    </xf>
    <xf numFmtId="40" fontId="21" fillId="31" borderId="10" xfId="0" applyNumberFormat="1" applyFont="1" applyFill="1" applyBorder="1" applyAlignment="1">
      <alignment wrapText="1"/>
    </xf>
    <xf numFmtId="40" fontId="9" fillId="0" borderId="10" xfId="4" applyNumberFormat="1" applyFont="1" applyBorder="1" applyAlignment="1">
      <alignment wrapText="1"/>
    </xf>
    <xf numFmtId="0" fontId="32" fillId="0" borderId="14" xfId="1" applyFont="1" applyBorder="1" applyAlignment="1">
      <alignment horizontal="left" vertical="top" wrapText="1"/>
    </xf>
    <xf numFmtId="0" fontId="9" fillId="3" borderId="1" xfId="1" applyFont="1" applyFill="1" applyBorder="1" applyAlignment="1">
      <alignment horizontal="left" vertical="center" wrapText="1"/>
    </xf>
    <xf numFmtId="0" fontId="9" fillId="3" borderId="10" xfId="1" applyFont="1" applyFill="1" applyBorder="1" applyAlignment="1">
      <alignment horizontal="left" vertical="center" wrapText="1"/>
    </xf>
    <xf numFmtId="10" fontId="14" fillId="0" borderId="13" xfId="1" applyNumberFormat="1" applyBorder="1"/>
    <xf numFmtId="10" fontId="14" fillId="0" borderId="13" xfId="1" applyNumberFormat="1" applyFill="1" applyBorder="1" applyAlignment="1">
      <alignment wrapText="1"/>
    </xf>
    <xf numFmtId="0" fontId="34" fillId="16" borderId="0" xfId="0" applyFont="1" applyFill="1" applyAlignment="1"/>
    <xf numFmtId="0" fontId="34" fillId="25" borderId="0" xfId="0" applyFont="1" applyFill="1" applyAlignment="1"/>
    <xf numFmtId="0" fontId="35" fillId="25" borderId="0" xfId="0" applyFont="1" applyFill="1" applyAlignment="1"/>
    <xf numFmtId="10" fontId="36" fillId="0" borderId="0" xfId="0" applyNumberFormat="1" applyFont="1" applyAlignment="1"/>
    <xf numFmtId="166" fontId="36" fillId="0" borderId="0" xfId="0" applyNumberFormat="1" applyFont="1" applyAlignment="1"/>
    <xf numFmtId="0" fontId="35" fillId="18" borderId="0" xfId="0" applyFont="1" applyFill="1" applyAlignment="1"/>
    <xf numFmtId="0" fontId="35" fillId="16" borderId="0" xfId="0" applyFont="1" applyFill="1" applyAlignment="1"/>
    <xf numFmtId="0" fontId="37" fillId="16" borderId="0" xfId="0" applyFont="1" applyFill="1" applyAlignment="1"/>
    <xf numFmtId="166" fontId="35" fillId="25" borderId="0" xfId="0" applyNumberFormat="1" applyFont="1" applyFill="1" applyAlignment="1"/>
    <xf numFmtId="166" fontId="35" fillId="16" borderId="0" xfId="0" applyNumberFormat="1" applyFont="1" applyFill="1" applyAlignment="1"/>
    <xf numFmtId="0" fontId="22" fillId="3" borderId="10" xfId="0" applyFont="1" applyFill="1" applyBorder="1" applyAlignment="1">
      <alignment horizontal="center" vertical="top"/>
    </xf>
    <xf numFmtId="0" fontId="4" fillId="3" borderId="1" xfId="0" applyFont="1" applyFill="1" applyBorder="1" applyAlignment="1">
      <alignment horizontal="center" vertical="top"/>
    </xf>
    <xf numFmtId="0" fontId="0" fillId="3" borderId="1" xfId="0" applyFont="1" applyFill="1" applyBorder="1" applyAlignment="1">
      <alignment horizontal="center" vertical="top"/>
    </xf>
    <xf numFmtId="0" fontId="0" fillId="37" borderId="10" xfId="0" applyFont="1" applyFill="1" applyBorder="1" applyAlignment="1">
      <alignment horizontal="center" vertical="top" wrapText="1"/>
    </xf>
    <xf numFmtId="0" fontId="1" fillId="2" borderId="10" xfId="0" applyFont="1" applyFill="1" applyBorder="1" applyAlignment="1">
      <alignment horizontal="center" vertical="top"/>
    </xf>
    <xf numFmtId="0" fontId="1" fillId="2" borderId="12" xfId="0" applyFont="1" applyFill="1" applyBorder="1" applyAlignment="1">
      <alignment horizontal="center" vertical="top"/>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0" fontId="1" fillId="24" borderId="13" xfId="0" applyFont="1" applyFill="1" applyBorder="1" applyAlignment="1">
      <alignment horizontal="center" wrapText="1"/>
    </xf>
    <xf numFmtId="0" fontId="1" fillId="25" borderId="13" xfId="0" applyFont="1" applyFill="1" applyBorder="1" applyAlignment="1">
      <alignment wrapText="1"/>
    </xf>
    <xf numFmtId="0" fontId="23" fillId="24" borderId="9" xfId="1" applyFont="1" applyFill="1" applyBorder="1" applyAlignment="1">
      <alignment horizontal="center" wrapText="1"/>
    </xf>
    <xf numFmtId="0" fontId="23" fillId="25" borderId="10" xfId="1" applyFont="1" applyFill="1" applyBorder="1" applyAlignment="1">
      <alignment wrapText="1"/>
    </xf>
    <xf numFmtId="0" fontId="8" fillId="20" borderId="4" xfId="0" applyFont="1" applyFill="1" applyBorder="1" applyAlignment="1">
      <alignment horizontal="center" vertical="center" wrapText="1"/>
    </xf>
    <xf numFmtId="0" fontId="8" fillId="19" borderId="0" xfId="0" applyFont="1" applyFill="1" applyAlignment="1">
      <alignment horizontal="center" wrapText="1"/>
    </xf>
    <xf numFmtId="0" fontId="14" fillId="19" borderId="0" xfId="1" applyFill="1" applyAlignment="1">
      <alignment horizontal="center" wrapText="1"/>
    </xf>
    <xf numFmtId="0" fontId="14" fillId="19" borderId="0" xfId="1" quotePrefix="1" applyFill="1" applyAlignment="1">
      <alignment horizontal="center" wrapText="1"/>
    </xf>
    <xf numFmtId="0" fontId="13" fillId="19" borderId="0" xfId="0" applyFont="1" applyFill="1" applyAlignment="1">
      <alignment horizontal="center" wrapText="1"/>
    </xf>
    <xf numFmtId="0" fontId="13" fillId="19" borderId="4" xfId="0" applyFont="1" applyFill="1" applyBorder="1" applyAlignment="1">
      <alignment horizontal="center" wrapText="1"/>
    </xf>
    <xf numFmtId="0" fontId="31" fillId="19" borderId="4" xfId="1" applyFont="1" applyFill="1" applyBorder="1" applyAlignment="1">
      <alignment horizontal="center" wrapText="1"/>
    </xf>
    <xf numFmtId="0" fontId="9" fillId="23" borderId="10" xfId="0" applyFont="1" applyFill="1" applyBorder="1" applyAlignment="1">
      <alignment horizontal="center"/>
    </xf>
    <xf numFmtId="0" fontId="9" fillId="19" borderId="10" xfId="0" applyFont="1" applyFill="1" applyBorder="1" applyAlignment="1">
      <alignment horizontal="center" wrapText="1"/>
    </xf>
    <xf numFmtId="0" fontId="9" fillId="23" borderId="10" xfId="0" applyFont="1" applyFill="1" applyBorder="1" applyAlignment="1">
      <alignment horizontal="center" wrapText="1"/>
    </xf>
    <xf numFmtId="0" fontId="0" fillId="3" borderId="23" xfId="0" applyFont="1" applyFill="1" applyBorder="1" applyAlignment="1">
      <alignment horizontal="left" vertical="top" wrapText="1"/>
    </xf>
    <xf numFmtId="0" fontId="0" fillId="3" borderId="20" xfId="0" applyFont="1" applyFill="1" applyBorder="1" applyAlignment="1">
      <alignment horizontal="left" vertical="top" wrapText="1"/>
    </xf>
    <xf numFmtId="0" fontId="0" fillId="3" borderId="19" xfId="0" applyFont="1" applyFill="1" applyBorder="1" applyAlignment="1">
      <alignment horizontal="left" vertical="top" wrapText="1"/>
    </xf>
    <xf numFmtId="0" fontId="0" fillId="3" borderId="22" xfId="0" applyFont="1" applyFill="1" applyBorder="1" applyAlignment="1">
      <alignment horizontal="left" vertical="top" wrapText="1"/>
    </xf>
    <xf numFmtId="0" fontId="8" fillId="0" borderId="11" xfId="0" applyFont="1" applyBorder="1" applyAlignment="1">
      <alignment horizontal="left" wrapText="1"/>
    </xf>
    <xf numFmtId="0" fontId="8" fillId="0" borderId="12" xfId="0" applyFont="1" applyBorder="1" applyAlignment="1">
      <alignment horizontal="left" wrapText="1"/>
    </xf>
    <xf numFmtId="0" fontId="9" fillId="0" borderId="16" xfId="0" applyFont="1" applyBorder="1" applyAlignment="1">
      <alignment horizontal="left" vertical="top" wrapText="1"/>
    </xf>
    <xf numFmtId="0" fontId="9" fillId="0" borderId="17" xfId="0" applyFont="1" applyBorder="1"/>
    <xf numFmtId="0" fontId="8" fillId="0" borderId="21" xfId="0" applyFont="1" applyBorder="1" applyAlignment="1">
      <alignment horizontal="left" wrapText="1"/>
    </xf>
    <xf numFmtId="0" fontId="9" fillId="0" borderId="14" xfId="0" applyFont="1" applyBorder="1"/>
    <xf numFmtId="0" fontId="9" fillId="0" borderId="12" xfId="0" applyFont="1" applyBorder="1"/>
    <xf numFmtId="0" fontId="13" fillId="0" borderId="16" xfId="0" applyFont="1" applyBorder="1" applyAlignment="1">
      <alignment horizontal="left" vertical="top" wrapText="1"/>
    </xf>
    <xf numFmtId="0" fontId="0" fillId="0" borderId="17" xfId="0" applyFont="1" applyBorder="1" applyAlignment="1">
      <alignment horizontal="left" vertical="top" wrapText="1"/>
    </xf>
    <xf numFmtId="0" fontId="13" fillId="3" borderId="19" xfId="0" applyFont="1" applyFill="1" applyBorder="1" applyAlignment="1">
      <alignment horizontal="left" vertical="top" wrapText="1"/>
    </xf>
    <xf numFmtId="0" fontId="0" fillId="3" borderId="26" xfId="0" applyFont="1" applyFill="1" applyBorder="1" applyAlignment="1">
      <alignment horizontal="left" vertical="top" wrapText="1"/>
    </xf>
    <xf numFmtId="0" fontId="39" fillId="40" borderId="10" xfId="6" applyFill="1"/>
    <xf numFmtId="0" fontId="4" fillId="3" borderId="1" xfId="0" applyFont="1" applyFill="1" applyBorder="1" applyAlignment="1">
      <alignment horizontal="center" vertical="top" wrapText="1"/>
    </xf>
    <xf numFmtId="0" fontId="14" fillId="37" borderId="10" xfId="1" applyFill="1" applyBorder="1" applyAlignment="1">
      <alignment horizontal="center" vertical="top" wrapText="1"/>
    </xf>
  </cellXfs>
  <cellStyles count="7">
    <cellStyle name="Comma" xfId="2" builtinId="3"/>
    <cellStyle name="Currency" xfId="4" builtinId="4"/>
    <cellStyle name="Hyperlink" xfId="1" builtinId="8"/>
    <cellStyle name="Normal" xfId="0" builtinId="0"/>
    <cellStyle name="Normal 2" xfId="5" xr:uid="{91B3A70D-88CC-4562-AFF5-D83B392D6A46}"/>
    <cellStyle name="Normal 3" xfId="6" xr:uid="{BBF96790-73E3-4ECF-8A01-EAE5BF457665}"/>
    <cellStyle name="Percent" xfId="3" builtinId="5"/>
  </cellStyles>
  <dxfs count="130">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ont>
        <b/>
        <i val="0"/>
        <color theme="0"/>
      </font>
      <fill>
        <patternFill>
          <bgColor rgb="FF004617"/>
        </patternFill>
      </fill>
    </dxf>
    <dxf>
      <font>
        <b/>
        <i val="0"/>
        <color theme="0"/>
      </font>
      <fill>
        <patternFill>
          <bgColor rgb="FF004617"/>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ont>
        <b/>
        <i val="0"/>
        <color theme="0"/>
      </font>
      <fill>
        <patternFill>
          <bgColor rgb="FF004617"/>
        </patternFill>
      </fill>
    </dxf>
    <dxf>
      <font>
        <b/>
        <i val="0"/>
        <color theme="0"/>
      </font>
      <fill>
        <patternFill>
          <bgColor rgb="FF004617"/>
        </patternFill>
      </fill>
    </dxf>
    <dxf>
      <numFmt numFmtId="166" formatCode="&quot;$&quot;#,##0"/>
    </dxf>
    <dxf>
      <numFmt numFmtId="166" formatCode="&quot;$&quot;#,##0"/>
    </dxf>
    <dxf>
      <numFmt numFmtId="166" formatCode="&quot;$&quot;#,##0"/>
    </dxf>
    <dxf>
      <numFmt numFmtId="166" formatCode="&quot;$&quot;#,##0"/>
    </dxf>
    <dxf>
      <font>
        <color theme="0"/>
      </font>
    </dxf>
    <dxf>
      <font>
        <color theme="0"/>
      </font>
    </dxf>
    <dxf>
      <fill>
        <patternFill patternType="solid">
          <bgColor rgb="FF004617"/>
        </patternFill>
      </fill>
    </dxf>
    <dxf>
      <font>
        <b/>
      </font>
    </dxf>
    <dxf>
      <font>
        <b/>
      </font>
    </dxf>
    <dxf>
      <font>
        <color theme="0"/>
      </font>
    </dxf>
    <dxf>
      <fill>
        <patternFill>
          <bgColor rgb="FF004717"/>
        </patternFill>
      </fill>
    </dxf>
    <dxf>
      <fill>
        <patternFill>
          <bgColor rgb="FF004717"/>
        </patternFill>
      </fill>
    </dxf>
    <dxf>
      <fill>
        <patternFill>
          <bgColor rgb="FFF1F6F8"/>
        </patternFill>
      </fill>
    </dxf>
    <dxf>
      <fill>
        <patternFill patternType="none">
          <fgColor indexed="64"/>
          <bgColor auto="1"/>
        </patternFill>
      </fill>
    </dxf>
    <dxf>
      <fill>
        <patternFill patternType="none">
          <fgColor indexed="64"/>
          <bgColor auto="1"/>
        </patternFill>
      </fill>
    </dxf>
    <dxf>
      <font>
        <color rgb="FF535658"/>
      </font>
    </dxf>
    <dxf>
      <font>
        <b/>
        <family val="2"/>
      </font>
    </dxf>
    <dxf>
      <fill>
        <patternFill>
          <bgColor theme="3" tint="0.249977111117893"/>
        </patternFill>
      </fill>
    </dxf>
    <dxf>
      <fill>
        <patternFill>
          <bgColor rgb="FF004617"/>
        </patternFill>
      </fill>
    </dxf>
    <dxf>
      <fill>
        <patternFill>
          <bgColor rgb="FF004617"/>
        </patternFill>
      </fill>
    </dxf>
    <dxf>
      <fill>
        <patternFill patternType="solid">
          <bgColor rgb="FF004617"/>
        </patternFill>
      </fill>
    </dxf>
    <dxf>
      <fill>
        <patternFill patternType="solid">
          <bgColor rgb="FFEEEAD3"/>
        </patternFill>
      </fill>
    </dxf>
    <dxf>
      <fill>
        <patternFill patternType="none">
          <bgColor auto="1"/>
        </patternFill>
      </fill>
    </dxf>
    <dxf>
      <font>
        <color theme="0"/>
      </font>
    </dxf>
    <dxf>
      <fill>
        <patternFill>
          <bgColor rgb="FF004717"/>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color rgb="FF535658"/>
      </font>
    </dxf>
    <dxf>
      <font>
        <b/>
        <family val="2"/>
      </font>
    </dxf>
    <dxf>
      <fill>
        <patternFill>
          <bgColor theme="3" tint="0.249977111117893"/>
        </patternFill>
      </fill>
    </dxf>
    <dxf>
      <fill>
        <patternFill patternType="solid">
          <bgColor rgb="FF78A22F"/>
        </patternFill>
      </fill>
    </dxf>
    <dxf>
      <alignment horizontal="center"/>
    </dxf>
    <dxf>
      <alignment vertical="center"/>
    </dxf>
    <dxf>
      <alignment wrapText="1"/>
    </dxf>
    <dxf>
      <font>
        <b/>
      </font>
    </dxf>
    <dxf>
      <font>
        <color auto="1"/>
      </font>
    </dxf>
    <dxf>
      <fill>
        <patternFill>
          <bgColor rgb="FF78A22F"/>
        </patternFill>
      </fill>
    </dxf>
    <dxf>
      <numFmt numFmtId="166" formatCode="&quot;$&quot;#,##0"/>
    </dxf>
    <dxf>
      <font>
        <color theme="0"/>
      </font>
    </dxf>
    <dxf>
      <font>
        <color theme="0"/>
      </font>
    </dxf>
    <dxf>
      <font>
        <color theme="0"/>
      </font>
    </dxf>
    <dxf>
      <font>
        <color theme="0"/>
      </font>
    </dxf>
    <dxf>
      <fill>
        <patternFill patternType="solid">
          <bgColor rgb="FF004717"/>
        </patternFill>
      </fill>
    </dxf>
    <dxf>
      <fill>
        <patternFill patternType="solid">
          <bgColor rgb="FF004717"/>
        </patternFill>
      </fill>
    </dxf>
    <dxf>
      <fill>
        <patternFill patternType="solid">
          <bgColor rgb="FF004717"/>
        </patternFill>
      </fill>
    </dxf>
    <dxf>
      <fill>
        <patternFill patternType="solid">
          <bgColor rgb="FF004717"/>
        </patternFill>
      </fill>
    </dxf>
    <dxf>
      <alignment wrapText="1"/>
    </dxf>
    <dxf>
      <fill>
        <patternFill patternType="solid">
          <bgColor rgb="FF78A22F"/>
        </patternFill>
      </fill>
    </dxf>
    <dxf>
      <alignment vertical="center"/>
    </dxf>
    <dxf>
      <alignment horizontal="center"/>
    </dxf>
    <dxf>
      <font>
        <color rgb="FF004617"/>
      </font>
    </dxf>
    <dxf>
      <numFmt numFmtId="166" formatCode="&quot;$&quot;#,##0"/>
    </dxf>
    <dxf>
      <font>
        <b/>
      </font>
    </dxf>
    <dxf>
      <font>
        <b/>
      </font>
    </dxf>
    <dxf>
      <font>
        <color theme="0"/>
      </font>
    </dxf>
    <dxf>
      <fill>
        <patternFill patternType="solid">
          <bgColor rgb="FF004717"/>
        </patternFill>
      </fill>
    </dxf>
    <dxf>
      <fill>
        <patternFill patternType="solid">
          <bgColor rgb="FF004717"/>
        </patternFill>
      </fill>
    </dxf>
    <dxf>
      <numFmt numFmtId="14" formatCode="0.00%"/>
    </dxf>
    <dxf>
      <numFmt numFmtId="14" formatCode="0.00%"/>
    </dxf>
    <dxf>
      <numFmt numFmtId="14" formatCode="0.00%"/>
    </dxf>
    <dxf>
      <numFmt numFmtId="14" formatCode="0.00%"/>
    </dxf>
    <dxf>
      <numFmt numFmtId="14" formatCode="0.00%"/>
    </dxf>
    <dxf>
      <numFmt numFmtId="14" formatCode="0.00%"/>
    </dxf>
    <dxf>
      <numFmt numFmtId="2" formatCode="0.00"/>
    </dxf>
    <dxf>
      <numFmt numFmtId="2" formatCode="0.00"/>
    </dxf>
    <dxf>
      <numFmt numFmtId="14" formatCode="0.00%"/>
    </dxf>
    <dxf>
      <numFmt numFmtId="14" formatCode="0.00%"/>
    </dxf>
    <dxf>
      <numFmt numFmtId="2" formatCode="0.00"/>
    </dxf>
    <dxf>
      <numFmt numFmtId="2" formatCode="0.00"/>
    </dxf>
    <dxf>
      <numFmt numFmtId="14" formatCode="0.00%"/>
    </dxf>
    <dxf>
      <numFmt numFmtId="14" formatCode="0.00%"/>
    </dxf>
    <dxf>
      <numFmt numFmtId="2" formatCode="0.00"/>
    </dxf>
    <dxf>
      <numFmt numFmtId="2" formatCode="0.00"/>
    </dxf>
    <dxf>
      <numFmt numFmtId="2" formatCode="0.00"/>
    </dxf>
    <dxf>
      <numFmt numFmtId="2" formatCode="0.00"/>
    </dxf>
    <dxf>
      <numFmt numFmtId="14" formatCode="0.00%"/>
    </dxf>
    <dxf>
      <numFmt numFmtId="14" formatCode="0.00%"/>
    </dxf>
    <dxf>
      <numFmt numFmtId="14" formatCode="0.00%"/>
    </dxf>
    <dxf>
      <numFmt numFmtId="14" formatCode="0.00%"/>
    </dxf>
    <dxf>
      <numFmt numFmtId="2" formatCode="0.00"/>
    </dxf>
    <dxf>
      <numFmt numFmtId="2" formatCode="0.00"/>
    </dxf>
    <dxf>
      <font>
        <color auto="1"/>
      </font>
      <numFmt numFmtId="14" formatCode="0.00%"/>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ont>
        <b/>
      </font>
    </dxf>
    <dxf>
      <font>
        <b/>
      </font>
    </dxf>
    <dxf>
      <font>
        <b/>
      </font>
    </dxf>
    <dxf>
      <font>
        <b/>
      </font>
    </dxf>
    <dxf>
      <fill>
        <patternFill>
          <bgColor rgb="FF004617"/>
        </patternFill>
      </fill>
    </dxf>
    <dxf>
      <fill>
        <patternFill>
          <bgColor rgb="FF004617"/>
        </patternFill>
      </fill>
    </dxf>
    <dxf>
      <fill>
        <patternFill>
          <bgColor rgb="FF004617"/>
        </patternFill>
      </fill>
    </dxf>
    <dxf>
      <fill>
        <patternFill>
          <bgColor rgb="FF004617"/>
        </patternFill>
      </fill>
    </dxf>
    <dxf>
      <font>
        <color theme="0"/>
      </font>
    </dxf>
    <dxf>
      <font>
        <color theme="0"/>
      </font>
    </dxf>
    <dxf>
      <font>
        <color theme="0"/>
      </font>
    </dxf>
    <dxf>
      <font>
        <color theme="0"/>
      </font>
    </dxf>
    <dxf>
      <font>
        <b/>
        <i val="0"/>
        <color rgb="FF535658"/>
      </font>
      <fill>
        <patternFill>
          <bgColor rgb="FFEEEAD3"/>
        </patternFill>
      </fill>
    </dxf>
    <dxf>
      <font>
        <b/>
        <i val="0"/>
        <color theme="0"/>
      </font>
      <fill>
        <patternFill>
          <bgColor rgb="FF004617"/>
        </patternFill>
      </fill>
    </dxf>
    <dxf>
      <font>
        <b/>
        <i val="0"/>
        <color theme="0"/>
      </font>
      <fill>
        <patternFill>
          <bgColor rgb="FF004617"/>
        </patternFill>
      </fill>
    </dxf>
  </dxfs>
  <tableStyles count="1" defaultTableStyle="TableStyleMedium2" defaultPivotStyle="PivotStyleLight16">
    <tableStyle name="PivotTable Style 1" table="0" count="3" xr9:uid="{D56B2833-2630-449B-A668-FB33750A3C8F}">
      <tableStyleElement type="headerRow" dxfId="129"/>
      <tableStyleElement type="firstRowStripe" dxfId="128"/>
      <tableStyleElement type="firstRowSubheading" dxfId="127"/>
    </tableStyle>
  </tableStyles>
  <colors>
    <mruColors>
      <color rgb="FF78A22F"/>
      <color rgb="FFCEBB2B"/>
      <color rgb="FFF1F6F8"/>
      <color rgb="FF004617"/>
      <color rgb="FF535658"/>
      <color rgb="FFEEEAD3"/>
      <color rgb="FF004717"/>
      <color rgb="FF721012"/>
      <color rgb="FFEEEB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 Home Attainability Index - Interactive Data.xlsx]Pivot Tables!PivotTable7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Tables'!$B$85:$B$86</c:f>
              <c:strCache>
                <c:ptCount val="1"/>
                <c:pt idx="0">
                  <c:v>Akron, OH</c:v>
                </c:pt>
              </c:strCache>
            </c:strRef>
          </c:tx>
          <c:spPr>
            <a:solidFill>
              <a:schemeClr val="accent1"/>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Tables'!$B$87:$B$89</c:f>
              <c:numCache>
                <c:formatCode>"$"#,##0</c:formatCode>
                <c:ptCount val="3"/>
                <c:pt idx="0">
                  <c:v>51086</c:v>
                </c:pt>
                <c:pt idx="1">
                  <c:v>13463</c:v>
                </c:pt>
                <c:pt idx="2">
                  <c:v>4690</c:v>
                </c:pt>
              </c:numCache>
            </c:numRef>
          </c:val>
          <c:extLst>
            <c:ext xmlns:c16="http://schemas.microsoft.com/office/drawing/2014/chart" uri="{C3380CC4-5D6E-409C-BE32-E72D297353CC}">
              <c16:uniqueId val="{00000000-4476-4003-8FE8-1ECF0DC08E2C}"/>
            </c:ext>
          </c:extLst>
        </c:ser>
        <c:ser>
          <c:idx val="1"/>
          <c:order val="1"/>
          <c:tx>
            <c:strRef>
              <c:f>'Pivot Tables'!$C$85:$C$86</c:f>
              <c:strCache>
                <c:ptCount val="1"/>
                <c:pt idx="0">
                  <c:v>Asheville</c:v>
                </c:pt>
              </c:strCache>
            </c:strRef>
          </c:tx>
          <c:spPr>
            <a:solidFill>
              <a:schemeClr val="accent2"/>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Tables'!$C$87:$C$89</c:f>
              <c:numCache>
                <c:formatCode>"$"#,##0</c:formatCode>
                <c:ptCount val="3"/>
                <c:pt idx="0">
                  <c:v>47374</c:v>
                </c:pt>
                <c:pt idx="1">
                  <c:v>11357</c:v>
                </c:pt>
                <c:pt idx="2">
                  <c:v>2959</c:v>
                </c:pt>
              </c:numCache>
            </c:numRef>
          </c:val>
          <c:extLst>
            <c:ext xmlns:c16="http://schemas.microsoft.com/office/drawing/2014/chart" uri="{C3380CC4-5D6E-409C-BE32-E72D297353CC}">
              <c16:uniqueId val="{00000001-7032-4E62-8828-47B95E9262F4}"/>
            </c:ext>
          </c:extLst>
        </c:ser>
        <c:ser>
          <c:idx val="2"/>
          <c:order val="2"/>
          <c:tx>
            <c:strRef>
              <c:f>'Pivot Tables'!$D$85:$D$86</c:f>
              <c:strCache>
                <c:ptCount val="1"/>
                <c:pt idx="0">
                  <c:v>Cleveland-Elyria</c:v>
                </c:pt>
              </c:strCache>
            </c:strRef>
          </c:tx>
          <c:spPr>
            <a:solidFill>
              <a:schemeClr val="accent3"/>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Tables'!$D$87:$D$89</c:f>
              <c:numCache>
                <c:formatCode>"$"#,##0</c:formatCode>
                <c:ptCount val="3"/>
                <c:pt idx="0">
                  <c:v>55793</c:v>
                </c:pt>
                <c:pt idx="1">
                  <c:v>16798</c:v>
                </c:pt>
                <c:pt idx="2">
                  <c:v>7706</c:v>
                </c:pt>
              </c:numCache>
            </c:numRef>
          </c:val>
          <c:extLst>
            <c:ext xmlns:c16="http://schemas.microsoft.com/office/drawing/2014/chart" uri="{C3380CC4-5D6E-409C-BE32-E72D297353CC}">
              <c16:uniqueId val="{00000002-7032-4E62-8828-47B95E9262F4}"/>
            </c:ext>
          </c:extLst>
        </c:ser>
        <c:ser>
          <c:idx val="3"/>
          <c:order val="3"/>
          <c:tx>
            <c:strRef>
              <c:f>'Pivot Tables'!$E$85:$E$86</c:f>
              <c:strCache>
                <c:ptCount val="1"/>
                <c:pt idx="0">
                  <c:v>San Diego-Carlsbad</c:v>
                </c:pt>
              </c:strCache>
            </c:strRef>
          </c:tx>
          <c:spPr>
            <a:solidFill>
              <a:schemeClr val="accent4"/>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Tables'!$E$87:$E$89</c:f>
              <c:numCache>
                <c:formatCode>"$"#,##0</c:formatCode>
                <c:ptCount val="3"/>
                <c:pt idx="0">
                  <c:v>22684</c:v>
                </c:pt>
                <c:pt idx="1">
                  <c:v>-19447</c:v>
                </c:pt>
                <c:pt idx="2">
                  <c:v>-29270</c:v>
                </c:pt>
              </c:numCache>
            </c:numRef>
          </c:val>
          <c:extLst>
            <c:ext xmlns:c16="http://schemas.microsoft.com/office/drawing/2014/chart" uri="{C3380CC4-5D6E-409C-BE32-E72D297353CC}">
              <c16:uniqueId val="{00000070-7032-4E62-8828-47B95E9262F4}"/>
            </c:ext>
          </c:extLst>
        </c:ser>
        <c:ser>
          <c:idx val="4"/>
          <c:order val="4"/>
          <c:tx>
            <c:strRef>
              <c:f>'Pivot Tables'!$F$85:$F$86</c:f>
              <c:strCache>
                <c:ptCount val="1"/>
                <c:pt idx="0">
                  <c:v>2021 Index Median for all metros</c:v>
                </c:pt>
              </c:strCache>
            </c:strRef>
          </c:tx>
          <c:spPr>
            <a:solidFill>
              <a:schemeClr val="accent5"/>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Tables'!$F$87:$F$89</c:f>
              <c:numCache>
                <c:formatCode>"$"#,##0</c:formatCode>
                <c:ptCount val="3"/>
                <c:pt idx="0">
                  <c:v>46619</c:v>
                </c:pt>
                <c:pt idx="1">
                  <c:v>8338.5</c:v>
                </c:pt>
                <c:pt idx="2">
                  <c:v>-82</c:v>
                </c:pt>
              </c:numCache>
            </c:numRef>
          </c:val>
          <c:extLst>
            <c:ext xmlns:c16="http://schemas.microsoft.com/office/drawing/2014/chart" uri="{C3380CC4-5D6E-409C-BE32-E72D297353CC}">
              <c16:uniqueId val="{00000000-19CC-4752-A439-B215A73FE2DA}"/>
            </c:ext>
          </c:extLst>
        </c:ser>
        <c:dLbls>
          <c:showLegendKey val="0"/>
          <c:showVal val="0"/>
          <c:showCatName val="0"/>
          <c:showSerName val="0"/>
          <c:showPercent val="0"/>
          <c:showBubbleSize val="0"/>
        </c:dLbls>
        <c:gapWidth val="219"/>
        <c:overlap val="-27"/>
        <c:axId val="1870396600"/>
        <c:axId val="1870390696"/>
      </c:barChart>
      <c:catAx>
        <c:axId val="1870396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390696"/>
        <c:crosses val="autoZero"/>
        <c:auto val="1"/>
        <c:lblAlgn val="ctr"/>
        <c:lblOffset val="100"/>
        <c:noMultiLvlLbl val="0"/>
      </c:catAx>
      <c:valAx>
        <c:axId val="18703906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396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 Home Attainability Index - Interactive Data.xlsx]Pivot Tables!Pivot Tables</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Tables'!$B$11:$B$12</c:f>
              <c:strCache>
                <c:ptCount val="1"/>
                <c:pt idx="0">
                  <c:v>Akron, OH </c:v>
                </c:pt>
              </c:strCache>
            </c:strRef>
          </c:tx>
          <c:spPr>
            <a:solidFill>
              <a:schemeClr val="accent1"/>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Tables'!$B$13:$B$14</c:f>
              <c:numCache>
                <c:formatCode>General</c:formatCode>
                <c:ptCount val="2"/>
                <c:pt idx="0">
                  <c:v>0.52138522780315621</c:v>
                </c:pt>
                <c:pt idx="1">
                  <c:v>0.69307543439153718</c:v>
                </c:pt>
              </c:numCache>
            </c:numRef>
          </c:val>
          <c:extLst>
            <c:ext xmlns:c16="http://schemas.microsoft.com/office/drawing/2014/chart" uri="{C3380CC4-5D6E-409C-BE32-E72D297353CC}">
              <c16:uniqueId val="{00000000-FD40-4C66-80CF-EDEF7B31E4DF}"/>
            </c:ext>
          </c:extLst>
        </c:ser>
        <c:ser>
          <c:idx val="1"/>
          <c:order val="1"/>
          <c:tx>
            <c:strRef>
              <c:f>'Pivot Tables'!$C$11:$C$12</c:f>
              <c:strCache>
                <c:ptCount val="1"/>
                <c:pt idx="0">
                  <c:v>Albany-Schenectady-Troy, NY </c:v>
                </c:pt>
              </c:strCache>
            </c:strRef>
          </c:tx>
          <c:spPr>
            <a:solidFill>
              <a:schemeClr val="accent2"/>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Tables'!$C$13:$C$14</c:f>
              <c:numCache>
                <c:formatCode>General</c:formatCode>
                <c:ptCount val="2"/>
                <c:pt idx="0">
                  <c:v>0.47230770603084554</c:v>
                </c:pt>
                <c:pt idx="1">
                  <c:v>0.76513063412632576</c:v>
                </c:pt>
              </c:numCache>
            </c:numRef>
          </c:val>
          <c:extLst>
            <c:ext xmlns:c16="http://schemas.microsoft.com/office/drawing/2014/chart" uri="{C3380CC4-5D6E-409C-BE32-E72D297353CC}">
              <c16:uniqueId val="{00000001-46D7-4350-B4A9-40AAE40E684D}"/>
            </c:ext>
          </c:extLst>
        </c:ser>
        <c:ser>
          <c:idx val="2"/>
          <c:order val="2"/>
          <c:tx>
            <c:strRef>
              <c:f>'Pivot Tables'!$D$11:$D$12</c:f>
              <c:strCache>
                <c:ptCount val="1"/>
                <c:pt idx="0">
                  <c:v>Albuquerque, NM </c:v>
                </c:pt>
              </c:strCache>
            </c:strRef>
          </c:tx>
          <c:spPr>
            <a:solidFill>
              <a:schemeClr val="accent3"/>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Tables'!$D$13:$D$14</c:f>
              <c:numCache>
                <c:formatCode>General</c:formatCode>
                <c:ptCount val="2"/>
                <c:pt idx="0">
                  <c:v>0.32637170873511667</c:v>
                </c:pt>
                <c:pt idx="1">
                  <c:v>0.55071581393554025</c:v>
                </c:pt>
              </c:numCache>
            </c:numRef>
          </c:val>
          <c:extLst>
            <c:ext xmlns:c16="http://schemas.microsoft.com/office/drawing/2014/chart" uri="{C3380CC4-5D6E-409C-BE32-E72D297353CC}">
              <c16:uniqueId val="{00000002-46D7-4350-B4A9-40AAE40E684D}"/>
            </c:ext>
          </c:extLst>
        </c:ser>
        <c:ser>
          <c:idx val="3"/>
          <c:order val="3"/>
          <c:tx>
            <c:strRef>
              <c:f>'Pivot Tables'!$E$11:$E$12</c:f>
              <c:strCache>
                <c:ptCount val="1"/>
                <c:pt idx="0">
                  <c:v>Allentown-Bethlehem-Easton, PA-NJ </c:v>
                </c:pt>
              </c:strCache>
            </c:strRef>
          </c:tx>
          <c:spPr>
            <a:solidFill>
              <a:schemeClr val="accent4"/>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Tables'!$E$13:$E$14</c:f>
              <c:numCache>
                <c:formatCode>General</c:formatCode>
                <c:ptCount val="2"/>
                <c:pt idx="0">
                  <c:v>0.29435961950963446</c:v>
                </c:pt>
                <c:pt idx="1">
                  <c:v>0.5200608205341708</c:v>
                </c:pt>
              </c:numCache>
            </c:numRef>
          </c:val>
          <c:extLst>
            <c:ext xmlns:c16="http://schemas.microsoft.com/office/drawing/2014/chart" uri="{C3380CC4-5D6E-409C-BE32-E72D297353CC}">
              <c16:uniqueId val="{00000003-46D7-4350-B4A9-40AAE40E684D}"/>
            </c:ext>
          </c:extLst>
        </c:ser>
        <c:ser>
          <c:idx val="4"/>
          <c:order val="4"/>
          <c:tx>
            <c:strRef>
              <c:f>'Pivot Tables'!$F$11:$F$12</c:f>
              <c:strCache>
                <c:ptCount val="1"/>
                <c:pt idx="0">
                  <c:v>Asheville, NC </c:v>
                </c:pt>
              </c:strCache>
            </c:strRef>
          </c:tx>
          <c:spPr>
            <a:solidFill>
              <a:schemeClr val="accent5"/>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Tables'!$F$13:$F$14</c:f>
              <c:numCache>
                <c:formatCode>General</c:formatCode>
                <c:ptCount val="2"/>
                <c:pt idx="0">
                  <c:v>0.27867077018972303</c:v>
                </c:pt>
                <c:pt idx="1">
                  <c:v>0.47513342942849351</c:v>
                </c:pt>
              </c:numCache>
            </c:numRef>
          </c:val>
          <c:extLst>
            <c:ext xmlns:c16="http://schemas.microsoft.com/office/drawing/2014/chart" uri="{C3380CC4-5D6E-409C-BE32-E72D297353CC}">
              <c16:uniqueId val="{00000004-46D7-4350-B4A9-40AAE40E684D}"/>
            </c:ext>
          </c:extLst>
        </c:ser>
        <c:dLbls>
          <c:showLegendKey val="0"/>
          <c:showVal val="0"/>
          <c:showCatName val="0"/>
          <c:showSerName val="0"/>
          <c:showPercent val="0"/>
          <c:showBubbleSize val="0"/>
        </c:dLbls>
        <c:gapWidth val="219"/>
        <c:overlap val="-27"/>
        <c:axId val="842003936"/>
        <c:axId val="842005904"/>
      </c:barChart>
      <c:catAx>
        <c:axId val="84200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005904"/>
        <c:crosses val="autoZero"/>
        <c:auto val="1"/>
        <c:lblAlgn val="ctr"/>
        <c:lblOffset val="100"/>
        <c:noMultiLvlLbl val="0"/>
      </c:catAx>
      <c:valAx>
        <c:axId val="842005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003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xdr:row>
      <xdr:rowOff>28574</xdr:rowOff>
    </xdr:from>
    <xdr:to>
      <xdr:col>10</xdr:col>
      <xdr:colOff>541697</xdr:colOff>
      <xdr:row>33</xdr:row>
      <xdr:rowOff>113432</xdr:rowOff>
    </xdr:to>
    <xdr:pic>
      <xdr:nvPicPr>
        <xdr:cNvPr id="2" name="Picture 1">
          <a:extLst>
            <a:ext uri="{FF2B5EF4-FFF2-40B4-BE49-F238E27FC236}">
              <a16:creationId xmlns:a16="http://schemas.microsoft.com/office/drawing/2014/main" id="{267ABB57-AB5D-4ABE-A832-898BF2DE89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428624"/>
          <a:ext cx="8295047" cy="62856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123266</xdr:colOff>
      <xdr:row>90</xdr:row>
      <xdr:rowOff>124386</xdr:rowOff>
    </xdr:from>
    <xdr:to>
      <xdr:col>0</xdr:col>
      <xdr:colOff>4695266</xdr:colOff>
      <xdr:row>105</xdr:row>
      <xdr:rowOff>178174</xdr:rowOff>
    </xdr:to>
    <xdr:graphicFrame macro="">
      <xdr:nvGraphicFramePr>
        <xdr:cNvPr id="3" name="Chart 2">
          <a:extLst>
            <a:ext uri="{FF2B5EF4-FFF2-40B4-BE49-F238E27FC236}">
              <a16:creationId xmlns:a16="http://schemas.microsoft.com/office/drawing/2014/main" id="{EA1E2E82-AA3D-4C05-8E51-44723B5D70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358588</xdr:colOff>
      <xdr:row>19</xdr:row>
      <xdr:rowOff>1120</xdr:rowOff>
    </xdr:from>
    <xdr:to>
      <xdr:col>1</xdr:col>
      <xdr:colOff>78441</xdr:colOff>
      <xdr:row>34</xdr:row>
      <xdr:rowOff>54909</xdr:rowOff>
    </xdr:to>
    <xdr:graphicFrame macro="">
      <xdr:nvGraphicFramePr>
        <xdr:cNvPr id="4" name="Chart 3">
          <a:extLst>
            <a:ext uri="{FF2B5EF4-FFF2-40B4-BE49-F238E27FC236}">
              <a16:creationId xmlns:a16="http://schemas.microsoft.com/office/drawing/2014/main" id="{192F0333-86BE-4F3E-86C7-7C5A7D3473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ichael Spotts" refreshedDate="44267.436023495371" createdVersion="6" refreshedVersion="6" minRefreshableVersion="3" recordCount="2015" xr:uid="{14FFB8FC-17D8-4B5B-92D5-E4D3A6465E8F}">
  <cacheSource type="worksheet">
    <worksheetSource ref="A1:Y2016" sheet="Occupational – All"/>
  </cacheSource>
  <cacheFields count="25">
    <cacheField name="District council" numFmtId="40">
      <sharedItems/>
    </cacheField>
    <cacheField name="Metro" numFmtId="40">
      <sharedItems count="114">
        <s v="2021 Index Median for all metros"/>
        <s v="Akron, OH"/>
        <s v="Albany-Schenectady-Troy, NY"/>
        <s v="Albuquerque"/>
        <s v="Allentown-Bethlehem-Easton, PA-NJ"/>
        <s v="Asheville"/>
        <s v="Atlanta-Sandy Springs-Roswell"/>
        <s v="Augusta-Richmond County, GA-SC"/>
        <s v="Austin-Round Rock"/>
        <s v="Bakersfield, CA"/>
        <s v="Baltimore-Columbia-Towson"/>
        <s v="Baton Rouge"/>
        <s v="Birmingham-Hoover"/>
        <s v="Boise City"/>
        <s v="Boston-Cambridge-Newton"/>
        <s v="Bridgeport-Stamford-Norwalk, CT"/>
        <s v="Buffalo-Cheektowaga-Niagara Falls"/>
        <s v="Cape Coral-Fort Myers"/>
        <s v="Cedar Rapids"/>
        <s v="Charleston-North Charleston"/>
        <s v="Charlotte-Concord-Gastonia"/>
        <s v="Chicago-Naperville-Elgin"/>
        <s v="Cincinnati"/>
        <s v="Cleveland-Elyria"/>
        <s v="Coeur d'Alene"/>
        <s v="Colorado Springs, CO"/>
        <s v="Columbia"/>
        <s v="Columbus"/>
        <s v="Dallas-Fort Worth-Arlington"/>
        <s v="Dayton, OH"/>
        <s v="Deltona-Daytona Beach-Ormand Beach"/>
        <s v="Denver-Aurora-Lakewood"/>
        <s v="Des Moines-West Des Moines"/>
        <s v="Detroit-Warren-Dearborn"/>
        <s v="Durham-Chapel Hill"/>
        <s v="El Paso, TX"/>
        <s v="Fayetteville"/>
        <s v="Flagstaff"/>
        <s v="Fresno, CA"/>
        <s v="Gainesville"/>
        <s v="Grand Rapids-Wyoming, MI"/>
        <s v="Greensboro-High Point, NC"/>
        <s v="Greenville-Anderson-Mauldin"/>
        <s v="Harrisburg-Carlisle, PA"/>
        <s v="Hartford-West Hartford-East Hartford, CT"/>
        <s v="Houston-The Woodlands-Sugar Land"/>
        <s v="Indianapolis-Carmel-Anderson"/>
        <s v="Jackson, MS"/>
        <s v="Jacksonville"/>
        <s v="Kansas City"/>
        <s v="Knoxville, TN"/>
        <s v="Lakeland-Winter Haven"/>
        <s v="Las Vegas-Henderson-Paradise"/>
        <s v="Little Rock"/>
        <s v="Los Angeles-Long Beach-Anaheim"/>
        <s v="Louisville-Jefferson County"/>
        <s v="Madison, WI"/>
        <s v="McAllen-Edinburg-Mission, TX"/>
        <s v="Memphis"/>
        <s v="Miami-Fort Lauderdale-West Palm Beach"/>
        <s v="Milwaukee-Waukesha-West Allis, WI"/>
        <s v="Minneapolis-St. Paul-Bloomington"/>
        <s v="Naples"/>
        <s v="Nashville-Davidson–Murfreesboro–Franklin, TN "/>
        <s v="New Haven-Milford, CT"/>
        <s v="New Orleans-Metairie"/>
        <s v="New York-Newark-Jersey City"/>
        <s v="North Port-Sarasota-Bradenton"/>
        <s v="Ocala"/>
        <s v="Ogden-Clearfield"/>
        <s v="Oklahoma City"/>
        <s v="Omaha-Council Bluffs NE-IA"/>
        <s v="Orlando-Kissimmee-Sanford"/>
        <s v="Oxnard-Thousand Oaks-Ventura, CA"/>
        <s v="Palm Bay-Melbourne-Titusville, FL"/>
        <s v="Philadelphia-Camden-Wilmington"/>
        <s v="Phoenix-Mesa-Scottsdale"/>
        <s v="Pittsburgh"/>
        <s v="Portland-Vancouver-Hillsboro"/>
        <s v="Providence-Warwick, RI-MA"/>
        <s v="Provo-Orem"/>
        <s v="Punta Gorda"/>
        <s v="Raleigh"/>
        <s v="Reno"/>
        <s v="Richmond"/>
        <s v="Riverside-San Bernardino-Ontario"/>
        <s v="Rochester"/>
        <s v="Sacramento-Roseville-Arden-Arcade"/>
        <s v="Salt Lake City"/>
        <s v="San Antonio-New Braunfels"/>
        <s v="San Diego-Carlsbad"/>
        <s v="San Francisco-Oakland-Hayward"/>
        <s v="San Jose-Sunnyvale-Santa Clara"/>
        <s v="San Juan-Carolina-Caguas, PR"/>
        <s v="Scranton–Wilkes-Barre–Hazleton, PA"/>
        <s v="Seattle-Tacoma-Bellevue"/>
        <s v="Spokane-Spokane Valley (WA)"/>
        <s v="Springfield, MA"/>
        <s v="St. Louis"/>
        <s v="Stockton-Lodi, CA"/>
        <s v="Syracuse, NY"/>
        <s v="Tallahassee"/>
        <s v="Tampa-St. Petersburg-Clearwater"/>
        <s v="The Villages"/>
        <s v="Toledo, OH"/>
        <s v="Tucson"/>
        <s v="Tulsa"/>
        <s v="Urban Honolulu"/>
        <s v="Virginia Beach-Norfolk-Newport News"/>
        <s v="Washington-Arlington-Alexandria"/>
        <s v="Wichita, KS"/>
        <s v="Winston-Salem"/>
        <s v=" 2021 Index Median for all metros" u="1"/>
        <s v="Worcester, MA-CT" u="1"/>
      </sharedItems>
    </cacheField>
    <cacheField name="Occupation (Click for medians across metros)" numFmtId="40">
      <sharedItems count="18">
        <s v="Stock mover"/>
        <s v="Janitor"/>
        <s v="Retail salesperson"/>
        <s v="2-income HH (child care worker, teacher)"/>
        <s v="2-income HH (health aid, truck driver)"/>
        <s v="2-income HH (retail salesperson, janitor)"/>
        <s v="Geriatric nurse (RN)"/>
        <s v="Public school teacher"/>
        <s v="Auto mechanic"/>
        <s v="Cardiac technician"/>
        <s v="Long-haul truck driver"/>
        <s v="Delivery truck driver"/>
        <s v="Child care worker"/>
        <s v="Security guard"/>
        <s v="Nursing aide"/>
        <s v="Home health aid"/>
        <s v="Waitress"/>
        <s v="Housekeeper"/>
      </sharedItems>
    </cacheField>
    <cacheField name="Median home price" numFmtId="6">
      <sharedItems containsBlank="1" containsMixedTypes="1" containsNumber="1" containsInteger="1" minValue="103000" maxValue="1260000"/>
    </cacheField>
    <cacheField name="Fair-market rent – 1 BR" numFmtId="6">
      <sharedItems containsBlank="1" containsMixedTypes="1" containsNumber="1" containsInteger="1" minValue="557" maxValue="2499"/>
    </cacheField>
    <cacheField name="Fair-market rent – 2 BR" numFmtId="6">
      <sharedItems containsBlank="1" containsMixedTypes="1" containsNumber="1" containsInteger="1" minValue="726" maxValue="3121"/>
    </cacheField>
    <cacheField name="Fair-market rent – 3 BR" numFmtId="6">
      <sharedItems containsBlank="1" containsMixedTypes="1" containsNumber="1" containsInteger="1" minValue="956" maxValue="4070"/>
    </cacheField>
    <cacheField name="Income needed to afford: median home, 10% DP" numFmtId="6">
      <sharedItems containsBlank="1" containsMixedTypes="1" containsNumber="1" containsInteger="1" minValue="30107" maxValue="368299"/>
    </cacheField>
    <cacheField name="Income needed to afford: median home, 3% DP" numFmtId="6">
      <sharedItems containsBlank="1" containsMixedTypes="1" containsNumber="1" containsInteger="1" minValue="31830" maxValue="389384"/>
    </cacheField>
    <cacheField name="Income needed to afford: FMR 1 BR" numFmtId="6">
      <sharedItems containsBlank="1" containsMixedTypes="1" containsNumber="1" containsInteger="1" minValue="22280" maxValue="99960"/>
    </cacheField>
    <cacheField name="Income needed to afford: FMR 2 BR" numFmtId="6">
      <sharedItems containsBlank="1" containsMixedTypes="1" containsNumber="1" containsInteger="1" minValue="29040" maxValue="124840"/>
    </cacheField>
    <cacheField name="Income needed to afford: FMR 3 BR" numFmtId="6">
      <sharedItems containsBlank="1" containsMixedTypes="1" containsNumber="1" containsInteger="1" minValue="38240" maxValue="162800"/>
    </cacheField>
    <cacheField name="Median annual wage for occupation" numFmtId="6">
      <sharedItems containsMixedTypes="1" containsNumber="1" minValue="21491" maxValue="110416"/>
    </cacheField>
    <cacheField name="Gap/surplus – 10% DP" numFmtId="6">
      <sharedItems containsMixedTypes="1" containsNumber="1" minValue="-336812" maxValue="56792"/>
    </cacheField>
    <cacheField name="Gap/surplus – 3% DP" numFmtId="6">
      <sharedItems containsMixedTypes="1" containsNumber="1" containsInteger="1" minValue="-357897" maxValue="54901"/>
    </cacheField>
    <cacheField name="Gap/surplus – FMR 1 BR" numFmtId="6">
      <sharedItems containsMixedTypes="1" containsNumber="1" containsInteger="1" minValue="-68473" maxValue="66317"/>
    </cacheField>
    <cacheField name="Gap/surplus – FMR 2 BR" numFmtId="6">
      <sharedItems containsMixedTypes="1" containsNumber="1" minValue="-93353" maxValue="57957"/>
    </cacheField>
    <cacheField name="Gap/surplus – FMR 3 BR" numFmtId="6">
      <sharedItems containsMixedTypes="1" containsNumber="1" containsInteger="1" minValue="-131313" maxValue="45913"/>
    </cacheField>
    <cacheField name="Homeownership – 10% downpayment amount + 3% closing costs" numFmtId="6">
      <sharedItems containsBlank="1" containsMixedTypes="1" containsNumber="1" containsInteger="1" minValue="13390" maxValue="163800"/>
    </cacheField>
    <cacheField name="Disposable income (income less taxes)" numFmtId="6">
      <sharedItems containsBlank="1" containsMixedTypes="1" containsNumber="1" minValue="18914.250591" maxValue="97177.232016000009"/>
    </cacheField>
    <cacheField name="Annual savings" numFmtId="6">
      <sharedItems containsBlank="1" containsMixedTypes="1" containsNumber="1" minValue="698.88155933744997" maxValue="3590.6987229912002"/>
    </cacheField>
    <cacheField name="Years to save for downpayment" numFmtId="0">
      <sharedItems containsBlank="1" containsMixedTypes="1" containsNumber="1" minValue="5.0291213803273473" maxValue="159.96893596091252"/>
    </cacheField>
    <cacheField name="First/last/security deposit" numFmtId="6">
      <sharedItems containsBlank="1" containsMixedTypes="1" containsNumber="1" containsInteger="1" minValue="2178" maxValue="9363"/>
    </cacheField>
    <cacheField name="Monthly savings" numFmtId="6">
      <sharedItems containsBlank="1" containsMixedTypes="1" containsNumber="1" minValue="58.240129944787491" maxValue="299.22489358259998"/>
    </cacheField>
    <cacheField name="Months to save for moving expenses" numFmtId="0">
      <sharedItems containsBlank="1" containsMixedTypes="1" containsNumber="1" minValue="9.4842655353609331" maxValue="109.7281426668149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ichael Spotts" refreshedDate="44267.436024537034" refreshedVersion="6" recordCount="112" xr:uid="{00000000-000A-0000-FFFF-FFFF00000000}">
  <cacheSource type="worksheet">
    <worksheetSource ref="A1:AQ113" sheet="Index – All"/>
  </cacheSource>
  <cacheFields count="43">
    <cacheField name="Metro" numFmtId="0">
      <sharedItems count="112">
        <s v="Akron, OH "/>
        <s v="Albany-Schenectady-Troy, NY "/>
        <s v="Albuquerque, NM "/>
        <s v="Allentown-Bethlehem-Easton, PA-NJ "/>
        <s v="Asheville, NC "/>
        <s v="Atlanta-Sandy Springs-Roswell, GA "/>
        <s v="Augusta-Richmond County, GA-SC "/>
        <s v="Austin-Round Rock, TX "/>
        <s v="Bakersfield, CA "/>
        <s v="Baltimore-Columbia-Towson, MD "/>
        <s v="Baton Rouge, LA "/>
        <s v="Birmingham-Hoover, AL "/>
        <s v="Boise City, ID "/>
        <s v="Boston-Cambridge-Newton, MA-NH "/>
        <s v="Bridgeport-Stamford-Norwalk, CT "/>
        <s v="Buffalo-Cheektowaga-Niagara Falls, NY "/>
        <s v="Cape Coral-Fort Myers, FL "/>
        <s v="Cedar Rapids, IA "/>
        <s v="Charleston-North Charleston, SC "/>
        <s v="Charlotte-Concord-Gastonia, NC-SC "/>
        <s v="Chicago-Naperville-Elgin, IL-IN-WI "/>
        <s v="Cincinnati, OH-KY-IN "/>
        <s v="Cleveland-Elyria, OH "/>
        <s v="Coeur d'Alene, ID "/>
        <s v="Colorado Springs, CO "/>
        <s v="Columbia, SC "/>
        <s v="Columbus, OH "/>
        <s v="Dallas-Fort Worth-Arlington, TX "/>
        <s v="Dayton, OH "/>
        <s v="Deltona-Daytona Beach-Ormond Beach, FL "/>
        <s v="Denver-Aurora-Lakewood, CO "/>
        <s v="Des Moines-West Des Moines, IA "/>
        <s v="Detroit-Warren-Dearborn, MI "/>
        <s v="Durham-Chapel Hill, NC "/>
        <s v="El Paso, TX "/>
        <s v="Fayetteville-Springdale-Rogers, AR-MO "/>
        <s v="Flagstaff, AZ "/>
        <s v="Fresno, CA "/>
        <s v="Gainesville, FL "/>
        <s v="Grand Rapids-Wyoming, MI "/>
        <s v="Greensboro-High Point, NC "/>
        <s v="Greenville-Anderson-Mauldin, SC "/>
        <s v="Harrisburg-Carlisle, PA "/>
        <s v="Hartford-West Hartford-East Hartford, CT "/>
        <s v="Houston-The Woodlands-Sugar Land, TX "/>
        <s v="Indianapolis-Carmel-Anderson, IN "/>
        <s v="Jackson, MS "/>
        <s v="Jacksonville, FL "/>
        <s v="Kansas City, MO-KS "/>
        <s v="Knoxville, TN "/>
        <s v="Lakeland-Winter Haven, FL "/>
        <s v="Las Vegas-Henderson-Paradise, NV "/>
        <s v="Little Rock-North Little Rock-Conway, AR "/>
        <s v="Los Angeles-Long Beach-Anaheim, CA "/>
        <s v="Louisville/Jefferson County, KY-IN "/>
        <s v="Madison, WI "/>
        <s v="McAllen-Edinburg-Mission, TX "/>
        <s v="Memphis, TN-MS-AR "/>
        <s v="Miami-Fort Lauderdale-West Palm Beach, FL "/>
        <s v="Milwaukee-Waukesha-West Allis, WI "/>
        <s v="Minneapolis-St. Paul-Bloomington, MN-WI "/>
        <s v="Naples-Immokalee-Marco Island, FL "/>
        <s v="Nashville-Davidson–Murfreesboro–Franklin, TN "/>
        <s v="New Haven-Milford, CT "/>
        <s v="New Orleans-Metairie, LA "/>
        <s v="New York-Newark-Jersey City, NY-NJ-PA "/>
        <s v="North Port-Sarasota-Bradenton, FL "/>
        <s v="Ocala, FL "/>
        <s v="Ogden-Clearfield, UT "/>
        <s v="Oklahoma City, OK "/>
        <s v="Omaha-Council Bluffs, NE-IA "/>
        <s v="Orlando-Kissimmee-Sanford, FL "/>
        <s v="Oxnard-Thousand Oaks-Ventura, CA "/>
        <s v="Palm Bay-Melbourne-Titusville, FL "/>
        <s v="Philadelphia-Camden-Wilmington, PA-NJ-DE-MD "/>
        <s v="Phoenix-Mesa-Scottsdale, AZ "/>
        <s v="Pittsburgh, PA "/>
        <s v="Portland-Vancouver-Hillsboro, OR-WA "/>
        <s v="Providence-Warwick, RI-MA "/>
        <s v="Provo-Orem, UT "/>
        <s v="Punta Gorda, FL "/>
        <s v="Raleigh, NC "/>
        <s v="Reno, NV "/>
        <s v="Richmond, VA "/>
        <s v="Riverside-San Bernardino-Ontario, CA "/>
        <s v="Rochester, NY "/>
        <s v="Sacramento–Roseville–Arden-Arcade, CA "/>
        <s v="Salt Lake City, UT "/>
        <s v="San Antonio-New Braunfels, TX "/>
        <s v="San Diego-Carlsbad, CA "/>
        <s v="San Francisco-Oakland-Hayward, CA "/>
        <s v="San Jose-Sunnyvale-Santa Clara, CA "/>
        <s v="San Juan-Carolina-Caguas, PR "/>
        <s v="Scranton–Wilkes-Barre–Hazleton, PA "/>
        <s v="Seattle-Tacoma-Bellevue, WA "/>
        <s v="Spokane-Spokane Valley, WA "/>
        <s v="Springfield, MA "/>
        <s v="St. Louis, MO-IL "/>
        <s v="Stockton-Lodi, CA "/>
        <s v="Syracuse, NY "/>
        <s v="Tallahassee, FL "/>
        <s v="Tampa-St. Petersburg-Clearwater, FL "/>
        <s v="The Villages, FL "/>
        <s v="Toledo, OH "/>
        <s v="Tucson, AZ "/>
        <s v="Tulsa, OK "/>
        <s v="Urban Honolulu, HI "/>
        <s v="Virginia Beach-Norfolk-Newport News, VA-NC "/>
        <s v="Washington-Arlington-Alexandria, DC-VA-MD-WV "/>
        <s v="Wichita, KS "/>
        <s v="Winston-Salem, NC "/>
        <s v="Worcester, MA-CT "/>
      </sharedItems>
    </cacheField>
    <cacheField name="Overall Affordability" numFmtId="0">
      <sharedItems containsNonDate="0" containsString="0" containsBlank="1"/>
    </cacheField>
    <cacheField name="% of severely cost-burdened households, $35-50,000/year" numFmtId="10">
      <sharedItems containsSemiMixedTypes="0" containsString="0" containsNumber="1" minValue="1.6271666077113549E-2" maxValue="0.39699831073764458"/>
    </cacheField>
    <cacheField name="% of severely cost-burdened households, $50-75,000/year" numFmtId="10">
      <sharedItems containsSemiMixedTypes="0" containsString="0" containsNumber="1" minValue="5.0289626119010009E-3" maxValue="0.20292912327846827"/>
    </cacheField>
    <cacheField name="Homeownership Attainability" numFmtId="0">
      <sharedItems containsNonDate="0" containsString="0" containsBlank="1"/>
    </cacheField>
    <cacheField name="% of owner-occupant households" numFmtId="10">
      <sharedItems containsSemiMixedTypes="0" containsString="0" containsNumber="1" minValue="0.48563022734680011" maxValue="0.89759499231276085"/>
    </cacheField>
    <cacheField name="% of all homes likely affordable to a 4-person family earning 80% AMI" numFmtId="10">
      <sharedItems containsSemiMixedTypes="0" containsString="0" containsNumber="1" minValue="6.6620422724040243E-2" maxValue="0.66955646151579151"/>
    </cacheField>
    <cacheField name="% of all homes likely affordable to a 4-person family earning 120% AMI" numFmtId="10">
      <sharedItems containsSemiMixedTypes="0" containsString="0" containsNumber="1" minValue="0.14199213813649098" maxValue="0.88908962473510167"/>
    </cacheField>
    <cacheField name="Tenure cost proportion (own/rent)" numFmtId="2">
      <sharedItems containsMixedTypes="1" containsNumber="1" minValue="0.56780107415823178" maxValue="1.9440072988766812"/>
    </cacheField>
    <cacheField name="Est. years to save downpayment" numFmtId="2">
      <sharedItems containsMixedTypes="1" containsNumber="1" minValue="7.5227441484106565" maxValue="52.263446154657295"/>
    </cacheField>
    <cacheField name="White–Black homeownership gap (percentage points)" numFmtId="10">
      <sharedItems containsSemiMixedTypes="0" containsString="0" containsNumber="1" minValue="-1.4077467437586089E-2" maxValue="0.54003050702276079"/>
    </cacheField>
    <cacheField name="White-Hispanic  homeownership gap (percentage points)" numFmtId="10">
      <sharedItems containsSemiMixedTypes="0" containsString="0" containsNumber="1" minValue="-4.0770737284571146E-2" maxValue="0.50103311912253679"/>
    </cacheField>
    <cacheField name="White homeownership" numFmtId="10">
      <sharedItems containsSemiMixedTypes="0" containsString="0" containsNumber="1" minValue="0.47168982229402262" maxValue="0.90695168305968099"/>
    </cacheField>
    <cacheField name="Black homeownership" numFmtId="10">
      <sharedItems containsSemiMixedTypes="0" containsString="0" containsNumber="1" minValue="0.12914334911752046" maxValue="0.71201467441149491"/>
    </cacheField>
    <cacheField name="Hispanic homeownership" numFmtId="10">
      <sharedItems containsSemiMixedTypes="0" containsString="0" containsNumber="1" minValue="0.23085344739790203" maxValue="0.83680266444629481"/>
    </cacheField>
    <cacheField name="% of borrowers with high-cost mortgages by race/ethnicity" numFmtId="0">
      <sharedItems containsNonDate="0" containsString="0" containsBlank="1"/>
    </cacheField>
    <cacheField name="Black-White gap (% of borrowers with high-cost mortgages by race/ethnicity)" numFmtId="10">
      <sharedItems containsSemiMixedTypes="0" containsString="0" containsNumber="1" minValue="-7.5600000000000014E-2" maxValue="0.22619999999999998"/>
    </cacheField>
    <cacheField name="Hispanic-White gap (% of borrowers with high-cost mortgages by race/ethnicity)" numFmtId="10">
      <sharedItems containsSemiMixedTypes="0" containsString="0" containsNumber="1" minValue="-1.9300000000000012E-2" maxValue="0.22650000000000001"/>
    </cacheField>
    <cacheField name="% of White borrowers with high-cost mortgages by race/ethnicity" numFmtId="10">
      <sharedItems containsSemiMixedTypes="0" containsString="0" containsNumber="1" minValue="2.41E-2" maxValue="0.15890000000000001"/>
    </cacheField>
    <cacheField name="% of Black borrowers with high-cost mortgages by race/ethnicity" numFmtId="10">
      <sharedItems containsSemiMixedTypes="0" containsString="0" containsNumber="1" minValue="0" maxValue="0.30059999999999998"/>
    </cacheField>
    <cacheField name="% of Hispanic borrowers with high-cost mortgages by race/ethnicity" numFmtId="10">
      <sharedItems containsSemiMixedTypes="0" containsString="0" containsNumber="1" minValue="4.02E-2" maxValue="0.35460000000000003"/>
    </cacheField>
    <cacheField name="Rental Attainability" numFmtId="0">
      <sharedItems containsNonDate="0" containsString="0" containsBlank="1"/>
    </cacheField>
    <cacheField name="% of renter-occupant households" numFmtId="10">
      <sharedItems containsSemiMixedTypes="0" containsString="0" containsNumber="1" minValue="0.10240500768723915" maxValue="0.51436977265319994"/>
    </cacheField>
    <cacheField name="Affordable and available rental units per 100 HH at 30% of AMI" numFmtId="0">
      <sharedItems containsMixedTypes="1" containsNumber="1" minValue="13.571716087481551" maxValue="55.880869839268833"/>
    </cacheField>
    <cacheField name="Affordable and available rental units per 100 HH at 80% of AMI" numFmtId="0">
      <sharedItems containsMixedTypes="1" containsNumber="1" minValue="49.052681998650925" maxValue="115.85662408404124"/>
    </cacheField>
    <cacheField name="Tenure cost proportion (rent/own)" numFmtId="2">
      <sharedItems containsMixedTypes="1" containsNumber="1" minValue="0.51440136082711041" maxValue="1.7611801835396412"/>
    </cacheField>
    <cacheField name="Est. months to save first/last month’s rent, security deposit" numFmtId="2">
      <sharedItems containsMixedTypes="1" containsNumber="1" minValue="21.078318101344198" maxValue="57.35884499294432"/>
    </cacheField>
    <cacheField name="Neighborhood Opportunity &amp; Access" numFmtId="0">
      <sharedItems containsNonDate="0" containsString="0" containsBlank="1"/>
    </cacheField>
    <cacheField name="MSA AllT Score" numFmtId="164">
      <sharedItems containsMixedTypes="1" containsNumber="1" minValue="0" maxValue="6.9"/>
    </cacheField>
    <cacheField name="City AllT Score" numFmtId="0">
      <sharedItems containsMixedTypes="1" containsNumber="1" minValue="0" maxValue="9.6"/>
    </cacheField>
    <cacheField name="AllTransit score – MSA/city ratio" numFmtId="2">
      <sharedItems containsBlank="1" containsMixedTypes="1" containsNumber="1" minValue="0.25" maxValue="1.5"/>
    </cacheField>
    <cacheField name="% of workers with commute of more than 1 hour" numFmtId="10">
      <sharedItems containsSemiMixedTypes="0" containsString="0" containsNumber="1" minValue="2.6039012967205757E-2" maxValue="0.21835166220402788"/>
    </cacheField>
    <cacheField name="Racial inclusion score" numFmtId="2">
      <sharedItems containsMixedTypes="1" containsNumber="1" minValue="1.8867924528301886E-2" maxValue="1"/>
    </cacheField>
    <cacheField name="Geographic inclusion score" numFmtId="2">
      <sharedItems containsMixedTypes="1" containsNumber="1" minValue="1.2048192771084338E-2" maxValue="1"/>
    </cacheField>
    <cacheField name="Theil residential segregation" numFmtId="2">
      <sharedItems containsSemiMixedTypes="0" containsString="0" containsNumber="1" minValue="0.18" maxValue="0.53"/>
    </cacheField>
    <cacheField name="Income segregation" numFmtId="10">
      <sharedItems containsSemiMixedTypes="0" containsString="0" containsNumber="1" minValue="0.53765485011332093" maxValue="0.95028348740788493"/>
    </cacheField>
    <cacheField name="COVID-19: % of households in high-risk tracts" numFmtId="10">
      <sharedItems containsMixedTypes="1" containsNumber="1" minValue="0" maxValue="1"/>
    </cacheField>
    <cacheField name="% of households in medically underserved areas" numFmtId="10">
      <sharedItems containsSemiMixedTypes="0" containsString="0" containsNumber="1" minValue="1.2336575402063224E-2" maxValue="1"/>
    </cacheField>
    <cacheField name="Housing Production" numFmtId="0">
      <sharedItems containsNonDate="0" containsString="0" containsBlank="1"/>
    </cacheField>
    <cacheField name="Permits per 100 HH added" numFmtId="2">
      <sharedItems containsMixedTypes="1" containsNumber="1" minValue="-1672.6914414414414" maxValue="4860.7758620689656"/>
    </cacheField>
    <cacheField name="Single-family homes as % of new production" numFmtId="10">
      <sharedItems containsMixedTypes="1" containsNumber="1" minValue="0.21695361387570428" maxValue="0.95845295055821367"/>
    </cacheField>
    <cacheField name="2–4 unit buildings as % of new production" numFmtId="10">
      <sharedItems containsMixedTypes="1" containsNumber="1" minValue="2.434928631402183E-3" maxValue="0.17680846223839855"/>
    </cacheField>
    <cacheField name="5+ unit buildings as % of new production" numFmtId="10">
      <sharedItems containsMixedTypes="1" containsNumber="1" minValue="2.751196172248804E-2" maxValue="0.72812022860115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ichael Spotts" refreshedDate="44267.436025000003" createdVersion="6" refreshedVersion="6" minRefreshableVersion="3" recordCount="2033" xr:uid="{E9AD6CA3-B8AA-4D92-8459-7A680B79E8A5}">
  <cacheSource type="worksheet">
    <worksheetSource ref="A1:R2034" sheet="Occupational – All"/>
  </cacheSource>
  <cacheFields count="18">
    <cacheField name="District council" numFmtId="40">
      <sharedItems/>
    </cacheField>
    <cacheField name="Metro" numFmtId="40">
      <sharedItems count="115">
        <s v="2021 Index Median for all metros"/>
        <s v="Akron, OH"/>
        <s v="Albany-Schenectady-Troy, NY"/>
        <s v="Albuquerque"/>
        <s v="Allentown-Bethlehem-Easton, PA-NJ"/>
        <s v="Asheville"/>
        <s v="Atlanta-Sandy Springs-Roswell"/>
        <s v="Augusta-Richmond County, GA-SC"/>
        <s v="Austin-Round Rock"/>
        <s v="Bakersfield, CA"/>
        <s v="Baltimore-Columbia-Towson"/>
        <s v="Baton Rouge"/>
        <s v="Birmingham-Hoover"/>
        <s v="Boise City"/>
        <s v="Boston-Cambridge-Newton"/>
        <s v="Bridgeport-Stamford-Norwalk, CT"/>
        <s v="Buffalo-Cheektowaga-Niagara Falls"/>
        <s v="Cape Coral-Fort Myers"/>
        <s v="Cedar Rapids"/>
        <s v="Charleston-North Charleston"/>
        <s v="Charlotte-Concord-Gastonia"/>
        <s v="Chicago-Naperville-Elgin"/>
        <s v="Cincinnati"/>
        <s v="Cleveland-Elyria"/>
        <s v="Coeur d'Alene"/>
        <s v="Colorado Springs, CO"/>
        <s v="Columbia"/>
        <s v="Columbus"/>
        <s v="Dallas-Fort Worth-Arlington"/>
        <s v="Dayton, OH"/>
        <s v="Deltona-Daytona Beach-Ormand Beach"/>
        <s v="Denver-Aurora-Lakewood"/>
        <s v="Des Moines-West Des Moines"/>
        <s v="Detroit-Warren-Dearborn"/>
        <s v="Durham-Chapel Hill"/>
        <s v="El Paso, TX"/>
        <s v="Fayetteville"/>
        <s v="Flagstaff"/>
        <s v="Fresno, CA"/>
        <s v="Gainesville"/>
        <s v="Grand Rapids-Wyoming, MI"/>
        <s v="Greensboro-High Point, NC"/>
        <s v="Greenville-Anderson-Mauldin"/>
        <s v="Harrisburg-Carlisle, PA"/>
        <s v="Hartford-West Hartford-East Hartford, CT"/>
        <s v="Houston-The Woodlands-Sugar Land"/>
        <s v="Indianapolis-Carmel-Anderson"/>
        <s v="Jackson, MS"/>
        <s v="Jacksonville"/>
        <s v="Kansas City"/>
        <s v="Knoxville, TN"/>
        <s v="Lakeland-Winter Haven"/>
        <s v="Las Vegas-Henderson-Paradise"/>
        <s v="Little Rock"/>
        <s v="Los Angeles-Long Beach-Anaheim"/>
        <s v="Louisville-Jefferson County"/>
        <s v="Madison, WI"/>
        <s v="McAllen-Edinburg-Mission, TX"/>
        <s v="Memphis"/>
        <s v="Miami-Fort Lauderdale-West Palm Beach"/>
        <s v="Milwaukee-Waukesha-West Allis, WI"/>
        <s v="Minneapolis-St. Paul-Bloomington"/>
        <s v="Naples"/>
        <s v="Nashville-Davidson–Murfreesboro–Franklin, TN "/>
        <s v="New Haven-Milford, CT"/>
        <s v="New Orleans-Metairie"/>
        <s v="New York-Newark-Jersey City"/>
        <s v="North Port-Sarasota-Bradenton"/>
        <s v="Ocala"/>
        <s v="Ogden-Clearfield"/>
        <s v="Oklahoma City"/>
        <s v="Omaha-Council Bluffs NE-IA"/>
        <s v="Orlando-Kissimmee-Sanford"/>
        <s v="Oxnard-Thousand Oaks-Ventura, CA"/>
        <s v="Palm Bay-Melbourne-Titusville, FL"/>
        <s v="Philadelphia-Camden-Wilmington"/>
        <s v="Phoenix-Mesa-Scottsdale"/>
        <s v="Pittsburgh"/>
        <s v="Portland-Vancouver-Hillsboro"/>
        <s v="Providence-Warwick, RI-MA"/>
        <s v="Provo-Orem"/>
        <s v="Punta Gorda"/>
        <s v="Raleigh"/>
        <s v="Reno"/>
        <s v="Richmond"/>
        <s v="Riverside-San Bernardino-Ontario"/>
        <s v="Rochester"/>
        <s v="Sacramento-Roseville-Arden-Arcade"/>
        <s v="Salt Lake City"/>
        <s v="San Antonio-New Braunfels"/>
        <s v="San Diego-Carlsbad"/>
        <s v="San Francisco-Oakland-Hayward"/>
        <s v="San Jose-Sunnyvale-Santa Clara"/>
        <s v="San Juan-Carolina-Caguas, PR"/>
        <s v="Scranton–Wilkes-Barre–Hazleton, PA"/>
        <s v="Seattle-Tacoma-Bellevue"/>
        <s v="Spokane-Spokane Valley (WA)"/>
        <s v="Springfield, MA"/>
        <s v="St. Louis"/>
        <s v="Stockton-Lodi, CA"/>
        <s v="Syracuse, NY"/>
        <s v="Tallahassee"/>
        <s v="Tampa-St. Petersburg-Clearwater"/>
        <s v="The Villages"/>
        <s v="Toledo, OH"/>
        <s v="Tucson"/>
        <s v="Tulsa"/>
        <s v="Urban Honolulu"/>
        <s v="Virginia Beach-Norfolk-Newport News"/>
        <s v="Washington-Arlington-Alexandria"/>
        <s v="Wichita, KS"/>
        <s v="Winston-Salem"/>
        <s v="Worcester, MA-CT"/>
        <s v=" 2021 Index Median for all metros" u="1"/>
        <s v="Median for all Index metros" u="1"/>
      </sharedItems>
    </cacheField>
    <cacheField name="Occupation (Click for medians across metros)" numFmtId="40">
      <sharedItems count="18">
        <s v="Stock mover"/>
        <s v="Janitor"/>
        <s v="Retail salesperson"/>
        <s v="2-income HH (child care worker, teacher)"/>
        <s v="2-income HH (health aid, truck driver)"/>
        <s v="2-income HH (retail salesperson, janitor)"/>
        <s v="Geriatric nurse (RN)"/>
        <s v="Public school teacher"/>
        <s v="Auto mechanic"/>
        <s v="Cardiac technician"/>
        <s v="Long-haul truck driver"/>
        <s v="Delivery truck driver"/>
        <s v="Child care worker"/>
        <s v="Security guard"/>
        <s v="Nursing aide"/>
        <s v="Home health aid"/>
        <s v="Waitress"/>
        <s v="Housekeeper"/>
      </sharedItems>
    </cacheField>
    <cacheField name="Median home price" numFmtId="6">
      <sharedItems containsBlank="1" containsMixedTypes="1" containsNumber="1" containsInteger="1" minValue="103000" maxValue="1260000"/>
    </cacheField>
    <cacheField name="Fair-market rent – 1 BR" numFmtId="6">
      <sharedItems containsBlank="1" containsMixedTypes="1" containsNumber="1" containsInteger="1" minValue="557" maxValue="2499"/>
    </cacheField>
    <cacheField name="Fair-market rent – 2 BR" numFmtId="6">
      <sharedItems containsBlank="1" containsMixedTypes="1" containsNumber="1" containsInteger="1" minValue="726" maxValue="3121"/>
    </cacheField>
    <cacheField name="Fair-market rent – 3 BR" numFmtId="6">
      <sharedItems containsBlank="1" containsMixedTypes="1" containsNumber="1" containsInteger="1" minValue="956" maxValue="4070"/>
    </cacheField>
    <cacheField name="Income needed to afford: median home, 10% DP" numFmtId="6">
      <sharedItems containsBlank="1" containsMixedTypes="1" containsNumber="1" containsInteger="1" minValue="30107" maxValue="368299"/>
    </cacheField>
    <cacheField name="Income needed to afford: median home, 3% DP" numFmtId="6">
      <sharedItems containsBlank="1" containsMixedTypes="1" containsNumber="1" containsInteger="1" minValue="31830" maxValue="389384"/>
    </cacheField>
    <cacheField name="Income needed to afford: FMR 1 BR" numFmtId="6">
      <sharedItems containsBlank="1" containsMixedTypes="1" containsNumber="1" containsInteger="1" minValue="22280" maxValue="99960"/>
    </cacheField>
    <cacheField name="Income needed to afford: FMR 2 BR" numFmtId="6">
      <sharedItems containsBlank="1" containsMixedTypes="1" containsNumber="1" containsInteger="1" minValue="29040" maxValue="124840"/>
    </cacheField>
    <cacheField name="Income needed to afford: FMR 3 BR" numFmtId="6">
      <sharedItems containsBlank="1" containsMixedTypes="1" containsNumber="1" containsInteger="1" minValue="38240" maxValue="162800"/>
    </cacheField>
    <cacheField name="Median annual wage for occupation" numFmtId="6">
      <sharedItems containsMixedTypes="1" containsNumber="1" minValue="21491" maxValue="110416"/>
    </cacheField>
    <cacheField name="Gap/surplus – 10% DP" numFmtId="6">
      <sharedItems containsMixedTypes="1" containsNumber="1" minValue="-336812" maxValue="56792"/>
    </cacheField>
    <cacheField name="Gap/surplus – 3% DP" numFmtId="6">
      <sharedItems containsMixedTypes="1" containsNumber="1" containsInteger="1" minValue="-357897" maxValue="54901"/>
    </cacheField>
    <cacheField name="Gap/surplus – FMR 1 BR" numFmtId="6">
      <sharedItems containsMixedTypes="1" containsNumber="1" containsInteger="1" minValue="-68473" maxValue="66317"/>
    </cacheField>
    <cacheField name="Gap/surplus – FMR 2 BR" numFmtId="6">
      <sharedItems containsMixedTypes="1" containsNumber="1" minValue="-93353" maxValue="57957"/>
    </cacheField>
    <cacheField name="Gap/surplus – FMR 3 BR" numFmtId="6">
      <sharedItems containsMixedTypes="1" containsNumber="1" containsInteger="1" minValue="-131313" maxValue="45913"/>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ichael Spotts" refreshedDate="44267.43602627315" refreshedVersion="6" recordCount="112" xr:uid="{00000000-000A-0000-FFFF-FFFF03000000}">
  <cacheSource type="worksheet">
    <worksheetSource ref="A1:AT113" sheet="Index – All"/>
  </cacheSource>
  <cacheFields count="46">
    <cacheField name="Metro" numFmtId="0">
      <sharedItems count="112">
        <s v="Akron, OH "/>
        <s v="Albany-Schenectady-Troy, NY "/>
        <s v="Albuquerque, NM "/>
        <s v="Allentown-Bethlehem-Easton, PA-NJ "/>
        <s v="Asheville, NC "/>
        <s v="Atlanta-Sandy Springs-Roswell, GA "/>
        <s v="Augusta-Richmond County, GA-SC "/>
        <s v="Austin-Round Rock, TX "/>
        <s v="Bakersfield, CA "/>
        <s v="Baltimore-Columbia-Towson, MD "/>
        <s v="Baton Rouge, LA "/>
        <s v="Birmingham-Hoover, AL "/>
        <s v="Boise City, ID "/>
        <s v="Boston-Cambridge-Newton, MA-NH "/>
        <s v="Bridgeport-Stamford-Norwalk, CT "/>
        <s v="Buffalo-Cheektowaga-Niagara Falls, NY "/>
        <s v="Cape Coral-Fort Myers, FL "/>
        <s v="Cedar Rapids, IA "/>
        <s v="Charleston-North Charleston, SC "/>
        <s v="Charlotte-Concord-Gastonia, NC-SC "/>
        <s v="Chicago-Naperville-Elgin, IL-IN-WI "/>
        <s v="Cincinnati, OH-KY-IN "/>
        <s v="Cleveland-Elyria, OH "/>
        <s v="Coeur d'Alene, ID "/>
        <s v="Colorado Springs, CO "/>
        <s v="Columbia, SC "/>
        <s v="Columbus, OH "/>
        <s v="Dallas-Fort Worth-Arlington, TX "/>
        <s v="Dayton, OH "/>
        <s v="Deltona-Daytona Beach-Ormond Beach, FL "/>
        <s v="Denver-Aurora-Lakewood, CO "/>
        <s v="Des Moines-West Des Moines, IA "/>
        <s v="Detroit-Warren-Dearborn, MI "/>
        <s v="Durham-Chapel Hill, NC "/>
        <s v="El Paso, TX "/>
        <s v="Fayetteville-Springdale-Rogers, AR-MO "/>
        <s v="Flagstaff, AZ "/>
        <s v="Fresno, CA "/>
        <s v="Gainesville, FL "/>
        <s v="Grand Rapids-Wyoming, MI "/>
        <s v="Greensboro-High Point, NC "/>
        <s v="Greenville-Anderson-Mauldin, SC "/>
        <s v="Harrisburg-Carlisle, PA "/>
        <s v="Hartford-West Hartford-East Hartford, CT "/>
        <s v="Houston-The Woodlands-Sugar Land, TX "/>
        <s v="Indianapolis-Carmel-Anderson, IN "/>
        <s v="Jackson, MS "/>
        <s v="Jacksonville, FL "/>
        <s v="Kansas City, MO-KS "/>
        <s v="Knoxville, TN "/>
        <s v="Lakeland-Winter Haven, FL "/>
        <s v="Las Vegas-Henderson-Paradise, NV "/>
        <s v="Little Rock-North Little Rock-Conway, AR "/>
        <s v="Los Angeles-Long Beach-Anaheim, CA "/>
        <s v="Louisville/Jefferson County, KY-IN "/>
        <s v="Madison, WI "/>
        <s v="McAllen-Edinburg-Mission, TX "/>
        <s v="Memphis, TN-MS-AR "/>
        <s v="Miami-Fort Lauderdale-West Palm Beach, FL "/>
        <s v="Milwaukee-Waukesha-West Allis, WI "/>
        <s v="Minneapolis-St. Paul-Bloomington, MN-WI "/>
        <s v="Naples-Immokalee-Marco Island, FL "/>
        <s v="Nashville-Davidson–Murfreesboro–Franklin, TN "/>
        <s v="New Haven-Milford, CT "/>
        <s v="New Orleans-Metairie, LA "/>
        <s v="New York-Newark-Jersey City, NY-NJ-PA "/>
        <s v="North Port-Sarasota-Bradenton, FL "/>
        <s v="Ocala, FL "/>
        <s v="Ogden-Clearfield, UT "/>
        <s v="Oklahoma City, OK "/>
        <s v="Omaha-Council Bluffs, NE-IA "/>
        <s v="Orlando-Kissimmee-Sanford, FL "/>
        <s v="Oxnard-Thousand Oaks-Ventura, CA "/>
        <s v="Palm Bay-Melbourne-Titusville, FL "/>
        <s v="Philadelphia-Camden-Wilmington, PA-NJ-DE-MD "/>
        <s v="Phoenix-Mesa-Scottsdale, AZ "/>
        <s v="Pittsburgh, PA "/>
        <s v="Portland-Vancouver-Hillsboro, OR-WA "/>
        <s v="Providence-Warwick, RI-MA "/>
        <s v="Provo-Orem, UT "/>
        <s v="Punta Gorda, FL "/>
        <s v="Raleigh, NC "/>
        <s v="Reno, NV "/>
        <s v="Richmond, VA "/>
        <s v="Riverside-San Bernardino-Ontario, CA "/>
        <s v="Rochester, NY "/>
        <s v="Sacramento–Roseville–Arden-Arcade, CA "/>
        <s v="Salt Lake City, UT "/>
        <s v="San Antonio-New Braunfels, TX "/>
        <s v="San Diego-Carlsbad, CA "/>
        <s v="San Francisco-Oakland-Hayward, CA "/>
        <s v="San Jose-Sunnyvale-Santa Clara, CA "/>
        <s v="San Juan-Carolina-Caguas, PR "/>
        <s v="Scranton–Wilkes-Barre–Hazleton, PA "/>
        <s v="Seattle-Tacoma-Bellevue, WA "/>
        <s v="Spokane-Spokane Valley, WA "/>
        <s v="Springfield, MA "/>
        <s v="St. Louis, MO-IL "/>
        <s v="Stockton-Lodi, CA "/>
        <s v="Syracuse, NY "/>
        <s v="Tallahassee, FL "/>
        <s v="Tampa-St. Petersburg-Clearwater, FL "/>
        <s v="The Villages, FL "/>
        <s v="Toledo, OH "/>
        <s v="Tucson, AZ "/>
        <s v="Tulsa, OK "/>
        <s v="Urban Honolulu, HI "/>
        <s v="Virginia Beach-Norfolk-Newport News, VA-NC "/>
        <s v="Washington-Arlington-Alexandria, DC-VA-MD-WV "/>
        <s v="Wichita, KS "/>
        <s v="Winston-Salem, NC "/>
        <s v="Worcester, MA-CT "/>
      </sharedItems>
    </cacheField>
    <cacheField name="Overall Affordability" numFmtId="0">
      <sharedItems containsNonDate="0" containsString="0" containsBlank="1"/>
    </cacheField>
    <cacheField name="% of severely cost-burdened households, $35-50,000/year" numFmtId="10">
      <sharedItems containsSemiMixedTypes="0" containsString="0" containsNumber="1" minValue="1.6271666077113549E-2" maxValue="0.39699831073764458"/>
    </cacheField>
    <cacheField name="% of severely cost-burdened households, $50-75,000/year" numFmtId="10">
      <sharedItems containsSemiMixedTypes="0" containsString="0" containsNumber="1" minValue="5.0289626119010009E-3" maxValue="0.20292912327846827"/>
    </cacheField>
    <cacheField name="Homeownership Attainability" numFmtId="0">
      <sharedItems containsNonDate="0" containsString="0" containsBlank="1"/>
    </cacheField>
    <cacheField name="% of owner-occupant households" numFmtId="10">
      <sharedItems containsSemiMixedTypes="0" containsString="0" containsNumber="1" minValue="0.48563022734680011" maxValue="0.89759499231276085"/>
    </cacheField>
    <cacheField name="% of all homes likely affordable to a 4-person family earning 80% AMI" numFmtId="10">
      <sharedItems containsSemiMixedTypes="0" containsString="0" containsNumber="1" minValue="6.6620422724040243E-2" maxValue="0.66955646151579151"/>
    </cacheField>
    <cacheField name="% of all homes likely affordable to a 4-person family earning 120% AMI" numFmtId="10">
      <sharedItems containsSemiMixedTypes="0" containsString="0" containsNumber="1" minValue="0.14199213813649098" maxValue="0.88908962473510167"/>
    </cacheField>
    <cacheField name="Tenure cost proportion (own/rent)" numFmtId="2">
      <sharedItems containsMixedTypes="1" containsNumber="1" minValue="0.56780107415823178" maxValue="1.9440072988766812"/>
    </cacheField>
    <cacheField name="Est. years to save downpayment" numFmtId="2">
      <sharedItems containsMixedTypes="1" containsNumber="1" minValue="7.5227441484106565" maxValue="52.263446154657295"/>
    </cacheField>
    <cacheField name="White–Black homeownership gap (percentage points)" numFmtId="10">
      <sharedItems containsSemiMixedTypes="0" containsString="0" containsNumber="1" minValue="-1.4077467437586089E-2" maxValue="0.54003050702276079"/>
    </cacheField>
    <cacheField name="White-Hispanic  homeownership gap (percentage points)" numFmtId="10">
      <sharedItems containsSemiMixedTypes="0" containsString="0" containsNumber="1" minValue="-4.0770737284571146E-2" maxValue="0.50103311912253679"/>
    </cacheField>
    <cacheField name="White homeownership" numFmtId="10">
      <sharedItems containsSemiMixedTypes="0" containsString="0" containsNumber="1" minValue="0.47168982229402262" maxValue="0.90695168305968099"/>
    </cacheField>
    <cacheField name="Black homeownership" numFmtId="10">
      <sharedItems containsSemiMixedTypes="0" containsString="0" containsNumber="1" minValue="0.12914334911752046" maxValue="0.71201467441149491"/>
    </cacheField>
    <cacheField name="Hispanic homeownership" numFmtId="10">
      <sharedItems containsSemiMixedTypes="0" containsString="0" containsNumber="1" minValue="0.23085344739790203" maxValue="0.83680266444629481"/>
    </cacheField>
    <cacheField name="% of borrowers with high-cost mortgages by race/ethnicity" numFmtId="0">
      <sharedItems containsNonDate="0" containsString="0" containsBlank="1"/>
    </cacheField>
    <cacheField name="Black-White gap (% of borrowers with high-cost mortgages by race/ethnicity)" numFmtId="10">
      <sharedItems containsSemiMixedTypes="0" containsString="0" containsNumber="1" minValue="-7.5600000000000014E-2" maxValue="0.22619999999999998"/>
    </cacheField>
    <cacheField name="Hispanic-White gap (% of borrowers with high-cost mortgages by race/ethnicity)" numFmtId="10">
      <sharedItems containsSemiMixedTypes="0" containsString="0" containsNumber="1" minValue="-1.9300000000000012E-2" maxValue="0.22650000000000001"/>
    </cacheField>
    <cacheField name="% of White borrowers with high-cost mortgages by race/ethnicity" numFmtId="10">
      <sharedItems containsSemiMixedTypes="0" containsString="0" containsNumber="1" minValue="2.41E-2" maxValue="0.15890000000000001"/>
    </cacheField>
    <cacheField name="% of Black borrowers with high-cost mortgages by race/ethnicity" numFmtId="10">
      <sharedItems containsSemiMixedTypes="0" containsString="0" containsNumber="1" minValue="0" maxValue="0.30059999999999998"/>
    </cacheField>
    <cacheField name="% of Hispanic borrowers with high-cost mortgages by race/ethnicity" numFmtId="10">
      <sharedItems containsSemiMixedTypes="0" containsString="0" containsNumber="1" minValue="4.02E-2" maxValue="0.35460000000000003"/>
    </cacheField>
    <cacheField name="Rental Attainability" numFmtId="0">
      <sharedItems containsNonDate="0" containsString="0" containsBlank="1"/>
    </cacheField>
    <cacheField name="% of renter-occupant households" numFmtId="10">
      <sharedItems containsSemiMixedTypes="0" containsString="0" containsNumber="1" minValue="0.10240500768723915" maxValue="0.51436977265319994"/>
    </cacheField>
    <cacheField name="Affordable and available rental units per 100 HH at 30% of AMI" numFmtId="0">
      <sharedItems containsMixedTypes="1" containsNumber="1" minValue="13.571716087481551" maxValue="55.880869839268833"/>
    </cacheField>
    <cacheField name="Affordable and available rental units per 100 HH at 80% of AMI" numFmtId="0">
      <sharedItems containsMixedTypes="1" containsNumber="1" minValue="49.052681998650925" maxValue="115.85662408404124"/>
    </cacheField>
    <cacheField name="Tenure cost proportion (rent/own)" numFmtId="2">
      <sharedItems containsMixedTypes="1" containsNumber="1" minValue="0.51440136082711041" maxValue="1.7611801835396412"/>
    </cacheField>
    <cacheField name="Est. months to save first/last month’s rent, security deposit" numFmtId="2">
      <sharedItems containsMixedTypes="1" containsNumber="1" minValue="21.078318101344198" maxValue="57.35884499294432"/>
    </cacheField>
    <cacheField name="Neighborhood Opportunity &amp; Access" numFmtId="0">
      <sharedItems containsNonDate="0" containsString="0" containsBlank="1"/>
    </cacheField>
    <cacheField name="MSA AllT Score" numFmtId="164">
      <sharedItems containsMixedTypes="1" containsNumber="1" minValue="0" maxValue="6.9"/>
    </cacheField>
    <cacheField name="City AllT Score" numFmtId="0">
      <sharedItems containsMixedTypes="1" containsNumber="1" minValue="0" maxValue="9.6"/>
    </cacheField>
    <cacheField name="AllTransit score – MSA/city ratio" numFmtId="2">
      <sharedItems containsBlank="1" containsMixedTypes="1" containsNumber="1" minValue="0.25" maxValue="1.5"/>
    </cacheField>
    <cacheField name="% of workers with commute of more than 1 hour" numFmtId="10">
      <sharedItems containsSemiMixedTypes="0" containsString="0" containsNumber="1" minValue="2.6039012967205757E-2" maxValue="0.21835166220402788"/>
    </cacheField>
    <cacheField name="Racial inclusion score" numFmtId="2">
      <sharedItems containsMixedTypes="1" containsNumber="1" minValue="1.8867924528301886E-2" maxValue="1"/>
    </cacheField>
    <cacheField name="Geographic inclusion score" numFmtId="2">
      <sharedItems containsMixedTypes="1" containsNumber="1" minValue="1.2048192771084338E-2" maxValue="1"/>
    </cacheField>
    <cacheField name="Theil residential segregation" numFmtId="2">
      <sharedItems containsSemiMixedTypes="0" containsString="0" containsNumber="1" minValue="0.18" maxValue="0.53"/>
    </cacheField>
    <cacheField name="Income segregation" numFmtId="10">
      <sharedItems containsSemiMixedTypes="0" containsString="0" containsNumber="1" minValue="0.53765485011332093" maxValue="0.95028348740788493"/>
    </cacheField>
    <cacheField name="COVID-19: % of households in high-risk tracts" numFmtId="10">
      <sharedItems containsMixedTypes="1" containsNumber="1" minValue="0" maxValue="1"/>
    </cacheField>
    <cacheField name="% of households in medically underserved areas" numFmtId="10">
      <sharedItems containsSemiMixedTypes="0" containsString="0" containsNumber="1" minValue="1.2336575402063224E-2" maxValue="1"/>
    </cacheField>
    <cacheField name="Housing Production" numFmtId="0">
      <sharedItems containsNonDate="0" containsString="0" containsBlank="1"/>
    </cacheField>
    <cacheField name="Permits per 100 HH added" numFmtId="2">
      <sharedItems containsMixedTypes="1" containsNumber="1" minValue="-1672.6914414414414" maxValue="4860.7758620689656"/>
    </cacheField>
    <cacheField name="Single-family homes as % of new production" numFmtId="10">
      <sharedItems containsMixedTypes="1" containsNumber="1" minValue="0.21695361387570428" maxValue="0.95845295055821367"/>
    </cacheField>
    <cacheField name="2–4 unit buildings as % of new production" numFmtId="10">
      <sharedItems containsMixedTypes="1" containsNumber="1" minValue="2.434928631402183E-3" maxValue="0.17680846223839855"/>
    </cacheField>
    <cacheField name="5+ unit buildings as % of new production" numFmtId="10">
      <sharedItems containsMixedTypes="1" containsNumber="1" minValue="2.751196172248804E-2" maxValue="0.728120228601152"/>
    </cacheField>
    <cacheField name="Other" numFmtId="0">
      <sharedItems containsNonDate="0" containsString="0" containsBlank="1"/>
    </cacheField>
    <cacheField name="Population" numFmtId="168">
      <sharedItems containsSemiMixedTypes="0" containsString="0" containsNumber="1" containsInteger="1" minValue="120999" maxValue="19990592"/>
    </cacheField>
    <cacheField name="Households" numFmtId="168">
      <sharedItems containsSemiMixedTypes="0" containsString="0" containsNumber="1" containsInteger="1" minValue="47276" maxValue="7196383"/>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F09F7B-7A99-4042-9819-1D9C1538B719}" name="PivotTable5" cacheId="17" dataOnRows="1" applyNumberFormats="0" applyBorderFormats="0" applyFontFormats="0" applyPatternFormats="0" applyAlignmentFormats="0" applyWidthHeightFormats="1" dataCaption="Data" updatedVersion="6" showItems="0" showMultipleLabel="0" showMemberPropertyTips="0" useAutoFormatting="1" rowGrandTotals="0" colGrandTotals="0" itemPrintTitles="1" showDropZones="0" indent="0" compact="0" compactData="0" gridDropZones="1">
  <location ref="C3:G39" firstHeaderRow="1" firstDataRow="2" firstDataCol="1"/>
  <pivotFields count="46">
    <pivotField axis="axisCol" compact="0" outline="0" showAll="0" includeNewItemsInFilter="1">
      <items count="113">
        <item h="1" x="0"/>
        <item h="1" x="1"/>
        <item h="1" x="2"/>
        <item h="1" x="3"/>
        <item h="1" x="4"/>
        <item h="1" x="5"/>
        <item h="1" x="6"/>
        <item h="1" x="7"/>
        <item h="1" x="8"/>
        <item h="1" x="9"/>
        <item h="1" x="10"/>
        <item h="1" x="11"/>
        <item h="1" x="12"/>
        <item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x="47"/>
        <item h="1" x="48"/>
        <item h="1" x="49"/>
        <item h="1" x="50"/>
        <item h="1" x="51"/>
        <item h="1" x="52"/>
        <item h="1" x="53"/>
        <item h="1" x="54"/>
        <item h="1" x="55"/>
        <item h="1" x="56"/>
        <item h="1" x="57"/>
        <item x="58"/>
        <item h="1" x="59"/>
        <item h="1" x="60"/>
        <item h="1" x="61"/>
        <item h="1" x="62"/>
        <item h="1" x="63"/>
        <item h="1" x="64"/>
        <item h="1" x="65"/>
        <item h="1" x="66"/>
        <item h="1" x="67"/>
        <item h="1" x="68"/>
        <item h="1" x="69"/>
        <item h="1" x="70"/>
        <item h="1" x="71"/>
        <item h="1" x="72"/>
        <item h="1" x="73"/>
        <item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t="default"/>
      </items>
    </pivotField>
    <pivotField dataField="1" compact="0" outline="0" showAll="0" includeNewItemsInFilter="1"/>
    <pivotField dataField="1" compact="0" numFmtId="9" outline="0" showAll="0" includeNewItemsInFilter="1"/>
    <pivotField dataField="1" compact="0" numFmtId="9" outline="0" showAll="0" includeNewItemsInFilter="1"/>
    <pivotField dataField="1" compact="0" outline="0" showAll="0" includeNewItemsInFilter="1"/>
    <pivotField dataField="1" compact="0" numFmtId="9" outline="0" showAll="0" includeNewItemsInFilter="1"/>
    <pivotField dataField="1" compact="0" numFmtId="9" outline="0" showAll="0" includeNewItemsInFilter="1"/>
    <pivotField dataField="1" compact="0" numFmtId="9" outline="0" showAll="0" includeNewItemsInFilter="1"/>
    <pivotField dataField="1" compact="0" outline="0" showAll="0" includeNewItemsInFilter="1"/>
    <pivotField dataField="1" compact="0" outline="0" showAll="0" includeNewItemsInFilter="1"/>
    <pivotField dataField="1" compact="0" numFmtId="10" outline="0" showAll="0" includeNewItemsInFilter="1"/>
    <pivotField dataField="1" compact="0" numFmtId="10" outline="0" showAll="0" includeNewItemsInFilter="1"/>
    <pivotField compact="0" numFmtId="9" outline="0" showAll="0" includeNewItemsInFilter="1"/>
    <pivotField compact="0" numFmtId="10" outline="0" showAll="0" includeNewItemsInFilter="1"/>
    <pivotField compact="0" numFmtId="9" outline="0" showAll="0" includeNewItemsInFilter="1"/>
    <pivotField compact="0" outline="0" showAll="0" includeNewItemsInFilter="1"/>
    <pivotField dataField="1" compact="0" outline="0" showAll="0" includeNewItemsInFilter="1"/>
    <pivotField dataField="1"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numFmtId="9"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compact="0" outline="0" showAll="0" includeNewItemsInFilter="1"/>
    <pivotField compact="0" numFmtId="168" outline="0" showAll="0" includeNewItemsInFilter="1"/>
    <pivotField compact="0" numFmtId="168" outline="0" showAll="0" includeNewItemsInFilter="1"/>
  </pivotFields>
  <rowFields count="1">
    <field x="-2"/>
  </rowFields>
  <row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rowItems>
  <colFields count="1">
    <field x="0"/>
  </colFields>
  <colItems count="4">
    <i>
      <x v="13"/>
    </i>
    <i>
      <x v="47"/>
    </i>
    <i>
      <x v="58"/>
    </i>
    <i>
      <x v="74"/>
    </i>
  </colItems>
  <dataFields count="35">
    <dataField name="Count of Overall Affordability" fld="1" subtotal="count" baseField="0" baseItem="0"/>
    <dataField name="Sum of % of severely cost-burdened households, $35-50,000/year" fld="2" baseField="0" baseItem="0" numFmtId="10"/>
    <dataField name="Sum of % of severely cost-burdened households, $50-75,000/year" fld="3" baseField="0" baseItem="0" numFmtId="10"/>
    <dataField name="Count of Homeownership Attainability" fld="4" subtotal="count" baseField="0" baseItem="0"/>
    <dataField name="Sum of % of owner-occupant households" fld="5" baseField="0" baseItem="0" numFmtId="10"/>
    <dataField name="Sum of % of all homes likely affordable to a 4-person family earning 80% AMI" fld="6" baseField="0" baseItem="0" numFmtId="10"/>
    <dataField name="Sum of % of all homes likely affordable to a 4-person family earning 120% AMI" fld="7" baseField="0" baseItem="0" numFmtId="10"/>
    <dataField name="Sum of Tenure cost proportion (own/rent)" fld="8" baseField="0" baseItem="0" numFmtId="2"/>
    <dataField name="Sum of Est. years to save downpayment" fld="9" baseField="0" baseItem="0" numFmtId="2"/>
    <dataField name="Sum of White–Black homeownership gap (percentage points)" fld="10" baseField="0" baseItem="0" numFmtId="10"/>
    <dataField name="Sum of White-Hispanic  homeownership gap (percentage points)" fld="11" baseField="0" baseItem="0" numFmtId="10"/>
    <dataField name="Sum of Black-White gap (% of borrowers with high-cost mortgages by race/ethnicity)2" fld="16" baseField="0" baseItem="0" numFmtId="10"/>
    <dataField name="Sum of Hispanic-White gap (% of borrowers with high-cost mortgages by race/ethnicity)2" fld="17" baseField="0" baseItem="0" numFmtId="10"/>
    <dataField name="Count of Rental Attainability" fld="21" subtotal="count" baseField="0" baseItem="0"/>
    <dataField name="Sum of % of renter-occupant households" fld="22" baseField="0" baseItem="0" numFmtId="10"/>
    <dataField name="Sum of Affordable and available rental units per 100 HH at 30% of AMI" fld="23" baseField="0" baseItem="0" numFmtId="2"/>
    <dataField name="Sum of Affordable and available rental units per 100 HH at 80% of AMI" fld="24" baseField="0" baseItem="0" numFmtId="2"/>
    <dataField name="Sum of Tenure cost proportion (rent/own)" fld="25" baseField="0" baseItem="0" numFmtId="2"/>
    <dataField name="Sum of Est. months to save first/last month’s rent, security deposit" fld="26" baseField="0" baseItem="0" numFmtId="2"/>
    <dataField name="Count of Neighborhood Opportunity &amp; Access" fld="27" subtotal="count" baseField="0" baseItem="0"/>
    <dataField name="Sum of MSA AllT Score" fld="28" baseField="0" baseItem="0" numFmtId="2"/>
    <dataField name="Sum of City AllT Score" fld="29" baseField="0" baseItem="0" numFmtId="2"/>
    <dataField name="Sum of AllTransit score – MSA/city ratio" fld="30" baseField="0" baseItem="0" numFmtId="2"/>
    <dataField name="Sum of % of workers with commute of more than 1 hour" fld="31" baseField="0" baseItem="0" numFmtId="10"/>
    <dataField name="Sum of Racial inclusion score" fld="32" baseField="0" baseItem="0" numFmtId="2"/>
    <dataField name="Sum of Geographic inclusion score" fld="33" baseField="0" baseItem="0" numFmtId="2"/>
    <dataField name="Sum of Theil residential segregation" fld="34" baseField="0" baseItem="0" numFmtId="2"/>
    <dataField name="Sum of Income segregation" fld="35" baseField="0" baseItem="0" numFmtId="10"/>
    <dataField name="Sum of COVID-19: % of households in high-risk tracts" fld="36" baseField="0" baseItem="0" numFmtId="10"/>
    <dataField name="Sum of % of households in medically underserved areas" fld="37" baseField="0" baseItem="0" numFmtId="10"/>
    <dataField name="Count of Housing production" fld="38" subtotal="count" baseField="0" baseItem="0"/>
    <dataField name="Sum of Permits per 100 HH added" fld="39" baseField="0" baseItem="0" numFmtId="2"/>
    <dataField name="Sum of Single-family homes as % of new production" fld="40" baseField="0" baseItem="0" numFmtId="10"/>
    <dataField name="Sum of 2–4 unit buildings as % of new production" fld="41" baseField="0" baseItem="0" numFmtId="10"/>
    <dataField name="Sum of 5+ unit buildings as % of new production" fld="42" baseField="0" baseItem="0" numFmtId="10"/>
  </dataFields>
  <formats count="47">
    <format dxfId="126">
      <pivotArea type="origin" dataOnly="0" labelOnly="1" outline="0" fieldPosition="0"/>
    </format>
    <format dxfId="125">
      <pivotArea type="topRight" dataOnly="0" labelOnly="1" outline="0" fieldPosition="0"/>
    </format>
    <format dxfId="124">
      <pivotArea field="-2" type="button" dataOnly="0" labelOnly="1" outline="0" axis="axisRow" fieldPosition="0"/>
    </format>
    <format dxfId="123">
      <pivotArea dataOnly="0" labelOnly="1" grandCol="1" outline="0" fieldPosition="0"/>
    </format>
    <format dxfId="122">
      <pivotArea type="origin" dataOnly="0" labelOnly="1" outline="0" fieldPosition="0"/>
    </format>
    <format dxfId="121">
      <pivotArea type="topRight" dataOnly="0" labelOnly="1" outline="0" fieldPosition="0"/>
    </format>
    <format dxfId="120">
      <pivotArea field="-2" type="button" dataOnly="0" labelOnly="1" outline="0" axis="axisRow" fieldPosition="0"/>
    </format>
    <format dxfId="119">
      <pivotArea dataOnly="0" labelOnly="1" grandCol="1" outline="0" fieldPosition="0"/>
    </format>
    <format dxfId="118">
      <pivotArea type="origin" dataOnly="0" labelOnly="1" outline="0" fieldPosition="0"/>
    </format>
    <format dxfId="117">
      <pivotArea type="topRight" dataOnly="0" labelOnly="1" outline="0" fieldPosition="0"/>
    </format>
    <format dxfId="116">
      <pivotArea field="-2" type="button" dataOnly="0" labelOnly="1" outline="0" axis="axisRow" fieldPosition="0"/>
    </format>
    <format dxfId="115">
      <pivotArea dataOnly="0" labelOnly="1" grandCol="1" outline="0" fieldPosition="0"/>
    </format>
    <format dxfId="114">
      <pivotArea outline="0" fieldPosition="0">
        <references count="1">
          <reference field="4294967294" count="1" selected="0">
            <x v="0"/>
          </reference>
        </references>
      </pivotArea>
    </format>
    <format dxfId="113">
      <pivotArea dataOnly="0" labelOnly="1" outline="0" fieldPosition="0">
        <references count="1">
          <reference field="4294967294" count="1">
            <x v="0"/>
          </reference>
        </references>
      </pivotArea>
    </format>
    <format dxfId="112">
      <pivotArea outline="0" fieldPosition="0">
        <references count="1">
          <reference field="4294967294" count="1" selected="0">
            <x v="3"/>
          </reference>
        </references>
      </pivotArea>
    </format>
    <format dxfId="111">
      <pivotArea dataOnly="0" labelOnly="1" outline="0" fieldPosition="0">
        <references count="1">
          <reference field="4294967294" count="1">
            <x v="3"/>
          </reference>
        </references>
      </pivotArea>
    </format>
    <format dxfId="110">
      <pivotArea outline="0" fieldPosition="0">
        <references count="1">
          <reference field="4294967294" count="1" selected="0">
            <x v="13"/>
          </reference>
        </references>
      </pivotArea>
    </format>
    <format dxfId="109">
      <pivotArea dataOnly="0" labelOnly="1" outline="0" fieldPosition="0">
        <references count="1">
          <reference field="4294967294" count="1">
            <x v="13"/>
          </reference>
        </references>
      </pivotArea>
    </format>
    <format dxfId="108">
      <pivotArea outline="0" fieldPosition="0">
        <references count="1">
          <reference field="4294967294" count="1" selected="0">
            <x v="19"/>
          </reference>
        </references>
      </pivotArea>
    </format>
    <format dxfId="107">
      <pivotArea dataOnly="0" labelOnly="1" outline="0" fieldPosition="0">
        <references count="1">
          <reference field="4294967294" count="1">
            <x v="19"/>
          </reference>
        </references>
      </pivotArea>
    </format>
    <format dxfId="106">
      <pivotArea outline="0" fieldPosition="0">
        <references count="1">
          <reference field="4294967294" count="1" selected="0">
            <x v="30"/>
          </reference>
        </references>
      </pivotArea>
    </format>
    <format dxfId="105">
      <pivotArea dataOnly="0" labelOnly="1" outline="0" fieldPosition="0">
        <references count="1">
          <reference field="4294967294" count="1">
            <x v="30"/>
          </reference>
        </references>
      </pivotArea>
    </format>
    <format dxfId="104">
      <pivotArea outline="0" fieldPosition="0">
        <references count="1">
          <reference field="4294967294" count="2" selected="0">
            <x v="1"/>
            <x v="2"/>
          </reference>
        </references>
      </pivotArea>
    </format>
    <format dxfId="103">
      <pivotArea outline="0" fieldPosition="0">
        <references count="1">
          <reference field="4294967294" count="2" selected="0">
            <x v="7"/>
            <x v="8"/>
          </reference>
        </references>
      </pivotArea>
    </format>
    <format dxfId="102">
      <pivotArea dataOnly="0" labelOnly="1" outline="0" fieldPosition="0">
        <references count="1">
          <reference field="4294967294" count="2">
            <x v="7"/>
            <x v="8"/>
          </reference>
        </references>
      </pivotArea>
    </format>
    <format dxfId="101">
      <pivotArea outline="0" fieldPosition="0">
        <references count="1">
          <reference field="4294967294" count="3" selected="0">
            <x v="4"/>
            <x v="5"/>
            <x v="6"/>
          </reference>
        </references>
      </pivotArea>
    </format>
    <format dxfId="100">
      <pivotArea dataOnly="0" labelOnly="1" outline="0" fieldPosition="0">
        <references count="1">
          <reference field="4294967294" count="3">
            <x v="4"/>
            <x v="5"/>
            <x v="6"/>
          </reference>
        </references>
      </pivotArea>
    </format>
    <format dxfId="99">
      <pivotArea outline="0" fieldPosition="0">
        <references count="1">
          <reference field="4294967294" count="2" selected="0">
            <x v="11"/>
            <x v="12"/>
          </reference>
        </references>
      </pivotArea>
    </format>
    <format dxfId="98">
      <pivotArea dataOnly="0" labelOnly="1" outline="0" fieldPosition="0">
        <references count="1">
          <reference field="4294967294" count="2">
            <x v="11"/>
            <x v="12"/>
          </reference>
        </references>
      </pivotArea>
    </format>
    <format dxfId="97">
      <pivotArea outline="0" fieldPosition="0">
        <references count="1">
          <reference field="4294967294" count="4" selected="0">
            <x v="15"/>
            <x v="16"/>
            <x v="17"/>
            <x v="18"/>
          </reference>
        </references>
      </pivotArea>
    </format>
    <format dxfId="96">
      <pivotArea dataOnly="0" labelOnly="1" outline="0" fieldPosition="0">
        <references count="1">
          <reference field="4294967294" count="4">
            <x v="15"/>
            <x v="16"/>
            <x v="17"/>
            <x v="18"/>
          </reference>
        </references>
      </pivotArea>
    </format>
    <format dxfId="95">
      <pivotArea outline="0" fieldPosition="0">
        <references count="1">
          <reference field="4294967294" count="3" selected="0">
            <x v="20"/>
            <x v="21"/>
            <x v="22"/>
          </reference>
        </references>
      </pivotArea>
    </format>
    <format dxfId="94">
      <pivotArea dataOnly="0" labelOnly="1" outline="0" fieldPosition="0">
        <references count="1">
          <reference field="4294967294" count="3">
            <x v="20"/>
            <x v="21"/>
            <x v="22"/>
          </reference>
        </references>
      </pivotArea>
    </format>
    <format dxfId="93">
      <pivotArea outline="0" fieldPosition="0">
        <references count="1">
          <reference field="4294967294" count="1" selected="0">
            <x v="23"/>
          </reference>
        </references>
      </pivotArea>
    </format>
    <format dxfId="92">
      <pivotArea dataOnly="0" labelOnly="1" outline="0" fieldPosition="0">
        <references count="1">
          <reference field="4294967294" count="1">
            <x v="23"/>
          </reference>
        </references>
      </pivotArea>
    </format>
    <format dxfId="91">
      <pivotArea outline="0" fieldPosition="0">
        <references count="1">
          <reference field="4294967294" count="3" selected="0">
            <x v="24"/>
            <x v="25"/>
            <x v="26"/>
          </reference>
        </references>
      </pivotArea>
    </format>
    <format dxfId="90">
      <pivotArea dataOnly="0" labelOnly="1" outline="0" fieldPosition="0">
        <references count="1">
          <reference field="4294967294" count="3">
            <x v="24"/>
            <x v="25"/>
            <x v="26"/>
          </reference>
        </references>
      </pivotArea>
    </format>
    <format dxfId="89">
      <pivotArea outline="0" fieldPosition="0">
        <references count="1">
          <reference field="4294967294" count="3" selected="0">
            <x v="27"/>
            <x v="28"/>
            <x v="29"/>
          </reference>
        </references>
      </pivotArea>
    </format>
    <format dxfId="88">
      <pivotArea dataOnly="0" labelOnly="1" outline="0" fieldPosition="0">
        <references count="1">
          <reference field="4294967294" count="3">
            <x v="27"/>
            <x v="28"/>
            <x v="29"/>
          </reference>
        </references>
      </pivotArea>
    </format>
    <format dxfId="87">
      <pivotArea outline="0" fieldPosition="0">
        <references count="1">
          <reference field="4294967294" count="1" selected="0">
            <x v="31"/>
          </reference>
        </references>
      </pivotArea>
    </format>
    <format dxfId="86">
      <pivotArea dataOnly="0" labelOnly="1" outline="0" fieldPosition="0">
        <references count="1">
          <reference field="4294967294" count="1">
            <x v="31"/>
          </reference>
        </references>
      </pivotArea>
    </format>
    <format dxfId="85">
      <pivotArea outline="0" fieldPosition="0">
        <references count="1">
          <reference field="4294967294" count="3" selected="0">
            <x v="32"/>
            <x v="33"/>
            <x v="34"/>
          </reference>
        </references>
      </pivotArea>
    </format>
    <format dxfId="84">
      <pivotArea dataOnly="0" labelOnly="1" outline="0" fieldPosition="0">
        <references count="1">
          <reference field="4294967294" count="3">
            <x v="32"/>
            <x v="33"/>
            <x v="34"/>
          </reference>
        </references>
      </pivotArea>
    </format>
    <format dxfId="83">
      <pivotArea outline="0" fieldPosition="0">
        <references count="1">
          <reference field="4294967294" count="1" selected="0">
            <x v="14"/>
          </reference>
        </references>
      </pivotArea>
    </format>
    <format dxfId="82">
      <pivotArea dataOnly="0" labelOnly="1" outline="0" fieldPosition="0">
        <references count="1">
          <reference field="4294967294" count="1">
            <x v="14"/>
          </reference>
        </references>
      </pivotArea>
    </format>
    <format dxfId="81">
      <pivotArea outline="0" fieldPosition="0">
        <references count="1">
          <reference field="4294967294" count="2" selected="0">
            <x v="9"/>
            <x v="10"/>
          </reference>
        </references>
      </pivotArea>
    </format>
    <format dxfId="80">
      <pivotArea dataOnly="0" labelOnly="1" outline="0" fieldPosition="0">
        <references count="1">
          <reference field="4294967294" count="2">
            <x v="9"/>
            <x v="10"/>
          </reference>
        </references>
      </pivotArea>
    </format>
  </formats>
  <pivotTableStyleInfo name="PivotTable Style 1"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655A0BD-69E0-45A8-ACAF-3C7C71385C4D}" name="PivotTable10" cacheId="14" dataOnRows="1" dataPosition="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Occupation" colHeaderCaption="Metro_x000a_(Keep &quot;2021 Index Median for all metros&quot; selected)">
  <location ref="A8:D104" firstHeaderRow="1" firstDataRow="2" firstDataCol="1"/>
  <pivotFields count="18">
    <pivotField showAll="0"/>
    <pivotField axis="axisCol" multipleItemSelectionAllowed="1" showAll="0">
      <items count="116">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m="1" x="114"/>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m="1" x="113"/>
        <item x="87"/>
        <item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x="0"/>
        <item t="default"/>
      </items>
    </pivotField>
    <pivotField axis="axisRow" showAll="0">
      <items count="19">
        <item x="3"/>
        <item x="4"/>
        <item x="5"/>
        <item x="8"/>
        <item x="9"/>
        <item x="12"/>
        <item x="11"/>
        <item x="6"/>
        <item x="15"/>
        <item x="17"/>
        <item x="1"/>
        <item x="10"/>
        <item x="14"/>
        <item x="7"/>
        <item x="2"/>
        <item x="13"/>
        <item x="0"/>
        <item x="1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s>
  <rowFields count="2">
    <field x="-2"/>
    <field x="2"/>
  </rowFields>
  <rowItems count="95">
    <i>
      <x/>
    </i>
    <i r="1">
      <x/>
    </i>
    <i r="1">
      <x v="1"/>
    </i>
    <i r="1">
      <x v="2"/>
    </i>
    <i r="1">
      <x v="3"/>
    </i>
    <i r="1">
      <x v="4"/>
    </i>
    <i r="1">
      <x v="5"/>
    </i>
    <i r="1">
      <x v="6"/>
    </i>
    <i r="1">
      <x v="7"/>
    </i>
    <i r="1">
      <x v="8"/>
    </i>
    <i r="1">
      <x v="9"/>
    </i>
    <i r="1">
      <x v="10"/>
    </i>
    <i r="1">
      <x v="11"/>
    </i>
    <i r="1">
      <x v="12"/>
    </i>
    <i r="1">
      <x v="13"/>
    </i>
    <i r="1">
      <x v="14"/>
    </i>
    <i r="1">
      <x v="15"/>
    </i>
    <i r="1">
      <x v="16"/>
    </i>
    <i r="1">
      <x v="17"/>
    </i>
    <i i="1">
      <x v="1"/>
    </i>
    <i r="1" i="1">
      <x/>
    </i>
    <i r="1" i="1">
      <x v="1"/>
    </i>
    <i r="1" i="1">
      <x v="2"/>
    </i>
    <i r="1" i="1">
      <x v="3"/>
    </i>
    <i r="1" i="1">
      <x v="4"/>
    </i>
    <i r="1" i="1">
      <x v="5"/>
    </i>
    <i r="1" i="1">
      <x v="6"/>
    </i>
    <i r="1" i="1">
      <x v="7"/>
    </i>
    <i r="1" i="1">
      <x v="8"/>
    </i>
    <i r="1" i="1">
      <x v="9"/>
    </i>
    <i r="1" i="1">
      <x v="10"/>
    </i>
    <i r="1" i="1">
      <x v="11"/>
    </i>
    <i r="1" i="1">
      <x v="12"/>
    </i>
    <i r="1" i="1">
      <x v="13"/>
    </i>
    <i r="1" i="1">
      <x v="14"/>
    </i>
    <i r="1" i="1">
      <x v="15"/>
    </i>
    <i r="1" i="1">
      <x v="16"/>
    </i>
    <i r="1" i="1">
      <x v="17"/>
    </i>
    <i i="2">
      <x v="2"/>
    </i>
    <i r="1" i="2">
      <x/>
    </i>
    <i r="1" i="2">
      <x v="1"/>
    </i>
    <i r="1" i="2">
      <x v="2"/>
    </i>
    <i r="1" i="2">
      <x v="3"/>
    </i>
    <i r="1" i="2">
      <x v="4"/>
    </i>
    <i r="1" i="2">
      <x v="5"/>
    </i>
    <i r="1" i="2">
      <x v="6"/>
    </i>
    <i r="1" i="2">
      <x v="7"/>
    </i>
    <i r="1" i="2">
      <x v="8"/>
    </i>
    <i r="1" i="2">
      <x v="9"/>
    </i>
    <i r="1" i="2">
      <x v="10"/>
    </i>
    <i r="1" i="2">
      <x v="11"/>
    </i>
    <i r="1" i="2">
      <x v="12"/>
    </i>
    <i r="1" i="2">
      <x v="13"/>
    </i>
    <i r="1" i="2">
      <x v="14"/>
    </i>
    <i r="1" i="2">
      <x v="15"/>
    </i>
    <i r="1" i="2">
      <x v="16"/>
    </i>
    <i r="1" i="2">
      <x v="17"/>
    </i>
    <i i="3">
      <x v="3"/>
    </i>
    <i r="1" i="3">
      <x/>
    </i>
    <i r="1" i="3">
      <x v="1"/>
    </i>
    <i r="1" i="3">
      <x v="2"/>
    </i>
    <i r="1" i="3">
      <x v="3"/>
    </i>
    <i r="1" i="3">
      <x v="4"/>
    </i>
    <i r="1" i="3">
      <x v="5"/>
    </i>
    <i r="1" i="3">
      <x v="6"/>
    </i>
    <i r="1" i="3">
      <x v="7"/>
    </i>
    <i r="1" i="3">
      <x v="8"/>
    </i>
    <i r="1" i="3">
      <x v="9"/>
    </i>
    <i r="1" i="3">
      <x v="10"/>
    </i>
    <i r="1" i="3">
      <x v="11"/>
    </i>
    <i r="1" i="3">
      <x v="12"/>
    </i>
    <i r="1" i="3">
      <x v="13"/>
    </i>
    <i r="1" i="3">
      <x v="14"/>
    </i>
    <i r="1" i="3">
      <x v="15"/>
    </i>
    <i r="1" i="3">
      <x v="16"/>
    </i>
    <i r="1" i="3">
      <x v="17"/>
    </i>
    <i i="4">
      <x v="4"/>
    </i>
    <i r="1" i="4">
      <x/>
    </i>
    <i r="1" i="4">
      <x v="1"/>
    </i>
    <i r="1" i="4">
      <x v="2"/>
    </i>
    <i r="1" i="4">
      <x v="3"/>
    </i>
    <i r="1" i="4">
      <x v="4"/>
    </i>
    <i r="1" i="4">
      <x v="5"/>
    </i>
    <i r="1" i="4">
      <x v="6"/>
    </i>
    <i r="1" i="4">
      <x v="7"/>
    </i>
    <i r="1" i="4">
      <x v="8"/>
    </i>
    <i r="1" i="4">
      <x v="9"/>
    </i>
    <i r="1" i="4">
      <x v="10"/>
    </i>
    <i r="1" i="4">
      <x v="11"/>
    </i>
    <i r="1" i="4">
      <x v="12"/>
    </i>
    <i r="1" i="4">
      <x v="13"/>
    </i>
    <i r="1" i="4">
      <x v="14"/>
    </i>
    <i r="1" i="4">
      <x v="15"/>
    </i>
    <i r="1" i="4">
      <x v="16"/>
    </i>
    <i r="1" i="4">
      <x v="17"/>
    </i>
  </rowItems>
  <colFields count="1">
    <field x="1"/>
  </colFields>
  <colItems count="3">
    <i>
      <x v="88"/>
    </i>
    <i>
      <x v="89"/>
    </i>
    <i>
      <x v="114"/>
    </i>
  </colItems>
  <dataFields count="5">
    <dataField name="Gap/surplus – 10% downpayment" fld="13" baseField="2" baseItem="0"/>
    <dataField name="Gap/surplus – 3% Downpayment" fld="14" baseField="2" baseItem="0"/>
    <dataField name="Gap/surplus – FMR 1 Bedroom" fld="15" baseField="2" baseItem="9"/>
    <dataField name="Gap/surplus – FMR 2 Bedroom" fld="16" baseField="2" baseItem="9"/>
    <dataField name="Sum of Gap/surplus – FMR 3 BR" fld="17" baseField="2" baseItem="13"/>
  </dataFields>
  <formats count="16">
    <format dxfId="68">
      <pivotArea type="origin" dataOnly="0" labelOnly="1" outline="0" fieldPosition="0"/>
    </format>
    <format dxfId="67">
      <pivotArea type="topRight" dataOnly="0" labelOnly="1" outline="0" fieldPosition="0"/>
    </format>
    <format dxfId="66">
      <pivotArea field="-2" type="button" dataOnly="0" labelOnly="1" outline="0" axis="axisRow" fieldPosition="0"/>
    </format>
    <format dxfId="65">
      <pivotArea dataOnly="0" labelOnly="1" grandCol="1" outline="0" fieldPosition="0"/>
    </format>
    <format dxfId="64">
      <pivotArea type="origin" dataOnly="0" labelOnly="1" outline="0" fieldPosition="0"/>
    </format>
    <format dxfId="63">
      <pivotArea type="topRight" dataOnly="0" labelOnly="1" outline="0" fieldPosition="0"/>
    </format>
    <format dxfId="62">
      <pivotArea field="-2" type="button" dataOnly="0" labelOnly="1" outline="0" axis="axisRow" fieldPosition="0"/>
    </format>
    <format dxfId="61">
      <pivotArea dataOnly="0" labelOnly="1" grandCol="1" outline="0" fieldPosition="0"/>
    </format>
    <format dxfId="60">
      <pivotArea outline="0" collapsedLevelsAreSubtotals="1" fieldPosition="0"/>
    </format>
    <format dxfId="59">
      <pivotArea field="-2" type="button" dataOnly="0" labelOnly="1" outline="0" axis="axisRow" fieldPosition="0"/>
    </format>
    <format dxfId="58">
      <pivotArea outline="0" collapsedLevelsAreSubtotals="1" fieldPosition="0"/>
    </format>
    <format dxfId="57">
      <pivotArea field="-2" type="button" dataOnly="0" labelOnly="1" outline="0" axis="axisRow" fieldPosition="0"/>
    </format>
    <format dxfId="56">
      <pivotArea field="1" type="button" dataOnly="0" labelOnly="1" outline="0" axis="axisCol" fieldPosition="0"/>
    </format>
    <format dxfId="55">
      <pivotArea field="1" type="button" dataOnly="0" labelOnly="1" outline="0" axis="axisCol" fieldPosition="0"/>
    </format>
    <format dxfId="54">
      <pivotArea field="1" type="button" dataOnly="0" labelOnly="1" outline="0" axis="axisCol" fieldPosition="0"/>
    </format>
    <format dxfId="53">
      <pivotArea field="1" type="button" dataOnly="0" labelOnly="1" outline="0" axis="axisCol"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CC70E2E-F847-463F-8C25-530C6390DCDA}" name="PivotTable11" cacheId="1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Occupations" colHeaderCaption="MSA _x000a_(Keep &quot;Median for all Index metros&quot; selected)">
  <location ref="A115:C134" firstHeaderRow="1" firstDataRow="2" firstDataCol="1"/>
  <pivotFields count="18">
    <pivotField showAll="0"/>
    <pivotField axis="axisCol" showAll="0" sortType="ascending">
      <items count="116">
        <item m="1" x="113"/>
        <item h="1" x="0"/>
        <item h="1" x="1"/>
        <item h="1" x="2"/>
        <item h="1" x="3"/>
        <item h="1" x="4"/>
        <item x="5"/>
        <item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m="1" x="114"/>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t="default"/>
      </items>
    </pivotField>
    <pivotField axis="axisRow" showAll="0">
      <items count="19">
        <item x="3"/>
        <item x="4"/>
        <item x="5"/>
        <item x="8"/>
        <item x="9"/>
        <item x="12"/>
        <item x="11"/>
        <item x="6"/>
        <item x="15"/>
        <item x="17"/>
        <item x="1"/>
        <item x="10"/>
        <item x="14"/>
        <item x="7"/>
        <item x="2"/>
        <item x="13"/>
        <item x="0"/>
        <item x="16"/>
        <item t="default"/>
      </items>
    </pivotField>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showAll="0"/>
    <pivotField showAll="0"/>
    <pivotField showAll="0"/>
    <pivotField showAll="0"/>
    <pivotField showAll="0"/>
  </pivotFields>
  <rowFields count="1">
    <field x="2"/>
  </rowFields>
  <rowItems count="18">
    <i>
      <x/>
    </i>
    <i>
      <x v="1"/>
    </i>
    <i>
      <x v="2"/>
    </i>
    <i>
      <x v="3"/>
    </i>
    <i>
      <x v="4"/>
    </i>
    <i>
      <x v="5"/>
    </i>
    <i>
      <x v="6"/>
    </i>
    <i>
      <x v="7"/>
    </i>
    <i>
      <x v="8"/>
    </i>
    <i>
      <x v="9"/>
    </i>
    <i>
      <x v="10"/>
    </i>
    <i>
      <x v="11"/>
    </i>
    <i>
      <x v="12"/>
    </i>
    <i>
      <x v="13"/>
    </i>
    <i>
      <x v="14"/>
    </i>
    <i>
      <x v="15"/>
    </i>
    <i>
      <x v="16"/>
    </i>
    <i>
      <x v="17"/>
    </i>
  </rowItems>
  <colFields count="1">
    <field x="1"/>
  </colFields>
  <colItems count="2">
    <i>
      <x v="6"/>
    </i>
    <i>
      <x v="7"/>
    </i>
  </colItems>
  <dataFields count="1">
    <dataField name="Sum of Median annual wage for occupation" fld="12" baseField="0" baseItem="0"/>
  </dataFields>
  <formats count="11">
    <format dxfId="79">
      <pivotArea type="origin" dataOnly="0" labelOnly="1" outline="0" fieldPosition="0"/>
    </format>
    <format dxfId="78">
      <pivotArea type="topRight" dataOnly="0" labelOnly="1" outline="0" fieldPosition="0"/>
    </format>
    <format dxfId="77">
      <pivotArea type="topRight" dataOnly="0" labelOnly="1" outline="0" fieldPosition="0"/>
    </format>
    <format dxfId="76">
      <pivotArea type="origin" dataOnly="0" labelOnly="1" outline="0" fieldPosition="0"/>
    </format>
    <format dxfId="75">
      <pivotArea type="topRight" dataOnly="0" labelOnly="1" outline="0" fieldPosition="0"/>
    </format>
    <format dxfId="74">
      <pivotArea outline="0" collapsedLevelsAreSubtotals="1" fieldPosition="0"/>
    </format>
    <format dxfId="73">
      <pivotArea type="origin" dataOnly="0" labelOnly="1" outline="0" fieldPosition="0"/>
    </format>
    <format dxfId="72">
      <pivotArea field="1" type="button" dataOnly="0" labelOnly="1" outline="0" axis="axisCol" fieldPosition="0"/>
    </format>
    <format dxfId="71">
      <pivotArea field="1" type="button" dataOnly="0" labelOnly="1" outline="0" axis="axisCol" fieldPosition="0"/>
    </format>
    <format dxfId="70">
      <pivotArea field="1" type="button" dataOnly="0" labelOnly="1" outline="0" axis="axisCol" fieldPosition="0"/>
    </format>
    <format dxfId="69">
      <pivotArea field="1" type="button" dataOnly="0" labelOnly="1" outline="0" axis="axisCol"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C84F8A1-C729-4E2C-A149-38EE266AA890}" name="PivotTable7" cacheId="7" applyNumberFormats="0" applyBorderFormats="0" applyFontFormats="0" applyPatternFormats="0" applyAlignmentFormats="0" applyWidthHeightFormats="0" dataCaption="" updatedVersion="6" rowGrandTotals="0" colGrandTotals="0" compact="0" compactData="0" chartFormat="3">
  <location ref="A85:F89" firstHeaderRow="1" firstDataRow="2" firstDataCol="1"/>
  <pivotFields count="25">
    <pivotField compact="0" outline="0" showAll="0" includeNewItemsInFilter="1"/>
    <pivotField axis="axisCol" compact="0" outline="0" showAll="0" includeNewItemsInFilter="1">
      <items count="115">
        <item x="1"/>
        <item h="1" x="2"/>
        <item h="1" x="3"/>
        <item h="1" x="4"/>
        <item x="5"/>
        <item h="1" x="6"/>
        <item h="1" x="7"/>
        <item h="1" x="8"/>
        <item h="1" x="9"/>
        <item h="1" x="10"/>
        <item h="1" x="11"/>
        <item h="1" x="12"/>
        <item h="1" x="13"/>
        <item h="1" x="14"/>
        <item h="1" x="15"/>
        <item h="1" x="16"/>
        <item h="1" x="17"/>
        <item h="1" x="18"/>
        <item h="1" x="19"/>
        <item h="1" x="20"/>
        <item h="1" x="21"/>
        <item h="1" x="22"/>
        <item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x="90"/>
        <item h="1" x="91"/>
        <item h="1" x="92"/>
        <item h="1" x="93"/>
        <item h="1" x="94"/>
        <item h="1" x="95"/>
        <item h="1" x="96"/>
        <item h="1" x="97"/>
        <item h="1" x="98"/>
        <item h="1" x="99"/>
        <item h="1" x="100"/>
        <item h="1" x="101"/>
        <item h="1" x="102"/>
        <item h="1" x="103"/>
        <item h="1" x="104"/>
        <item h="1" x="105"/>
        <item h="1" x="106"/>
        <item h="1" x="107"/>
        <item h="1" x="108"/>
        <item h="1" x="109"/>
        <item h="1" x="110"/>
        <item h="1" x="111"/>
        <item h="1" m="1" x="113"/>
        <item m="1" x="112"/>
        <item x="0"/>
        <item t="default"/>
      </items>
    </pivotField>
    <pivotField name="Occupation" axis="axisRow" compact="0" outline="0" showAll="0" includeNewItemsInFilter="1">
      <items count="19">
        <item x="3"/>
        <item h="1" x="4"/>
        <item h="1" x="5"/>
        <item x="8"/>
        <item h="1" x="9"/>
        <item h="1" x="12"/>
        <item x="11"/>
        <item h="1" x="6"/>
        <item h="1" x="15"/>
        <item h="1" x="17"/>
        <item h="1" x="1"/>
        <item h="1" x="10"/>
        <item h="1" x="14"/>
        <item h="1" x="7"/>
        <item h="1" x="2"/>
        <item h="1" x="13"/>
        <item h="1" x="0"/>
        <item h="1" x="16"/>
        <item t="default"/>
      </items>
    </pivotField>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
  </rowFields>
  <rowItems count="3">
    <i>
      <x/>
    </i>
    <i>
      <x v="3"/>
    </i>
    <i>
      <x v="6"/>
    </i>
  </rowItems>
  <colFields count="1">
    <field x="1"/>
  </colFields>
  <colItems count="5">
    <i>
      <x/>
    </i>
    <i>
      <x v="4"/>
    </i>
    <i>
      <x v="22"/>
    </i>
    <i>
      <x v="89"/>
    </i>
    <i>
      <x v="113"/>
    </i>
  </colItems>
  <dataFields count="1">
    <dataField name="Sum of Gap/surplus – FMR 2 BR" fld="16" baseField="0" baseItem="0"/>
  </dataFields>
  <formats count="18">
    <format dxfId="39">
      <pivotArea field="-2" type="button" dataOnly="0" labelOnly="1" outline="0" axis="axisValues" fieldPosition="0"/>
    </format>
    <format dxfId="38">
      <pivotArea field="-2" type="button" dataOnly="0" labelOnly="1" outline="0" axis="axisValues" fieldPosition="0"/>
    </format>
    <format dxfId="37">
      <pivotArea field="-2" type="button" dataOnly="0" labelOnly="1" outline="0" axis="axisValues" fieldPosition="0"/>
    </format>
    <format dxfId="36">
      <pivotArea type="origin" dataOnly="0" labelOnly="1" outline="0" fieldPosition="0"/>
    </format>
    <format dxfId="35">
      <pivotArea field="-2" type="button" dataOnly="0" labelOnly="1" outline="0" axis="axisValues" fieldPosition="0"/>
    </format>
    <format dxfId="34">
      <pivotArea field="-2" type="button" dataOnly="0" labelOnly="1" outline="0" axis="axisValues" fieldPosition="0"/>
    </format>
    <format dxfId="33">
      <pivotArea type="origin" dataOnly="0" labelOnly="1" outline="0" fieldPosition="0"/>
    </format>
    <format dxfId="32">
      <pivotArea type="topRight" dataOnly="0" labelOnly="1" outline="0" fieldPosition="0"/>
    </format>
    <format dxfId="31">
      <pivotArea type="origin" dataOnly="0" labelOnly="1" outline="0" fieldPosition="0"/>
    </format>
    <format dxfId="30">
      <pivotArea type="origin" dataOnly="0" labelOnly="1" outline="0" fieldPosition="0"/>
    </format>
    <format dxfId="29">
      <pivotArea type="topRight" dataOnly="0" labelOnly="1" outline="0" fieldPosition="0"/>
    </format>
    <format dxfId="28">
      <pivotArea type="origin" dataOnly="0" labelOnly="1" outline="0" fieldPosition="0"/>
    </format>
    <format dxfId="27">
      <pivotArea type="origin" dataOnly="0" labelOnly="1" outline="0" fieldPosition="0"/>
    </format>
    <format dxfId="26">
      <pivotArea type="topRight" dataOnly="0" labelOnly="1" outline="0" fieldPosition="0"/>
    </format>
    <format dxfId="25">
      <pivotArea type="all" dataOnly="0" outline="0" fieldPosition="0"/>
    </format>
    <format dxfId="24">
      <pivotArea outline="0" fieldPosition="0"/>
    </format>
    <format dxfId="23">
      <pivotArea type="origin" dataOnly="0" labelOnly="1" outline="0" fieldPosition="0"/>
    </format>
    <format dxfId="22">
      <pivotArea type="topRight" dataOnly="0" labelOnly="1" outline="0" fieldPosition="0"/>
    </format>
  </formats>
  <chartFormats count="115">
    <chartFormat chart="2" format="7" series="1">
      <pivotArea type="data" outline="0" fieldPosition="0">
        <references count="1">
          <reference field="4294967294" count="1" selected="0">
            <x v="0"/>
          </reference>
        </references>
      </pivotArea>
    </chartFormat>
    <chartFormat chart="2" format="8" series="1">
      <pivotArea type="data" outline="0" fieldPosition="0">
        <references count="2">
          <reference field="4294967294" count="1" selected="0">
            <x v="0"/>
          </reference>
          <reference field="1" count="1" selected="0">
            <x v="1"/>
          </reference>
        </references>
      </pivotArea>
    </chartFormat>
    <chartFormat chart="2" format="9" series="1">
      <pivotArea type="data" outline="0" fieldPosition="0">
        <references count="2">
          <reference field="4294967294" count="1" selected="0">
            <x v="0"/>
          </reference>
          <reference field="1" count="1" selected="0">
            <x v="2"/>
          </reference>
        </references>
      </pivotArea>
    </chartFormat>
    <chartFormat chart="2" format="10" series="1">
      <pivotArea type="data" outline="0" fieldPosition="0">
        <references count="2">
          <reference field="4294967294" count="1" selected="0">
            <x v="0"/>
          </reference>
          <reference field="1" count="1" selected="0">
            <x v="3"/>
          </reference>
        </references>
      </pivotArea>
    </chartFormat>
    <chartFormat chart="2" format="11" series="1">
      <pivotArea type="data" outline="0" fieldPosition="0">
        <references count="2">
          <reference field="4294967294" count="1" selected="0">
            <x v="0"/>
          </reference>
          <reference field="1" count="1" selected="0">
            <x v="4"/>
          </reference>
        </references>
      </pivotArea>
    </chartFormat>
    <chartFormat chart="2" format="12" series="1">
      <pivotArea type="data" outline="0" fieldPosition="0">
        <references count="2">
          <reference field="4294967294" count="1" selected="0">
            <x v="0"/>
          </reference>
          <reference field="1" count="1" selected="0">
            <x v="5"/>
          </reference>
        </references>
      </pivotArea>
    </chartFormat>
    <chartFormat chart="2" format="13" series="1">
      <pivotArea type="data" outline="0" fieldPosition="0">
        <references count="2">
          <reference field="4294967294" count="1" selected="0">
            <x v="0"/>
          </reference>
          <reference field="1" count="1" selected="0">
            <x v="6"/>
          </reference>
        </references>
      </pivotArea>
    </chartFormat>
    <chartFormat chart="2" format="14" series="1">
      <pivotArea type="data" outline="0" fieldPosition="0">
        <references count="2">
          <reference field="4294967294" count="1" selected="0">
            <x v="0"/>
          </reference>
          <reference field="1" count="1" selected="0">
            <x v="7"/>
          </reference>
        </references>
      </pivotArea>
    </chartFormat>
    <chartFormat chart="2" format="15" series="1">
      <pivotArea type="data" outline="0" fieldPosition="0">
        <references count="2">
          <reference field="4294967294" count="1" selected="0">
            <x v="0"/>
          </reference>
          <reference field="1" count="1" selected="0">
            <x v="8"/>
          </reference>
        </references>
      </pivotArea>
    </chartFormat>
    <chartFormat chart="2" format="16" series="1">
      <pivotArea type="data" outline="0" fieldPosition="0">
        <references count="2">
          <reference field="4294967294" count="1" selected="0">
            <x v="0"/>
          </reference>
          <reference field="1" count="1" selected="0">
            <x v="9"/>
          </reference>
        </references>
      </pivotArea>
    </chartFormat>
    <chartFormat chart="2" format="17" series="1">
      <pivotArea type="data" outline="0" fieldPosition="0">
        <references count="2">
          <reference field="4294967294" count="1" selected="0">
            <x v="0"/>
          </reference>
          <reference field="1" count="1" selected="0">
            <x v="10"/>
          </reference>
        </references>
      </pivotArea>
    </chartFormat>
    <chartFormat chart="2" format="18" series="1">
      <pivotArea type="data" outline="0" fieldPosition="0">
        <references count="2">
          <reference field="4294967294" count="1" selected="0">
            <x v="0"/>
          </reference>
          <reference field="1" count="1" selected="0">
            <x v="11"/>
          </reference>
        </references>
      </pivotArea>
    </chartFormat>
    <chartFormat chart="2" format="19" series="1">
      <pivotArea type="data" outline="0" fieldPosition="0">
        <references count="2">
          <reference field="4294967294" count="1" selected="0">
            <x v="0"/>
          </reference>
          <reference field="1" count="1" selected="0">
            <x v="12"/>
          </reference>
        </references>
      </pivotArea>
    </chartFormat>
    <chartFormat chart="2" format="20" series="1">
      <pivotArea type="data" outline="0" fieldPosition="0">
        <references count="2">
          <reference field="4294967294" count="1" selected="0">
            <x v="0"/>
          </reference>
          <reference field="1" count="1" selected="0">
            <x v="13"/>
          </reference>
        </references>
      </pivotArea>
    </chartFormat>
    <chartFormat chart="2" format="21" series="1">
      <pivotArea type="data" outline="0" fieldPosition="0">
        <references count="2">
          <reference field="4294967294" count="1" selected="0">
            <x v="0"/>
          </reference>
          <reference field="1" count="1" selected="0">
            <x v="14"/>
          </reference>
        </references>
      </pivotArea>
    </chartFormat>
    <chartFormat chart="2" format="22" series="1">
      <pivotArea type="data" outline="0" fieldPosition="0">
        <references count="2">
          <reference field="4294967294" count="1" selected="0">
            <x v="0"/>
          </reference>
          <reference field="1" count="1" selected="0">
            <x v="15"/>
          </reference>
        </references>
      </pivotArea>
    </chartFormat>
    <chartFormat chart="2" format="23" series="1">
      <pivotArea type="data" outline="0" fieldPosition="0">
        <references count="2">
          <reference field="4294967294" count="1" selected="0">
            <x v="0"/>
          </reference>
          <reference field="1" count="1" selected="0">
            <x v="16"/>
          </reference>
        </references>
      </pivotArea>
    </chartFormat>
    <chartFormat chart="2" format="24" series="1">
      <pivotArea type="data" outline="0" fieldPosition="0">
        <references count="2">
          <reference field="4294967294" count="1" selected="0">
            <x v="0"/>
          </reference>
          <reference field="1" count="1" selected="0">
            <x v="17"/>
          </reference>
        </references>
      </pivotArea>
    </chartFormat>
    <chartFormat chart="2" format="25" series="1">
      <pivotArea type="data" outline="0" fieldPosition="0">
        <references count="2">
          <reference field="4294967294" count="1" selected="0">
            <x v="0"/>
          </reference>
          <reference field="1" count="1" selected="0">
            <x v="18"/>
          </reference>
        </references>
      </pivotArea>
    </chartFormat>
    <chartFormat chart="2" format="26" series="1">
      <pivotArea type="data" outline="0" fieldPosition="0">
        <references count="2">
          <reference field="4294967294" count="1" selected="0">
            <x v="0"/>
          </reference>
          <reference field="1" count="1" selected="0">
            <x v="19"/>
          </reference>
        </references>
      </pivotArea>
    </chartFormat>
    <chartFormat chart="2" format="27" series="1">
      <pivotArea type="data" outline="0" fieldPosition="0">
        <references count="2">
          <reference field="4294967294" count="1" selected="0">
            <x v="0"/>
          </reference>
          <reference field="1" count="1" selected="0">
            <x v="20"/>
          </reference>
        </references>
      </pivotArea>
    </chartFormat>
    <chartFormat chart="2" format="28" series="1">
      <pivotArea type="data" outline="0" fieldPosition="0">
        <references count="2">
          <reference field="4294967294" count="1" selected="0">
            <x v="0"/>
          </reference>
          <reference field="1" count="1" selected="0">
            <x v="21"/>
          </reference>
        </references>
      </pivotArea>
    </chartFormat>
    <chartFormat chart="2" format="29" series="1">
      <pivotArea type="data" outline="0" fieldPosition="0">
        <references count="2">
          <reference field="4294967294" count="1" selected="0">
            <x v="0"/>
          </reference>
          <reference field="1" count="1" selected="0">
            <x v="22"/>
          </reference>
        </references>
      </pivotArea>
    </chartFormat>
    <chartFormat chart="2" format="30" series="1">
      <pivotArea type="data" outline="0" fieldPosition="0">
        <references count="2">
          <reference field="4294967294" count="1" selected="0">
            <x v="0"/>
          </reference>
          <reference field="1" count="1" selected="0">
            <x v="23"/>
          </reference>
        </references>
      </pivotArea>
    </chartFormat>
    <chartFormat chart="2" format="31" series="1">
      <pivotArea type="data" outline="0" fieldPosition="0">
        <references count="2">
          <reference field="4294967294" count="1" selected="0">
            <x v="0"/>
          </reference>
          <reference field="1" count="1" selected="0">
            <x v="24"/>
          </reference>
        </references>
      </pivotArea>
    </chartFormat>
    <chartFormat chart="2" format="32" series="1">
      <pivotArea type="data" outline="0" fieldPosition="0">
        <references count="2">
          <reference field="4294967294" count="1" selected="0">
            <x v="0"/>
          </reference>
          <reference field="1" count="1" selected="0">
            <x v="25"/>
          </reference>
        </references>
      </pivotArea>
    </chartFormat>
    <chartFormat chart="2" format="33" series="1">
      <pivotArea type="data" outline="0" fieldPosition="0">
        <references count="2">
          <reference field="4294967294" count="1" selected="0">
            <x v="0"/>
          </reference>
          <reference field="1" count="1" selected="0">
            <x v="26"/>
          </reference>
        </references>
      </pivotArea>
    </chartFormat>
    <chartFormat chart="2" format="34" series="1">
      <pivotArea type="data" outline="0" fieldPosition="0">
        <references count="2">
          <reference field="4294967294" count="1" selected="0">
            <x v="0"/>
          </reference>
          <reference field="1" count="1" selected="0">
            <x v="27"/>
          </reference>
        </references>
      </pivotArea>
    </chartFormat>
    <chartFormat chart="2" format="35" series="1">
      <pivotArea type="data" outline="0" fieldPosition="0">
        <references count="2">
          <reference field="4294967294" count="1" selected="0">
            <x v="0"/>
          </reference>
          <reference field="1" count="1" selected="0">
            <x v="28"/>
          </reference>
        </references>
      </pivotArea>
    </chartFormat>
    <chartFormat chart="2" format="36" series="1">
      <pivotArea type="data" outline="0" fieldPosition="0">
        <references count="2">
          <reference field="4294967294" count="1" selected="0">
            <x v="0"/>
          </reference>
          <reference field="1" count="1" selected="0">
            <x v="29"/>
          </reference>
        </references>
      </pivotArea>
    </chartFormat>
    <chartFormat chart="2" format="37" series="1">
      <pivotArea type="data" outline="0" fieldPosition="0">
        <references count="2">
          <reference field="4294967294" count="1" selected="0">
            <x v="0"/>
          </reference>
          <reference field="1" count="1" selected="0">
            <x v="30"/>
          </reference>
        </references>
      </pivotArea>
    </chartFormat>
    <chartFormat chart="2" format="38" series="1">
      <pivotArea type="data" outline="0" fieldPosition="0">
        <references count="2">
          <reference field="4294967294" count="1" selected="0">
            <x v="0"/>
          </reference>
          <reference field="1" count="1" selected="0">
            <x v="31"/>
          </reference>
        </references>
      </pivotArea>
    </chartFormat>
    <chartFormat chart="2" format="39" series="1">
      <pivotArea type="data" outline="0" fieldPosition="0">
        <references count="2">
          <reference field="4294967294" count="1" selected="0">
            <x v="0"/>
          </reference>
          <reference field="1" count="1" selected="0">
            <x v="32"/>
          </reference>
        </references>
      </pivotArea>
    </chartFormat>
    <chartFormat chart="2" format="40" series="1">
      <pivotArea type="data" outline="0" fieldPosition="0">
        <references count="2">
          <reference field="4294967294" count="1" selected="0">
            <x v="0"/>
          </reference>
          <reference field="1" count="1" selected="0">
            <x v="33"/>
          </reference>
        </references>
      </pivotArea>
    </chartFormat>
    <chartFormat chart="2" format="41" series="1">
      <pivotArea type="data" outline="0" fieldPosition="0">
        <references count="2">
          <reference field="4294967294" count="1" selected="0">
            <x v="0"/>
          </reference>
          <reference field="1" count="1" selected="0">
            <x v="34"/>
          </reference>
        </references>
      </pivotArea>
    </chartFormat>
    <chartFormat chart="2" format="42" series="1">
      <pivotArea type="data" outline="0" fieldPosition="0">
        <references count="2">
          <reference field="4294967294" count="1" selected="0">
            <x v="0"/>
          </reference>
          <reference field="1" count="1" selected="0">
            <x v="35"/>
          </reference>
        </references>
      </pivotArea>
    </chartFormat>
    <chartFormat chart="2" format="43" series="1">
      <pivotArea type="data" outline="0" fieldPosition="0">
        <references count="2">
          <reference field="4294967294" count="1" selected="0">
            <x v="0"/>
          </reference>
          <reference field="1" count="1" selected="0">
            <x v="36"/>
          </reference>
        </references>
      </pivotArea>
    </chartFormat>
    <chartFormat chart="2" format="44" series="1">
      <pivotArea type="data" outline="0" fieldPosition="0">
        <references count="2">
          <reference field="4294967294" count="1" selected="0">
            <x v="0"/>
          </reference>
          <reference field="1" count="1" selected="0">
            <x v="37"/>
          </reference>
        </references>
      </pivotArea>
    </chartFormat>
    <chartFormat chart="2" format="45" series="1">
      <pivotArea type="data" outline="0" fieldPosition="0">
        <references count="2">
          <reference field="4294967294" count="1" selected="0">
            <x v="0"/>
          </reference>
          <reference field="1" count="1" selected="0">
            <x v="38"/>
          </reference>
        </references>
      </pivotArea>
    </chartFormat>
    <chartFormat chart="2" format="46" series="1">
      <pivotArea type="data" outline="0" fieldPosition="0">
        <references count="2">
          <reference field="4294967294" count="1" selected="0">
            <x v="0"/>
          </reference>
          <reference field="1" count="1" selected="0">
            <x v="39"/>
          </reference>
        </references>
      </pivotArea>
    </chartFormat>
    <chartFormat chart="2" format="47" series="1">
      <pivotArea type="data" outline="0" fieldPosition="0">
        <references count="2">
          <reference field="4294967294" count="1" selected="0">
            <x v="0"/>
          </reference>
          <reference field="1" count="1" selected="0">
            <x v="40"/>
          </reference>
        </references>
      </pivotArea>
    </chartFormat>
    <chartFormat chart="2" format="48" series="1">
      <pivotArea type="data" outline="0" fieldPosition="0">
        <references count="2">
          <reference field="4294967294" count="1" selected="0">
            <x v="0"/>
          </reference>
          <reference field="1" count="1" selected="0">
            <x v="41"/>
          </reference>
        </references>
      </pivotArea>
    </chartFormat>
    <chartFormat chart="2" format="49" series="1">
      <pivotArea type="data" outline="0" fieldPosition="0">
        <references count="2">
          <reference field="4294967294" count="1" selected="0">
            <x v="0"/>
          </reference>
          <reference field="1" count="1" selected="0">
            <x v="42"/>
          </reference>
        </references>
      </pivotArea>
    </chartFormat>
    <chartFormat chart="2" format="50" series="1">
      <pivotArea type="data" outline="0" fieldPosition="0">
        <references count="2">
          <reference field="4294967294" count="1" selected="0">
            <x v="0"/>
          </reference>
          <reference field="1" count="1" selected="0">
            <x v="43"/>
          </reference>
        </references>
      </pivotArea>
    </chartFormat>
    <chartFormat chart="2" format="51" series="1">
      <pivotArea type="data" outline="0" fieldPosition="0">
        <references count="2">
          <reference field="4294967294" count="1" selected="0">
            <x v="0"/>
          </reference>
          <reference field="1" count="1" selected="0">
            <x v="44"/>
          </reference>
        </references>
      </pivotArea>
    </chartFormat>
    <chartFormat chart="2" format="52" series="1">
      <pivotArea type="data" outline="0" fieldPosition="0">
        <references count="2">
          <reference field="4294967294" count="1" selected="0">
            <x v="0"/>
          </reference>
          <reference field="1" count="1" selected="0">
            <x v="45"/>
          </reference>
        </references>
      </pivotArea>
    </chartFormat>
    <chartFormat chart="2" format="53" series="1">
      <pivotArea type="data" outline="0" fieldPosition="0">
        <references count="2">
          <reference field="4294967294" count="1" selected="0">
            <x v="0"/>
          </reference>
          <reference field="1" count="1" selected="0">
            <x v="46"/>
          </reference>
        </references>
      </pivotArea>
    </chartFormat>
    <chartFormat chart="2" format="54" series="1">
      <pivotArea type="data" outline="0" fieldPosition="0">
        <references count="2">
          <reference field="4294967294" count="1" selected="0">
            <x v="0"/>
          </reference>
          <reference field="1" count="1" selected="0">
            <x v="47"/>
          </reference>
        </references>
      </pivotArea>
    </chartFormat>
    <chartFormat chart="2" format="55" series="1">
      <pivotArea type="data" outline="0" fieldPosition="0">
        <references count="2">
          <reference field="4294967294" count="1" selected="0">
            <x v="0"/>
          </reference>
          <reference field="1" count="1" selected="0">
            <x v="48"/>
          </reference>
        </references>
      </pivotArea>
    </chartFormat>
    <chartFormat chart="2" format="56" series="1">
      <pivotArea type="data" outline="0" fieldPosition="0">
        <references count="2">
          <reference field="4294967294" count="1" selected="0">
            <x v="0"/>
          </reference>
          <reference field="1" count="1" selected="0">
            <x v="49"/>
          </reference>
        </references>
      </pivotArea>
    </chartFormat>
    <chartFormat chart="2" format="57" series="1">
      <pivotArea type="data" outline="0" fieldPosition="0">
        <references count="2">
          <reference field="4294967294" count="1" selected="0">
            <x v="0"/>
          </reference>
          <reference field="1" count="1" selected="0">
            <x v="50"/>
          </reference>
        </references>
      </pivotArea>
    </chartFormat>
    <chartFormat chart="2" format="58" series="1">
      <pivotArea type="data" outline="0" fieldPosition="0">
        <references count="2">
          <reference field="4294967294" count="1" selected="0">
            <x v="0"/>
          </reference>
          <reference field="1" count="1" selected="0">
            <x v="51"/>
          </reference>
        </references>
      </pivotArea>
    </chartFormat>
    <chartFormat chart="2" format="59" series="1">
      <pivotArea type="data" outline="0" fieldPosition="0">
        <references count="2">
          <reference field="4294967294" count="1" selected="0">
            <x v="0"/>
          </reference>
          <reference field="1" count="1" selected="0">
            <x v="52"/>
          </reference>
        </references>
      </pivotArea>
    </chartFormat>
    <chartFormat chart="2" format="60" series="1">
      <pivotArea type="data" outline="0" fieldPosition="0">
        <references count="2">
          <reference field="4294967294" count="1" selected="0">
            <x v="0"/>
          </reference>
          <reference field="1" count="1" selected="0">
            <x v="53"/>
          </reference>
        </references>
      </pivotArea>
    </chartFormat>
    <chartFormat chart="2" format="61" series="1">
      <pivotArea type="data" outline="0" fieldPosition="0">
        <references count="2">
          <reference field="4294967294" count="1" selected="0">
            <x v="0"/>
          </reference>
          <reference field="1" count="1" selected="0">
            <x v="54"/>
          </reference>
        </references>
      </pivotArea>
    </chartFormat>
    <chartFormat chart="2" format="62" series="1">
      <pivotArea type="data" outline="0" fieldPosition="0">
        <references count="2">
          <reference field="4294967294" count="1" selected="0">
            <x v="0"/>
          </reference>
          <reference field="1" count="1" selected="0">
            <x v="55"/>
          </reference>
        </references>
      </pivotArea>
    </chartFormat>
    <chartFormat chart="2" format="63" series="1">
      <pivotArea type="data" outline="0" fieldPosition="0">
        <references count="2">
          <reference field="4294967294" count="1" selected="0">
            <x v="0"/>
          </reference>
          <reference field="1" count="1" selected="0">
            <x v="56"/>
          </reference>
        </references>
      </pivotArea>
    </chartFormat>
    <chartFormat chart="2" format="64" series="1">
      <pivotArea type="data" outline="0" fieldPosition="0">
        <references count="2">
          <reference field="4294967294" count="1" selected="0">
            <x v="0"/>
          </reference>
          <reference field="1" count="1" selected="0">
            <x v="57"/>
          </reference>
        </references>
      </pivotArea>
    </chartFormat>
    <chartFormat chart="2" format="65" series="1">
      <pivotArea type="data" outline="0" fieldPosition="0">
        <references count="2">
          <reference field="4294967294" count="1" selected="0">
            <x v="0"/>
          </reference>
          <reference field="1" count="1" selected="0">
            <x v="58"/>
          </reference>
        </references>
      </pivotArea>
    </chartFormat>
    <chartFormat chart="2" format="66" series="1">
      <pivotArea type="data" outline="0" fieldPosition="0">
        <references count="2">
          <reference field="4294967294" count="1" selected="0">
            <x v="0"/>
          </reference>
          <reference field="1" count="1" selected="0">
            <x v="59"/>
          </reference>
        </references>
      </pivotArea>
    </chartFormat>
    <chartFormat chart="2" format="67" series="1">
      <pivotArea type="data" outline="0" fieldPosition="0">
        <references count="2">
          <reference field="4294967294" count="1" selected="0">
            <x v="0"/>
          </reference>
          <reference field="1" count="1" selected="0">
            <x v="60"/>
          </reference>
        </references>
      </pivotArea>
    </chartFormat>
    <chartFormat chart="2" format="68" series="1">
      <pivotArea type="data" outline="0" fieldPosition="0">
        <references count="2">
          <reference field="4294967294" count="1" selected="0">
            <x v="0"/>
          </reference>
          <reference field="1" count="1" selected="0">
            <x v="61"/>
          </reference>
        </references>
      </pivotArea>
    </chartFormat>
    <chartFormat chart="2" format="69" series="1">
      <pivotArea type="data" outline="0" fieldPosition="0">
        <references count="2">
          <reference field="4294967294" count="1" selected="0">
            <x v="0"/>
          </reference>
          <reference field="1" count="1" selected="0">
            <x v="62"/>
          </reference>
        </references>
      </pivotArea>
    </chartFormat>
    <chartFormat chart="2" format="70" series="1">
      <pivotArea type="data" outline="0" fieldPosition="0">
        <references count="2">
          <reference field="4294967294" count="1" selected="0">
            <x v="0"/>
          </reference>
          <reference field="1" count="1" selected="0">
            <x v="63"/>
          </reference>
        </references>
      </pivotArea>
    </chartFormat>
    <chartFormat chart="2" format="71" series="1">
      <pivotArea type="data" outline="0" fieldPosition="0">
        <references count="2">
          <reference field="4294967294" count="1" selected="0">
            <x v="0"/>
          </reference>
          <reference field="1" count="1" selected="0">
            <x v="64"/>
          </reference>
        </references>
      </pivotArea>
    </chartFormat>
    <chartFormat chart="2" format="72" series="1">
      <pivotArea type="data" outline="0" fieldPosition="0">
        <references count="2">
          <reference field="4294967294" count="1" selected="0">
            <x v="0"/>
          </reference>
          <reference field="1" count="1" selected="0">
            <x v="65"/>
          </reference>
        </references>
      </pivotArea>
    </chartFormat>
    <chartFormat chart="2" format="73" series="1">
      <pivotArea type="data" outline="0" fieldPosition="0">
        <references count="2">
          <reference field="4294967294" count="1" selected="0">
            <x v="0"/>
          </reference>
          <reference field="1" count="1" selected="0">
            <x v="66"/>
          </reference>
        </references>
      </pivotArea>
    </chartFormat>
    <chartFormat chart="2" format="74" series="1">
      <pivotArea type="data" outline="0" fieldPosition="0">
        <references count="2">
          <reference field="4294967294" count="1" selected="0">
            <x v="0"/>
          </reference>
          <reference field="1" count="1" selected="0">
            <x v="67"/>
          </reference>
        </references>
      </pivotArea>
    </chartFormat>
    <chartFormat chart="2" format="75" series="1">
      <pivotArea type="data" outline="0" fieldPosition="0">
        <references count="2">
          <reference field="4294967294" count="1" selected="0">
            <x v="0"/>
          </reference>
          <reference field="1" count="1" selected="0">
            <x v="68"/>
          </reference>
        </references>
      </pivotArea>
    </chartFormat>
    <chartFormat chart="2" format="76" series="1">
      <pivotArea type="data" outline="0" fieldPosition="0">
        <references count="2">
          <reference field="4294967294" count="1" selected="0">
            <x v="0"/>
          </reference>
          <reference field="1" count="1" selected="0">
            <x v="69"/>
          </reference>
        </references>
      </pivotArea>
    </chartFormat>
    <chartFormat chart="2" format="77" series="1">
      <pivotArea type="data" outline="0" fieldPosition="0">
        <references count="2">
          <reference field="4294967294" count="1" selected="0">
            <x v="0"/>
          </reference>
          <reference field="1" count="1" selected="0">
            <x v="70"/>
          </reference>
        </references>
      </pivotArea>
    </chartFormat>
    <chartFormat chart="2" format="78" series="1">
      <pivotArea type="data" outline="0" fieldPosition="0">
        <references count="2">
          <reference field="4294967294" count="1" selected="0">
            <x v="0"/>
          </reference>
          <reference field="1" count="1" selected="0">
            <x v="71"/>
          </reference>
        </references>
      </pivotArea>
    </chartFormat>
    <chartFormat chart="2" format="79" series="1">
      <pivotArea type="data" outline="0" fieldPosition="0">
        <references count="2">
          <reference field="4294967294" count="1" selected="0">
            <x v="0"/>
          </reference>
          <reference field="1" count="1" selected="0">
            <x v="72"/>
          </reference>
        </references>
      </pivotArea>
    </chartFormat>
    <chartFormat chart="2" format="80" series="1">
      <pivotArea type="data" outline="0" fieldPosition="0">
        <references count="2">
          <reference field="4294967294" count="1" selected="0">
            <x v="0"/>
          </reference>
          <reference field="1" count="1" selected="0">
            <x v="73"/>
          </reference>
        </references>
      </pivotArea>
    </chartFormat>
    <chartFormat chart="2" format="81" series="1">
      <pivotArea type="data" outline="0" fieldPosition="0">
        <references count="2">
          <reference field="4294967294" count="1" selected="0">
            <x v="0"/>
          </reference>
          <reference field="1" count="1" selected="0">
            <x v="74"/>
          </reference>
        </references>
      </pivotArea>
    </chartFormat>
    <chartFormat chart="2" format="82" series="1">
      <pivotArea type="data" outline="0" fieldPosition="0">
        <references count="2">
          <reference field="4294967294" count="1" selected="0">
            <x v="0"/>
          </reference>
          <reference field="1" count="1" selected="0">
            <x v="75"/>
          </reference>
        </references>
      </pivotArea>
    </chartFormat>
    <chartFormat chart="2" format="83" series="1">
      <pivotArea type="data" outline="0" fieldPosition="0">
        <references count="2">
          <reference field="4294967294" count="1" selected="0">
            <x v="0"/>
          </reference>
          <reference field="1" count="1" selected="0">
            <x v="76"/>
          </reference>
        </references>
      </pivotArea>
    </chartFormat>
    <chartFormat chart="2" format="84" series="1">
      <pivotArea type="data" outline="0" fieldPosition="0">
        <references count="2">
          <reference field="4294967294" count="1" selected="0">
            <x v="0"/>
          </reference>
          <reference field="1" count="1" selected="0">
            <x v="77"/>
          </reference>
        </references>
      </pivotArea>
    </chartFormat>
    <chartFormat chart="2" format="85" series="1">
      <pivotArea type="data" outline="0" fieldPosition="0">
        <references count="2">
          <reference field="4294967294" count="1" selected="0">
            <x v="0"/>
          </reference>
          <reference field="1" count="1" selected="0">
            <x v="78"/>
          </reference>
        </references>
      </pivotArea>
    </chartFormat>
    <chartFormat chart="2" format="86" series="1">
      <pivotArea type="data" outline="0" fieldPosition="0">
        <references count="2">
          <reference field="4294967294" count="1" selected="0">
            <x v="0"/>
          </reference>
          <reference field="1" count="1" selected="0">
            <x v="79"/>
          </reference>
        </references>
      </pivotArea>
    </chartFormat>
    <chartFormat chart="2" format="87" series="1">
      <pivotArea type="data" outline="0" fieldPosition="0">
        <references count="2">
          <reference field="4294967294" count="1" selected="0">
            <x v="0"/>
          </reference>
          <reference field="1" count="1" selected="0">
            <x v="80"/>
          </reference>
        </references>
      </pivotArea>
    </chartFormat>
    <chartFormat chart="2" format="88" series="1">
      <pivotArea type="data" outline="0" fieldPosition="0">
        <references count="2">
          <reference field="4294967294" count="1" selected="0">
            <x v="0"/>
          </reference>
          <reference field="1" count="1" selected="0">
            <x v="81"/>
          </reference>
        </references>
      </pivotArea>
    </chartFormat>
    <chartFormat chart="2" format="89" series="1">
      <pivotArea type="data" outline="0" fieldPosition="0">
        <references count="2">
          <reference field="4294967294" count="1" selected="0">
            <x v="0"/>
          </reference>
          <reference field="1" count="1" selected="0">
            <x v="82"/>
          </reference>
        </references>
      </pivotArea>
    </chartFormat>
    <chartFormat chart="2" format="90" series="1">
      <pivotArea type="data" outline="0" fieldPosition="0">
        <references count="2">
          <reference field="4294967294" count="1" selected="0">
            <x v="0"/>
          </reference>
          <reference field="1" count="1" selected="0">
            <x v="83"/>
          </reference>
        </references>
      </pivotArea>
    </chartFormat>
    <chartFormat chart="2" format="91" series="1">
      <pivotArea type="data" outline="0" fieldPosition="0">
        <references count="2">
          <reference field="4294967294" count="1" selected="0">
            <x v="0"/>
          </reference>
          <reference field="1" count="1" selected="0">
            <x v="84"/>
          </reference>
        </references>
      </pivotArea>
    </chartFormat>
    <chartFormat chart="2" format="92" series="1">
      <pivotArea type="data" outline="0" fieldPosition="0">
        <references count="2">
          <reference field="4294967294" count="1" selected="0">
            <x v="0"/>
          </reference>
          <reference field="1" count="1" selected="0">
            <x v="85"/>
          </reference>
        </references>
      </pivotArea>
    </chartFormat>
    <chartFormat chart="2" format="93" series="1">
      <pivotArea type="data" outline="0" fieldPosition="0">
        <references count="2">
          <reference field="4294967294" count="1" selected="0">
            <x v="0"/>
          </reference>
          <reference field="1" count="1" selected="0">
            <x v="86"/>
          </reference>
        </references>
      </pivotArea>
    </chartFormat>
    <chartFormat chart="2" format="94" series="1">
      <pivotArea type="data" outline="0" fieldPosition="0">
        <references count="2">
          <reference field="4294967294" count="1" selected="0">
            <x v="0"/>
          </reference>
          <reference field="1" count="1" selected="0">
            <x v="87"/>
          </reference>
        </references>
      </pivotArea>
    </chartFormat>
    <chartFormat chart="2" format="95" series="1">
      <pivotArea type="data" outline="0" fieldPosition="0">
        <references count="2">
          <reference field="4294967294" count="1" selected="0">
            <x v="0"/>
          </reference>
          <reference field="1" count="1" selected="0">
            <x v="88"/>
          </reference>
        </references>
      </pivotArea>
    </chartFormat>
    <chartFormat chart="2" format="96" series="1">
      <pivotArea type="data" outline="0" fieldPosition="0">
        <references count="2">
          <reference field="4294967294" count="1" selected="0">
            <x v="0"/>
          </reference>
          <reference field="1" count="1" selected="0">
            <x v="89"/>
          </reference>
        </references>
      </pivotArea>
    </chartFormat>
    <chartFormat chart="2" format="97" series="1">
      <pivotArea type="data" outline="0" fieldPosition="0">
        <references count="2">
          <reference field="4294967294" count="1" selected="0">
            <x v="0"/>
          </reference>
          <reference field="1" count="1" selected="0">
            <x v="90"/>
          </reference>
        </references>
      </pivotArea>
    </chartFormat>
    <chartFormat chart="2" format="98" series="1">
      <pivotArea type="data" outline="0" fieldPosition="0">
        <references count="2">
          <reference field="4294967294" count="1" selected="0">
            <x v="0"/>
          </reference>
          <reference field="1" count="1" selected="0">
            <x v="91"/>
          </reference>
        </references>
      </pivotArea>
    </chartFormat>
    <chartFormat chart="2" format="99" series="1">
      <pivotArea type="data" outline="0" fieldPosition="0">
        <references count="2">
          <reference field="4294967294" count="1" selected="0">
            <x v="0"/>
          </reference>
          <reference field="1" count="1" selected="0">
            <x v="92"/>
          </reference>
        </references>
      </pivotArea>
    </chartFormat>
    <chartFormat chart="2" format="100" series="1">
      <pivotArea type="data" outline="0" fieldPosition="0">
        <references count="2">
          <reference field="4294967294" count="1" selected="0">
            <x v="0"/>
          </reference>
          <reference field="1" count="1" selected="0">
            <x v="93"/>
          </reference>
        </references>
      </pivotArea>
    </chartFormat>
    <chartFormat chart="2" format="101" series="1">
      <pivotArea type="data" outline="0" fieldPosition="0">
        <references count="2">
          <reference field="4294967294" count="1" selected="0">
            <x v="0"/>
          </reference>
          <reference field="1" count="1" selected="0">
            <x v="94"/>
          </reference>
        </references>
      </pivotArea>
    </chartFormat>
    <chartFormat chart="2" format="102" series="1">
      <pivotArea type="data" outline="0" fieldPosition="0">
        <references count="2">
          <reference field="4294967294" count="1" selected="0">
            <x v="0"/>
          </reference>
          <reference field="1" count="1" selected="0">
            <x v="95"/>
          </reference>
        </references>
      </pivotArea>
    </chartFormat>
    <chartFormat chart="2" format="103" series="1">
      <pivotArea type="data" outline="0" fieldPosition="0">
        <references count="2">
          <reference field="4294967294" count="1" selected="0">
            <x v="0"/>
          </reference>
          <reference field="1" count="1" selected="0">
            <x v="96"/>
          </reference>
        </references>
      </pivotArea>
    </chartFormat>
    <chartFormat chart="2" format="104" series="1">
      <pivotArea type="data" outline="0" fieldPosition="0">
        <references count="2">
          <reference field="4294967294" count="1" selected="0">
            <x v="0"/>
          </reference>
          <reference field="1" count="1" selected="0">
            <x v="97"/>
          </reference>
        </references>
      </pivotArea>
    </chartFormat>
    <chartFormat chart="2" format="105" series="1">
      <pivotArea type="data" outline="0" fieldPosition="0">
        <references count="2">
          <reference field="4294967294" count="1" selected="0">
            <x v="0"/>
          </reference>
          <reference field="1" count="1" selected="0">
            <x v="98"/>
          </reference>
        </references>
      </pivotArea>
    </chartFormat>
    <chartFormat chart="2" format="106" series="1">
      <pivotArea type="data" outline="0" fieldPosition="0">
        <references count="2">
          <reference field="4294967294" count="1" selected="0">
            <x v="0"/>
          </reference>
          <reference field="1" count="1" selected="0">
            <x v="99"/>
          </reference>
        </references>
      </pivotArea>
    </chartFormat>
    <chartFormat chart="2" format="107" series="1">
      <pivotArea type="data" outline="0" fieldPosition="0">
        <references count="2">
          <reference field="4294967294" count="1" selected="0">
            <x v="0"/>
          </reference>
          <reference field="1" count="1" selected="0">
            <x v="100"/>
          </reference>
        </references>
      </pivotArea>
    </chartFormat>
    <chartFormat chart="2" format="108" series="1">
      <pivotArea type="data" outline="0" fieldPosition="0">
        <references count="2">
          <reference field="4294967294" count="1" selected="0">
            <x v="0"/>
          </reference>
          <reference field="1" count="1" selected="0">
            <x v="101"/>
          </reference>
        </references>
      </pivotArea>
    </chartFormat>
    <chartFormat chart="2" format="109" series="1">
      <pivotArea type="data" outline="0" fieldPosition="0">
        <references count="2">
          <reference field="4294967294" count="1" selected="0">
            <x v="0"/>
          </reference>
          <reference field="1" count="1" selected="0">
            <x v="102"/>
          </reference>
        </references>
      </pivotArea>
    </chartFormat>
    <chartFormat chart="2" format="110" series="1">
      <pivotArea type="data" outline="0" fieldPosition="0">
        <references count="2">
          <reference field="4294967294" count="1" selected="0">
            <x v="0"/>
          </reference>
          <reference field="1" count="1" selected="0">
            <x v="103"/>
          </reference>
        </references>
      </pivotArea>
    </chartFormat>
    <chartFormat chart="2" format="111" series="1">
      <pivotArea type="data" outline="0" fieldPosition="0">
        <references count="2">
          <reference field="4294967294" count="1" selected="0">
            <x v="0"/>
          </reference>
          <reference field="1" count="1" selected="0">
            <x v="104"/>
          </reference>
        </references>
      </pivotArea>
    </chartFormat>
    <chartFormat chart="2" format="112" series="1">
      <pivotArea type="data" outline="0" fieldPosition="0">
        <references count="2">
          <reference field="4294967294" count="1" selected="0">
            <x v="0"/>
          </reference>
          <reference field="1" count="1" selected="0">
            <x v="105"/>
          </reference>
        </references>
      </pivotArea>
    </chartFormat>
    <chartFormat chart="2" format="113" series="1">
      <pivotArea type="data" outline="0" fieldPosition="0">
        <references count="2">
          <reference field="4294967294" count="1" selected="0">
            <x v="0"/>
          </reference>
          <reference field="1" count="1" selected="0">
            <x v="106"/>
          </reference>
        </references>
      </pivotArea>
    </chartFormat>
    <chartFormat chart="2" format="114" series="1">
      <pivotArea type="data" outline="0" fieldPosition="0">
        <references count="2">
          <reference field="4294967294" count="1" selected="0">
            <x v="0"/>
          </reference>
          <reference field="1" count="1" selected="0">
            <x v="107"/>
          </reference>
        </references>
      </pivotArea>
    </chartFormat>
    <chartFormat chart="2" format="115" series="1">
      <pivotArea type="data" outline="0" fieldPosition="0">
        <references count="2">
          <reference field="4294967294" count="1" selected="0">
            <x v="0"/>
          </reference>
          <reference field="1" count="1" selected="0">
            <x v="108"/>
          </reference>
        </references>
      </pivotArea>
    </chartFormat>
    <chartFormat chart="2" format="116" series="1">
      <pivotArea type="data" outline="0" fieldPosition="0">
        <references count="2">
          <reference field="4294967294" count="1" selected="0">
            <x v="0"/>
          </reference>
          <reference field="1" count="1" selected="0">
            <x v="109"/>
          </reference>
        </references>
      </pivotArea>
    </chartFormat>
    <chartFormat chart="2" format="117" series="1">
      <pivotArea type="data" outline="0" fieldPosition="0">
        <references count="2">
          <reference field="4294967294" count="1" selected="0">
            <x v="0"/>
          </reference>
          <reference field="1" count="1" selected="0">
            <x v="110"/>
          </reference>
        </references>
      </pivotArea>
    </chartFormat>
    <chartFormat chart="2" format="118" series="1">
      <pivotArea type="data" outline="0" fieldPosition="0">
        <references count="2">
          <reference field="4294967294" count="1" selected="0">
            <x v="0"/>
          </reference>
          <reference field="1" count="1" selected="0">
            <x v="111"/>
          </reference>
        </references>
      </pivotArea>
    </chartFormat>
    <chartFormat chart="2" format="119" series="1">
      <pivotArea type="data" outline="0" fieldPosition="0">
        <references count="2">
          <reference field="4294967294" count="1" selected="0">
            <x v="0"/>
          </reference>
          <reference field="1" count="1" selected="0">
            <x v="0"/>
          </reference>
        </references>
      </pivotArea>
    </chartFormat>
    <chartFormat chart="2" format="120" series="1">
      <pivotArea type="data" outline="0" fieldPosition="0">
        <references count="2">
          <reference field="4294967294" count="1" selected="0">
            <x v="0"/>
          </reference>
          <reference field="1" count="1" selected="0">
            <x v="112"/>
          </reference>
        </references>
      </pivotArea>
    </chartFormat>
    <chartFormat chart="2" format="121" series="1">
      <pivotArea type="data" outline="0" fieldPosition="0">
        <references count="2">
          <reference field="4294967294" count="1" selected="0">
            <x v="0"/>
          </reference>
          <reference field="1" count="1" selected="0">
            <x v="113"/>
          </reference>
        </references>
      </pivotArea>
    </chartFormat>
  </chartFormats>
  <pivotTableStyleInfo name="PivotTable Style 1"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 Tables" cacheId="10" dataOnRows="1" applyNumberFormats="0" applyBorderFormats="0" applyFontFormats="0" applyPatternFormats="0" applyAlignmentFormats="0" applyWidthHeightFormats="0" dataCaption="Metrics" updatedVersion="6" rowGrandTotals="0" colGrandTotals="0" compact="0" compactData="0" chartFormat="3">
  <location ref="A11:F14" firstHeaderRow="1" firstDataRow="2" firstDataCol="1"/>
  <pivotFields count="43">
    <pivotField axis="axisCol" compact="0" outline="0" showAll="0" includeNewItemsInFilter="1">
      <items count="113">
        <item x="0"/>
        <item x="1"/>
        <item x="2"/>
        <item x="3"/>
        <item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t="default"/>
      </items>
    </pivotField>
    <pivotField name="Overall Affordability" compact="0" outline="0" multipleItemSelectionAllowed="1" showAll="0"/>
    <pivotField name="% of severely cost-burdened households, $35-50,000/year" compact="0" outline="0" multipleItemSelectionAllowed="1" showAll="0"/>
    <pivotField name="% of severely cost-burdened households, $50-75,000/year" compact="0" outline="0" multipleItemSelectionAllowed="1" showAll="0"/>
    <pivotField name="Homeownership Attainability" compact="0" outline="0" multipleItemSelectionAllowed="1" showAll="0"/>
    <pivotField name="% of owner-occupant households" compact="0" outline="0" multipleItemSelectionAllowed="1" showAll="0"/>
    <pivotField dataField="1" compact="0" numFmtId="9" outline="0" showAll="0" includeNewItemsInFilter="1"/>
    <pivotField dataField="1" compact="0" numFmtId="9" outline="0" showAll="0" includeNewItemsInFilter="1"/>
    <pivotField name="Tenure cost proportion (own/rent)" compact="0" outline="0" multipleItemSelectionAllowed="1" showAll="0"/>
    <pivotField name="Est. years to save downpayment" compact="0" outline="0" multipleItemSelectionAllowed="1" showAll="0"/>
    <pivotField compact="0" numFmtId="10" outline="0" showAll="0" includeNewItemsInFilter="1"/>
    <pivotField compact="0" numFmtId="10" outline="0" showAll="0" includeNewItemsInFilter="1"/>
    <pivotField name="White homeownership" compact="0" outline="0" multipleItemSelectionAllowed="1" showAll="0"/>
    <pivotField compact="0" numFmtId="10" outline="0" showAll="0" includeNewItemsInFilter="1"/>
    <pivotField name="Hispanic homeownership" compact="0" outline="0" multipleItemSelectionAllowed="1" showAll="0"/>
    <pivotField name="% of borrowers with high-cost mortgages by race/ethnicity" compact="0" outline="0" multipleItemSelectionAllowed="1" showAll="0"/>
    <pivotField compact="0" outline="0" showAll="0" includeNewItemsInFilter="1"/>
    <pivotField compact="0" outline="0" showAll="0" includeNewItemsInFilter="1"/>
    <pivotField name="% of White borrowers with high-cost mortgages by race/ethnicity" compact="0" outline="0" multipleItemSelectionAllowed="1" showAll="0"/>
    <pivotField name="% of Black borrowers with high-cost mortgages by race/ethnicity" compact="0" outline="0" multipleItemSelectionAllowed="1" showAll="0"/>
    <pivotField name="% of Hispanic borrowers with high-cost mortgages by race/ethnicity" compact="0" outline="0" multipleItemSelectionAllowed="1" showAll="0"/>
    <pivotField name="Rental Attainability" compact="0" outline="0" multipleItemSelectionAllowed="1" showAll="0"/>
    <pivotField name="% of renter-occupant households" compact="0" outline="0" multipleItemSelectionAllowed="1" showAll="0"/>
    <pivotField name="Affordable and available rental units per 100 HH at 30% of AMI" compact="0" outline="0" multipleItemSelectionAllowed="1" showAll="0"/>
    <pivotField name="Affordable and available rental units per 100 HH at 80% of AMI" compact="0" outline="0" multipleItemSelectionAllowed="1" showAll="0"/>
    <pivotField name="Tenure cost proportion (rent/own)" compact="0" outline="0" multipleItemSelectionAllowed="1" showAll="0"/>
    <pivotField compact="0" outline="0" showAll="0" includeNewItemsInFilter="1"/>
    <pivotField name="Neighborhood Opportunity &amp; Access" compact="0" outline="0" multipleItemSelectionAllowed="1" showAll="0"/>
    <pivotField name="MSA AllT Score" compact="0" outline="0" multipleItemSelectionAllowed="1" showAll="0"/>
    <pivotField name="City AllT Score" compact="0" outline="0" multipleItemSelectionAllowed="1" showAll="0"/>
    <pivotField compact="0" outline="0" showAll="0" includeNewItemsInFilter="1"/>
    <pivotField name="% of workers with commute of more than 1 hour" compact="0" outline="0" multipleItemSelectionAllowed="1" showAll="0"/>
    <pivotField name="Racial inclusion score" compact="0" outline="0" multipleItemSelectionAllowed="1" showAll="0"/>
    <pivotField name="Geographic inclusion score" compact="0" outline="0" multipleItemSelectionAllowed="1" showAll="0"/>
    <pivotField name="Theil residential segregation" compact="0" outline="0" multipleItemSelectionAllowed="1" showAll="0"/>
    <pivotField name="Income segregation" compact="0" outline="0" multipleItemSelectionAllowed="1" showAll="0"/>
    <pivotField name="COVID-19: % of households in high-risk tracts" compact="0" outline="0" multipleItemSelectionAllowed="1" showAll="0"/>
    <pivotField name="% of households in medically underserved areas" compact="0" outline="0" multipleItemSelectionAllowed="1" showAll="0"/>
    <pivotField name="Housing production" compact="0" outline="0" multipleItemSelectionAllowed="1" showAll="0"/>
    <pivotField name="Permits per 100 HH added" compact="0" outline="0" multipleItemSelectionAllowed="1" showAll="0"/>
    <pivotField name="Single-family homes as % of new production" compact="0" outline="0" multipleItemSelectionAllowed="1" showAll="0"/>
    <pivotField name="2–4 unit buildings as % of new production" compact="0" outline="0" multipleItemSelectionAllowed="1" showAll="0"/>
    <pivotField name="5+ unit buildings as % of new production" compact="0" outline="0" multipleItemSelectionAllowed="1" showAll="0"/>
  </pivotFields>
  <rowFields count="1">
    <field x="-2"/>
  </rowFields>
  <rowItems count="2">
    <i>
      <x/>
    </i>
    <i i="1">
      <x v="1"/>
    </i>
  </rowItems>
  <colFields count="1">
    <field x="0"/>
  </colFields>
  <colItems count="5">
    <i>
      <x/>
    </i>
    <i>
      <x v="1"/>
    </i>
    <i>
      <x v="2"/>
    </i>
    <i>
      <x v="3"/>
    </i>
    <i>
      <x v="4"/>
    </i>
  </colItems>
  <dataFields count="2">
    <dataField name="Percentage of all homes likely affordable to a 4-person family earning 80% AMI" fld="6" baseField="0" baseItem="0"/>
    <dataField name="Percentage of all homes likely affordable to a 4-person family earning 120% AMI" fld="7" baseField="0" baseItem="0"/>
  </dataFields>
  <formats count="13">
    <format dxfId="52">
      <pivotArea field="-2" type="button" dataOnly="0" labelOnly="1" outline="0" axis="axisRow" fieldPosition="0"/>
    </format>
    <format dxfId="51">
      <pivotArea field="-2" type="button" dataOnly="0" labelOnly="1" outline="0" axis="axisRow" fieldPosition="0"/>
    </format>
    <format dxfId="50">
      <pivotArea field="-2" type="button" dataOnly="0" labelOnly="1" outline="0" axis="axisRow" fieldPosition="0"/>
    </format>
    <format dxfId="49">
      <pivotArea type="origin" dataOnly="0" labelOnly="1" outline="0" fieldPosition="0"/>
    </format>
    <format dxfId="48">
      <pivotArea field="-2" type="button" dataOnly="0" labelOnly="1" outline="0" axis="axisRow" fieldPosition="0"/>
    </format>
    <format dxfId="47">
      <pivotArea dataOnly="0" labelOnly="1" outline="0" fieldPosition="0">
        <references count="1">
          <reference field="4294967294" count="2">
            <x v="0"/>
            <x v="1"/>
          </reference>
        </references>
      </pivotArea>
    </format>
    <format dxfId="46">
      <pivotArea type="origin" dataOnly="0" labelOnly="1" outline="0" fieldPosition="0"/>
    </format>
    <format dxfId="45">
      <pivotArea type="origin" dataOnly="0" labelOnly="1" outline="0" fieldPosition="0"/>
    </format>
    <format dxfId="44">
      <pivotArea dataOnly="0" labelOnly="1" outline="0" fieldPosition="0">
        <references count="1">
          <reference field="4294967294" count="2">
            <x v="0"/>
            <x v="1"/>
          </reference>
        </references>
      </pivotArea>
    </format>
    <format dxfId="43">
      <pivotArea field="-2" type="button" dataOnly="0" labelOnly="1" outline="0" axis="axisRow" fieldPosition="0"/>
    </format>
    <format dxfId="42">
      <pivotArea type="origin" dataOnly="0" labelOnly="1" outline="0" fieldPosition="0"/>
    </format>
    <format dxfId="41">
      <pivotArea type="origin" dataOnly="0" labelOnly="1" outline="0" fieldPosition="0"/>
    </format>
    <format dxfId="40">
      <pivotArea type="topRight" dataOnly="0" labelOnly="1" outline="0" fieldPosition="0"/>
    </format>
  </formats>
  <chartFormats count="113">
    <chartFormat chart="2" format="3" series="1">
      <pivotArea type="data" outline="0" fieldPosition="0">
        <references count="1">
          <reference field="4294967294"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2" format="6" series="1">
      <pivotArea type="data" outline="0" fieldPosition="0">
        <references count="2">
          <reference field="4294967294" count="1" selected="0">
            <x v="0"/>
          </reference>
          <reference field="0" count="1" selected="0">
            <x v="3"/>
          </reference>
        </references>
      </pivotArea>
    </chartFormat>
    <chartFormat chart="2" format="7" series="1">
      <pivotArea type="data" outline="0" fieldPosition="0">
        <references count="2">
          <reference field="4294967294" count="1" selected="0">
            <x v="0"/>
          </reference>
          <reference field="0" count="1" selected="0">
            <x v="4"/>
          </reference>
        </references>
      </pivotArea>
    </chartFormat>
    <chartFormat chart="2" format="8" series="1">
      <pivotArea type="data" outline="0" fieldPosition="0">
        <references count="2">
          <reference field="4294967294" count="1" selected="0">
            <x v="0"/>
          </reference>
          <reference field="0" count="1" selected="0">
            <x v="5"/>
          </reference>
        </references>
      </pivotArea>
    </chartFormat>
    <chartFormat chart="2" format="9" series="1">
      <pivotArea type="data" outline="0" fieldPosition="0">
        <references count="2">
          <reference field="4294967294" count="1" selected="0">
            <x v="0"/>
          </reference>
          <reference field="0" count="1" selected="0">
            <x v="6"/>
          </reference>
        </references>
      </pivotArea>
    </chartFormat>
    <chartFormat chart="2" format="10" series="1">
      <pivotArea type="data" outline="0" fieldPosition="0">
        <references count="2">
          <reference field="4294967294" count="1" selected="0">
            <x v="0"/>
          </reference>
          <reference field="0" count="1" selected="0">
            <x v="7"/>
          </reference>
        </references>
      </pivotArea>
    </chartFormat>
    <chartFormat chart="2" format="11" series="1">
      <pivotArea type="data" outline="0" fieldPosition="0">
        <references count="2">
          <reference field="4294967294" count="1" selected="0">
            <x v="0"/>
          </reference>
          <reference field="0" count="1" selected="0">
            <x v="8"/>
          </reference>
        </references>
      </pivotArea>
    </chartFormat>
    <chartFormat chart="2" format="12" series="1">
      <pivotArea type="data" outline="0" fieldPosition="0">
        <references count="2">
          <reference field="4294967294" count="1" selected="0">
            <x v="0"/>
          </reference>
          <reference field="0" count="1" selected="0">
            <x v="9"/>
          </reference>
        </references>
      </pivotArea>
    </chartFormat>
    <chartFormat chart="2" format="13" series="1">
      <pivotArea type="data" outline="0" fieldPosition="0">
        <references count="2">
          <reference field="4294967294" count="1" selected="0">
            <x v="0"/>
          </reference>
          <reference field="0" count="1" selected="0">
            <x v="10"/>
          </reference>
        </references>
      </pivotArea>
    </chartFormat>
    <chartFormat chart="2" format="14" series="1">
      <pivotArea type="data" outline="0" fieldPosition="0">
        <references count="2">
          <reference field="4294967294" count="1" selected="0">
            <x v="0"/>
          </reference>
          <reference field="0" count="1" selected="0">
            <x v="11"/>
          </reference>
        </references>
      </pivotArea>
    </chartFormat>
    <chartFormat chart="2" format="15" series="1">
      <pivotArea type="data" outline="0" fieldPosition="0">
        <references count="2">
          <reference field="4294967294" count="1" selected="0">
            <x v="0"/>
          </reference>
          <reference field="0" count="1" selected="0">
            <x v="12"/>
          </reference>
        </references>
      </pivotArea>
    </chartFormat>
    <chartFormat chart="2" format="16" series="1">
      <pivotArea type="data" outline="0" fieldPosition="0">
        <references count="2">
          <reference field="4294967294" count="1" selected="0">
            <x v="0"/>
          </reference>
          <reference field="0" count="1" selected="0">
            <x v="13"/>
          </reference>
        </references>
      </pivotArea>
    </chartFormat>
    <chartFormat chart="2" format="17" series="1">
      <pivotArea type="data" outline="0" fieldPosition="0">
        <references count="2">
          <reference field="4294967294" count="1" selected="0">
            <x v="0"/>
          </reference>
          <reference field="0" count="1" selected="0">
            <x v="14"/>
          </reference>
        </references>
      </pivotArea>
    </chartFormat>
    <chartFormat chart="2" format="18" series="1">
      <pivotArea type="data" outline="0" fieldPosition="0">
        <references count="2">
          <reference field="4294967294" count="1" selected="0">
            <x v="0"/>
          </reference>
          <reference field="0" count="1" selected="0">
            <x v="15"/>
          </reference>
        </references>
      </pivotArea>
    </chartFormat>
    <chartFormat chart="2" format="19" series="1">
      <pivotArea type="data" outline="0" fieldPosition="0">
        <references count="2">
          <reference field="4294967294" count="1" selected="0">
            <x v="0"/>
          </reference>
          <reference field="0" count="1" selected="0">
            <x v="16"/>
          </reference>
        </references>
      </pivotArea>
    </chartFormat>
    <chartFormat chart="2" format="20" series="1">
      <pivotArea type="data" outline="0" fieldPosition="0">
        <references count="2">
          <reference field="4294967294" count="1" selected="0">
            <x v="0"/>
          </reference>
          <reference field="0" count="1" selected="0">
            <x v="17"/>
          </reference>
        </references>
      </pivotArea>
    </chartFormat>
    <chartFormat chart="2" format="21" series="1">
      <pivotArea type="data" outline="0" fieldPosition="0">
        <references count="2">
          <reference field="4294967294" count="1" selected="0">
            <x v="0"/>
          </reference>
          <reference field="0" count="1" selected="0">
            <x v="18"/>
          </reference>
        </references>
      </pivotArea>
    </chartFormat>
    <chartFormat chart="2" format="22" series="1">
      <pivotArea type="data" outline="0" fieldPosition="0">
        <references count="2">
          <reference field="4294967294" count="1" selected="0">
            <x v="0"/>
          </reference>
          <reference field="0" count="1" selected="0">
            <x v="19"/>
          </reference>
        </references>
      </pivotArea>
    </chartFormat>
    <chartFormat chart="2" format="23" series="1">
      <pivotArea type="data" outline="0" fieldPosition="0">
        <references count="2">
          <reference field="4294967294" count="1" selected="0">
            <x v="0"/>
          </reference>
          <reference field="0" count="1" selected="0">
            <x v="20"/>
          </reference>
        </references>
      </pivotArea>
    </chartFormat>
    <chartFormat chart="2" format="24" series="1">
      <pivotArea type="data" outline="0" fieldPosition="0">
        <references count="2">
          <reference field="4294967294" count="1" selected="0">
            <x v="0"/>
          </reference>
          <reference field="0" count="1" selected="0">
            <x v="21"/>
          </reference>
        </references>
      </pivotArea>
    </chartFormat>
    <chartFormat chart="2" format="25" series="1">
      <pivotArea type="data" outline="0" fieldPosition="0">
        <references count="2">
          <reference field="4294967294" count="1" selected="0">
            <x v="0"/>
          </reference>
          <reference field="0" count="1" selected="0">
            <x v="22"/>
          </reference>
        </references>
      </pivotArea>
    </chartFormat>
    <chartFormat chart="2" format="26" series="1">
      <pivotArea type="data" outline="0" fieldPosition="0">
        <references count="2">
          <reference field="4294967294" count="1" selected="0">
            <x v="0"/>
          </reference>
          <reference field="0" count="1" selected="0">
            <x v="23"/>
          </reference>
        </references>
      </pivotArea>
    </chartFormat>
    <chartFormat chart="2" format="27" series="1">
      <pivotArea type="data" outline="0" fieldPosition="0">
        <references count="2">
          <reference field="4294967294" count="1" selected="0">
            <x v="0"/>
          </reference>
          <reference field="0" count="1" selected="0">
            <x v="24"/>
          </reference>
        </references>
      </pivotArea>
    </chartFormat>
    <chartFormat chart="2" format="28" series="1">
      <pivotArea type="data" outline="0" fieldPosition="0">
        <references count="2">
          <reference field="4294967294" count="1" selected="0">
            <x v="0"/>
          </reference>
          <reference field="0" count="1" selected="0">
            <x v="25"/>
          </reference>
        </references>
      </pivotArea>
    </chartFormat>
    <chartFormat chart="2" format="29" series="1">
      <pivotArea type="data" outline="0" fieldPosition="0">
        <references count="2">
          <reference field="4294967294" count="1" selected="0">
            <x v="0"/>
          </reference>
          <reference field="0" count="1" selected="0">
            <x v="26"/>
          </reference>
        </references>
      </pivotArea>
    </chartFormat>
    <chartFormat chart="2" format="30" series="1">
      <pivotArea type="data" outline="0" fieldPosition="0">
        <references count="2">
          <reference field="4294967294" count="1" selected="0">
            <x v="0"/>
          </reference>
          <reference field="0" count="1" selected="0">
            <x v="27"/>
          </reference>
        </references>
      </pivotArea>
    </chartFormat>
    <chartFormat chart="2" format="31" series="1">
      <pivotArea type="data" outline="0" fieldPosition="0">
        <references count="2">
          <reference field="4294967294" count="1" selected="0">
            <x v="0"/>
          </reference>
          <reference field="0" count="1" selected="0">
            <x v="28"/>
          </reference>
        </references>
      </pivotArea>
    </chartFormat>
    <chartFormat chart="2" format="32" series="1">
      <pivotArea type="data" outline="0" fieldPosition="0">
        <references count="2">
          <reference field="4294967294" count="1" selected="0">
            <x v="0"/>
          </reference>
          <reference field="0" count="1" selected="0">
            <x v="29"/>
          </reference>
        </references>
      </pivotArea>
    </chartFormat>
    <chartFormat chart="2" format="33" series="1">
      <pivotArea type="data" outline="0" fieldPosition="0">
        <references count="2">
          <reference field="4294967294" count="1" selected="0">
            <x v="0"/>
          </reference>
          <reference field="0" count="1" selected="0">
            <x v="30"/>
          </reference>
        </references>
      </pivotArea>
    </chartFormat>
    <chartFormat chart="2" format="34" series="1">
      <pivotArea type="data" outline="0" fieldPosition="0">
        <references count="2">
          <reference field="4294967294" count="1" selected="0">
            <x v="0"/>
          </reference>
          <reference field="0" count="1" selected="0">
            <x v="31"/>
          </reference>
        </references>
      </pivotArea>
    </chartFormat>
    <chartFormat chart="2" format="35" series="1">
      <pivotArea type="data" outline="0" fieldPosition="0">
        <references count="2">
          <reference field="4294967294" count="1" selected="0">
            <x v="0"/>
          </reference>
          <reference field="0" count="1" selected="0">
            <x v="32"/>
          </reference>
        </references>
      </pivotArea>
    </chartFormat>
    <chartFormat chart="2" format="36" series="1">
      <pivotArea type="data" outline="0" fieldPosition="0">
        <references count="2">
          <reference field="4294967294" count="1" selected="0">
            <x v="0"/>
          </reference>
          <reference field="0" count="1" selected="0">
            <x v="33"/>
          </reference>
        </references>
      </pivotArea>
    </chartFormat>
    <chartFormat chart="2" format="37" series="1">
      <pivotArea type="data" outline="0" fieldPosition="0">
        <references count="2">
          <reference field="4294967294" count="1" selected="0">
            <x v="0"/>
          </reference>
          <reference field="0" count="1" selected="0">
            <x v="34"/>
          </reference>
        </references>
      </pivotArea>
    </chartFormat>
    <chartFormat chart="2" format="38" series="1">
      <pivotArea type="data" outline="0" fieldPosition="0">
        <references count="2">
          <reference field="4294967294" count="1" selected="0">
            <x v="0"/>
          </reference>
          <reference field="0" count="1" selected="0">
            <x v="35"/>
          </reference>
        </references>
      </pivotArea>
    </chartFormat>
    <chartFormat chart="2" format="39" series="1">
      <pivotArea type="data" outline="0" fieldPosition="0">
        <references count="2">
          <reference field="4294967294" count="1" selected="0">
            <x v="0"/>
          </reference>
          <reference field="0" count="1" selected="0">
            <x v="36"/>
          </reference>
        </references>
      </pivotArea>
    </chartFormat>
    <chartFormat chart="2" format="40" series="1">
      <pivotArea type="data" outline="0" fieldPosition="0">
        <references count="2">
          <reference field="4294967294" count="1" selected="0">
            <x v="0"/>
          </reference>
          <reference field="0" count="1" selected="0">
            <x v="37"/>
          </reference>
        </references>
      </pivotArea>
    </chartFormat>
    <chartFormat chart="2" format="41" series="1">
      <pivotArea type="data" outline="0" fieldPosition="0">
        <references count="2">
          <reference field="4294967294" count="1" selected="0">
            <x v="0"/>
          </reference>
          <reference field="0" count="1" selected="0">
            <x v="38"/>
          </reference>
        </references>
      </pivotArea>
    </chartFormat>
    <chartFormat chart="2" format="42" series="1">
      <pivotArea type="data" outline="0" fieldPosition="0">
        <references count="2">
          <reference field="4294967294" count="1" selected="0">
            <x v="0"/>
          </reference>
          <reference field="0" count="1" selected="0">
            <x v="39"/>
          </reference>
        </references>
      </pivotArea>
    </chartFormat>
    <chartFormat chart="2" format="43" series="1">
      <pivotArea type="data" outline="0" fieldPosition="0">
        <references count="2">
          <reference field="4294967294" count="1" selected="0">
            <x v="0"/>
          </reference>
          <reference field="0" count="1" selected="0">
            <x v="40"/>
          </reference>
        </references>
      </pivotArea>
    </chartFormat>
    <chartFormat chart="2" format="44" series="1">
      <pivotArea type="data" outline="0" fieldPosition="0">
        <references count="2">
          <reference field="4294967294" count="1" selected="0">
            <x v="0"/>
          </reference>
          <reference field="0" count="1" selected="0">
            <x v="41"/>
          </reference>
        </references>
      </pivotArea>
    </chartFormat>
    <chartFormat chart="2" format="45" series="1">
      <pivotArea type="data" outline="0" fieldPosition="0">
        <references count="2">
          <reference field="4294967294" count="1" selected="0">
            <x v="0"/>
          </reference>
          <reference field="0" count="1" selected="0">
            <x v="42"/>
          </reference>
        </references>
      </pivotArea>
    </chartFormat>
    <chartFormat chart="2" format="46" series="1">
      <pivotArea type="data" outline="0" fieldPosition="0">
        <references count="2">
          <reference field="4294967294" count="1" selected="0">
            <x v="0"/>
          </reference>
          <reference field="0" count="1" selected="0">
            <x v="43"/>
          </reference>
        </references>
      </pivotArea>
    </chartFormat>
    <chartFormat chart="2" format="47" series="1">
      <pivotArea type="data" outline="0" fieldPosition="0">
        <references count="2">
          <reference field="4294967294" count="1" selected="0">
            <x v="0"/>
          </reference>
          <reference field="0" count="1" selected="0">
            <x v="44"/>
          </reference>
        </references>
      </pivotArea>
    </chartFormat>
    <chartFormat chart="2" format="48" series="1">
      <pivotArea type="data" outline="0" fieldPosition="0">
        <references count="2">
          <reference field="4294967294" count="1" selected="0">
            <x v="0"/>
          </reference>
          <reference field="0" count="1" selected="0">
            <x v="45"/>
          </reference>
        </references>
      </pivotArea>
    </chartFormat>
    <chartFormat chart="2" format="49" series="1">
      <pivotArea type="data" outline="0" fieldPosition="0">
        <references count="2">
          <reference field="4294967294" count="1" selected="0">
            <x v="0"/>
          </reference>
          <reference field="0" count="1" selected="0">
            <x v="46"/>
          </reference>
        </references>
      </pivotArea>
    </chartFormat>
    <chartFormat chart="2" format="50" series="1">
      <pivotArea type="data" outline="0" fieldPosition="0">
        <references count="2">
          <reference field="4294967294" count="1" selected="0">
            <x v="0"/>
          </reference>
          <reference field="0" count="1" selected="0">
            <x v="47"/>
          </reference>
        </references>
      </pivotArea>
    </chartFormat>
    <chartFormat chart="2" format="51" series="1">
      <pivotArea type="data" outline="0" fieldPosition="0">
        <references count="2">
          <reference field="4294967294" count="1" selected="0">
            <x v="0"/>
          </reference>
          <reference field="0" count="1" selected="0">
            <x v="48"/>
          </reference>
        </references>
      </pivotArea>
    </chartFormat>
    <chartFormat chart="2" format="52" series="1">
      <pivotArea type="data" outline="0" fieldPosition="0">
        <references count="2">
          <reference field="4294967294" count="1" selected="0">
            <x v="0"/>
          </reference>
          <reference field="0" count="1" selected="0">
            <x v="49"/>
          </reference>
        </references>
      </pivotArea>
    </chartFormat>
    <chartFormat chart="2" format="53" series="1">
      <pivotArea type="data" outline="0" fieldPosition="0">
        <references count="2">
          <reference field="4294967294" count="1" selected="0">
            <x v="0"/>
          </reference>
          <reference field="0" count="1" selected="0">
            <x v="50"/>
          </reference>
        </references>
      </pivotArea>
    </chartFormat>
    <chartFormat chart="2" format="54" series="1">
      <pivotArea type="data" outline="0" fieldPosition="0">
        <references count="2">
          <reference field="4294967294" count="1" selected="0">
            <x v="0"/>
          </reference>
          <reference field="0" count="1" selected="0">
            <x v="51"/>
          </reference>
        </references>
      </pivotArea>
    </chartFormat>
    <chartFormat chart="2" format="55" series="1">
      <pivotArea type="data" outline="0" fieldPosition="0">
        <references count="2">
          <reference field="4294967294" count="1" selected="0">
            <x v="0"/>
          </reference>
          <reference field="0" count="1" selected="0">
            <x v="52"/>
          </reference>
        </references>
      </pivotArea>
    </chartFormat>
    <chartFormat chart="2" format="56" series="1">
      <pivotArea type="data" outline="0" fieldPosition="0">
        <references count="2">
          <reference field="4294967294" count="1" selected="0">
            <x v="0"/>
          </reference>
          <reference field="0" count="1" selected="0">
            <x v="53"/>
          </reference>
        </references>
      </pivotArea>
    </chartFormat>
    <chartFormat chart="2" format="57" series="1">
      <pivotArea type="data" outline="0" fieldPosition="0">
        <references count="2">
          <reference field="4294967294" count="1" selected="0">
            <x v="0"/>
          </reference>
          <reference field="0" count="1" selected="0">
            <x v="54"/>
          </reference>
        </references>
      </pivotArea>
    </chartFormat>
    <chartFormat chart="2" format="58" series="1">
      <pivotArea type="data" outline="0" fieldPosition="0">
        <references count="2">
          <reference field="4294967294" count="1" selected="0">
            <x v="0"/>
          </reference>
          <reference field="0" count="1" selected="0">
            <x v="55"/>
          </reference>
        </references>
      </pivotArea>
    </chartFormat>
    <chartFormat chart="2" format="59" series="1">
      <pivotArea type="data" outline="0" fieldPosition="0">
        <references count="2">
          <reference field="4294967294" count="1" selected="0">
            <x v="0"/>
          </reference>
          <reference field="0" count="1" selected="0">
            <x v="56"/>
          </reference>
        </references>
      </pivotArea>
    </chartFormat>
    <chartFormat chart="2" format="60" series="1">
      <pivotArea type="data" outline="0" fieldPosition="0">
        <references count="2">
          <reference field="4294967294" count="1" selected="0">
            <x v="0"/>
          </reference>
          <reference field="0" count="1" selected="0">
            <x v="57"/>
          </reference>
        </references>
      </pivotArea>
    </chartFormat>
    <chartFormat chart="2" format="61" series="1">
      <pivotArea type="data" outline="0" fieldPosition="0">
        <references count="2">
          <reference field="4294967294" count="1" selected="0">
            <x v="0"/>
          </reference>
          <reference field="0" count="1" selected="0">
            <x v="58"/>
          </reference>
        </references>
      </pivotArea>
    </chartFormat>
    <chartFormat chart="2" format="62" series="1">
      <pivotArea type="data" outline="0" fieldPosition="0">
        <references count="2">
          <reference field="4294967294" count="1" selected="0">
            <x v="0"/>
          </reference>
          <reference field="0" count="1" selected="0">
            <x v="59"/>
          </reference>
        </references>
      </pivotArea>
    </chartFormat>
    <chartFormat chart="2" format="63" series="1">
      <pivotArea type="data" outline="0" fieldPosition="0">
        <references count="2">
          <reference field="4294967294" count="1" selected="0">
            <x v="0"/>
          </reference>
          <reference field="0" count="1" selected="0">
            <x v="60"/>
          </reference>
        </references>
      </pivotArea>
    </chartFormat>
    <chartFormat chart="2" format="64" series="1">
      <pivotArea type="data" outline="0" fieldPosition="0">
        <references count="2">
          <reference field="4294967294" count="1" selected="0">
            <x v="0"/>
          </reference>
          <reference field="0" count="1" selected="0">
            <x v="61"/>
          </reference>
        </references>
      </pivotArea>
    </chartFormat>
    <chartFormat chart="2" format="65" series="1">
      <pivotArea type="data" outline="0" fieldPosition="0">
        <references count="2">
          <reference field="4294967294" count="1" selected="0">
            <x v="0"/>
          </reference>
          <reference field="0" count="1" selected="0">
            <x v="62"/>
          </reference>
        </references>
      </pivotArea>
    </chartFormat>
    <chartFormat chart="2" format="66" series="1">
      <pivotArea type="data" outline="0" fieldPosition="0">
        <references count="2">
          <reference field="4294967294" count="1" selected="0">
            <x v="0"/>
          </reference>
          <reference field="0" count="1" selected="0">
            <x v="63"/>
          </reference>
        </references>
      </pivotArea>
    </chartFormat>
    <chartFormat chart="2" format="67" series="1">
      <pivotArea type="data" outline="0" fieldPosition="0">
        <references count="2">
          <reference field="4294967294" count="1" selected="0">
            <x v="0"/>
          </reference>
          <reference field="0" count="1" selected="0">
            <x v="64"/>
          </reference>
        </references>
      </pivotArea>
    </chartFormat>
    <chartFormat chart="2" format="68" series="1">
      <pivotArea type="data" outline="0" fieldPosition="0">
        <references count="2">
          <reference field="4294967294" count="1" selected="0">
            <x v="0"/>
          </reference>
          <reference field="0" count="1" selected="0">
            <x v="65"/>
          </reference>
        </references>
      </pivotArea>
    </chartFormat>
    <chartFormat chart="2" format="69" series="1">
      <pivotArea type="data" outline="0" fieldPosition="0">
        <references count="2">
          <reference field="4294967294" count="1" selected="0">
            <x v="0"/>
          </reference>
          <reference field="0" count="1" selected="0">
            <x v="66"/>
          </reference>
        </references>
      </pivotArea>
    </chartFormat>
    <chartFormat chart="2" format="70" series="1">
      <pivotArea type="data" outline="0" fieldPosition="0">
        <references count="2">
          <reference field="4294967294" count="1" selected="0">
            <x v="0"/>
          </reference>
          <reference field="0" count="1" selected="0">
            <x v="67"/>
          </reference>
        </references>
      </pivotArea>
    </chartFormat>
    <chartFormat chart="2" format="71" series="1">
      <pivotArea type="data" outline="0" fieldPosition="0">
        <references count="2">
          <reference field="4294967294" count="1" selected="0">
            <x v="0"/>
          </reference>
          <reference field="0" count="1" selected="0">
            <x v="68"/>
          </reference>
        </references>
      </pivotArea>
    </chartFormat>
    <chartFormat chart="2" format="72" series="1">
      <pivotArea type="data" outline="0" fieldPosition="0">
        <references count="2">
          <reference field="4294967294" count="1" selected="0">
            <x v="0"/>
          </reference>
          <reference field="0" count="1" selected="0">
            <x v="69"/>
          </reference>
        </references>
      </pivotArea>
    </chartFormat>
    <chartFormat chart="2" format="73" series="1">
      <pivotArea type="data" outline="0" fieldPosition="0">
        <references count="2">
          <reference field="4294967294" count="1" selected="0">
            <x v="0"/>
          </reference>
          <reference field="0" count="1" selected="0">
            <x v="70"/>
          </reference>
        </references>
      </pivotArea>
    </chartFormat>
    <chartFormat chart="2" format="74" series="1">
      <pivotArea type="data" outline="0" fieldPosition="0">
        <references count="2">
          <reference field="4294967294" count="1" selected="0">
            <x v="0"/>
          </reference>
          <reference field="0" count="1" selected="0">
            <x v="71"/>
          </reference>
        </references>
      </pivotArea>
    </chartFormat>
    <chartFormat chart="2" format="75" series="1">
      <pivotArea type="data" outline="0" fieldPosition="0">
        <references count="2">
          <reference field="4294967294" count="1" selected="0">
            <x v="0"/>
          </reference>
          <reference field="0" count="1" selected="0">
            <x v="72"/>
          </reference>
        </references>
      </pivotArea>
    </chartFormat>
    <chartFormat chart="2" format="76" series="1">
      <pivotArea type="data" outline="0" fieldPosition="0">
        <references count="2">
          <reference field="4294967294" count="1" selected="0">
            <x v="0"/>
          </reference>
          <reference field="0" count="1" selected="0">
            <x v="73"/>
          </reference>
        </references>
      </pivotArea>
    </chartFormat>
    <chartFormat chart="2" format="77" series="1">
      <pivotArea type="data" outline="0" fieldPosition="0">
        <references count="2">
          <reference field="4294967294" count="1" selected="0">
            <x v="0"/>
          </reference>
          <reference field="0" count="1" selected="0">
            <x v="74"/>
          </reference>
        </references>
      </pivotArea>
    </chartFormat>
    <chartFormat chart="2" format="78" series="1">
      <pivotArea type="data" outline="0" fieldPosition="0">
        <references count="2">
          <reference field="4294967294" count="1" selected="0">
            <x v="0"/>
          </reference>
          <reference field="0" count="1" selected="0">
            <x v="75"/>
          </reference>
        </references>
      </pivotArea>
    </chartFormat>
    <chartFormat chart="2" format="79" series="1">
      <pivotArea type="data" outline="0" fieldPosition="0">
        <references count="2">
          <reference field="4294967294" count="1" selected="0">
            <x v="0"/>
          </reference>
          <reference field="0" count="1" selected="0">
            <x v="76"/>
          </reference>
        </references>
      </pivotArea>
    </chartFormat>
    <chartFormat chart="2" format="80" series="1">
      <pivotArea type="data" outline="0" fieldPosition="0">
        <references count="2">
          <reference field="4294967294" count="1" selected="0">
            <x v="0"/>
          </reference>
          <reference field="0" count="1" selected="0">
            <x v="77"/>
          </reference>
        </references>
      </pivotArea>
    </chartFormat>
    <chartFormat chart="2" format="81" series="1">
      <pivotArea type="data" outline="0" fieldPosition="0">
        <references count="2">
          <reference field="4294967294" count="1" selected="0">
            <x v="0"/>
          </reference>
          <reference field="0" count="1" selected="0">
            <x v="78"/>
          </reference>
        </references>
      </pivotArea>
    </chartFormat>
    <chartFormat chart="2" format="82" series="1">
      <pivotArea type="data" outline="0" fieldPosition="0">
        <references count="2">
          <reference field="4294967294" count="1" selected="0">
            <x v="0"/>
          </reference>
          <reference field="0" count="1" selected="0">
            <x v="79"/>
          </reference>
        </references>
      </pivotArea>
    </chartFormat>
    <chartFormat chart="2" format="83" series="1">
      <pivotArea type="data" outline="0" fieldPosition="0">
        <references count="2">
          <reference field="4294967294" count="1" selected="0">
            <x v="0"/>
          </reference>
          <reference field="0" count="1" selected="0">
            <x v="80"/>
          </reference>
        </references>
      </pivotArea>
    </chartFormat>
    <chartFormat chart="2" format="84" series="1">
      <pivotArea type="data" outline="0" fieldPosition="0">
        <references count="2">
          <reference field="4294967294" count="1" selected="0">
            <x v="0"/>
          </reference>
          <reference field="0" count="1" selected="0">
            <x v="81"/>
          </reference>
        </references>
      </pivotArea>
    </chartFormat>
    <chartFormat chart="2" format="85" series="1">
      <pivotArea type="data" outline="0" fieldPosition="0">
        <references count="2">
          <reference field="4294967294" count="1" selected="0">
            <x v="0"/>
          </reference>
          <reference field="0" count="1" selected="0">
            <x v="82"/>
          </reference>
        </references>
      </pivotArea>
    </chartFormat>
    <chartFormat chart="2" format="86" series="1">
      <pivotArea type="data" outline="0" fieldPosition="0">
        <references count="2">
          <reference field="4294967294" count="1" selected="0">
            <x v="0"/>
          </reference>
          <reference field="0" count="1" selected="0">
            <x v="83"/>
          </reference>
        </references>
      </pivotArea>
    </chartFormat>
    <chartFormat chart="2" format="87" series="1">
      <pivotArea type="data" outline="0" fieldPosition="0">
        <references count="2">
          <reference field="4294967294" count="1" selected="0">
            <x v="0"/>
          </reference>
          <reference field="0" count="1" selected="0">
            <x v="84"/>
          </reference>
        </references>
      </pivotArea>
    </chartFormat>
    <chartFormat chart="2" format="88" series="1">
      <pivotArea type="data" outline="0" fieldPosition="0">
        <references count="2">
          <reference field="4294967294" count="1" selected="0">
            <x v="0"/>
          </reference>
          <reference field="0" count="1" selected="0">
            <x v="85"/>
          </reference>
        </references>
      </pivotArea>
    </chartFormat>
    <chartFormat chart="2" format="89" series="1">
      <pivotArea type="data" outline="0" fieldPosition="0">
        <references count="2">
          <reference field="4294967294" count="1" selected="0">
            <x v="0"/>
          </reference>
          <reference field="0" count="1" selected="0">
            <x v="86"/>
          </reference>
        </references>
      </pivotArea>
    </chartFormat>
    <chartFormat chart="2" format="90" series="1">
      <pivotArea type="data" outline="0" fieldPosition="0">
        <references count="2">
          <reference field="4294967294" count="1" selected="0">
            <x v="0"/>
          </reference>
          <reference field="0" count="1" selected="0">
            <x v="87"/>
          </reference>
        </references>
      </pivotArea>
    </chartFormat>
    <chartFormat chart="2" format="91" series="1">
      <pivotArea type="data" outline="0" fieldPosition="0">
        <references count="2">
          <reference field="4294967294" count="1" selected="0">
            <x v="0"/>
          </reference>
          <reference field="0" count="1" selected="0">
            <x v="88"/>
          </reference>
        </references>
      </pivotArea>
    </chartFormat>
    <chartFormat chart="2" format="92" series="1">
      <pivotArea type="data" outline="0" fieldPosition="0">
        <references count="2">
          <reference field="4294967294" count="1" selected="0">
            <x v="0"/>
          </reference>
          <reference field="0" count="1" selected="0">
            <x v="89"/>
          </reference>
        </references>
      </pivotArea>
    </chartFormat>
    <chartFormat chart="2" format="93" series="1">
      <pivotArea type="data" outline="0" fieldPosition="0">
        <references count="2">
          <reference field="4294967294" count="1" selected="0">
            <x v="0"/>
          </reference>
          <reference field="0" count="1" selected="0">
            <x v="90"/>
          </reference>
        </references>
      </pivotArea>
    </chartFormat>
    <chartFormat chart="2" format="94" series="1">
      <pivotArea type="data" outline="0" fieldPosition="0">
        <references count="2">
          <reference field="4294967294" count="1" selected="0">
            <x v="0"/>
          </reference>
          <reference field="0" count="1" selected="0">
            <x v="91"/>
          </reference>
        </references>
      </pivotArea>
    </chartFormat>
    <chartFormat chart="2" format="95" series="1">
      <pivotArea type="data" outline="0" fieldPosition="0">
        <references count="2">
          <reference field="4294967294" count="1" selected="0">
            <x v="0"/>
          </reference>
          <reference field="0" count="1" selected="0">
            <x v="92"/>
          </reference>
        </references>
      </pivotArea>
    </chartFormat>
    <chartFormat chart="2" format="96" series="1">
      <pivotArea type="data" outline="0" fieldPosition="0">
        <references count="2">
          <reference field="4294967294" count="1" selected="0">
            <x v="0"/>
          </reference>
          <reference field="0" count="1" selected="0">
            <x v="93"/>
          </reference>
        </references>
      </pivotArea>
    </chartFormat>
    <chartFormat chart="2" format="97" series="1">
      <pivotArea type="data" outline="0" fieldPosition="0">
        <references count="2">
          <reference field="4294967294" count="1" selected="0">
            <x v="0"/>
          </reference>
          <reference field="0" count="1" selected="0">
            <x v="94"/>
          </reference>
        </references>
      </pivotArea>
    </chartFormat>
    <chartFormat chart="2" format="98" series="1">
      <pivotArea type="data" outline="0" fieldPosition="0">
        <references count="2">
          <reference field="4294967294" count="1" selected="0">
            <x v="0"/>
          </reference>
          <reference field="0" count="1" selected="0">
            <x v="95"/>
          </reference>
        </references>
      </pivotArea>
    </chartFormat>
    <chartFormat chart="2" format="99" series="1">
      <pivotArea type="data" outline="0" fieldPosition="0">
        <references count="2">
          <reference field="4294967294" count="1" selected="0">
            <x v="0"/>
          </reference>
          <reference field="0" count="1" selected="0">
            <x v="96"/>
          </reference>
        </references>
      </pivotArea>
    </chartFormat>
    <chartFormat chart="2" format="100" series="1">
      <pivotArea type="data" outline="0" fieldPosition="0">
        <references count="2">
          <reference field="4294967294" count="1" selected="0">
            <x v="0"/>
          </reference>
          <reference field="0" count="1" selected="0">
            <x v="97"/>
          </reference>
        </references>
      </pivotArea>
    </chartFormat>
    <chartFormat chart="2" format="101" series="1">
      <pivotArea type="data" outline="0" fieldPosition="0">
        <references count="2">
          <reference field="4294967294" count="1" selected="0">
            <x v="0"/>
          </reference>
          <reference field="0" count="1" selected="0">
            <x v="98"/>
          </reference>
        </references>
      </pivotArea>
    </chartFormat>
    <chartFormat chart="2" format="102" series="1">
      <pivotArea type="data" outline="0" fieldPosition="0">
        <references count="2">
          <reference field="4294967294" count="1" selected="0">
            <x v="0"/>
          </reference>
          <reference field="0" count="1" selected="0">
            <x v="99"/>
          </reference>
        </references>
      </pivotArea>
    </chartFormat>
    <chartFormat chart="2" format="103" series="1">
      <pivotArea type="data" outline="0" fieldPosition="0">
        <references count="2">
          <reference field="4294967294" count="1" selected="0">
            <x v="0"/>
          </reference>
          <reference field="0" count="1" selected="0">
            <x v="100"/>
          </reference>
        </references>
      </pivotArea>
    </chartFormat>
    <chartFormat chart="2" format="104" series="1">
      <pivotArea type="data" outline="0" fieldPosition="0">
        <references count="2">
          <reference field="4294967294" count="1" selected="0">
            <x v="0"/>
          </reference>
          <reference field="0" count="1" selected="0">
            <x v="101"/>
          </reference>
        </references>
      </pivotArea>
    </chartFormat>
    <chartFormat chart="2" format="105" series="1">
      <pivotArea type="data" outline="0" fieldPosition="0">
        <references count="2">
          <reference field="4294967294" count="1" selected="0">
            <x v="0"/>
          </reference>
          <reference field="0" count="1" selected="0">
            <x v="102"/>
          </reference>
        </references>
      </pivotArea>
    </chartFormat>
    <chartFormat chart="2" format="106" series="1">
      <pivotArea type="data" outline="0" fieldPosition="0">
        <references count="2">
          <reference field="4294967294" count="1" selected="0">
            <x v="0"/>
          </reference>
          <reference field="0" count="1" selected="0">
            <x v="103"/>
          </reference>
        </references>
      </pivotArea>
    </chartFormat>
    <chartFormat chart="2" format="107" series="1">
      <pivotArea type="data" outline="0" fieldPosition="0">
        <references count="2">
          <reference field="4294967294" count="1" selected="0">
            <x v="0"/>
          </reference>
          <reference field="0" count="1" selected="0">
            <x v="104"/>
          </reference>
        </references>
      </pivotArea>
    </chartFormat>
    <chartFormat chart="2" format="108" series="1">
      <pivotArea type="data" outline="0" fieldPosition="0">
        <references count="2">
          <reference field="4294967294" count="1" selected="0">
            <x v="0"/>
          </reference>
          <reference field="0" count="1" selected="0">
            <x v="105"/>
          </reference>
        </references>
      </pivotArea>
    </chartFormat>
    <chartFormat chart="2" format="109" series="1">
      <pivotArea type="data" outline="0" fieldPosition="0">
        <references count="2">
          <reference field="4294967294" count="1" selected="0">
            <x v="0"/>
          </reference>
          <reference field="0" count="1" selected="0">
            <x v="106"/>
          </reference>
        </references>
      </pivotArea>
    </chartFormat>
    <chartFormat chart="2" format="110" series="1">
      <pivotArea type="data" outline="0" fieldPosition="0">
        <references count="2">
          <reference field="4294967294" count="1" selected="0">
            <x v="0"/>
          </reference>
          <reference field="0" count="1" selected="0">
            <x v="107"/>
          </reference>
        </references>
      </pivotArea>
    </chartFormat>
    <chartFormat chart="2" format="111" series="1">
      <pivotArea type="data" outline="0" fieldPosition="0">
        <references count="2">
          <reference field="4294967294" count="1" selected="0">
            <x v="0"/>
          </reference>
          <reference field="0" count="1" selected="0">
            <x v="108"/>
          </reference>
        </references>
      </pivotArea>
    </chartFormat>
    <chartFormat chart="2" format="112" series="1">
      <pivotArea type="data" outline="0" fieldPosition="0">
        <references count="2">
          <reference field="4294967294" count="1" selected="0">
            <x v="0"/>
          </reference>
          <reference field="0" count="1" selected="0">
            <x v="109"/>
          </reference>
        </references>
      </pivotArea>
    </chartFormat>
    <chartFormat chart="2" format="113" series="1">
      <pivotArea type="data" outline="0" fieldPosition="0">
        <references count="2">
          <reference field="4294967294" count="1" selected="0">
            <x v="0"/>
          </reference>
          <reference field="0" count="1" selected="0">
            <x v="110"/>
          </reference>
        </references>
      </pivotArea>
    </chartFormat>
    <chartFormat chart="2" format="114" series="1">
      <pivotArea type="data" outline="0" fieldPosition="0">
        <references count="2">
          <reference field="4294967294" count="1" selected="0">
            <x v="0"/>
          </reference>
          <reference field="0" count="1" selected="0">
            <x v="111"/>
          </reference>
        </references>
      </pivotArea>
    </chartFormat>
    <chartFormat chart="2" format="115" series="1">
      <pivotArea type="data" outline="0" fieldPosition="0">
        <references count="2">
          <reference field="4294967294" count="1" selected="0">
            <x v="0"/>
          </reference>
          <reference field="0" count="1" selected="0">
            <x v="0"/>
          </reference>
        </references>
      </pivotArea>
    </chartFormat>
  </chartFormats>
  <pivotTableStyleInfo name="PivotTable Style 1"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knowledge.uli.org/reports/research-reports/2021/terwilliger-center-home-attainability-index"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35234-E4DF-4DD4-9AC3-DF18969908D3}">
  <dimension ref="A1"/>
  <sheetViews>
    <sheetView tabSelected="1" workbookViewId="0">
      <selection activeCell="C35" sqref="C35"/>
    </sheetView>
  </sheetViews>
  <sheetFormatPr defaultColWidth="10.875" defaultRowHeight="15.75" x14ac:dyDescent="0.25"/>
  <cols>
    <col min="1" max="16384" width="10.875" style="279"/>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02"/>
  <sheetViews>
    <sheetView zoomScaleNormal="100" workbookViewId="0">
      <selection activeCell="A8" sqref="A8"/>
    </sheetView>
  </sheetViews>
  <sheetFormatPr defaultColWidth="12.625" defaultRowHeight="15" customHeight="1" x14ac:dyDescent="0.2"/>
  <cols>
    <col min="1" max="1" width="14.5" bestFit="1" customWidth="1"/>
    <col min="2" max="2" width="161.5" customWidth="1"/>
    <col min="3" max="27" width="8.625" customWidth="1"/>
  </cols>
  <sheetData>
    <row r="1" spans="1:2" ht="14.25" customHeight="1" x14ac:dyDescent="0.2">
      <c r="A1" s="246"/>
      <c r="B1" s="247"/>
    </row>
    <row r="2" spans="1:2" ht="48.75" customHeight="1" x14ac:dyDescent="0.2">
      <c r="A2" s="248" t="s">
        <v>0</v>
      </c>
      <c r="B2" s="249"/>
    </row>
    <row r="3" spans="1:2" ht="13.5" customHeight="1" x14ac:dyDescent="0.2">
      <c r="A3" s="246" t="s">
        <v>1</v>
      </c>
      <c r="B3" s="247"/>
    </row>
    <row r="4" spans="1:2" ht="90" customHeight="1" x14ac:dyDescent="0.2">
      <c r="A4" s="245" t="s">
        <v>555</v>
      </c>
      <c r="B4" s="245"/>
    </row>
    <row r="5" spans="1:2" ht="20.25" customHeight="1" x14ac:dyDescent="0.2">
      <c r="A5" s="281" t="s">
        <v>554</v>
      </c>
      <c r="B5" s="281"/>
    </row>
    <row r="6" spans="1:2" ht="30" customHeight="1" x14ac:dyDescent="0.2">
      <c r="A6" s="242" t="s">
        <v>413</v>
      </c>
      <c r="B6" s="242"/>
    </row>
    <row r="7" spans="1:2" s="72" customFormat="1" ht="17.25" customHeight="1" x14ac:dyDescent="0.2">
      <c r="A7" s="74" t="s">
        <v>412</v>
      </c>
      <c r="B7" s="228" t="s">
        <v>3</v>
      </c>
    </row>
    <row r="8" spans="1:2" s="72" customFormat="1" ht="17.25" customHeight="1" x14ac:dyDescent="0.2">
      <c r="A8" s="74" t="s">
        <v>412</v>
      </c>
      <c r="B8" s="229" t="s">
        <v>399</v>
      </c>
    </row>
    <row r="9" spans="1:2" s="72" customFormat="1" ht="17.25" customHeight="1" x14ac:dyDescent="0.2">
      <c r="A9" s="74" t="s">
        <v>412</v>
      </c>
      <c r="B9" s="228" t="s">
        <v>527</v>
      </c>
    </row>
    <row r="10" spans="1:2" s="72" customFormat="1" ht="17.25" customHeight="1" x14ac:dyDescent="0.2">
      <c r="A10" s="74" t="s">
        <v>412</v>
      </c>
      <c r="B10" s="229" t="s">
        <v>477</v>
      </c>
    </row>
    <row r="11" spans="1:2" s="72" customFormat="1" ht="17.25" customHeight="1" x14ac:dyDescent="0.2">
      <c r="A11" s="74" t="s">
        <v>412</v>
      </c>
      <c r="B11" s="228" t="s">
        <v>2</v>
      </c>
    </row>
    <row r="12" spans="1:2" s="72" customFormat="1" ht="17.25" customHeight="1" x14ac:dyDescent="0.2">
      <c r="A12" s="74" t="s">
        <v>412</v>
      </c>
      <c r="B12" s="228" t="s">
        <v>4</v>
      </c>
    </row>
    <row r="13" spans="1:2" s="72" customFormat="1" ht="17.25" customHeight="1" x14ac:dyDescent="0.2">
      <c r="A13" s="74" t="s">
        <v>412</v>
      </c>
      <c r="B13" s="228" t="s">
        <v>5</v>
      </c>
    </row>
    <row r="14" spans="1:2" ht="17.25" customHeight="1" x14ac:dyDescent="0.2">
      <c r="A14" s="73"/>
      <c r="B14" s="1"/>
    </row>
    <row r="15" spans="1:2" ht="14.25" customHeight="1" x14ac:dyDescent="0.2">
      <c r="A15" s="244" t="s">
        <v>552</v>
      </c>
      <c r="B15" s="244"/>
    </row>
    <row r="16" spans="1:2" ht="36.75" customHeight="1" x14ac:dyDescent="0.2">
      <c r="A16" s="280" t="s">
        <v>553</v>
      </c>
      <c r="B16" s="243"/>
    </row>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sheetData>
  <mergeCells count="8">
    <mergeCell ref="A6:B6"/>
    <mergeCell ref="A16:B16"/>
    <mergeCell ref="A15:B15"/>
    <mergeCell ref="A4:B4"/>
    <mergeCell ref="A1:B1"/>
    <mergeCell ref="A2:B2"/>
    <mergeCell ref="A3:B3"/>
    <mergeCell ref="A5:B5"/>
  </mergeCells>
  <hyperlinks>
    <hyperlink ref="A7" location="'Index Summary Data'!A1" display="Click to Navigate" xr:uid="{49BDF7F5-0CF8-4286-95A8-638A14EAC83C}"/>
    <hyperlink ref="A8" location="'Occupation Summary Data'!A1" display="Click to Navigate" xr:uid="{14EAEF0C-9CCE-4C33-8DAB-6741DBD399F3}"/>
    <hyperlink ref="A9" location="'Index – All'!A1" display="Click to Navigate" xr:uid="{21C90290-75EF-4076-BA61-5F3EB774F4A4}"/>
    <hyperlink ref="A10" location="'Metro Housing Price Summary'!A1" display="Click to Navigate" xr:uid="{FE78EDA5-12A0-4F7E-B3A9-562A3D86E62C}"/>
    <hyperlink ref="A11" location="'Occupational – All'!A1" display="Click to Navigate" xr:uid="{9627AB98-E8AA-4319-96DF-D59000F9EA40}"/>
    <hyperlink ref="A12" location="'Pivot Tables'!A1" display="Click to Navigate" xr:uid="{B5AB611E-6876-478C-93D0-CA5383D82AB5}"/>
    <hyperlink ref="A13" location="Methodology!A1" display="Click to Navigate" xr:uid="{65274F11-2379-4A6E-AB77-C96A0A9FF6D5}"/>
    <hyperlink ref="B7" location="'Index Summary Data'!A1" display="Index Summary Data: Create a customized comparison of regions across all Index metrics." xr:uid="{5C710C92-E2CB-47BD-8F94-239B55B9F684}"/>
    <hyperlink ref="B8" location="'Occupation Summary Data'!A1" display="Occupation Summary Data: Create customized comparisons of regional housing costs with specific wages for occupations in the region. " xr:uid="{17E2118A-4BF5-4BBB-AF5D-CF1B1B96B2F5}"/>
    <hyperlink ref="B9" location="'Index – All'!A1" display="Index – All: A compilation of all Index data for all regions in dataset, sortable by individual metrics and size of the region." xr:uid="{5C668081-6968-4AAF-B82B-710D2001F6C6}"/>
    <hyperlink ref="B10" location="'Metro Housing Price Summary'!A1" display="Metro Housing Price Summary: Data on median ownership costs, fair market rents, and amounts necessary to afford each housing type; data serve as basis of Occupational Analysis." xr:uid="{4FFE8A57-D310-4032-8CCF-40752ACD9B52}"/>
    <hyperlink ref="B11" location="'Metro Housing Price Summary'!A1" display="Occupational – All: A compilation of all Occupational Analysis data, sortable by individual metrics, regions, and occupations." xr:uid="{1DFEB466-26FB-4439-A724-BE6A19A22FFE}"/>
    <hyperlink ref="B12" location="'Pivot Tables'!A1" display="Pivot Tables: Create customized tables, graphs, and charts from a selection of templates." xr:uid="{6BABAEF3-6F90-4D02-9498-794426038DDB}"/>
    <hyperlink ref="B13" location="Methodology!A1" display="Methodology: A description of Index metrics, methodology, and interpretation. " xr:uid="{0E3787C1-728B-4744-80F9-5186B98071D0}"/>
    <hyperlink ref="A5" r:id="rId1" xr:uid="{6950C26A-B6DA-4663-BA96-2948CE5C20AB}"/>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D4A26-6501-473C-8749-3B8D6DFAC6AB}">
  <dimension ref="A1:J41"/>
  <sheetViews>
    <sheetView zoomScale="90" zoomScaleNormal="90" workbookViewId="0">
      <pane xSplit="3" ySplit="2" topLeftCell="D3" activePane="bottomRight" state="frozen"/>
      <selection pane="topRight" activeCell="D1" sqref="D1"/>
      <selection pane="bottomLeft" activeCell="A3" sqref="A3"/>
      <selection pane="bottomRight" sqref="A1:B2"/>
    </sheetView>
  </sheetViews>
  <sheetFormatPr defaultRowHeight="14.25" zeroHeight="1" x14ac:dyDescent="0.2"/>
  <cols>
    <col min="1" max="1" width="97.75" customWidth="1"/>
    <col min="2" max="2" width="16.875" customWidth="1"/>
    <col min="3" max="3" width="77.5" hidden="1" customWidth="1"/>
    <col min="4" max="4" width="33.125" bestFit="1" customWidth="1"/>
    <col min="5" max="5" width="15.875" bestFit="1" customWidth="1"/>
    <col min="6" max="6" width="42.25" bestFit="1" customWidth="1"/>
    <col min="7" max="7" width="45.25" bestFit="1" customWidth="1"/>
    <col min="8" max="8" width="45.625" bestFit="1" customWidth="1"/>
    <col min="9" max="10" width="45.75" bestFit="1" customWidth="1"/>
  </cols>
  <sheetData>
    <row r="1" spans="1:10" s="58" customFormat="1" ht="14.1" customHeight="1" x14ac:dyDescent="0.2">
      <c r="A1" s="254" t="s">
        <v>540</v>
      </c>
      <c r="B1" s="254"/>
      <c r="C1"/>
      <c r="D1" s="76"/>
    </row>
    <row r="2" spans="1:10" s="58" customFormat="1" ht="104.25" customHeight="1" x14ac:dyDescent="0.2">
      <c r="A2" s="254"/>
      <c r="B2" s="254"/>
      <c r="C2" s="76"/>
      <c r="D2" s="76"/>
    </row>
    <row r="3" spans="1:10" s="26" customFormat="1" ht="15" x14ac:dyDescent="0.25">
      <c r="A3" s="250" t="s">
        <v>308</v>
      </c>
      <c r="B3" s="252" t="s">
        <v>309</v>
      </c>
      <c r="C3" s="234"/>
      <c r="D3" s="75" t="s">
        <v>407</v>
      </c>
      <c r="E3" s="234"/>
      <c r="F3" s="234"/>
      <c r="G3" s="234"/>
      <c r="H3"/>
      <c r="I3"/>
      <c r="J3"/>
    </row>
    <row r="4" spans="1:10" s="26" customFormat="1" ht="15" x14ac:dyDescent="0.25">
      <c r="A4" s="251"/>
      <c r="B4" s="253"/>
      <c r="C4" s="234" t="s">
        <v>379</v>
      </c>
      <c r="D4" t="s">
        <v>53</v>
      </c>
      <c r="E4" t="s">
        <v>87</v>
      </c>
      <c r="F4" t="s">
        <v>98</v>
      </c>
      <c r="G4" t="s">
        <v>114</v>
      </c>
      <c r="H4"/>
      <c r="I4"/>
      <c r="J4"/>
    </row>
    <row r="5" spans="1:10" s="9" customFormat="1" ht="15" x14ac:dyDescent="0.25">
      <c r="A5" s="28" t="s">
        <v>6</v>
      </c>
      <c r="B5" s="27"/>
      <c r="C5" s="9" t="s">
        <v>361</v>
      </c>
      <c r="D5" s="22"/>
      <c r="E5" s="22"/>
      <c r="F5" s="22"/>
      <c r="G5" s="22"/>
      <c r="H5"/>
      <c r="I5"/>
      <c r="J5"/>
    </row>
    <row r="6" spans="1:10" s="5" customFormat="1" x14ac:dyDescent="0.2">
      <c r="A6" s="30" t="s">
        <v>538</v>
      </c>
      <c r="B6" s="56">
        <f>MEDIAN('Index – All'!C:C)</f>
        <v>6.1537102727809379E-2</v>
      </c>
      <c r="C6" t="s">
        <v>362</v>
      </c>
      <c r="D6" s="235">
        <v>0.24651250947687642</v>
      </c>
      <c r="E6" s="235">
        <v>7.8531441218591333E-2</v>
      </c>
      <c r="F6" s="235">
        <v>0.17955560961474482</v>
      </c>
      <c r="G6" s="235">
        <v>0.12836972569107416</v>
      </c>
      <c r="H6"/>
      <c r="I6" s="56"/>
      <c r="J6" s="56"/>
    </row>
    <row r="7" spans="1:10" s="5" customFormat="1" x14ac:dyDescent="0.2">
      <c r="A7" s="30" t="s">
        <v>539</v>
      </c>
      <c r="B7" s="56">
        <f>MEDIAN('Index – All'!D:D)</f>
        <v>2.044881489072814E-2</v>
      </c>
      <c r="C7" t="s">
        <v>363</v>
      </c>
      <c r="D7" s="235">
        <v>9.95247512369756E-2</v>
      </c>
      <c r="E7" s="235">
        <v>2.3828938154120662E-2</v>
      </c>
      <c r="F7" s="235">
        <v>6.5226490430951398E-2</v>
      </c>
      <c r="G7" s="235">
        <v>4.9266404549291397E-2</v>
      </c>
      <c r="H7"/>
      <c r="I7" s="56"/>
      <c r="J7" s="56"/>
    </row>
    <row r="8" spans="1:10" ht="15" x14ac:dyDescent="0.25">
      <c r="A8" s="28" t="s">
        <v>12</v>
      </c>
      <c r="B8" s="213"/>
      <c r="C8" s="9" t="s">
        <v>364</v>
      </c>
      <c r="D8" s="22"/>
      <c r="E8" s="22"/>
      <c r="F8" s="22"/>
      <c r="G8" s="22"/>
    </row>
    <row r="9" spans="1:10" s="216" customFormat="1" x14ac:dyDescent="0.2">
      <c r="A9" s="219" t="s">
        <v>352</v>
      </c>
      <c r="B9" s="56">
        <f>MEDIAN('Index – All'!F:F)</f>
        <v>0.65025993138473659</v>
      </c>
      <c r="C9" s="205" t="s">
        <v>341</v>
      </c>
      <c r="D9" s="205">
        <v>0.61662744425442506</v>
      </c>
      <c r="E9" s="205">
        <v>0.63863128002469671</v>
      </c>
      <c r="F9" s="205">
        <v>0.59442856088613594</v>
      </c>
      <c r="G9" s="205">
        <v>0.67313224451323983</v>
      </c>
      <c r="H9"/>
      <c r="I9" s="214"/>
      <c r="J9" s="214"/>
    </row>
    <row r="10" spans="1:10" s="214" customFormat="1" x14ac:dyDescent="0.2">
      <c r="A10" s="219" t="s">
        <v>377</v>
      </c>
      <c r="B10" s="56">
        <f>MEDIAN('Index – All'!G:G)</f>
        <v>0.37263300741489835</v>
      </c>
      <c r="C10" s="205" t="s">
        <v>365</v>
      </c>
      <c r="D10" s="205">
        <v>9.1067695448487362E-2</v>
      </c>
      <c r="E10" s="205">
        <v>0.36315759717314489</v>
      </c>
      <c r="F10" s="205">
        <v>0.364704836401121</v>
      </c>
      <c r="G10" s="205">
        <v>0.37252583499070535</v>
      </c>
      <c r="H10"/>
    </row>
    <row r="11" spans="1:10" s="214" customFormat="1" x14ac:dyDescent="0.2">
      <c r="A11" s="230" t="s">
        <v>378</v>
      </c>
      <c r="B11" s="56">
        <f>MEDIAN('Index – All'!H:H)</f>
        <v>0.60210096276273872</v>
      </c>
      <c r="C11" s="205" t="s">
        <v>366</v>
      </c>
      <c r="D11" s="205">
        <v>0.40450916676695953</v>
      </c>
      <c r="E11" s="205">
        <v>0.53324664310954062</v>
      </c>
      <c r="F11" s="205">
        <v>0.58968082780207787</v>
      </c>
      <c r="G11" s="205">
        <v>0.6361703649411844</v>
      </c>
      <c r="H11"/>
    </row>
    <row r="12" spans="1:10" s="5" customFormat="1" x14ac:dyDescent="0.2">
      <c r="A12" s="38" t="s">
        <v>502</v>
      </c>
      <c r="B12" s="55"/>
      <c r="C12" s="215" t="s">
        <v>367</v>
      </c>
      <c r="D12" s="215">
        <v>1.1916834058698806</v>
      </c>
      <c r="E12" s="215">
        <v>0.98207247909256956</v>
      </c>
      <c r="F12" s="215">
        <v>0.96493787413853815</v>
      </c>
      <c r="G12" s="215">
        <v>0.57555947365207305</v>
      </c>
      <c r="H12"/>
      <c r="I12" s="215"/>
      <c r="J12"/>
    </row>
    <row r="13" spans="1:10" x14ac:dyDescent="0.2">
      <c r="A13" s="38" t="s">
        <v>353</v>
      </c>
      <c r="B13" s="55">
        <f>MEDIAN('Index – All'!J:J)</f>
        <v>14.562604606035306</v>
      </c>
      <c r="C13" s="215" t="s">
        <v>368</v>
      </c>
      <c r="D13" s="215">
        <v>20.442155446071339</v>
      </c>
      <c r="E13" s="215">
        <v>14.891127914997053</v>
      </c>
      <c r="F13" s="215">
        <v>21.436206587499377</v>
      </c>
      <c r="G13" s="215">
        <v>8.5179618646206396</v>
      </c>
      <c r="I13" s="215"/>
    </row>
    <row r="14" spans="1:10" s="214" customFormat="1" x14ac:dyDescent="0.2">
      <c r="A14" s="219" t="s">
        <v>503</v>
      </c>
      <c r="B14" s="56">
        <f>MEDIAN('Index – All'!K:K)</f>
        <v>0.32806139223565511</v>
      </c>
      <c r="C14" s="205" t="s">
        <v>474</v>
      </c>
      <c r="D14" s="205">
        <v>0.3581828333829486</v>
      </c>
      <c r="E14" s="205">
        <v>0.27423240323409115</v>
      </c>
      <c r="F14" s="205">
        <v>0.28995508021271393</v>
      </c>
      <c r="G14" s="205">
        <v>0.27503691451349416</v>
      </c>
      <c r="H14"/>
    </row>
    <row r="15" spans="1:10" s="214" customFormat="1" x14ac:dyDescent="0.2">
      <c r="A15" s="219" t="s">
        <v>504</v>
      </c>
      <c r="B15" s="56">
        <f>MEDIAN('Index – All'!L:L)</f>
        <v>0.24574821504639349</v>
      </c>
      <c r="C15" s="205" t="s">
        <v>475</v>
      </c>
      <c r="D15" s="205">
        <v>0.4211179106105693</v>
      </c>
      <c r="E15" s="205">
        <v>0.25068538992870992</v>
      </c>
      <c r="F15" s="205">
        <v>0.21927023199533613</v>
      </c>
      <c r="G15" s="205">
        <v>0.3071045722036494</v>
      </c>
      <c r="H15"/>
    </row>
    <row r="16" spans="1:10" s="214" customFormat="1" x14ac:dyDescent="0.2">
      <c r="A16" s="219" t="s">
        <v>506</v>
      </c>
      <c r="B16" s="56">
        <f>MEDIAN('Index – All'!Q:Q)</f>
        <v>9.2749999999999999E-2</v>
      </c>
      <c r="C16" s="205" t="s">
        <v>461</v>
      </c>
      <c r="D16" s="205">
        <v>0.12450000000000001</v>
      </c>
      <c r="E16" s="205">
        <v>0.1246</v>
      </c>
      <c r="F16" s="205">
        <v>0.13289999999999999</v>
      </c>
      <c r="G16" s="205">
        <v>0.16239999999999999</v>
      </c>
      <c r="H16"/>
    </row>
    <row r="17" spans="1:10" s="214" customFormat="1" x14ac:dyDescent="0.2">
      <c r="A17" s="231" t="s">
        <v>505</v>
      </c>
      <c r="B17" s="217">
        <f>MEDIAN('Index – All'!R:R)</f>
        <v>7.7699999999999991E-2</v>
      </c>
      <c r="C17" s="205" t="s">
        <v>462</v>
      </c>
      <c r="D17" s="205">
        <v>8.2799999999999999E-2</v>
      </c>
      <c r="E17" s="205">
        <v>9.9499999999999991E-2</v>
      </c>
      <c r="F17" s="205">
        <v>9.0900000000000009E-2</v>
      </c>
      <c r="G17" s="205">
        <v>0.1371</v>
      </c>
      <c r="H17"/>
    </row>
    <row r="18" spans="1:10" ht="15" x14ac:dyDescent="0.25">
      <c r="A18" s="28" t="s">
        <v>19</v>
      </c>
      <c r="B18" s="211"/>
      <c r="C18" s="9" t="s">
        <v>342</v>
      </c>
      <c r="D18" s="22"/>
      <c r="E18" s="22"/>
      <c r="F18" s="22"/>
      <c r="G18" s="22"/>
    </row>
    <row r="19" spans="1:10" s="216" customFormat="1" x14ac:dyDescent="0.2">
      <c r="A19" s="231" t="s">
        <v>354</v>
      </c>
      <c r="B19" s="56">
        <f>MEDIAN('Index – All'!W2:W113)</f>
        <v>0.34974006861526341</v>
      </c>
      <c r="C19" s="205" t="s">
        <v>345</v>
      </c>
      <c r="D19" s="205">
        <v>0.38337255574557494</v>
      </c>
      <c r="E19" s="205">
        <v>0.36136871997530329</v>
      </c>
      <c r="F19" s="205">
        <v>0.40557143911386406</v>
      </c>
      <c r="G19" s="205">
        <v>0.32686775548676017</v>
      </c>
      <c r="H19"/>
      <c r="I19" s="214"/>
      <c r="J19" s="214"/>
    </row>
    <row r="20" spans="1:10" x14ac:dyDescent="0.2">
      <c r="A20" s="38" t="s">
        <v>20</v>
      </c>
      <c r="B20" s="55">
        <f>MEDIAN('Index – All'!X:X)</f>
        <v>32.200739609895123</v>
      </c>
      <c r="C20" s="215" t="s">
        <v>343</v>
      </c>
      <c r="D20" s="215">
        <v>47.043223883861444</v>
      </c>
      <c r="E20" s="215">
        <v>34.79021428755177</v>
      </c>
      <c r="F20" s="215">
        <v>22.453061940691349</v>
      </c>
      <c r="G20" s="215">
        <v>29.275585821046072</v>
      </c>
      <c r="I20" s="215"/>
    </row>
    <row r="21" spans="1:10" x14ac:dyDescent="0.2">
      <c r="A21" s="38" t="s">
        <v>21</v>
      </c>
      <c r="B21" s="55">
        <f>MEDIAN('Index – All'!Y:Y)</f>
        <v>98.418362793889997</v>
      </c>
      <c r="C21" s="215" t="s">
        <v>344</v>
      </c>
      <c r="D21" s="215">
        <v>88.078185452881371</v>
      </c>
      <c r="E21" s="215">
        <v>94.054156084837672</v>
      </c>
      <c r="F21" s="215">
        <v>49.052681998650925</v>
      </c>
      <c r="G21" s="215">
        <v>97.63819115934831</v>
      </c>
      <c r="I21" s="215"/>
    </row>
    <row r="22" spans="1:10" x14ac:dyDescent="0.2">
      <c r="A22" s="39" t="s">
        <v>507</v>
      </c>
      <c r="B22" s="55"/>
      <c r="C22" s="215" t="s">
        <v>369</v>
      </c>
      <c r="D22" s="215">
        <v>0.83914905173160526</v>
      </c>
      <c r="E22" s="215">
        <v>1.0182547839279597</v>
      </c>
      <c r="F22" s="215">
        <v>1.0363361484725262</v>
      </c>
      <c r="G22" s="215">
        <v>1.7374399098232933</v>
      </c>
      <c r="I22" s="215"/>
    </row>
    <row r="23" spans="1:10" x14ac:dyDescent="0.2">
      <c r="A23" s="38" t="s">
        <v>549</v>
      </c>
      <c r="B23" s="210">
        <f>MEDIAN('Index – All'!AA:AA)</f>
        <v>29.703409122191964</v>
      </c>
      <c r="C23" s="215" t="s">
        <v>414</v>
      </c>
      <c r="D23" s="215">
        <v>35.899677368618448</v>
      </c>
      <c r="E23" s="215">
        <v>31.732829948090426</v>
      </c>
      <c r="F23" s="215">
        <v>46.491475745356453</v>
      </c>
      <c r="G23" s="215">
        <v>30.972070249505343</v>
      </c>
    </row>
    <row r="24" spans="1:10" ht="15" x14ac:dyDescent="0.25">
      <c r="A24" s="28" t="s">
        <v>24</v>
      </c>
      <c r="B24" s="211"/>
      <c r="C24" s="9" t="s">
        <v>370</v>
      </c>
      <c r="D24" s="22"/>
      <c r="E24" s="22"/>
      <c r="F24" s="22"/>
      <c r="G24" s="22"/>
    </row>
    <row r="25" spans="1:10" s="9" customFormat="1" x14ac:dyDescent="0.2">
      <c r="A25" s="40" t="s">
        <v>421</v>
      </c>
      <c r="B25" s="55">
        <f>MEDIAN('Index – All'!AC:AC)</f>
        <v>2.9</v>
      </c>
      <c r="C25" s="215" t="s">
        <v>416</v>
      </c>
      <c r="D25" s="215">
        <v>5</v>
      </c>
      <c r="E25" s="215">
        <v>2.6</v>
      </c>
      <c r="F25" s="215">
        <v>5.2</v>
      </c>
      <c r="G25" s="215">
        <v>5.3</v>
      </c>
      <c r="H25"/>
      <c r="I25" s="215"/>
      <c r="J25"/>
    </row>
    <row r="26" spans="1:10" x14ac:dyDescent="0.2">
      <c r="A26" s="40" t="s">
        <v>422</v>
      </c>
      <c r="B26" s="218">
        <f>MEDIAN('Index – All'!AD:AD)</f>
        <v>5.3</v>
      </c>
      <c r="C26" s="215" t="s">
        <v>417</v>
      </c>
      <c r="D26" s="215">
        <v>9.3000000000000007</v>
      </c>
      <c r="E26" s="215">
        <v>3.8</v>
      </c>
      <c r="F26" s="215">
        <v>8.5</v>
      </c>
      <c r="G26" s="215">
        <v>9</v>
      </c>
      <c r="I26" s="215"/>
    </row>
    <row r="27" spans="1:10" x14ac:dyDescent="0.2">
      <c r="A27" s="38" t="s">
        <v>423</v>
      </c>
      <c r="B27" s="55">
        <f>MEDIAN('Index – All'!AE:AE)</f>
        <v>0.55319148936170215</v>
      </c>
      <c r="C27" s="215" t="s">
        <v>415</v>
      </c>
      <c r="D27" s="215">
        <v>0.5376344086021505</v>
      </c>
      <c r="E27" s="215">
        <v>0.68421052631578949</v>
      </c>
      <c r="F27" s="215">
        <v>0.61176470588235299</v>
      </c>
      <c r="G27" s="215">
        <v>0.58888888888888891</v>
      </c>
      <c r="I27" s="215"/>
    </row>
    <row r="28" spans="1:10" s="205" customFormat="1" x14ac:dyDescent="0.2">
      <c r="A28" s="219" t="s">
        <v>355</v>
      </c>
      <c r="B28" s="56">
        <f>MEDIAN('Index – All'!AF:AF)</f>
        <v>5.5336958103999911E-2</v>
      </c>
      <c r="C28" s="205" t="s">
        <v>371</v>
      </c>
      <c r="D28" s="205">
        <v>0.21835166220402788</v>
      </c>
      <c r="E28" s="205">
        <v>5.0425188972876837E-2</v>
      </c>
      <c r="F28" s="205">
        <v>5.2602807100332154E-2</v>
      </c>
      <c r="G28" s="205">
        <v>4.0306006527037634E-2</v>
      </c>
      <c r="H28"/>
    </row>
    <row r="29" spans="1:10" s="5" customFormat="1" x14ac:dyDescent="0.2">
      <c r="A29" s="38" t="s">
        <v>356</v>
      </c>
      <c r="B29" s="55">
        <f>MEDIAN('Index – All'!AG:AG)</f>
        <v>0.51807228915662651</v>
      </c>
      <c r="C29" s="215" t="s">
        <v>346</v>
      </c>
      <c r="D29" s="215">
        <v>0.39622641509433965</v>
      </c>
      <c r="E29" s="215">
        <v>0.67924528301886788</v>
      </c>
      <c r="F29" s="215">
        <v>0.20754716981132076</v>
      </c>
      <c r="G29" s="215">
        <v>0.83018867924528306</v>
      </c>
      <c r="H29"/>
      <c r="I29" s="215"/>
      <c r="J29"/>
    </row>
    <row r="30" spans="1:10" x14ac:dyDescent="0.2">
      <c r="A30" s="38" t="s">
        <v>357</v>
      </c>
      <c r="B30" s="55">
        <f>MEDIAN('Index – All'!AG:AG)</f>
        <v>0.51807228915662651</v>
      </c>
      <c r="C30" s="215" t="s">
        <v>347</v>
      </c>
      <c r="D30" s="215">
        <v>0.60377358490566035</v>
      </c>
      <c r="E30" s="215">
        <v>0.71698113207547165</v>
      </c>
      <c r="F30" s="215">
        <v>0.84905660377358494</v>
      </c>
      <c r="G30" s="215">
        <v>0.62264150943396224</v>
      </c>
      <c r="I30" s="215"/>
    </row>
    <row r="31" spans="1:10" x14ac:dyDescent="0.2">
      <c r="A31" s="38" t="s">
        <v>476</v>
      </c>
      <c r="B31" s="218">
        <f>MEDIAN('Index – All'!AI:AI)</f>
        <v>0.34</v>
      </c>
      <c r="C31" s="215" t="s">
        <v>372</v>
      </c>
      <c r="D31" s="215">
        <v>0.36</v>
      </c>
      <c r="E31" s="215">
        <v>0.31</v>
      </c>
      <c r="F31" s="215">
        <v>0.4</v>
      </c>
      <c r="G31" s="215">
        <v>0.43</v>
      </c>
      <c r="I31" s="215"/>
    </row>
    <row r="32" spans="1:10" s="214" customFormat="1" x14ac:dyDescent="0.2">
      <c r="A32" s="219" t="s">
        <v>501</v>
      </c>
      <c r="B32" s="56">
        <f>MEDIAN('Index – All'!AJ:AJ)</f>
        <v>0.69086311654405319</v>
      </c>
      <c r="C32" s="205" t="s">
        <v>373</v>
      </c>
      <c r="D32" s="205">
        <v>0.68930572207443963</v>
      </c>
      <c r="E32" s="205">
        <v>0.71763019502851499</v>
      </c>
      <c r="F32" s="205">
        <v>0.62161920246815416</v>
      </c>
      <c r="G32" s="205">
        <v>0.6019780560511051</v>
      </c>
      <c r="H32"/>
    </row>
    <row r="33" spans="1:10" s="214" customFormat="1" x14ac:dyDescent="0.2">
      <c r="A33" s="219" t="s">
        <v>500</v>
      </c>
      <c r="B33" s="217">
        <f>MEDIAN('Index – All'!AK:AK)</f>
        <v>0.46377427360248746</v>
      </c>
      <c r="C33" s="205" t="s">
        <v>374</v>
      </c>
      <c r="D33" s="205">
        <v>9.1479748646730571E-2</v>
      </c>
      <c r="E33" s="205">
        <v>0.45782325574677885</v>
      </c>
      <c r="F33" s="205">
        <v>0.64383830352488036</v>
      </c>
      <c r="G33" s="205">
        <v>0.38059558108709163</v>
      </c>
      <c r="H33"/>
    </row>
    <row r="34" spans="1:10" s="214" customFormat="1" x14ac:dyDescent="0.2">
      <c r="A34" s="219" t="s">
        <v>334</v>
      </c>
      <c r="B34" s="56">
        <f>MEDIAN('Index – All'!AL:AL)</f>
        <v>0.24327930975613443</v>
      </c>
      <c r="C34" s="205" t="s">
        <v>375</v>
      </c>
      <c r="D34" s="205">
        <v>0.16371495338662304</v>
      </c>
      <c r="E34" s="205">
        <v>0.22637605859340446</v>
      </c>
      <c r="F34" s="205">
        <v>0.34392424137824318</v>
      </c>
      <c r="G34" s="205">
        <v>0.21615642119555256</v>
      </c>
      <c r="H34"/>
    </row>
    <row r="35" spans="1:10" s="5" customFormat="1" ht="15" x14ac:dyDescent="0.25">
      <c r="A35" s="28" t="s">
        <v>310</v>
      </c>
      <c r="B35" s="211"/>
      <c r="C35" s="9" t="s">
        <v>348</v>
      </c>
      <c r="D35" s="22"/>
      <c r="E35" s="22"/>
      <c r="F35" s="22"/>
      <c r="G35" s="22"/>
      <c r="H35"/>
      <c r="I35"/>
      <c r="J35"/>
    </row>
    <row r="36" spans="1:10" s="9" customFormat="1" x14ac:dyDescent="0.2">
      <c r="A36" s="38" t="s">
        <v>358</v>
      </c>
      <c r="B36" s="55">
        <f>MEDIAN('Index – All'!AN:AN)</f>
        <v>115.47915789314401</v>
      </c>
      <c r="C36" s="215" t="s">
        <v>418</v>
      </c>
      <c r="D36" s="215">
        <v>107.21793718713944</v>
      </c>
      <c r="E36" s="215">
        <v>116.72068283028204</v>
      </c>
      <c r="F36" s="215">
        <v>80.937458360681632</v>
      </c>
      <c r="G36" s="215">
        <v>112.21803777708398</v>
      </c>
      <c r="H36"/>
      <c r="I36" s="215"/>
      <c r="J36" s="215"/>
    </row>
    <row r="37" spans="1:10" s="214" customFormat="1" x14ac:dyDescent="0.2">
      <c r="A37" s="219" t="s">
        <v>499</v>
      </c>
      <c r="B37" s="56">
        <f>MEDIAN('Index – All'!AO:AO)</f>
        <v>0.69681595579001687</v>
      </c>
      <c r="C37" s="205" t="s">
        <v>376</v>
      </c>
      <c r="D37" s="205">
        <v>0.38533952447931674</v>
      </c>
      <c r="E37" s="205">
        <v>0.76106701145648969</v>
      </c>
      <c r="F37" s="205">
        <v>0.3627184371303489</v>
      </c>
      <c r="G37" s="205">
        <v>0.53976299567897479</v>
      </c>
      <c r="H37"/>
    </row>
    <row r="38" spans="1:10" s="214" customFormat="1" x14ac:dyDescent="0.2">
      <c r="A38" s="219" t="s">
        <v>359</v>
      </c>
      <c r="B38" s="56">
        <f>MEDIAN('Index – All'!AP:AP)</f>
        <v>2.2683753593394126E-2</v>
      </c>
      <c r="C38" s="205" t="s">
        <v>419</v>
      </c>
      <c r="D38" s="205">
        <v>5.4508634276127371E-2</v>
      </c>
      <c r="E38" s="205">
        <v>1.1021969753171466E-2</v>
      </c>
      <c r="F38" s="205">
        <v>1.6901820665097617E-2</v>
      </c>
      <c r="G38" s="205">
        <v>6.3146088907050146E-2</v>
      </c>
      <c r="H38"/>
    </row>
    <row r="39" spans="1:10" s="214" customFormat="1" x14ac:dyDescent="0.2">
      <c r="A39" s="219" t="s">
        <v>360</v>
      </c>
      <c r="B39" s="56">
        <f>MEDIAN('Index – All'!AQ:AQ)</f>
        <v>0.27010580692678032</v>
      </c>
      <c r="C39" s="205" t="s">
        <v>420</v>
      </c>
      <c r="D39" s="205">
        <v>0.56015184124455597</v>
      </c>
      <c r="E39" s="205">
        <v>0.22791101879033882</v>
      </c>
      <c r="F39" s="205">
        <v>0.6203797422045535</v>
      </c>
      <c r="G39" s="205">
        <v>0.39709091541397507</v>
      </c>
      <c r="H39"/>
    </row>
    <row r="40" spans="1:10" x14ac:dyDescent="0.2">
      <c r="A40" s="7"/>
      <c r="B40" s="212"/>
    </row>
    <row r="41" spans="1:10" x14ac:dyDescent="0.2"/>
  </sheetData>
  <mergeCells count="3">
    <mergeCell ref="A3:A4"/>
    <mergeCell ref="B3:B4"/>
    <mergeCell ref="A1:B2"/>
  </mergeCells>
  <conditionalFormatting sqref="A3:A4">
    <cfRule type="notContainsBlanks" dxfId="21" priority="21">
      <formula>LEN(TRIM(A3))&gt;0</formula>
    </cfRule>
    <cfRule type="containsBlanks" dxfId="20" priority="22">
      <formula>LEN(TRIM(A3))=0</formula>
    </cfRule>
  </conditionalFormatting>
  <conditionalFormatting sqref="A5">
    <cfRule type="containsBlanks" dxfId="19" priority="20">
      <formula>LEN(TRIM(A5))=0</formula>
    </cfRule>
  </conditionalFormatting>
  <conditionalFormatting sqref="A5">
    <cfRule type="containsBlanks" dxfId="18" priority="19">
      <formula>LEN(TRIM(A5))=0</formula>
    </cfRule>
  </conditionalFormatting>
  <conditionalFormatting sqref="A5">
    <cfRule type="notContainsBlanks" dxfId="17" priority="18">
      <formula>LEN(TRIM(A5))&gt;0</formula>
    </cfRule>
  </conditionalFormatting>
  <conditionalFormatting sqref="A18">
    <cfRule type="containsBlanks" dxfId="16" priority="17">
      <formula>LEN(TRIM(A18))=0</formula>
    </cfRule>
  </conditionalFormatting>
  <conditionalFormatting sqref="A5">
    <cfRule type="containsBlanks" dxfId="15" priority="16">
      <formula>LEN(TRIM(A5))=0</formula>
    </cfRule>
  </conditionalFormatting>
  <conditionalFormatting sqref="A8">
    <cfRule type="containsBlanks" dxfId="14" priority="15">
      <formula>LEN(TRIM(A8))=0</formula>
    </cfRule>
  </conditionalFormatting>
  <conditionalFormatting sqref="A18">
    <cfRule type="containsBlanks" dxfId="13" priority="14">
      <formula>LEN(TRIM(A18))=0</formula>
    </cfRule>
  </conditionalFormatting>
  <conditionalFormatting sqref="A24">
    <cfRule type="containsBlanks" dxfId="12" priority="13">
      <formula>LEN(TRIM(A24))=0</formula>
    </cfRule>
  </conditionalFormatting>
  <conditionalFormatting sqref="A35">
    <cfRule type="containsBlanks" dxfId="11" priority="12">
      <formula>LEN(TRIM(A35))=0</formula>
    </cfRule>
  </conditionalFormatting>
  <conditionalFormatting sqref="B3:B4">
    <cfRule type="notContainsBlanks" dxfId="10" priority="10">
      <formula>LEN(TRIM(B3))&gt;0</formula>
    </cfRule>
    <cfRule type="containsBlanks" dxfId="9" priority="11">
      <formula>LEN(TRIM(B3))=0</formula>
    </cfRule>
  </conditionalFormatting>
  <conditionalFormatting sqref="B5">
    <cfRule type="containsBlanks" dxfId="8" priority="9">
      <formula>LEN(TRIM(B5))=0</formula>
    </cfRule>
  </conditionalFormatting>
  <conditionalFormatting sqref="B5">
    <cfRule type="containsBlanks" dxfId="7" priority="8">
      <formula>LEN(TRIM(B5))=0</formula>
    </cfRule>
  </conditionalFormatting>
  <conditionalFormatting sqref="B5">
    <cfRule type="notContainsBlanks" dxfId="6" priority="7">
      <formula>LEN(TRIM(B5))&gt;0</formula>
    </cfRule>
  </conditionalFormatting>
  <conditionalFormatting sqref="B18">
    <cfRule type="containsBlanks" dxfId="5" priority="6">
      <formula>LEN(TRIM(B18))=0</formula>
    </cfRule>
  </conditionalFormatting>
  <conditionalFormatting sqref="B5">
    <cfRule type="containsBlanks" dxfId="4" priority="5">
      <formula>LEN(TRIM(B5))=0</formula>
    </cfRule>
  </conditionalFormatting>
  <conditionalFormatting sqref="B8">
    <cfRule type="containsBlanks" dxfId="3" priority="4">
      <formula>LEN(TRIM(B8))=0</formula>
    </cfRule>
  </conditionalFormatting>
  <conditionalFormatting sqref="B18">
    <cfRule type="containsBlanks" dxfId="2" priority="3">
      <formula>LEN(TRIM(B18))=0</formula>
    </cfRule>
  </conditionalFormatting>
  <conditionalFormatting sqref="B24">
    <cfRule type="containsBlanks" dxfId="1" priority="2">
      <formula>LEN(TRIM(B24))=0</formula>
    </cfRule>
  </conditionalFormatting>
  <conditionalFormatting sqref="B35">
    <cfRule type="containsBlanks" dxfId="0" priority="1">
      <formula>LEN(TRIM(B35))=0</formula>
    </cfRule>
  </conditionalFormatting>
  <hyperlinks>
    <hyperlink ref="A6" location="Methodology!A3:A4" display="Percent of households earning between $35-50,000/year that are severely cost burdened" xr:uid="{CC14C92E-DA28-4695-95D8-B7FFAF9DA6F5}"/>
    <hyperlink ref="A7" location="Methodology!A3:A4" display="Percent of households earning between $50-75,000/year that are severely cost burdened" xr:uid="{8EF71539-8E1B-4E85-8670-2A57B6C315E9}"/>
    <hyperlink ref="A25" location="Methodology!A28" display="Metro AllTransit Score" xr:uid="{BACAE983-1B57-48CB-87B6-E55E03ABD32A}"/>
    <hyperlink ref="A26" location="Methodology!A28" display="City AllTransit Score" xr:uid="{A7995DD7-F8BF-45D5-B132-9775ADD0F7F9}"/>
    <hyperlink ref="A27" location="Methodology!A28" display="MSA-City AllTransit Ratio" xr:uid="{4B063053-0F7C-41E1-BF10-6E92D95CE621}"/>
    <hyperlink ref="A28" location="Methodology!A30" display="Percent of workers with commute longer than 1 hour" xr:uid="{3F91EDA5-EDAF-4E89-A319-C9F4B3AA9850}"/>
    <hyperlink ref="A29" location="Methodology!A32" display="Brookings Metro Monitor Racial Inclusion Score" xr:uid="{9E8EBD34-431C-4D9C-ACD5-6E251F19E892}"/>
    <hyperlink ref="A30" location="Methodology!A32" display="Brookings Metro Monitor Geographic Inclusion Score" xr:uid="{7C529F93-DB0F-4580-A80D-88BAF6B5347A}"/>
    <hyperlink ref="A31" location="Methodology!A34" display="Theil Residential Racial Segregation Index" xr:uid="{E192E03E-68BA-4C8E-83E6-22DFA7A445A9}"/>
    <hyperlink ref="A32" location="Methodology!A36" display="Income segregation: percentage of households in &quot;middle-income&quot; neighborhoods" xr:uid="{3DE019F3-2A91-4E21-B7FE-904DCBA0A067}"/>
    <hyperlink ref="A33" location="Methodology!A38" display="COVID-19: percentage of households living in high-risk census tracts" xr:uid="{BC9BAC73-E4F5-4016-B181-CCE691A82106}"/>
    <hyperlink ref="A34" location="Methodology!A40" display="Percentage of households living in census tracts classified as medically underserved areas" xr:uid="{3B241640-02F7-4175-A05F-56BD38197A60}"/>
    <hyperlink ref="A36" location="Methodology!A43" display="New permits per 100 households added, last 10 years" xr:uid="{3B4A23BA-3A1F-4576-A3A2-24FB3C20D840}"/>
    <hyperlink ref="A38" location="Methodology!A45" display="2-4 unit buildings as percentage of new permit activity" xr:uid="{7FA3435C-B07E-46F4-BD94-470AC7C19F96}"/>
    <hyperlink ref="A37" location="Methodology!A45" display="Single-family homes as percentage of new permit activity" xr:uid="{94826570-A83D-4728-9BCE-B07EC2024254}"/>
    <hyperlink ref="A39" location="Methodology!A45" display="5+ unit buildings as percentage of new permit activity" xr:uid="{E481690E-9817-42E7-8C14-62D621C298B9}"/>
    <hyperlink ref="A14" location="Methodology!A10:A11" display="Gap in homeownership rate: White – Black/African American households (percentage points)" xr:uid="{823229B0-FE16-44EC-B269-555AE28591E4}"/>
    <hyperlink ref="A15" location="Methodology!A10:A11" display="Gap in homeownership rate: White – Hispanic households (percentage points)" xr:uid="{0DBA82E5-CC11-46DE-9A04-13C5D13E3B3A}"/>
    <hyperlink ref="A12" location="Methodology!A12:A13" display="Tenure cost proportionality (ownership-to-rental)" xr:uid="{70E25AA3-5771-4136-9B89-C09BA5F9A1E0}"/>
    <hyperlink ref="A13" location="Methodology!A14:A15" display="Estimated years needed to save for downpayment/closing costs; households at 80% AMI" xr:uid="{DE4555AB-4E0F-4155-9A8A-A7645647F525}"/>
    <hyperlink ref="A16" location="Methodology!A16:A17" display="High-cost mortgages: Gap in rate; Black/African American – non-Hispanic White households (percentage points)" xr:uid="{D14EC585-7301-4D8D-A2C4-67DD01D71FC6}"/>
    <hyperlink ref="A17" location="Methodology!A16:A17" display="High-cost mortgages: Gap in rate: Hispanic – non-Hispanic White households (percentage points)" xr:uid="{B7BB2D4F-D71E-4D36-8B6B-F05011177B1B}"/>
    <hyperlink ref="A20" location="Methodology!A19" display="Affordable and available rental units per 100 HH at 30% of AMI" xr:uid="{9B29A009-31B3-49FE-8B80-D5168DBD3BF5}"/>
    <hyperlink ref="A21" location="Methodology!A20" display="Affordable and available rental units per 100 HH at 80% of AMI" xr:uid="{D4C66202-4E2F-4B6E-8BFC-9F57AC6A8EBE}"/>
    <hyperlink ref="A19" location="Methodology!A21:A22" display="Percent of renter-occupied households" xr:uid="{1F0DBADD-AD56-4ACE-ABD9-04EF7EF98ABD}"/>
    <hyperlink ref="A22" location="Methodology!A23" display="Tenure cost proportionality (rental-to-ownership)" xr:uid="{9D21C743-AC1E-4FC7-965E-6DD88EDDB5E8}"/>
    <hyperlink ref="A23" location="Methodology!A25" display="Months to accrue savings for first/last month rent plus security deposit for 50% AMI household" xr:uid="{0C7530EB-40AB-4744-B3F4-09F517A8AE80}"/>
    <hyperlink ref="B3:B4" location="Methodology!A50" display="Median for all Index metros" xr:uid="{3C359B20-CCEA-4EF8-9AD1-37A9068FBB0D}"/>
    <hyperlink ref="A9" location="Methodology!A8:A9" display="Percent of owner-occupant households" xr:uid="{6A783523-E29D-44A5-9387-247F7F28CBEA}"/>
    <hyperlink ref="A11" location="Methodology!A6:A7" display="Percent of all homes likely affordable to a 4-person family earning 120% AMI" xr:uid="{985A428C-2B4F-45D2-A2B6-09EDFD3EAD0B}"/>
    <hyperlink ref="A10" location="Methodology!A6:A7" display="Percent of all homes likely affordable to a 4-person family earning 80% AMI" xr:uid="{D96AD55F-2914-4181-9804-FDD18FF8D9A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1695"/>
  <sheetViews>
    <sheetView zoomScale="85" zoomScaleNormal="85" workbookViewId="0">
      <selection sqref="A1:C1"/>
    </sheetView>
  </sheetViews>
  <sheetFormatPr defaultColWidth="8.625" defaultRowHeight="0" customHeight="1" zeroHeight="1" x14ac:dyDescent="0.2"/>
  <cols>
    <col min="1" max="1" width="39.625" style="10" bestFit="1" customWidth="1"/>
    <col min="2" max="2" width="46.25" style="51" bestFit="1" customWidth="1"/>
    <col min="3" max="3" width="28.375" style="10" bestFit="1" customWidth="1"/>
    <col min="4" max="5" width="30" style="10" bestFit="1" customWidth="1"/>
    <col min="6" max="6" width="28.375" style="10" bestFit="1" customWidth="1"/>
    <col min="7" max="16384" width="8.625" style="10"/>
  </cols>
  <sheetData>
    <row r="1" spans="1:6" ht="28.5" customHeight="1" x14ac:dyDescent="0.25">
      <c r="A1" s="255" t="s">
        <v>400</v>
      </c>
      <c r="B1" s="255"/>
      <c r="C1" s="255"/>
      <c r="D1" s="57"/>
      <c r="E1" s="57"/>
    </row>
    <row r="2" spans="1:6" ht="14.25" x14ac:dyDescent="0.2">
      <c r="A2" s="256" t="s">
        <v>401</v>
      </c>
      <c r="B2" s="256"/>
      <c r="C2" s="256"/>
      <c r="D2" s="57"/>
      <c r="E2" s="57"/>
    </row>
    <row r="3" spans="1:6" ht="14.25" x14ac:dyDescent="0.2">
      <c r="A3" s="257" t="s">
        <v>403</v>
      </c>
      <c r="B3" s="256"/>
      <c r="C3" s="256"/>
      <c r="D3" s="57"/>
      <c r="E3" s="57"/>
    </row>
    <row r="4" spans="1:6" ht="14.25" x14ac:dyDescent="0.2">
      <c r="A4" s="258"/>
      <c r="B4" s="258"/>
      <c r="C4" s="258"/>
      <c r="D4" s="57"/>
      <c r="E4" s="57"/>
    </row>
    <row r="5" spans="1:6" ht="14.25" x14ac:dyDescent="0.2">
      <c r="A5"/>
      <c r="B5"/>
    </row>
    <row r="6" spans="1:6" s="14" customFormat="1" ht="27.6" customHeight="1" x14ac:dyDescent="0.25">
      <c r="A6" s="12" t="s">
        <v>401</v>
      </c>
      <c r="B6" s="13"/>
      <c r="C6" s="13"/>
      <c r="D6" s="13"/>
      <c r="E6" s="13"/>
    </row>
    <row r="7" spans="1:6" s="16" customFormat="1" ht="15" x14ac:dyDescent="0.25">
      <c r="A7" s="15" t="s">
        <v>402</v>
      </c>
      <c r="B7" s="52"/>
      <c r="C7" s="15"/>
      <c r="D7" s="15"/>
      <c r="E7" s="15"/>
    </row>
    <row r="8" spans="1:6" s="19" customFormat="1" ht="57" customHeight="1" x14ac:dyDescent="0.2">
      <c r="A8" s="232"/>
      <c r="B8" s="54" t="s">
        <v>526</v>
      </c>
      <c r="C8" s="232"/>
      <c r="D8" s="232"/>
      <c r="E8"/>
      <c r="F8"/>
    </row>
    <row r="9" spans="1:6" s="19" customFormat="1" ht="15" x14ac:dyDescent="0.25">
      <c r="A9" s="237" t="s">
        <v>152</v>
      </c>
      <c r="B9" t="s">
        <v>464</v>
      </c>
      <c r="C9" t="s">
        <v>280</v>
      </c>
      <c r="D9" t="s">
        <v>551</v>
      </c>
      <c r="E9"/>
      <c r="F9"/>
    </row>
    <row r="10" spans="1:6" s="18" customFormat="1" ht="14.25" customHeight="1" x14ac:dyDescent="0.2">
      <c r="A10" s="3" t="s">
        <v>479</v>
      </c>
      <c r="B10" s="236"/>
      <c r="C10" s="236"/>
      <c r="D10" s="236"/>
      <c r="E10"/>
      <c r="F10"/>
    </row>
    <row r="11" spans="1:6" s="20" customFormat="1" ht="14.25" x14ac:dyDescent="0.2">
      <c r="A11" s="50" t="s">
        <v>181</v>
      </c>
      <c r="B11" s="236">
        <v>-16812</v>
      </c>
      <c r="C11" s="236">
        <v>-9000</v>
      </c>
      <c r="D11" s="236">
        <v>25050</v>
      </c>
      <c r="E11"/>
      <c r="F11"/>
    </row>
    <row r="12" spans="1:6" s="21" customFormat="1" ht="14.25" customHeight="1" x14ac:dyDescent="0.2">
      <c r="A12" s="50" t="s">
        <v>178</v>
      </c>
      <c r="B12" s="236">
        <v>-37366</v>
      </c>
      <c r="C12" s="236">
        <v>-26892</v>
      </c>
      <c r="D12" s="236">
        <v>6120</v>
      </c>
      <c r="E12"/>
      <c r="F12"/>
    </row>
    <row r="13" spans="1:6" s="21" customFormat="1" ht="14.25" customHeight="1" x14ac:dyDescent="0.2">
      <c r="A13" s="50" t="s">
        <v>468</v>
      </c>
      <c r="B13" s="236">
        <v>-49267</v>
      </c>
      <c r="C13" s="236">
        <v>-37253</v>
      </c>
      <c r="D13" s="236">
        <v>-4841</v>
      </c>
      <c r="E13"/>
      <c r="F13"/>
    </row>
    <row r="14" spans="1:6" s="21" customFormat="1" ht="14.25" customHeight="1" x14ac:dyDescent="0.2">
      <c r="A14" s="50" t="s">
        <v>170</v>
      </c>
      <c r="B14" s="236">
        <v>-59491</v>
      </c>
      <c r="C14" s="236">
        <v>-46153</v>
      </c>
      <c r="D14" s="236">
        <v>-14081.5</v>
      </c>
      <c r="E14"/>
      <c r="F14"/>
    </row>
    <row r="15" spans="1:6" s="21" customFormat="1" ht="14.25" customHeight="1" x14ac:dyDescent="0.2">
      <c r="A15" s="50" t="s">
        <v>171</v>
      </c>
      <c r="B15" s="236">
        <v>-63771</v>
      </c>
      <c r="C15" s="236">
        <v>-49879</v>
      </c>
      <c r="D15" s="236">
        <v>-17662</v>
      </c>
      <c r="E15"/>
      <c r="F15"/>
    </row>
    <row r="16" spans="1:6" s="21" customFormat="1" ht="14.25" customHeight="1" x14ac:dyDescent="0.2">
      <c r="A16" s="50" t="s">
        <v>172</v>
      </c>
      <c r="B16" s="236">
        <v>-77805</v>
      </c>
      <c r="C16" s="236">
        <v>-62096</v>
      </c>
      <c r="D16" s="236">
        <v>-29982</v>
      </c>
      <c r="E16"/>
      <c r="F16"/>
    </row>
    <row r="17" spans="1:6" s="21" customFormat="1" ht="14.25" customHeight="1" x14ac:dyDescent="0.2">
      <c r="A17" s="50" t="s">
        <v>173</v>
      </c>
      <c r="B17" s="236">
        <v>-69443</v>
      </c>
      <c r="C17" s="236">
        <v>-54816</v>
      </c>
      <c r="D17" s="236">
        <v>-22641</v>
      </c>
      <c r="E17"/>
      <c r="F17"/>
    </row>
    <row r="18" spans="1:6" s="21" customFormat="1" ht="14.25" customHeight="1" x14ac:dyDescent="0.2">
      <c r="A18" s="50" t="s">
        <v>174</v>
      </c>
      <c r="B18" s="236">
        <v>-38091</v>
      </c>
      <c r="C18" s="236">
        <v>-27524</v>
      </c>
      <c r="D18" s="236">
        <v>5452</v>
      </c>
      <c r="E18"/>
      <c r="F18"/>
    </row>
    <row r="19" spans="1:6" s="21" customFormat="1" ht="14.25" customHeight="1" x14ac:dyDescent="0.2">
      <c r="A19" s="50" t="s">
        <v>175</v>
      </c>
      <c r="B19" s="236">
        <v>-80166</v>
      </c>
      <c r="C19" s="236">
        <v>-64151</v>
      </c>
      <c r="D19" s="236">
        <v>-32054</v>
      </c>
      <c r="E19"/>
      <c r="F19"/>
    </row>
    <row r="20" spans="1:6" s="21" customFormat="1" ht="14.25" customHeight="1" x14ac:dyDescent="0.2">
      <c r="A20" s="50" t="s">
        <v>176</v>
      </c>
      <c r="B20" s="236">
        <v>-85029</v>
      </c>
      <c r="C20" s="236">
        <v>-68385</v>
      </c>
      <c r="D20" s="236">
        <v>-36324</v>
      </c>
      <c r="E20"/>
      <c r="F20"/>
    </row>
    <row r="21" spans="1:6" s="21" customFormat="1" ht="14.25" customHeight="1" x14ac:dyDescent="0.2">
      <c r="A21" s="50" t="s">
        <v>177</v>
      </c>
      <c r="B21" s="236">
        <v>-80676</v>
      </c>
      <c r="C21" s="236">
        <v>-64595</v>
      </c>
      <c r="D21" s="236">
        <v>-32502</v>
      </c>
      <c r="E21"/>
      <c r="F21"/>
    </row>
    <row r="22" spans="1:6" s="21" customFormat="1" ht="14.25" customHeight="1" x14ac:dyDescent="0.2">
      <c r="A22" s="50" t="s">
        <v>303</v>
      </c>
      <c r="B22" s="236">
        <v>-64469</v>
      </c>
      <c r="C22" s="236">
        <v>-50486</v>
      </c>
      <c r="D22" s="236">
        <v>-18274</v>
      </c>
      <c r="E22"/>
      <c r="F22"/>
    </row>
    <row r="23" spans="1:6" s="21" customFormat="1" ht="14.25" customHeight="1" x14ac:dyDescent="0.2">
      <c r="A23" s="50" t="s">
        <v>302</v>
      </c>
      <c r="B23" s="236">
        <v>-79902</v>
      </c>
      <c r="C23" s="236">
        <v>-63921</v>
      </c>
      <c r="D23" s="236">
        <v>-31823</v>
      </c>
      <c r="E23"/>
      <c r="F23"/>
    </row>
    <row r="24" spans="1:6" s="21" customFormat="1" ht="14.25" customHeight="1" x14ac:dyDescent="0.2">
      <c r="A24" s="50" t="s">
        <v>179</v>
      </c>
      <c r="B24" s="236">
        <v>-51250</v>
      </c>
      <c r="C24" s="236">
        <v>-38979</v>
      </c>
      <c r="D24" s="236">
        <v>-6668</v>
      </c>
      <c r="E24"/>
      <c r="F24"/>
    </row>
    <row r="25" spans="1:6" s="21" customFormat="1" ht="14.25" customHeight="1" x14ac:dyDescent="0.2">
      <c r="A25" s="50" t="s">
        <v>180</v>
      </c>
      <c r="B25" s="236">
        <v>-80834</v>
      </c>
      <c r="C25" s="236">
        <v>-64733</v>
      </c>
      <c r="D25" s="236">
        <v>-32641</v>
      </c>
      <c r="E25"/>
      <c r="F25"/>
    </row>
    <row r="26" spans="1:6" s="21" customFormat="1" ht="14.25" customHeight="1" x14ac:dyDescent="0.2">
      <c r="A26" s="50" t="s">
        <v>306</v>
      </c>
      <c r="B26" s="236">
        <v>-78582</v>
      </c>
      <c r="C26" s="236">
        <v>-62772</v>
      </c>
      <c r="D26" s="236">
        <v>-30664</v>
      </c>
      <c r="E26"/>
      <c r="F26"/>
    </row>
    <row r="27" spans="1:6" s="21" customFormat="1" ht="14.25" customHeight="1" x14ac:dyDescent="0.2">
      <c r="A27" s="50" t="s">
        <v>304</v>
      </c>
      <c r="B27" s="236">
        <v>-77791</v>
      </c>
      <c r="C27" s="236">
        <v>-62083</v>
      </c>
      <c r="D27" s="236">
        <v>-29969</v>
      </c>
      <c r="E27"/>
      <c r="F27"/>
    </row>
    <row r="28" spans="1:6" s="21" customFormat="1" ht="14.25" customHeight="1" x14ac:dyDescent="0.2">
      <c r="A28" s="50" t="s">
        <v>305</v>
      </c>
      <c r="B28" s="236">
        <v>-82609</v>
      </c>
      <c r="C28" s="236">
        <v>-66278</v>
      </c>
      <c r="D28" s="236">
        <v>-34199</v>
      </c>
      <c r="E28"/>
      <c r="F28"/>
    </row>
    <row r="29" spans="1:6" s="21" customFormat="1" ht="14.25" customHeight="1" x14ac:dyDescent="0.2">
      <c r="A29" s="3" t="s">
        <v>478</v>
      </c>
      <c r="B29" s="236"/>
      <c r="C29" s="236"/>
      <c r="D29" s="236"/>
      <c r="E29"/>
      <c r="F29"/>
    </row>
    <row r="30" spans="1:6" s="21" customFormat="1" ht="14.25" customHeight="1" x14ac:dyDescent="0.2">
      <c r="A30" s="50" t="s">
        <v>181</v>
      </c>
      <c r="B30" s="236">
        <v>-23238</v>
      </c>
      <c r="C30" s="236">
        <v>-14271</v>
      </c>
      <c r="D30" s="236">
        <v>21452</v>
      </c>
      <c r="E30"/>
      <c r="F30"/>
    </row>
    <row r="31" spans="1:6" s="21" customFormat="1" ht="14.25" customHeight="1" x14ac:dyDescent="0.2">
      <c r="A31" s="50" t="s">
        <v>178</v>
      </c>
      <c r="B31" s="236">
        <v>-43792</v>
      </c>
      <c r="C31" s="236">
        <v>-32163</v>
      </c>
      <c r="D31" s="236">
        <v>2549</v>
      </c>
      <c r="E31"/>
      <c r="F31"/>
    </row>
    <row r="32" spans="1:6" s="21" customFormat="1" ht="14.25" customHeight="1" x14ac:dyDescent="0.2">
      <c r="A32" s="50" t="s">
        <v>468</v>
      </c>
      <c r="B32" s="236">
        <v>-55693</v>
      </c>
      <c r="C32" s="236">
        <v>-42524</v>
      </c>
      <c r="D32" s="236">
        <v>-8376</v>
      </c>
      <c r="E32"/>
      <c r="F32"/>
    </row>
    <row r="33" spans="1:6" s="21" customFormat="1" ht="14.25" customHeight="1" x14ac:dyDescent="0.2">
      <c r="A33" s="50" t="s">
        <v>170</v>
      </c>
      <c r="B33" s="236">
        <v>-65917</v>
      </c>
      <c r="C33" s="236">
        <v>-51424</v>
      </c>
      <c r="D33" s="236">
        <v>-17604</v>
      </c>
      <c r="E33"/>
      <c r="F33"/>
    </row>
    <row r="34" spans="1:6" s="21" customFormat="1" ht="14.25" customHeight="1" x14ac:dyDescent="0.2">
      <c r="A34" s="50" t="s">
        <v>171</v>
      </c>
      <c r="B34" s="236">
        <v>-70197</v>
      </c>
      <c r="C34" s="236">
        <v>-55150</v>
      </c>
      <c r="D34" s="236">
        <v>-21109</v>
      </c>
      <c r="E34"/>
      <c r="F34"/>
    </row>
    <row r="35" spans="1:6" s="21" customFormat="1" ht="14.25" customHeight="1" x14ac:dyDescent="0.2">
      <c r="A35" s="50" t="s">
        <v>172</v>
      </c>
      <c r="B35" s="236">
        <v>-84231</v>
      </c>
      <c r="C35" s="236">
        <v>-67367</v>
      </c>
      <c r="D35" s="236">
        <v>-33429</v>
      </c>
      <c r="E35"/>
      <c r="F35"/>
    </row>
    <row r="36" spans="1:6" s="21" customFormat="1" ht="14.25" customHeight="1" x14ac:dyDescent="0.2">
      <c r="A36" s="50" t="s">
        <v>173</v>
      </c>
      <c r="B36" s="236">
        <v>-75869</v>
      </c>
      <c r="C36" s="236">
        <v>-60087</v>
      </c>
      <c r="D36" s="236">
        <v>-26088</v>
      </c>
      <c r="E36"/>
      <c r="F36"/>
    </row>
    <row r="37" spans="1:6" s="21" customFormat="1" ht="14.25" customHeight="1" x14ac:dyDescent="0.2">
      <c r="A37" s="50" t="s">
        <v>174</v>
      </c>
      <c r="B37" s="236">
        <v>-44517</v>
      </c>
      <c r="C37" s="236">
        <v>-32795</v>
      </c>
      <c r="D37" s="236">
        <v>1932</v>
      </c>
      <c r="E37"/>
      <c r="F37"/>
    </row>
    <row r="38" spans="1:6" s="21" customFormat="1" ht="14.25" customHeight="1" x14ac:dyDescent="0.2">
      <c r="A38" s="50" t="s">
        <v>175</v>
      </c>
      <c r="B38" s="236">
        <v>-86592</v>
      </c>
      <c r="C38" s="236">
        <v>-69422</v>
      </c>
      <c r="D38" s="236">
        <v>-35501</v>
      </c>
      <c r="E38"/>
      <c r="F38"/>
    </row>
    <row r="39" spans="1:6" s="21" customFormat="1" ht="14.25" customHeight="1" x14ac:dyDescent="0.2">
      <c r="A39" s="50" t="s">
        <v>176</v>
      </c>
      <c r="B39" s="236">
        <v>-91455</v>
      </c>
      <c r="C39" s="236">
        <v>-73656</v>
      </c>
      <c r="D39" s="236">
        <v>-39771</v>
      </c>
      <c r="E39"/>
      <c r="F39"/>
    </row>
    <row r="40" spans="1:6" s="21" customFormat="1" ht="14.25" customHeight="1" x14ac:dyDescent="0.2">
      <c r="A40" s="50" t="s">
        <v>177</v>
      </c>
      <c r="B40" s="236">
        <v>-87102</v>
      </c>
      <c r="C40" s="236">
        <v>-69866</v>
      </c>
      <c r="D40" s="236">
        <v>-35949</v>
      </c>
      <c r="E40"/>
      <c r="F40"/>
    </row>
    <row r="41" spans="1:6" s="21" customFormat="1" ht="14.25" customHeight="1" x14ac:dyDescent="0.2">
      <c r="A41" s="50" t="s">
        <v>303</v>
      </c>
      <c r="B41" s="236">
        <v>-70895</v>
      </c>
      <c r="C41" s="236">
        <v>-55757</v>
      </c>
      <c r="D41" s="236">
        <v>-21721</v>
      </c>
      <c r="E41"/>
      <c r="F41"/>
    </row>
    <row r="42" spans="1:6" s="21" customFormat="1" ht="14.25" customHeight="1" x14ac:dyDescent="0.2">
      <c r="A42" s="50" t="s">
        <v>302</v>
      </c>
      <c r="B42" s="236">
        <v>-86328</v>
      </c>
      <c r="C42" s="236">
        <v>-69192</v>
      </c>
      <c r="D42" s="236">
        <v>-35270</v>
      </c>
      <c r="E42"/>
      <c r="F42"/>
    </row>
    <row r="43" spans="1:6" s="21" customFormat="1" ht="14.25" customHeight="1" x14ac:dyDescent="0.2">
      <c r="A43" s="50" t="s">
        <v>179</v>
      </c>
      <c r="B43" s="236">
        <v>-57676</v>
      </c>
      <c r="C43" s="236">
        <v>-44250</v>
      </c>
      <c r="D43" s="236">
        <v>-10117</v>
      </c>
      <c r="E43"/>
      <c r="F43"/>
    </row>
    <row r="44" spans="1:6" s="21" customFormat="1" ht="14.25" customHeight="1" x14ac:dyDescent="0.2">
      <c r="A44" s="50" t="s">
        <v>180</v>
      </c>
      <c r="B44" s="236">
        <v>-87260</v>
      </c>
      <c r="C44" s="236">
        <v>-70004</v>
      </c>
      <c r="D44" s="236">
        <v>-36088</v>
      </c>
      <c r="E44"/>
      <c r="F44"/>
    </row>
    <row r="45" spans="1:6" s="21" customFormat="1" ht="14.25" customHeight="1" x14ac:dyDescent="0.2">
      <c r="A45" s="50" t="s">
        <v>306</v>
      </c>
      <c r="B45" s="236">
        <v>-85008</v>
      </c>
      <c r="C45" s="236">
        <v>-68043</v>
      </c>
      <c r="D45" s="236">
        <v>-34111</v>
      </c>
      <c r="E45"/>
      <c r="F45"/>
    </row>
    <row r="46" spans="1:6" s="21" customFormat="1" ht="14.25" customHeight="1" x14ac:dyDescent="0.2">
      <c r="A46" s="50" t="s">
        <v>304</v>
      </c>
      <c r="B46" s="236">
        <v>-84217</v>
      </c>
      <c r="C46" s="236">
        <v>-67354</v>
      </c>
      <c r="D46" s="236">
        <v>-33416</v>
      </c>
      <c r="E46"/>
      <c r="F46"/>
    </row>
    <row r="47" spans="1:6" s="21" customFormat="1" ht="14.25" customHeight="1" x14ac:dyDescent="0.2">
      <c r="A47" s="50" t="s">
        <v>305</v>
      </c>
      <c r="B47" s="236">
        <v>-89035</v>
      </c>
      <c r="C47" s="236">
        <v>-71549</v>
      </c>
      <c r="D47" s="236">
        <v>-37646</v>
      </c>
      <c r="E47"/>
      <c r="F47"/>
    </row>
    <row r="48" spans="1:6" s="21" customFormat="1" ht="14.25" customHeight="1" x14ac:dyDescent="0.2">
      <c r="A48" s="3" t="s">
        <v>384</v>
      </c>
      <c r="B48" s="236"/>
      <c r="C48" s="236"/>
      <c r="D48" s="236"/>
      <c r="E48"/>
      <c r="F48"/>
    </row>
    <row r="49" spans="1:6" s="21" customFormat="1" ht="14.25" customHeight="1" x14ac:dyDescent="0.2">
      <c r="A49" s="50" t="s">
        <v>181</v>
      </c>
      <c r="B49" s="236">
        <v>57871</v>
      </c>
      <c r="C49" s="236">
        <v>49715</v>
      </c>
      <c r="D49" s="236">
        <v>53568</v>
      </c>
      <c r="E49"/>
      <c r="F49"/>
    </row>
    <row r="50" spans="1:6" s="21" customFormat="1" ht="14.25" customHeight="1" x14ac:dyDescent="0.2">
      <c r="A50" s="50" t="s">
        <v>178</v>
      </c>
      <c r="B50" s="236">
        <v>37317</v>
      </c>
      <c r="C50" s="236">
        <v>31823</v>
      </c>
      <c r="D50" s="236">
        <v>35316</v>
      </c>
      <c r="E50"/>
      <c r="F50"/>
    </row>
    <row r="51" spans="1:6" s="21" customFormat="1" ht="14.25" customHeight="1" x14ac:dyDescent="0.2">
      <c r="A51" s="50" t="s">
        <v>468</v>
      </c>
      <c r="B51" s="236">
        <v>25416</v>
      </c>
      <c r="C51" s="236">
        <v>21462</v>
      </c>
      <c r="D51" s="236">
        <v>24709</v>
      </c>
      <c r="E51"/>
      <c r="F51"/>
    </row>
    <row r="52" spans="1:6" s="21" customFormat="1" ht="14.25" customHeight="1" x14ac:dyDescent="0.2">
      <c r="A52" s="50" t="s">
        <v>170</v>
      </c>
      <c r="B52" s="236">
        <v>15192</v>
      </c>
      <c r="C52" s="236">
        <v>12562</v>
      </c>
      <c r="D52" s="236">
        <v>15188</v>
      </c>
      <c r="E52"/>
      <c r="F52"/>
    </row>
    <row r="53" spans="1:6" s="21" customFormat="1" ht="14.25" customHeight="1" x14ac:dyDescent="0.2">
      <c r="A53" s="50" t="s">
        <v>171</v>
      </c>
      <c r="B53" s="236">
        <v>10912</v>
      </c>
      <c r="C53" s="236">
        <v>8836</v>
      </c>
      <c r="D53" s="236">
        <v>11347</v>
      </c>
      <c r="E53"/>
      <c r="F53"/>
    </row>
    <row r="54" spans="1:6" s="21" customFormat="1" ht="14.25" customHeight="1" x14ac:dyDescent="0.2">
      <c r="A54" s="50" t="s">
        <v>172</v>
      </c>
      <c r="B54" s="236">
        <v>-3122</v>
      </c>
      <c r="C54" s="236">
        <v>-3381</v>
      </c>
      <c r="D54" s="236">
        <v>-1161</v>
      </c>
      <c r="E54"/>
      <c r="F54"/>
    </row>
    <row r="55" spans="1:6" s="21" customFormat="1" ht="14.25" customHeight="1" x14ac:dyDescent="0.2">
      <c r="A55" s="50" t="s">
        <v>173</v>
      </c>
      <c r="B55" s="236">
        <v>5240</v>
      </c>
      <c r="C55" s="236">
        <v>3899</v>
      </c>
      <c r="D55" s="236">
        <v>6263</v>
      </c>
      <c r="E55"/>
      <c r="F55"/>
    </row>
    <row r="56" spans="1:6" s="21" customFormat="1" ht="14.25" customHeight="1" x14ac:dyDescent="0.2">
      <c r="A56" s="50" t="s">
        <v>174</v>
      </c>
      <c r="B56" s="236">
        <v>36592</v>
      </c>
      <c r="C56" s="236">
        <v>31191</v>
      </c>
      <c r="D56" s="236">
        <v>34595</v>
      </c>
      <c r="E56"/>
      <c r="F56"/>
    </row>
    <row r="57" spans="1:6" s="21" customFormat="1" ht="14.25" customHeight="1" x14ac:dyDescent="0.2">
      <c r="A57" s="50" t="s">
        <v>175</v>
      </c>
      <c r="B57" s="236">
        <v>-5483</v>
      </c>
      <c r="C57" s="236">
        <v>-5436</v>
      </c>
      <c r="D57" s="236">
        <v>-3232</v>
      </c>
      <c r="E57"/>
      <c r="F57"/>
    </row>
    <row r="58" spans="1:6" s="21" customFormat="1" ht="14.25" customHeight="1" x14ac:dyDescent="0.2">
      <c r="A58" s="50" t="s">
        <v>176</v>
      </c>
      <c r="B58" s="236">
        <v>-10346</v>
      </c>
      <c r="C58" s="236">
        <v>-9670</v>
      </c>
      <c r="D58" s="236">
        <v>-7575</v>
      </c>
      <c r="E58"/>
      <c r="F58"/>
    </row>
    <row r="59" spans="1:6" s="21" customFormat="1" ht="14.25" customHeight="1" x14ac:dyDescent="0.2">
      <c r="A59" s="50" t="s">
        <v>177</v>
      </c>
      <c r="B59" s="236">
        <v>-5993</v>
      </c>
      <c r="C59" s="236">
        <v>-5880</v>
      </c>
      <c r="D59" s="236">
        <v>-3689</v>
      </c>
      <c r="E59"/>
      <c r="F59"/>
    </row>
    <row r="60" spans="1:6" s="21" customFormat="1" ht="14.25" customHeight="1" x14ac:dyDescent="0.2">
      <c r="A60" s="50" t="s">
        <v>303</v>
      </c>
      <c r="B60" s="236">
        <v>10214</v>
      </c>
      <c r="C60" s="236">
        <v>8229</v>
      </c>
      <c r="D60" s="236">
        <v>10778</v>
      </c>
      <c r="E60"/>
      <c r="F60"/>
    </row>
    <row r="61" spans="1:6" s="21" customFormat="1" ht="14.25" customHeight="1" x14ac:dyDescent="0.2">
      <c r="A61" s="50" t="s">
        <v>302</v>
      </c>
      <c r="B61" s="236">
        <v>-5219</v>
      </c>
      <c r="C61" s="236">
        <v>-5206</v>
      </c>
      <c r="D61" s="236">
        <v>-3004</v>
      </c>
      <c r="E61"/>
      <c r="F61"/>
    </row>
    <row r="62" spans="1:6" s="21" customFormat="1" ht="14.25" customHeight="1" x14ac:dyDescent="0.2">
      <c r="A62" s="50" t="s">
        <v>179</v>
      </c>
      <c r="B62" s="236">
        <v>23433</v>
      </c>
      <c r="C62" s="236">
        <v>19736</v>
      </c>
      <c r="D62" s="236">
        <v>22889</v>
      </c>
      <c r="E62"/>
      <c r="F62"/>
    </row>
    <row r="63" spans="1:6" s="21" customFormat="1" ht="14.25" customHeight="1" x14ac:dyDescent="0.2">
      <c r="A63" s="50" t="s">
        <v>180</v>
      </c>
      <c r="B63" s="236">
        <v>-6151</v>
      </c>
      <c r="C63" s="236">
        <v>-6018</v>
      </c>
      <c r="D63" s="236">
        <v>-3843</v>
      </c>
      <c r="E63"/>
      <c r="F63"/>
    </row>
    <row r="64" spans="1:6" s="21" customFormat="1" ht="14.25" customHeight="1" x14ac:dyDescent="0.2">
      <c r="A64" s="50" t="s">
        <v>306</v>
      </c>
      <c r="B64" s="236">
        <v>-3899</v>
      </c>
      <c r="C64" s="236">
        <v>-4057</v>
      </c>
      <c r="D64" s="236">
        <v>-1865</v>
      </c>
      <c r="E64"/>
      <c r="F64"/>
    </row>
    <row r="65" spans="1:6" s="21" customFormat="1" ht="14.25" customHeight="1" x14ac:dyDescent="0.2">
      <c r="A65" s="50" t="s">
        <v>304</v>
      </c>
      <c r="B65" s="236">
        <v>-3108</v>
      </c>
      <c r="C65" s="236">
        <v>-3368</v>
      </c>
      <c r="D65" s="236">
        <v>-1147</v>
      </c>
      <c r="E65"/>
      <c r="F65"/>
    </row>
    <row r="66" spans="1:6" s="21" customFormat="1" ht="14.25" customHeight="1" x14ac:dyDescent="0.2">
      <c r="A66" s="50" t="s">
        <v>305</v>
      </c>
      <c r="B66" s="236">
        <v>-7926</v>
      </c>
      <c r="C66" s="236">
        <v>-7563</v>
      </c>
      <c r="D66" s="236">
        <v>-5488</v>
      </c>
      <c r="E66"/>
      <c r="F66"/>
    </row>
    <row r="67" spans="1:6" s="21" customFormat="1" ht="14.25" customHeight="1" x14ac:dyDescent="0.2">
      <c r="A67" s="3" t="s">
        <v>385</v>
      </c>
      <c r="B67" s="236"/>
      <c r="C67" s="236"/>
      <c r="D67" s="236"/>
      <c r="E67"/>
      <c r="F67"/>
    </row>
    <row r="68" spans="1:6" s="21" customFormat="1" ht="14.25" customHeight="1" x14ac:dyDescent="0.2">
      <c r="A68" s="50" t="s">
        <v>181</v>
      </c>
      <c r="B68" s="236">
        <v>47951</v>
      </c>
      <c r="C68" s="236">
        <v>41675</v>
      </c>
      <c r="D68" s="236">
        <v>46619</v>
      </c>
      <c r="E68"/>
      <c r="F68"/>
    </row>
    <row r="69" spans="1:6" s="21" customFormat="1" ht="14.25" customHeight="1" x14ac:dyDescent="0.2">
      <c r="A69" s="50" t="s">
        <v>178</v>
      </c>
      <c r="B69" s="236">
        <v>27397</v>
      </c>
      <c r="C69" s="236">
        <v>23783</v>
      </c>
      <c r="D69" s="236">
        <v>27897</v>
      </c>
      <c r="E69"/>
      <c r="F69"/>
    </row>
    <row r="70" spans="1:6" s="21" customFormat="1" ht="14.25" customHeight="1" x14ac:dyDescent="0.2">
      <c r="A70" s="50" t="s">
        <v>468</v>
      </c>
      <c r="B70" s="236">
        <v>15496</v>
      </c>
      <c r="C70" s="236">
        <v>13422</v>
      </c>
      <c r="D70" s="236">
        <v>17569</v>
      </c>
      <c r="E70"/>
      <c r="F70"/>
    </row>
    <row r="71" spans="1:6" s="21" customFormat="1" ht="14.25" customHeight="1" x14ac:dyDescent="0.2">
      <c r="A71" s="50" t="s">
        <v>170</v>
      </c>
      <c r="B71" s="236">
        <v>5272</v>
      </c>
      <c r="C71" s="236">
        <v>4522</v>
      </c>
      <c r="D71" s="236">
        <v>8338.5</v>
      </c>
      <c r="E71"/>
      <c r="F71"/>
    </row>
    <row r="72" spans="1:6" s="21" customFormat="1" ht="14.25" customHeight="1" x14ac:dyDescent="0.2">
      <c r="A72" s="50" t="s">
        <v>171</v>
      </c>
      <c r="B72" s="236">
        <v>992</v>
      </c>
      <c r="C72" s="236">
        <v>796</v>
      </c>
      <c r="D72" s="236">
        <v>4709</v>
      </c>
      <c r="E72"/>
      <c r="F72"/>
    </row>
    <row r="73" spans="1:6" s="21" customFormat="1" ht="14.25" customHeight="1" x14ac:dyDescent="0.2">
      <c r="A73" s="50" t="s">
        <v>172</v>
      </c>
      <c r="B73" s="236">
        <v>-13042</v>
      </c>
      <c r="C73" s="236">
        <v>-11421</v>
      </c>
      <c r="D73" s="236">
        <v>-7330</v>
      </c>
      <c r="E73"/>
      <c r="F73"/>
    </row>
    <row r="74" spans="1:6" s="21" customFormat="1" ht="14.25" customHeight="1" x14ac:dyDescent="0.2">
      <c r="A74" s="50" t="s">
        <v>173</v>
      </c>
      <c r="B74" s="236">
        <v>-4680</v>
      </c>
      <c r="C74" s="236">
        <v>-4141</v>
      </c>
      <c r="D74" s="236">
        <v>-82</v>
      </c>
      <c r="E74"/>
      <c r="F74"/>
    </row>
    <row r="75" spans="1:6" s="21" customFormat="1" ht="14.25" customHeight="1" x14ac:dyDescent="0.2">
      <c r="A75" s="50" t="s">
        <v>174</v>
      </c>
      <c r="B75" s="236">
        <v>26672</v>
      </c>
      <c r="C75" s="236">
        <v>23151</v>
      </c>
      <c r="D75" s="236">
        <v>27267</v>
      </c>
      <c r="E75"/>
      <c r="F75"/>
    </row>
    <row r="76" spans="1:6" s="21" customFormat="1" ht="14.25" customHeight="1" x14ac:dyDescent="0.2">
      <c r="A76" s="50" t="s">
        <v>175</v>
      </c>
      <c r="B76" s="236">
        <v>-15403</v>
      </c>
      <c r="C76" s="236">
        <v>-13476</v>
      </c>
      <c r="D76" s="236">
        <v>-9506</v>
      </c>
      <c r="E76"/>
      <c r="F76"/>
    </row>
    <row r="77" spans="1:6" s="21" customFormat="1" ht="14.25" customHeight="1" x14ac:dyDescent="0.2">
      <c r="A77" s="50" t="s">
        <v>176</v>
      </c>
      <c r="B77" s="236">
        <v>-20266</v>
      </c>
      <c r="C77" s="236">
        <v>-17710</v>
      </c>
      <c r="D77" s="236">
        <v>-14096</v>
      </c>
      <c r="E77"/>
      <c r="F77"/>
    </row>
    <row r="78" spans="1:6" s="21" customFormat="1" ht="14.25" customHeight="1" x14ac:dyDescent="0.2">
      <c r="A78" s="50" t="s">
        <v>177</v>
      </c>
      <c r="B78" s="236">
        <v>-15913</v>
      </c>
      <c r="C78" s="236">
        <v>-13920</v>
      </c>
      <c r="D78" s="236">
        <v>-9977</v>
      </c>
      <c r="E78"/>
      <c r="F78"/>
    </row>
    <row r="79" spans="1:6" s="21" customFormat="1" ht="14.25" customHeight="1" x14ac:dyDescent="0.2">
      <c r="A79" s="50" t="s">
        <v>303</v>
      </c>
      <c r="B79" s="236">
        <v>294</v>
      </c>
      <c r="C79" s="236">
        <v>189</v>
      </c>
      <c r="D79" s="236">
        <v>4120</v>
      </c>
      <c r="E79"/>
      <c r="F79"/>
    </row>
    <row r="80" spans="1:6" s="21" customFormat="1" ht="14.25" customHeight="1" x14ac:dyDescent="0.2">
      <c r="A80" s="50" t="s">
        <v>302</v>
      </c>
      <c r="B80" s="236">
        <v>-15139</v>
      </c>
      <c r="C80" s="236">
        <v>-13246</v>
      </c>
      <c r="D80" s="236">
        <v>-9263</v>
      </c>
      <c r="E80"/>
      <c r="F80"/>
    </row>
    <row r="81" spans="1:6" s="21" customFormat="1" ht="14.25" customHeight="1" x14ac:dyDescent="0.2">
      <c r="A81" s="50" t="s">
        <v>179</v>
      </c>
      <c r="B81" s="236">
        <v>13513</v>
      </c>
      <c r="C81" s="236">
        <v>11696</v>
      </c>
      <c r="D81" s="236">
        <v>15776</v>
      </c>
      <c r="E81"/>
      <c r="F81"/>
    </row>
    <row r="82" spans="1:6" s="21" customFormat="1" ht="14.25" customHeight="1" x14ac:dyDescent="0.2">
      <c r="A82" s="50" t="s">
        <v>180</v>
      </c>
      <c r="B82" s="236">
        <v>-16071</v>
      </c>
      <c r="C82" s="236">
        <v>-14058</v>
      </c>
      <c r="D82" s="236">
        <v>-10122</v>
      </c>
      <c r="E82"/>
      <c r="F82"/>
    </row>
    <row r="83" spans="1:6" s="21" customFormat="1" ht="14.25" customHeight="1" x14ac:dyDescent="0.2">
      <c r="A83" s="50" t="s">
        <v>306</v>
      </c>
      <c r="B83" s="236">
        <v>-13819</v>
      </c>
      <c r="C83" s="236">
        <v>-12097</v>
      </c>
      <c r="D83" s="236">
        <v>-8046</v>
      </c>
      <c r="E83"/>
      <c r="F83"/>
    </row>
    <row r="84" spans="1:6" s="21" customFormat="1" ht="14.25" customHeight="1" x14ac:dyDescent="0.2">
      <c r="A84" s="50" t="s">
        <v>304</v>
      </c>
      <c r="B84" s="236">
        <v>-13028</v>
      </c>
      <c r="C84" s="236">
        <v>-11408</v>
      </c>
      <c r="D84" s="236">
        <v>-7317</v>
      </c>
      <c r="E84"/>
      <c r="F84"/>
    </row>
    <row r="85" spans="1:6" s="21" customFormat="1" ht="14.25" customHeight="1" x14ac:dyDescent="0.2">
      <c r="A85" s="50" t="s">
        <v>305</v>
      </c>
      <c r="B85" s="236">
        <v>-17846</v>
      </c>
      <c r="C85" s="236">
        <v>-15603</v>
      </c>
      <c r="D85" s="236">
        <v>-11759</v>
      </c>
      <c r="E85"/>
      <c r="F85"/>
    </row>
    <row r="86" spans="1:6" s="21" customFormat="1" ht="14.25" customHeight="1" x14ac:dyDescent="0.2">
      <c r="A86" s="3" t="s">
        <v>525</v>
      </c>
      <c r="B86" s="236"/>
      <c r="C86" s="236"/>
      <c r="D86" s="236"/>
      <c r="E86"/>
      <c r="F86"/>
    </row>
    <row r="87" spans="1:6" s="21" customFormat="1" ht="14.25" customHeight="1" x14ac:dyDescent="0.2">
      <c r="A87" s="50" t="s">
        <v>181</v>
      </c>
      <c r="B87" s="236">
        <v>26431</v>
      </c>
      <c r="C87" s="236">
        <v>24075</v>
      </c>
      <c r="D87" s="236">
        <v>32784</v>
      </c>
      <c r="E87"/>
      <c r="F87"/>
    </row>
    <row r="88" spans="1:6" s="21" customFormat="1" ht="14.25" customHeight="1" x14ac:dyDescent="0.2">
      <c r="A88" s="50" t="s">
        <v>178</v>
      </c>
      <c r="B88" s="236">
        <v>5877</v>
      </c>
      <c r="C88" s="236">
        <v>6183</v>
      </c>
      <c r="D88" s="236">
        <v>14309</v>
      </c>
      <c r="E88"/>
      <c r="F88"/>
    </row>
    <row r="89" spans="1:6" s="21" customFormat="1" ht="14.25" customHeight="1" x14ac:dyDescent="0.2">
      <c r="A89" s="50" t="s">
        <v>468</v>
      </c>
      <c r="B89" s="236">
        <v>-6024</v>
      </c>
      <c r="C89" s="236">
        <v>-4178</v>
      </c>
      <c r="D89" s="236">
        <v>3576</v>
      </c>
      <c r="E89"/>
      <c r="F89"/>
    </row>
    <row r="90" spans="1:6" s="21" customFormat="1" ht="14.25" customHeight="1" x14ac:dyDescent="0.2">
      <c r="A90" s="50" t="s">
        <v>170</v>
      </c>
      <c r="B90" s="236">
        <v>-16248</v>
      </c>
      <c r="C90" s="236">
        <v>-13078</v>
      </c>
      <c r="D90" s="236">
        <v>-5559</v>
      </c>
      <c r="E90"/>
      <c r="F90"/>
    </row>
    <row r="91" spans="1:6" s="21" customFormat="1" ht="14.25" customHeight="1" x14ac:dyDescent="0.2">
      <c r="A91" s="50" t="s">
        <v>171</v>
      </c>
      <c r="B91" s="236">
        <v>-20528</v>
      </c>
      <c r="C91" s="236">
        <v>-16804</v>
      </c>
      <c r="D91" s="236">
        <v>-9453</v>
      </c>
      <c r="E91"/>
      <c r="F91"/>
    </row>
    <row r="92" spans="1:6" s="21" customFormat="1" ht="14.25" customHeight="1" x14ac:dyDescent="0.2">
      <c r="A92" s="50" t="s">
        <v>172</v>
      </c>
      <c r="B92" s="236">
        <v>-34562</v>
      </c>
      <c r="C92" s="236">
        <v>-29021</v>
      </c>
      <c r="D92" s="236">
        <v>-21769</v>
      </c>
      <c r="E92"/>
      <c r="F92"/>
    </row>
    <row r="93" spans="1:6" s="21" customFormat="1" ht="14.25" customHeight="1" x14ac:dyDescent="0.2">
      <c r="A93" s="50" t="s">
        <v>173</v>
      </c>
      <c r="B93" s="236">
        <v>-26200</v>
      </c>
      <c r="C93" s="236">
        <v>-21741</v>
      </c>
      <c r="D93" s="236">
        <v>-14244</v>
      </c>
      <c r="E93"/>
      <c r="F93"/>
    </row>
    <row r="94" spans="1:6" s="21" customFormat="1" ht="14.25" customHeight="1" x14ac:dyDescent="0.2">
      <c r="A94" s="50" t="s">
        <v>174</v>
      </c>
      <c r="B94" s="236">
        <v>5152</v>
      </c>
      <c r="C94" s="236">
        <v>5551</v>
      </c>
      <c r="D94" s="236">
        <v>13552</v>
      </c>
      <c r="E94"/>
      <c r="F94"/>
    </row>
    <row r="95" spans="1:6" s="21" customFormat="1" ht="14.25" customHeight="1" x14ac:dyDescent="0.2">
      <c r="A95" s="50" t="s">
        <v>175</v>
      </c>
      <c r="B95" s="236">
        <v>-36923</v>
      </c>
      <c r="C95" s="236">
        <v>-31076</v>
      </c>
      <c r="D95" s="236">
        <v>-23893</v>
      </c>
      <c r="E95"/>
      <c r="F95"/>
    </row>
    <row r="96" spans="1:6" s="21" customFormat="1" ht="14.25" customHeight="1" x14ac:dyDescent="0.2">
      <c r="A96" s="50" t="s">
        <v>176</v>
      </c>
      <c r="B96" s="236">
        <v>-41786</v>
      </c>
      <c r="C96" s="236">
        <v>-35310</v>
      </c>
      <c r="D96" s="236">
        <v>-28270</v>
      </c>
      <c r="E96"/>
      <c r="F96"/>
    </row>
    <row r="97" spans="1:6" s="21" customFormat="1" ht="14.25" customHeight="1" x14ac:dyDescent="0.2">
      <c r="A97" s="50" t="s">
        <v>177</v>
      </c>
      <c r="B97" s="236">
        <v>-37433</v>
      </c>
      <c r="C97" s="236">
        <v>-31520</v>
      </c>
      <c r="D97" s="236">
        <v>-24353</v>
      </c>
      <c r="E97"/>
      <c r="F97"/>
    </row>
    <row r="98" spans="1:6" s="21" customFormat="1" ht="14.25" customHeight="1" x14ac:dyDescent="0.2">
      <c r="A98" s="50" t="s">
        <v>303</v>
      </c>
      <c r="B98" s="236">
        <v>-21226</v>
      </c>
      <c r="C98" s="236">
        <v>-17411</v>
      </c>
      <c r="D98" s="236">
        <v>-10014</v>
      </c>
      <c r="E98"/>
      <c r="F98"/>
    </row>
    <row r="99" spans="1:6" s="21" customFormat="1" ht="14.25" customHeight="1" x14ac:dyDescent="0.2">
      <c r="A99" s="50" t="s">
        <v>302</v>
      </c>
      <c r="B99" s="236">
        <v>-36659</v>
      </c>
      <c r="C99" s="236">
        <v>-30846</v>
      </c>
      <c r="D99" s="236">
        <v>-23656</v>
      </c>
      <c r="E99"/>
      <c r="F99"/>
    </row>
    <row r="100" spans="1:6" s="21" customFormat="1" ht="14.25" customHeight="1" x14ac:dyDescent="0.2">
      <c r="A100" s="50" t="s">
        <v>179</v>
      </c>
      <c r="B100" s="236">
        <v>-8007</v>
      </c>
      <c r="C100" s="236">
        <v>-5904</v>
      </c>
      <c r="D100" s="236">
        <v>1760</v>
      </c>
      <c r="E100"/>
      <c r="F100"/>
    </row>
    <row r="101" spans="1:6" s="21" customFormat="1" ht="14.25" customHeight="1" x14ac:dyDescent="0.2">
      <c r="A101" s="50" t="s">
        <v>180</v>
      </c>
      <c r="B101" s="236">
        <v>-37591</v>
      </c>
      <c r="C101" s="236">
        <v>-31658</v>
      </c>
      <c r="D101" s="236">
        <v>-24495</v>
      </c>
      <c r="E101"/>
      <c r="F101"/>
    </row>
    <row r="102" spans="1:6" s="21" customFormat="1" ht="14.25" customHeight="1" x14ac:dyDescent="0.2">
      <c r="A102" s="50" t="s">
        <v>306</v>
      </c>
      <c r="B102" s="236">
        <v>-35339</v>
      </c>
      <c r="C102" s="236">
        <v>-29697</v>
      </c>
      <c r="D102" s="236">
        <v>-22468</v>
      </c>
      <c r="E102"/>
      <c r="F102"/>
    </row>
    <row r="103" spans="1:6" s="21" customFormat="1" ht="14.25" customHeight="1" x14ac:dyDescent="0.2">
      <c r="A103" s="50" t="s">
        <v>304</v>
      </c>
      <c r="B103" s="236">
        <v>-34548</v>
      </c>
      <c r="C103" s="236">
        <v>-29008</v>
      </c>
      <c r="D103" s="236">
        <v>-21756</v>
      </c>
      <c r="E103"/>
      <c r="F103"/>
    </row>
    <row r="104" spans="1:6" s="21" customFormat="1" ht="14.25" customHeight="1" x14ac:dyDescent="0.2">
      <c r="A104" s="50" t="s">
        <v>305</v>
      </c>
      <c r="B104" s="236">
        <v>-39366</v>
      </c>
      <c r="C104" s="236">
        <v>-33203</v>
      </c>
      <c r="D104" s="236">
        <v>-26092</v>
      </c>
      <c r="E104"/>
      <c r="F104"/>
    </row>
    <row r="105" spans="1:6" s="21" customFormat="1" ht="14.25" customHeight="1" x14ac:dyDescent="0.2">
      <c r="A105"/>
      <c r="B105"/>
      <c r="C105"/>
      <c r="D105"/>
      <c r="E105"/>
    </row>
    <row r="106" spans="1:6" s="21" customFormat="1" ht="14.25" customHeight="1" x14ac:dyDescent="0.2">
      <c r="A106"/>
      <c r="B106"/>
      <c r="C106"/>
      <c r="D106"/>
      <c r="E106"/>
    </row>
    <row r="107" spans="1:6" s="21" customFormat="1" ht="14.25" customHeight="1" x14ac:dyDescent="0.2">
      <c r="A107"/>
      <c r="B107"/>
      <c r="C107"/>
      <c r="D107"/>
      <c r="E107"/>
    </row>
    <row r="108" spans="1:6" s="21" customFormat="1" ht="14.25" customHeight="1" x14ac:dyDescent="0.2">
      <c r="A108"/>
      <c r="B108"/>
      <c r="C108"/>
      <c r="D108"/>
      <c r="E108"/>
    </row>
    <row r="109" spans="1:6" s="21" customFormat="1" ht="14.25" customHeight="1" x14ac:dyDescent="0.2">
      <c r="A109"/>
      <c r="B109"/>
      <c r="C109"/>
      <c r="D109"/>
      <c r="E109"/>
    </row>
    <row r="110" spans="1:6" s="21" customFormat="1" ht="14.25" customHeight="1" x14ac:dyDescent="0.2">
      <c r="A110"/>
      <c r="B110"/>
      <c r="C110"/>
      <c r="D110"/>
      <c r="E110"/>
    </row>
    <row r="111" spans="1:6" s="21" customFormat="1" ht="14.25" customHeight="1" x14ac:dyDescent="0.2">
      <c r="A111"/>
      <c r="B111"/>
      <c r="C111"/>
      <c r="D111"/>
      <c r="E111"/>
    </row>
    <row r="112" spans="1:6" s="21" customFormat="1" ht="14.25" customHeight="1" x14ac:dyDescent="0.2">
      <c r="A112"/>
      <c r="B112"/>
      <c r="C112"/>
      <c r="D112"/>
      <c r="E112"/>
    </row>
    <row r="113" spans="1:5" s="14" customFormat="1" ht="27.6" customHeight="1" x14ac:dyDescent="0.25">
      <c r="A113" s="59" t="s">
        <v>460</v>
      </c>
      <c r="B113" s="13"/>
      <c r="C113" s="13"/>
      <c r="D113" s="60" t="s">
        <v>404</v>
      </c>
      <c r="E113" s="13"/>
    </row>
    <row r="114" spans="1:5" s="16" customFormat="1" ht="15" x14ac:dyDescent="0.25">
      <c r="A114" s="15" t="s">
        <v>405</v>
      </c>
      <c r="B114" s="52"/>
      <c r="C114" s="15"/>
      <c r="D114" s="15"/>
      <c r="E114" s="15"/>
    </row>
    <row r="115" spans="1:5" s="21" customFormat="1" ht="53.1" customHeight="1" x14ac:dyDescent="0.25">
      <c r="A115" s="239" t="s">
        <v>459</v>
      </c>
      <c r="B115" s="54" t="s">
        <v>383</v>
      </c>
      <c r="C115" s="238"/>
      <c r="D115"/>
      <c r="E115"/>
    </row>
    <row r="116" spans="1:5" s="21" customFormat="1" ht="14.25" customHeight="1" x14ac:dyDescent="0.2">
      <c r="A116" s="75" t="s">
        <v>382</v>
      </c>
      <c r="B116" t="s">
        <v>183</v>
      </c>
      <c r="C116" t="s">
        <v>185</v>
      </c>
      <c r="D116"/>
      <c r="E116"/>
    </row>
    <row r="117" spans="1:5" s="21" customFormat="1" ht="14.25" customHeight="1" x14ac:dyDescent="0.2">
      <c r="A117" s="3" t="s">
        <v>181</v>
      </c>
      <c r="B117" s="41">
        <v>80534</v>
      </c>
      <c r="C117" s="41">
        <v>86317</v>
      </c>
      <c r="D117"/>
      <c r="E117"/>
    </row>
    <row r="118" spans="1:5" s="21" customFormat="1" ht="14.25" customHeight="1" x14ac:dyDescent="0.2">
      <c r="A118" s="3" t="s">
        <v>178</v>
      </c>
      <c r="B118" s="41">
        <v>63189</v>
      </c>
      <c r="C118" s="41">
        <v>67727</v>
      </c>
      <c r="D118"/>
      <c r="E118"/>
    </row>
    <row r="119" spans="1:5" s="21" customFormat="1" ht="14.25" customHeight="1" x14ac:dyDescent="0.2">
      <c r="A119" s="3" t="s">
        <v>468</v>
      </c>
      <c r="B119" s="41">
        <v>53145</v>
      </c>
      <c r="C119" s="41">
        <v>56962</v>
      </c>
      <c r="D119"/>
      <c r="E119"/>
    </row>
    <row r="120" spans="1:5" s="21" customFormat="1" ht="14.25" customHeight="1" x14ac:dyDescent="0.2">
      <c r="A120" s="3" t="s">
        <v>170</v>
      </c>
      <c r="B120" s="41">
        <v>44517</v>
      </c>
      <c r="C120" s="41">
        <v>47714</v>
      </c>
      <c r="D120"/>
      <c r="E120"/>
    </row>
    <row r="121" spans="1:5" s="21" customFormat="1" ht="14.25" customHeight="1" x14ac:dyDescent="0.2">
      <c r="A121" s="3" t="s">
        <v>171</v>
      </c>
      <c r="B121" s="41">
        <v>40905</v>
      </c>
      <c r="C121" s="41">
        <v>43843</v>
      </c>
      <c r="D121"/>
      <c r="E121"/>
    </row>
    <row r="122" spans="1:5" s="21" customFormat="1" ht="14.25" customHeight="1" x14ac:dyDescent="0.2">
      <c r="A122" s="3" t="s">
        <v>172</v>
      </c>
      <c r="B122" s="41">
        <v>29062</v>
      </c>
      <c r="C122" s="41">
        <v>31149</v>
      </c>
      <c r="D122"/>
      <c r="E122"/>
    </row>
    <row r="123" spans="1:5" s="21" customFormat="1" ht="14.25" customHeight="1" x14ac:dyDescent="0.2">
      <c r="A123" s="3" t="s">
        <v>173</v>
      </c>
      <c r="B123" s="41">
        <v>36119</v>
      </c>
      <c r="C123" s="41">
        <v>38713</v>
      </c>
      <c r="D123"/>
      <c r="E123"/>
    </row>
    <row r="124" spans="1:5" s="21" customFormat="1" ht="14.25" customHeight="1" x14ac:dyDescent="0.2">
      <c r="A124" s="3" t="s">
        <v>174</v>
      </c>
      <c r="B124" s="41">
        <v>62576</v>
      </c>
      <c r="C124" s="41">
        <v>67070</v>
      </c>
      <c r="D124"/>
      <c r="E124"/>
    </row>
    <row r="125" spans="1:5" s="21" customFormat="1" ht="14.25" customHeight="1" x14ac:dyDescent="0.2">
      <c r="A125" s="3" t="s">
        <v>175</v>
      </c>
      <c r="B125" s="41">
        <v>27070</v>
      </c>
      <c r="C125" s="41">
        <v>29014</v>
      </c>
      <c r="D125"/>
      <c r="E125"/>
    </row>
    <row r="126" spans="1:5" s="21" customFormat="1" ht="14.25" customHeight="1" x14ac:dyDescent="0.2">
      <c r="A126" s="3" t="s">
        <v>176</v>
      </c>
      <c r="B126" s="41">
        <v>22966</v>
      </c>
      <c r="C126" s="41">
        <v>24615</v>
      </c>
      <c r="D126"/>
      <c r="E126"/>
    </row>
    <row r="127" spans="1:5" s="21" customFormat="1" ht="14.25" customHeight="1" x14ac:dyDescent="0.2">
      <c r="A127" s="3" t="s">
        <v>177</v>
      </c>
      <c r="B127" s="41">
        <v>26639</v>
      </c>
      <c r="C127" s="41">
        <v>28552</v>
      </c>
      <c r="D127"/>
      <c r="E127"/>
    </row>
    <row r="128" spans="1:5" s="21" customFormat="1" ht="14.25" customHeight="1" x14ac:dyDescent="0.2">
      <c r="A128" s="3" t="s">
        <v>303</v>
      </c>
      <c r="B128" s="41">
        <v>40316</v>
      </c>
      <c r="C128" s="41">
        <v>43212</v>
      </c>
      <c r="D128"/>
      <c r="E128"/>
    </row>
    <row r="129" spans="1:5" s="21" customFormat="1" ht="14.25" customHeight="1" x14ac:dyDescent="0.2">
      <c r="A129" s="3" t="s">
        <v>302</v>
      </c>
      <c r="B129" s="41">
        <v>27292</v>
      </c>
      <c r="C129" s="41">
        <v>29253</v>
      </c>
      <c r="D129"/>
      <c r="E129"/>
    </row>
    <row r="130" spans="1:5" s="21" customFormat="1" ht="14.25" customHeight="1" x14ac:dyDescent="0.2">
      <c r="A130" s="3" t="s">
        <v>179</v>
      </c>
      <c r="B130" s="41">
        <v>51472</v>
      </c>
      <c r="C130" s="41">
        <v>55168</v>
      </c>
      <c r="D130"/>
      <c r="E130"/>
    </row>
    <row r="131" spans="1:5" s="21" customFormat="1" ht="14.25" customHeight="1" x14ac:dyDescent="0.2">
      <c r="A131" s="3" t="s">
        <v>180</v>
      </c>
      <c r="B131" s="41">
        <v>26506</v>
      </c>
      <c r="C131" s="41">
        <v>28410</v>
      </c>
      <c r="D131"/>
      <c r="E131"/>
    </row>
    <row r="132" spans="1:5" s="21" customFormat="1" ht="14.25" customHeight="1" x14ac:dyDescent="0.2">
      <c r="A132" s="3" t="s">
        <v>306</v>
      </c>
      <c r="B132" s="41">
        <v>28406</v>
      </c>
      <c r="C132" s="41">
        <v>30446</v>
      </c>
      <c r="D132"/>
      <c r="E132"/>
    </row>
    <row r="133" spans="1:5" s="21" customFormat="1" ht="14.25" customHeight="1" x14ac:dyDescent="0.2">
      <c r="A133" s="3" t="s">
        <v>304</v>
      </c>
      <c r="B133" s="41">
        <v>29074</v>
      </c>
      <c r="C133" s="41">
        <v>31162</v>
      </c>
      <c r="D133"/>
      <c r="E133"/>
    </row>
    <row r="134" spans="1:5" s="21" customFormat="1" ht="14.25" customHeight="1" x14ac:dyDescent="0.2">
      <c r="A134" s="3" t="s">
        <v>305</v>
      </c>
      <c r="B134" s="41">
        <v>25008</v>
      </c>
      <c r="C134" s="41">
        <v>26804</v>
      </c>
      <c r="D134"/>
      <c r="E134"/>
    </row>
    <row r="135" spans="1:5" s="21" customFormat="1" ht="14.25" customHeight="1" x14ac:dyDescent="0.2">
      <c r="A135"/>
      <c r="B135"/>
      <c r="C135"/>
      <c r="D135"/>
      <c r="E135"/>
    </row>
    <row r="136" spans="1:5" s="21" customFormat="1" ht="14.25" hidden="1" customHeight="1" x14ac:dyDescent="0.2">
      <c r="A136"/>
      <c r="B136"/>
      <c r="C136"/>
      <c r="D136"/>
      <c r="E136"/>
    </row>
    <row r="137" spans="1:5" s="21" customFormat="1" ht="14.25" hidden="1" customHeight="1" x14ac:dyDescent="0.2">
      <c r="A137"/>
      <c r="B137"/>
      <c r="C137"/>
      <c r="D137"/>
      <c r="E137"/>
    </row>
    <row r="138" spans="1:5" s="21" customFormat="1" ht="14.25" hidden="1" customHeight="1" x14ac:dyDescent="0.2">
      <c r="A138"/>
      <c r="B138"/>
      <c r="C138"/>
      <c r="D138"/>
      <c r="E138"/>
    </row>
    <row r="139" spans="1:5" s="21" customFormat="1" ht="14.25" hidden="1" customHeight="1" x14ac:dyDescent="0.2">
      <c r="A139"/>
      <c r="B139"/>
      <c r="C139"/>
      <c r="D139"/>
      <c r="E139"/>
    </row>
    <row r="140" spans="1:5" s="21" customFormat="1" ht="14.25" hidden="1" customHeight="1" x14ac:dyDescent="0.2">
      <c r="A140"/>
      <c r="B140"/>
      <c r="C140"/>
      <c r="D140"/>
      <c r="E140"/>
    </row>
    <row r="141" spans="1:5" s="21" customFormat="1" ht="14.25" hidden="1" customHeight="1" x14ac:dyDescent="0.2">
      <c r="A141"/>
      <c r="B141"/>
      <c r="C141"/>
      <c r="D141"/>
      <c r="E141"/>
    </row>
    <row r="142" spans="1:5" s="21" customFormat="1" ht="14.25" hidden="1" customHeight="1" x14ac:dyDescent="0.2">
      <c r="A142"/>
      <c r="B142"/>
      <c r="C142"/>
      <c r="D142"/>
      <c r="E142"/>
    </row>
    <row r="143" spans="1:5" s="21" customFormat="1" ht="14.25" hidden="1" customHeight="1" x14ac:dyDescent="0.2">
      <c r="A143"/>
      <c r="B143"/>
      <c r="C143"/>
      <c r="D143"/>
      <c r="E143"/>
    </row>
    <row r="144" spans="1:5" s="21" customFormat="1" ht="14.25" hidden="1" customHeight="1" x14ac:dyDescent="0.2">
      <c r="A144"/>
      <c r="B144"/>
      <c r="C144"/>
      <c r="D144"/>
      <c r="E144"/>
    </row>
    <row r="145" spans="1:5" s="21" customFormat="1" ht="14.25" hidden="1" customHeight="1" x14ac:dyDescent="0.2">
      <c r="A145"/>
      <c r="B145"/>
      <c r="C145"/>
      <c r="D145"/>
      <c r="E145"/>
    </row>
    <row r="146" spans="1:5" s="21" customFormat="1" ht="14.25" hidden="1" customHeight="1" x14ac:dyDescent="0.2">
      <c r="A146"/>
      <c r="B146"/>
      <c r="C146"/>
      <c r="D146"/>
      <c r="E146"/>
    </row>
    <row r="147" spans="1:5" s="21" customFormat="1" ht="14.25" hidden="1" customHeight="1" x14ac:dyDescent="0.2">
      <c r="A147"/>
      <c r="B147"/>
      <c r="C147"/>
      <c r="D147"/>
      <c r="E147"/>
    </row>
    <row r="148" spans="1:5" s="21" customFormat="1" ht="14.25" hidden="1" customHeight="1" x14ac:dyDescent="0.2">
      <c r="A148"/>
      <c r="B148"/>
      <c r="C148"/>
      <c r="D148"/>
      <c r="E148"/>
    </row>
    <row r="149" spans="1:5" s="21" customFormat="1" ht="14.25" hidden="1" customHeight="1" x14ac:dyDescent="0.2">
      <c r="A149"/>
      <c r="B149"/>
      <c r="C149"/>
      <c r="D149"/>
      <c r="E149"/>
    </row>
    <row r="150" spans="1:5" s="21" customFormat="1" ht="14.25" hidden="1" customHeight="1" x14ac:dyDescent="0.2">
      <c r="A150"/>
      <c r="B150"/>
      <c r="C150"/>
      <c r="D150"/>
      <c r="E150"/>
    </row>
    <row r="151" spans="1:5" s="21" customFormat="1" ht="14.25" hidden="1" customHeight="1" x14ac:dyDescent="0.2">
      <c r="A151"/>
      <c r="B151"/>
      <c r="C151"/>
      <c r="D151"/>
      <c r="E151"/>
    </row>
    <row r="152" spans="1:5" s="21" customFormat="1" ht="14.25" hidden="1" customHeight="1" x14ac:dyDescent="0.2">
      <c r="A152"/>
      <c r="B152"/>
      <c r="C152"/>
      <c r="D152"/>
      <c r="E152"/>
    </row>
    <row r="153" spans="1:5" s="21" customFormat="1" ht="14.25" hidden="1" customHeight="1" x14ac:dyDescent="0.2">
      <c r="A153"/>
      <c r="B153"/>
      <c r="C153"/>
      <c r="D153"/>
      <c r="E153"/>
    </row>
    <row r="154" spans="1:5" s="21" customFormat="1" ht="14.25" hidden="1" customHeight="1" x14ac:dyDescent="0.2">
      <c r="A154"/>
      <c r="B154"/>
      <c r="C154"/>
      <c r="D154"/>
      <c r="E154"/>
    </row>
    <row r="155" spans="1:5" s="21" customFormat="1" ht="14.25" hidden="1" customHeight="1" x14ac:dyDescent="0.2">
      <c r="A155"/>
      <c r="B155"/>
      <c r="C155"/>
      <c r="D155"/>
      <c r="E155"/>
    </row>
    <row r="156" spans="1:5" s="21" customFormat="1" ht="14.25" hidden="1" customHeight="1" x14ac:dyDescent="0.2">
      <c r="A156"/>
      <c r="B156"/>
      <c r="C156"/>
      <c r="D156"/>
      <c r="E156"/>
    </row>
    <row r="157" spans="1:5" s="21" customFormat="1" ht="14.25" hidden="1" customHeight="1" x14ac:dyDescent="0.2">
      <c r="A157"/>
      <c r="B157"/>
      <c r="C157"/>
      <c r="D157"/>
      <c r="E157"/>
    </row>
    <row r="158" spans="1:5" s="21" customFormat="1" ht="14.25" hidden="1" customHeight="1" x14ac:dyDescent="0.2">
      <c r="A158"/>
      <c r="B158"/>
      <c r="C158"/>
      <c r="D158"/>
      <c r="E158"/>
    </row>
    <row r="159" spans="1:5" s="21" customFormat="1" ht="14.25" hidden="1" customHeight="1" x14ac:dyDescent="0.2">
      <c r="A159"/>
      <c r="B159"/>
      <c r="C159"/>
      <c r="D159"/>
      <c r="E159"/>
    </row>
    <row r="160" spans="1:5" s="21" customFormat="1" ht="14.25" hidden="1" customHeight="1" x14ac:dyDescent="0.2">
      <c r="A160"/>
      <c r="B160"/>
      <c r="C160"/>
      <c r="D160"/>
      <c r="E160"/>
    </row>
    <row r="161" spans="1:5" s="21" customFormat="1" ht="14.25" hidden="1" customHeight="1" x14ac:dyDescent="0.2">
      <c r="A161"/>
      <c r="B161"/>
      <c r="C161"/>
      <c r="D161"/>
      <c r="E161"/>
    </row>
    <row r="162" spans="1:5" s="21" customFormat="1" ht="14.25" hidden="1" customHeight="1" x14ac:dyDescent="0.2">
      <c r="A162"/>
      <c r="B162"/>
      <c r="C162"/>
      <c r="D162"/>
      <c r="E162"/>
    </row>
    <row r="163" spans="1:5" s="21" customFormat="1" ht="14.25" hidden="1" customHeight="1" x14ac:dyDescent="0.2">
      <c r="A163"/>
      <c r="B163"/>
      <c r="C163"/>
      <c r="D163"/>
      <c r="E163"/>
    </row>
    <row r="164" spans="1:5" s="21" customFormat="1" ht="14.25" hidden="1" customHeight="1" x14ac:dyDescent="0.2">
      <c r="A164"/>
      <c r="B164"/>
      <c r="C164"/>
      <c r="D164"/>
      <c r="E164"/>
    </row>
    <row r="165" spans="1:5" s="21" customFormat="1" ht="14.25" hidden="1" customHeight="1" x14ac:dyDescent="0.2">
      <c r="A165"/>
      <c r="B165"/>
      <c r="C165"/>
      <c r="D165"/>
      <c r="E165"/>
    </row>
    <row r="166" spans="1:5" s="21" customFormat="1" ht="14.25" hidden="1" customHeight="1" x14ac:dyDescent="0.2">
      <c r="A166"/>
      <c r="B166"/>
      <c r="C166"/>
      <c r="D166"/>
      <c r="E166"/>
    </row>
    <row r="167" spans="1:5" s="21" customFormat="1" ht="14.25" hidden="1" customHeight="1" x14ac:dyDescent="0.2">
      <c r="A167"/>
      <c r="B167"/>
      <c r="C167"/>
      <c r="D167"/>
      <c r="E167"/>
    </row>
    <row r="168" spans="1:5" s="21" customFormat="1" ht="14.25" hidden="1" customHeight="1" x14ac:dyDescent="0.2">
      <c r="A168"/>
      <c r="B168"/>
      <c r="C168"/>
      <c r="D168"/>
      <c r="E168"/>
    </row>
    <row r="169" spans="1:5" s="21" customFormat="1" ht="14.25" hidden="1" customHeight="1" x14ac:dyDescent="0.2">
      <c r="A169"/>
      <c r="B169"/>
      <c r="C169"/>
      <c r="D169"/>
      <c r="E169"/>
    </row>
    <row r="170" spans="1:5" s="21" customFormat="1" ht="14.25" hidden="1" customHeight="1" x14ac:dyDescent="0.2">
      <c r="A170"/>
      <c r="B170"/>
      <c r="C170"/>
      <c r="D170"/>
      <c r="E170"/>
    </row>
    <row r="171" spans="1:5" s="21" customFormat="1" ht="14.25" hidden="1" customHeight="1" x14ac:dyDescent="0.2">
      <c r="A171"/>
      <c r="B171"/>
      <c r="C171"/>
      <c r="D171"/>
      <c r="E171"/>
    </row>
    <row r="172" spans="1:5" s="21" customFormat="1" ht="14.25" hidden="1" customHeight="1" x14ac:dyDescent="0.2">
      <c r="A172"/>
      <c r="B172"/>
      <c r="C172"/>
      <c r="D172"/>
      <c r="E172"/>
    </row>
    <row r="173" spans="1:5" s="21" customFormat="1" ht="14.25" hidden="1" customHeight="1" x14ac:dyDescent="0.2">
      <c r="A173"/>
      <c r="B173"/>
      <c r="C173"/>
      <c r="D173"/>
      <c r="E173"/>
    </row>
    <row r="174" spans="1:5" s="21" customFormat="1" ht="14.25" hidden="1" customHeight="1" x14ac:dyDescent="0.2">
      <c r="A174"/>
      <c r="B174"/>
      <c r="C174"/>
      <c r="D174"/>
      <c r="E174"/>
    </row>
    <row r="175" spans="1:5" s="21" customFormat="1" ht="14.25" hidden="1" customHeight="1" x14ac:dyDescent="0.2">
      <c r="A175"/>
      <c r="B175"/>
      <c r="C175"/>
      <c r="D175"/>
      <c r="E175"/>
    </row>
    <row r="176" spans="1:5" s="21" customFormat="1" ht="14.25" hidden="1" customHeight="1" x14ac:dyDescent="0.2">
      <c r="A176"/>
      <c r="B176"/>
      <c r="C176"/>
      <c r="D176"/>
      <c r="E176"/>
    </row>
    <row r="177" spans="1:5" s="21" customFormat="1" ht="14.25" hidden="1" customHeight="1" x14ac:dyDescent="0.2">
      <c r="A177"/>
      <c r="B177"/>
      <c r="C177"/>
      <c r="D177"/>
      <c r="E177"/>
    </row>
    <row r="178" spans="1:5" s="21" customFormat="1" ht="14.25" hidden="1" customHeight="1" x14ac:dyDescent="0.2">
      <c r="A178"/>
      <c r="B178"/>
      <c r="C178"/>
      <c r="D178"/>
      <c r="E178"/>
    </row>
    <row r="179" spans="1:5" s="21" customFormat="1" ht="14.25" hidden="1" customHeight="1" x14ac:dyDescent="0.2">
      <c r="A179"/>
      <c r="B179"/>
      <c r="C179"/>
      <c r="D179"/>
      <c r="E179"/>
    </row>
    <row r="180" spans="1:5" s="21" customFormat="1" ht="14.25" hidden="1" customHeight="1" x14ac:dyDescent="0.2">
      <c r="A180"/>
      <c r="B180"/>
      <c r="C180"/>
      <c r="D180"/>
      <c r="E180"/>
    </row>
    <row r="181" spans="1:5" s="21" customFormat="1" ht="14.25" hidden="1" customHeight="1" x14ac:dyDescent="0.2">
      <c r="A181"/>
      <c r="B181"/>
      <c r="C181"/>
      <c r="D181"/>
      <c r="E181"/>
    </row>
    <row r="182" spans="1:5" s="21" customFormat="1" ht="14.25" hidden="1" customHeight="1" x14ac:dyDescent="0.2">
      <c r="A182"/>
      <c r="B182"/>
      <c r="C182"/>
      <c r="D182"/>
      <c r="E182"/>
    </row>
    <row r="183" spans="1:5" s="21" customFormat="1" ht="14.25" hidden="1" customHeight="1" x14ac:dyDescent="0.2">
      <c r="A183"/>
      <c r="B183"/>
      <c r="C183"/>
      <c r="D183"/>
      <c r="E183"/>
    </row>
    <row r="184" spans="1:5" s="21" customFormat="1" ht="14.25" hidden="1" customHeight="1" x14ac:dyDescent="0.2">
      <c r="A184"/>
      <c r="B184"/>
      <c r="C184"/>
      <c r="D184"/>
      <c r="E184"/>
    </row>
    <row r="185" spans="1:5" s="21" customFormat="1" ht="14.25" hidden="1" customHeight="1" x14ac:dyDescent="0.2">
      <c r="A185"/>
      <c r="B185"/>
      <c r="C185"/>
      <c r="D185"/>
      <c r="E185"/>
    </row>
    <row r="186" spans="1:5" s="21" customFormat="1" ht="14.25" hidden="1" customHeight="1" x14ac:dyDescent="0.2">
      <c r="A186"/>
      <c r="B186"/>
      <c r="C186"/>
      <c r="D186"/>
      <c r="E186"/>
    </row>
    <row r="187" spans="1:5" s="21" customFormat="1" ht="14.25" hidden="1" customHeight="1" x14ac:dyDescent="0.2">
      <c r="A187"/>
      <c r="B187"/>
      <c r="C187"/>
      <c r="D187"/>
      <c r="E187"/>
    </row>
    <row r="188" spans="1:5" s="21" customFormat="1" ht="14.25" hidden="1" customHeight="1" x14ac:dyDescent="0.2">
      <c r="A188"/>
      <c r="B188"/>
      <c r="C188"/>
      <c r="D188"/>
      <c r="E188"/>
    </row>
    <row r="189" spans="1:5" s="21" customFormat="1" ht="14.25" hidden="1" customHeight="1" x14ac:dyDescent="0.2">
      <c r="A189"/>
      <c r="B189"/>
      <c r="C189"/>
      <c r="D189"/>
      <c r="E189"/>
    </row>
    <row r="190" spans="1:5" s="21" customFormat="1" ht="14.25" hidden="1" customHeight="1" x14ac:dyDescent="0.2">
      <c r="A190"/>
      <c r="B190"/>
      <c r="C190"/>
      <c r="D190"/>
      <c r="E190"/>
    </row>
    <row r="191" spans="1:5" s="21" customFormat="1" ht="14.25" hidden="1" customHeight="1" x14ac:dyDescent="0.2">
      <c r="A191"/>
      <c r="B191"/>
      <c r="C191"/>
      <c r="D191"/>
      <c r="E191"/>
    </row>
    <row r="192" spans="1:5" s="21" customFormat="1" ht="14.25" hidden="1" customHeight="1" x14ac:dyDescent="0.2">
      <c r="A192"/>
      <c r="B192"/>
      <c r="C192"/>
      <c r="D192"/>
      <c r="E192"/>
    </row>
    <row r="193" spans="1:5" s="21" customFormat="1" ht="14.25" hidden="1" customHeight="1" x14ac:dyDescent="0.2">
      <c r="A193"/>
      <c r="B193"/>
      <c r="C193"/>
      <c r="D193"/>
      <c r="E193"/>
    </row>
    <row r="194" spans="1:5" s="21" customFormat="1" ht="14.25" hidden="1" customHeight="1" x14ac:dyDescent="0.2">
      <c r="A194"/>
      <c r="B194"/>
      <c r="C194"/>
      <c r="D194"/>
      <c r="E194"/>
    </row>
    <row r="195" spans="1:5" s="21" customFormat="1" ht="14.25" hidden="1" customHeight="1" x14ac:dyDescent="0.2">
      <c r="A195"/>
      <c r="B195"/>
      <c r="C195"/>
      <c r="D195"/>
      <c r="E195"/>
    </row>
    <row r="196" spans="1:5" s="21" customFormat="1" ht="14.25" hidden="1" customHeight="1" x14ac:dyDescent="0.2">
      <c r="A196"/>
      <c r="B196"/>
      <c r="C196"/>
      <c r="D196"/>
      <c r="E196"/>
    </row>
    <row r="197" spans="1:5" s="21" customFormat="1" ht="14.25" hidden="1" customHeight="1" x14ac:dyDescent="0.2">
      <c r="A197"/>
      <c r="B197"/>
      <c r="C197"/>
      <c r="D197"/>
      <c r="E197"/>
    </row>
    <row r="198" spans="1:5" s="21" customFormat="1" ht="14.25" hidden="1" customHeight="1" x14ac:dyDescent="0.2">
      <c r="A198"/>
      <c r="B198"/>
      <c r="C198"/>
      <c r="D198"/>
      <c r="E198"/>
    </row>
    <row r="199" spans="1:5" s="21" customFormat="1" ht="14.25" hidden="1" customHeight="1" x14ac:dyDescent="0.2">
      <c r="A199"/>
      <c r="B199"/>
      <c r="C199"/>
      <c r="D199"/>
      <c r="E199"/>
    </row>
    <row r="200" spans="1:5" s="21" customFormat="1" ht="14.25" hidden="1" customHeight="1" x14ac:dyDescent="0.2">
      <c r="A200"/>
      <c r="B200"/>
      <c r="C200"/>
      <c r="D200"/>
      <c r="E200"/>
    </row>
    <row r="201" spans="1:5" s="21" customFormat="1" ht="14.25" hidden="1" customHeight="1" x14ac:dyDescent="0.2">
      <c r="A201"/>
      <c r="B201"/>
      <c r="C201"/>
      <c r="D201"/>
      <c r="E201"/>
    </row>
    <row r="202" spans="1:5" s="21" customFormat="1" ht="14.25" hidden="1" customHeight="1" x14ac:dyDescent="0.2">
      <c r="A202"/>
      <c r="B202"/>
      <c r="C202"/>
      <c r="D202"/>
      <c r="E202"/>
    </row>
    <row r="203" spans="1:5" s="21" customFormat="1" ht="14.25" hidden="1" customHeight="1" x14ac:dyDescent="0.2">
      <c r="A203"/>
      <c r="B203"/>
      <c r="C203"/>
      <c r="D203"/>
      <c r="E203"/>
    </row>
    <row r="204" spans="1:5" s="21" customFormat="1" ht="14.25" hidden="1" customHeight="1" x14ac:dyDescent="0.2">
      <c r="A204"/>
      <c r="B204"/>
      <c r="C204"/>
      <c r="D204"/>
      <c r="E204"/>
    </row>
    <row r="205" spans="1:5" s="21" customFormat="1" ht="14.25" hidden="1" customHeight="1" x14ac:dyDescent="0.2">
      <c r="A205"/>
      <c r="B205"/>
      <c r="C205"/>
      <c r="D205"/>
      <c r="E205"/>
    </row>
    <row r="206" spans="1:5" s="21" customFormat="1" ht="14.25" hidden="1" customHeight="1" x14ac:dyDescent="0.2">
      <c r="A206"/>
      <c r="B206"/>
      <c r="C206"/>
      <c r="D206"/>
      <c r="E206"/>
    </row>
    <row r="207" spans="1:5" s="21" customFormat="1" ht="14.25" hidden="1" customHeight="1" x14ac:dyDescent="0.2">
      <c r="A207"/>
      <c r="B207"/>
      <c r="C207"/>
      <c r="D207"/>
      <c r="E207"/>
    </row>
    <row r="208" spans="1:5" s="21" customFormat="1" ht="14.25" hidden="1" customHeight="1" x14ac:dyDescent="0.2">
      <c r="A208"/>
      <c r="B208"/>
      <c r="C208"/>
      <c r="D208"/>
      <c r="E208"/>
    </row>
    <row r="209" spans="1:5" s="21" customFormat="1" ht="14.25" hidden="1" customHeight="1" x14ac:dyDescent="0.2">
      <c r="A209"/>
      <c r="B209"/>
      <c r="C209"/>
      <c r="D209"/>
      <c r="E209"/>
    </row>
    <row r="210" spans="1:5" s="21" customFormat="1" ht="14.25" hidden="1" customHeight="1" x14ac:dyDescent="0.2">
      <c r="A210"/>
      <c r="B210"/>
      <c r="C210"/>
      <c r="D210"/>
      <c r="E210"/>
    </row>
    <row r="211" spans="1:5" s="21" customFormat="1" ht="14.25" hidden="1" customHeight="1" x14ac:dyDescent="0.2">
      <c r="A211"/>
      <c r="B211"/>
      <c r="C211"/>
      <c r="D211"/>
      <c r="E211"/>
    </row>
    <row r="212" spans="1:5" s="21" customFormat="1" ht="14.25" hidden="1" customHeight="1" x14ac:dyDescent="0.2">
      <c r="A212"/>
      <c r="B212"/>
      <c r="C212"/>
      <c r="D212"/>
      <c r="E212"/>
    </row>
    <row r="213" spans="1:5" s="21" customFormat="1" ht="14.25" hidden="1" customHeight="1" x14ac:dyDescent="0.2">
      <c r="A213"/>
      <c r="B213"/>
      <c r="C213"/>
      <c r="D213"/>
      <c r="E213"/>
    </row>
    <row r="214" spans="1:5" s="21" customFormat="1" ht="14.25" hidden="1" customHeight="1" x14ac:dyDescent="0.2">
      <c r="A214"/>
      <c r="B214"/>
      <c r="C214"/>
      <c r="D214"/>
      <c r="E214"/>
    </row>
    <row r="215" spans="1:5" s="21" customFormat="1" ht="14.25" hidden="1" customHeight="1" x14ac:dyDescent="0.2">
      <c r="A215"/>
      <c r="B215"/>
      <c r="C215"/>
      <c r="D215"/>
      <c r="E215"/>
    </row>
    <row r="216" spans="1:5" s="21" customFormat="1" ht="14.25" hidden="1" customHeight="1" x14ac:dyDescent="0.2">
      <c r="A216"/>
      <c r="B216"/>
      <c r="C216"/>
      <c r="D216"/>
      <c r="E216"/>
    </row>
    <row r="217" spans="1:5" s="21" customFormat="1" ht="14.25" hidden="1" customHeight="1" x14ac:dyDescent="0.2">
      <c r="A217"/>
      <c r="B217"/>
      <c r="C217"/>
      <c r="D217"/>
      <c r="E217"/>
    </row>
    <row r="218" spans="1:5" s="21" customFormat="1" ht="14.25" hidden="1" customHeight="1" x14ac:dyDescent="0.2">
      <c r="A218"/>
      <c r="B218"/>
      <c r="C218"/>
      <c r="D218"/>
      <c r="E218"/>
    </row>
    <row r="219" spans="1:5" s="21" customFormat="1" ht="14.25" hidden="1" customHeight="1" x14ac:dyDescent="0.2">
      <c r="A219"/>
      <c r="B219"/>
      <c r="C219"/>
      <c r="D219"/>
      <c r="E219"/>
    </row>
    <row r="220" spans="1:5" s="21" customFormat="1" ht="14.25" hidden="1" customHeight="1" x14ac:dyDescent="0.2">
      <c r="A220"/>
      <c r="B220"/>
      <c r="C220"/>
      <c r="D220"/>
      <c r="E220"/>
    </row>
    <row r="221" spans="1:5" s="21" customFormat="1" ht="14.25" hidden="1" customHeight="1" x14ac:dyDescent="0.2">
      <c r="A221"/>
      <c r="B221"/>
      <c r="C221"/>
      <c r="D221"/>
      <c r="E221"/>
    </row>
    <row r="222" spans="1:5" s="21" customFormat="1" ht="14.25" hidden="1" customHeight="1" x14ac:dyDescent="0.2">
      <c r="A222"/>
      <c r="B222"/>
      <c r="C222"/>
      <c r="D222"/>
      <c r="E222"/>
    </row>
    <row r="223" spans="1:5" s="21" customFormat="1" ht="14.25" hidden="1" customHeight="1" x14ac:dyDescent="0.2">
      <c r="A223"/>
      <c r="B223"/>
      <c r="C223"/>
      <c r="D223"/>
      <c r="E223"/>
    </row>
    <row r="224" spans="1:5" s="21" customFormat="1" ht="14.25" hidden="1" customHeight="1" x14ac:dyDescent="0.2">
      <c r="A224"/>
      <c r="B224"/>
      <c r="C224"/>
      <c r="D224"/>
      <c r="E224"/>
    </row>
    <row r="225" spans="1:5" s="21" customFormat="1" ht="14.25" hidden="1" customHeight="1" x14ac:dyDescent="0.2">
      <c r="A225"/>
      <c r="B225"/>
      <c r="C225"/>
      <c r="D225"/>
      <c r="E225"/>
    </row>
    <row r="226" spans="1:5" s="21" customFormat="1" ht="14.25" hidden="1" customHeight="1" x14ac:dyDescent="0.2">
      <c r="A226"/>
      <c r="B226"/>
      <c r="C226"/>
      <c r="D226"/>
      <c r="E226"/>
    </row>
    <row r="227" spans="1:5" s="21" customFormat="1" ht="14.25" hidden="1" customHeight="1" x14ac:dyDescent="0.2">
      <c r="A227"/>
      <c r="B227"/>
      <c r="C227"/>
      <c r="D227"/>
      <c r="E227"/>
    </row>
    <row r="228" spans="1:5" s="21" customFormat="1" ht="14.25" hidden="1" customHeight="1" x14ac:dyDescent="0.2">
      <c r="A228"/>
      <c r="B228"/>
      <c r="C228"/>
      <c r="D228"/>
      <c r="E228"/>
    </row>
    <row r="229" spans="1:5" s="21" customFormat="1" ht="14.25" hidden="1" customHeight="1" x14ac:dyDescent="0.2">
      <c r="A229"/>
      <c r="B229"/>
      <c r="C229"/>
      <c r="D229"/>
      <c r="E229"/>
    </row>
    <row r="230" spans="1:5" s="21" customFormat="1" ht="14.25" hidden="1" customHeight="1" x14ac:dyDescent="0.2">
      <c r="A230"/>
      <c r="B230"/>
      <c r="C230"/>
      <c r="D230"/>
      <c r="E230"/>
    </row>
    <row r="231" spans="1:5" s="21" customFormat="1" ht="14.25" hidden="1" customHeight="1" x14ac:dyDescent="0.2">
      <c r="A231"/>
      <c r="B231"/>
      <c r="C231"/>
      <c r="D231"/>
      <c r="E231"/>
    </row>
    <row r="232" spans="1:5" s="21" customFormat="1" ht="14.25" hidden="1" customHeight="1" x14ac:dyDescent="0.2">
      <c r="A232"/>
      <c r="B232"/>
      <c r="C232"/>
      <c r="D232"/>
      <c r="E232"/>
    </row>
    <row r="233" spans="1:5" s="21" customFormat="1" ht="14.1" hidden="1" customHeight="1" x14ac:dyDescent="0.2">
      <c r="A233"/>
      <c r="B233"/>
      <c r="C233"/>
      <c r="D233"/>
      <c r="E233"/>
    </row>
    <row r="234" spans="1:5" s="21" customFormat="1" ht="14.25" hidden="1" customHeight="1" x14ac:dyDescent="0.2">
      <c r="A234"/>
      <c r="B234"/>
      <c r="C234"/>
      <c r="D234"/>
      <c r="E234"/>
    </row>
    <row r="235" spans="1:5" s="21" customFormat="1" ht="14.25" hidden="1" customHeight="1" x14ac:dyDescent="0.2">
      <c r="A235"/>
      <c r="B235"/>
      <c r="C235"/>
      <c r="D235"/>
      <c r="E235"/>
    </row>
    <row r="236" spans="1:5" s="21" customFormat="1" ht="14.25" hidden="1" customHeight="1" x14ac:dyDescent="0.2">
      <c r="A236"/>
      <c r="B236"/>
      <c r="C236"/>
      <c r="D236"/>
      <c r="E236"/>
    </row>
    <row r="237" spans="1:5" s="21" customFormat="1" ht="14.25" hidden="1" customHeight="1" x14ac:dyDescent="0.2">
      <c r="A237"/>
      <c r="B237"/>
      <c r="C237"/>
      <c r="D237"/>
      <c r="E237"/>
    </row>
    <row r="238" spans="1:5" s="21" customFormat="1" ht="14.25" hidden="1" customHeight="1" x14ac:dyDescent="0.2">
      <c r="A238"/>
      <c r="B238"/>
      <c r="C238"/>
      <c r="D238"/>
      <c r="E238"/>
    </row>
    <row r="239" spans="1:5" s="21" customFormat="1" ht="14.25" hidden="1" customHeight="1" x14ac:dyDescent="0.2">
      <c r="A239"/>
      <c r="B239"/>
      <c r="C239"/>
      <c r="D239"/>
      <c r="E239"/>
    </row>
    <row r="240" spans="1:5" s="21" customFormat="1" ht="14.25" hidden="1" customHeight="1" x14ac:dyDescent="0.2">
      <c r="A240"/>
      <c r="B240"/>
      <c r="C240"/>
      <c r="D240"/>
      <c r="E240"/>
    </row>
    <row r="241" spans="1:5" s="21" customFormat="1" ht="14.25" hidden="1" customHeight="1" x14ac:dyDescent="0.2">
      <c r="A241"/>
      <c r="B241"/>
      <c r="C241"/>
      <c r="D241"/>
      <c r="E241"/>
    </row>
    <row r="242" spans="1:5" s="21" customFormat="1" ht="14.25" hidden="1" customHeight="1" x14ac:dyDescent="0.2">
      <c r="A242"/>
      <c r="B242"/>
      <c r="C242"/>
      <c r="D242"/>
      <c r="E242"/>
    </row>
    <row r="243" spans="1:5" s="21" customFormat="1" ht="14.25" hidden="1" customHeight="1" x14ac:dyDescent="0.2">
      <c r="A243"/>
      <c r="B243"/>
      <c r="C243"/>
      <c r="D243"/>
      <c r="E243"/>
    </row>
    <row r="244" spans="1:5" s="21" customFormat="1" ht="14.25" hidden="1" customHeight="1" x14ac:dyDescent="0.2">
      <c r="A244"/>
      <c r="B244"/>
      <c r="C244"/>
      <c r="D244"/>
      <c r="E244"/>
    </row>
    <row r="245" spans="1:5" s="21" customFormat="1" ht="14.25" hidden="1" customHeight="1" x14ac:dyDescent="0.2">
      <c r="A245"/>
      <c r="B245"/>
      <c r="C245"/>
      <c r="D245"/>
      <c r="E245"/>
    </row>
    <row r="246" spans="1:5" s="21" customFormat="1" ht="14.25" hidden="1" customHeight="1" x14ac:dyDescent="0.2">
      <c r="A246"/>
      <c r="B246"/>
      <c r="C246"/>
      <c r="D246"/>
      <c r="E246"/>
    </row>
    <row r="247" spans="1:5" s="21" customFormat="1" ht="14.25" hidden="1" customHeight="1" x14ac:dyDescent="0.2">
      <c r="A247"/>
      <c r="B247"/>
      <c r="C247"/>
      <c r="D247"/>
      <c r="E247"/>
    </row>
    <row r="248" spans="1:5" s="21" customFormat="1" ht="14.25" hidden="1" customHeight="1" x14ac:dyDescent="0.2">
      <c r="A248"/>
      <c r="B248"/>
      <c r="C248"/>
      <c r="D248"/>
      <c r="E248"/>
    </row>
    <row r="249" spans="1:5" s="21" customFormat="1" ht="14.25" hidden="1" customHeight="1" x14ac:dyDescent="0.2">
      <c r="A249"/>
      <c r="B249"/>
      <c r="C249"/>
      <c r="D249"/>
      <c r="E249"/>
    </row>
    <row r="250" spans="1:5" s="21" customFormat="1" ht="14.25" hidden="1" customHeight="1" x14ac:dyDescent="0.2">
      <c r="A250"/>
      <c r="B250"/>
      <c r="C250"/>
      <c r="D250"/>
      <c r="E250"/>
    </row>
    <row r="251" spans="1:5" s="21" customFormat="1" ht="14.25" hidden="1" customHeight="1" x14ac:dyDescent="0.2">
      <c r="A251"/>
      <c r="B251"/>
      <c r="C251"/>
      <c r="D251"/>
      <c r="E251"/>
    </row>
    <row r="252" spans="1:5" s="21" customFormat="1" ht="14.25" hidden="1" customHeight="1" x14ac:dyDescent="0.2">
      <c r="A252"/>
      <c r="B252"/>
      <c r="C252"/>
      <c r="D252"/>
      <c r="E252"/>
    </row>
    <row r="253" spans="1:5" s="21" customFormat="1" ht="14.25" hidden="1" customHeight="1" x14ac:dyDescent="0.2">
      <c r="A253"/>
      <c r="B253"/>
      <c r="C253"/>
      <c r="D253"/>
      <c r="E253"/>
    </row>
    <row r="254" spans="1:5" s="21" customFormat="1" ht="14.25" hidden="1" customHeight="1" x14ac:dyDescent="0.2">
      <c r="A254"/>
      <c r="B254"/>
      <c r="C254"/>
      <c r="D254"/>
      <c r="E254"/>
    </row>
    <row r="255" spans="1:5" s="21" customFormat="1" ht="14.25" hidden="1" customHeight="1" x14ac:dyDescent="0.2">
      <c r="A255"/>
      <c r="B255"/>
      <c r="C255"/>
      <c r="D255"/>
      <c r="E255"/>
    </row>
    <row r="256" spans="1:5" s="21" customFormat="1" ht="14.25" hidden="1" customHeight="1" x14ac:dyDescent="0.2">
      <c r="A256"/>
      <c r="B256"/>
      <c r="C256"/>
      <c r="D256"/>
      <c r="E256"/>
    </row>
    <row r="257" spans="1:5" s="21" customFormat="1" ht="14.25" hidden="1" customHeight="1" x14ac:dyDescent="0.2">
      <c r="A257"/>
      <c r="B257"/>
      <c r="C257"/>
      <c r="D257"/>
      <c r="E257"/>
    </row>
    <row r="258" spans="1:5" s="21" customFormat="1" ht="14.25" hidden="1" customHeight="1" x14ac:dyDescent="0.2">
      <c r="A258"/>
      <c r="B258"/>
      <c r="C258"/>
      <c r="D258"/>
      <c r="E258"/>
    </row>
    <row r="259" spans="1:5" s="21" customFormat="1" ht="14.25" hidden="1" customHeight="1" x14ac:dyDescent="0.2">
      <c r="A259"/>
      <c r="B259"/>
      <c r="C259"/>
      <c r="D259"/>
      <c r="E259"/>
    </row>
    <row r="260" spans="1:5" ht="14.25" hidden="1" customHeight="1" x14ac:dyDescent="0.2">
      <c r="A260"/>
      <c r="B260"/>
      <c r="C260"/>
      <c r="D260"/>
      <c r="E260"/>
    </row>
    <row r="261" spans="1:5" ht="14.25" hidden="1" customHeight="1" x14ac:dyDescent="0.2">
      <c r="A261"/>
      <c r="B261"/>
      <c r="C261"/>
      <c r="D261"/>
      <c r="E261"/>
    </row>
    <row r="262" spans="1:5" ht="14.25" hidden="1" customHeight="1" x14ac:dyDescent="0.2">
      <c r="A262"/>
      <c r="B262"/>
      <c r="C262"/>
      <c r="D262"/>
      <c r="E262"/>
    </row>
    <row r="263" spans="1:5" ht="14.25" hidden="1" customHeight="1" x14ac:dyDescent="0.2">
      <c r="A263"/>
      <c r="B263"/>
      <c r="C263"/>
      <c r="D263"/>
      <c r="E263"/>
    </row>
    <row r="264" spans="1:5" ht="14.25" hidden="1" customHeight="1" x14ac:dyDescent="0.2">
      <c r="A264"/>
      <c r="B264"/>
      <c r="C264"/>
      <c r="D264"/>
      <c r="E264"/>
    </row>
    <row r="265" spans="1:5" ht="14.25" hidden="1" customHeight="1" x14ac:dyDescent="0.2">
      <c r="A265"/>
      <c r="B265"/>
      <c r="C265"/>
      <c r="D265"/>
      <c r="E265"/>
    </row>
    <row r="266" spans="1:5" ht="14.25" hidden="1" customHeight="1" x14ac:dyDescent="0.2">
      <c r="A266"/>
      <c r="B266"/>
      <c r="C266"/>
      <c r="D266"/>
      <c r="E266"/>
    </row>
    <row r="267" spans="1:5" ht="14.25" hidden="1" customHeight="1" x14ac:dyDescent="0.2">
      <c r="A267"/>
      <c r="B267"/>
      <c r="C267"/>
      <c r="D267"/>
      <c r="E267"/>
    </row>
    <row r="268" spans="1:5" ht="0" hidden="1" customHeight="1" x14ac:dyDescent="0.2">
      <c r="A268"/>
      <c r="B268"/>
      <c r="C268"/>
      <c r="D268"/>
      <c r="E268"/>
    </row>
    <row r="269" spans="1:5" ht="0" hidden="1" customHeight="1" x14ac:dyDescent="0.2">
      <c r="A269"/>
      <c r="B269"/>
      <c r="C269"/>
      <c r="D269"/>
      <c r="E269"/>
    </row>
    <row r="270" spans="1:5" ht="0" hidden="1" customHeight="1" x14ac:dyDescent="0.2">
      <c r="A270"/>
      <c r="B270"/>
      <c r="C270"/>
      <c r="D270"/>
      <c r="E270"/>
    </row>
    <row r="271" spans="1:5" ht="0" hidden="1" customHeight="1" x14ac:dyDescent="0.2">
      <c r="A271"/>
      <c r="B271"/>
      <c r="C271"/>
      <c r="D271"/>
      <c r="E271"/>
    </row>
    <row r="272" spans="1:5" s="53" customFormat="1" ht="14.25" hidden="1" customHeight="1" x14ac:dyDescent="0.2">
      <c r="A272"/>
      <c r="B272"/>
      <c r="C272"/>
      <c r="D272"/>
      <c r="E272"/>
    </row>
    <row r="273" spans="1:5" s="53" customFormat="1" ht="14.25" hidden="1" customHeight="1" x14ac:dyDescent="0.2">
      <c r="A273"/>
      <c r="B273"/>
      <c r="C273"/>
      <c r="D273"/>
      <c r="E273"/>
    </row>
    <row r="274" spans="1:5" s="53" customFormat="1" ht="14.25" hidden="1" customHeight="1" x14ac:dyDescent="0.2">
      <c r="A274"/>
      <c r="B274"/>
      <c r="C274"/>
      <c r="D274"/>
      <c r="E274"/>
    </row>
    <row r="275" spans="1:5" s="53" customFormat="1" ht="14.25" hidden="1" customHeight="1" x14ac:dyDescent="0.2">
      <c r="A275"/>
      <c r="B275"/>
      <c r="C275"/>
      <c r="D275"/>
      <c r="E275"/>
    </row>
    <row r="276" spans="1:5" s="53" customFormat="1" ht="14.25" hidden="1" customHeight="1" x14ac:dyDescent="0.2">
      <c r="A276"/>
      <c r="B276"/>
      <c r="C276"/>
      <c r="D276"/>
      <c r="E276"/>
    </row>
    <row r="277" spans="1:5" s="53" customFormat="1" ht="14.25" hidden="1" customHeight="1" x14ac:dyDescent="0.2">
      <c r="A277"/>
      <c r="B277"/>
      <c r="C277"/>
      <c r="D277"/>
      <c r="E277"/>
    </row>
    <row r="278" spans="1:5" s="53" customFormat="1" ht="14.25" hidden="1" customHeight="1" x14ac:dyDescent="0.2">
      <c r="A278"/>
      <c r="B278"/>
      <c r="C278"/>
      <c r="D278"/>
      <c r="E278"/>
    </row>
    <row r="279" spans="1:5" s="53" customFormat="1" ht="14.25" hidden="1" customHeight="1" x14ac:dyDescent="0.2">
      <c r="A279"/>
      <c r="B279"/>
      <c r="C279"/>
      <c r="D279"/>
      <c r="E279"/>
    </row>
    <row r="280" spans="1:5" s="53" customFormat="1" ht="14.25" hidden="1" customHeight="1" x14ac:dyDescent="0.2">
      <c r="A280"/>
      <c r="B280"/>
      <c r="C280"/>
      <c r="D280"/>
      <c r="E280"/>
    </row>
    <row r="281" spans="1:5" s="53" customFormat="1" ht="14.25" hidden="1" customHeight="1" x14ac:dyDescent="0.2">
      <c r="A281"/>
      <c r="B281"/>
      <c r="C281"/>
      <c r="D281"/>
      <c r="E281"/>
    </row>
    <row r="282" spans="1:5" s="53" customFormat="1" ht="14.25" hidden="1" customHeight="1" x14ac:dyDescent="0.2">
      <c r="A282"/>
      <c r="B282"/>
      <c r="C282"/>
      <c r="D282"/>
      <c r="E282"/>
    </row>
    <row r="283" spans="1:5" s="53" customFormat="1" ht="14.25" hidden="1" customHeight="1" x14ac:dyDescent="0.2">
      <c r="A283"/>
      <c r="B283"/>
      <c r="C283"/>
      <c r="D283"/>
      <c r="E283"/>
    </row>
    <row r="284" spans="1:5" s="53" customFormat="1" ht="14.25" hidden="1" customHeight="1" x14ac:dyDescent="0.2">
      <c r="A284"/>
      <c r="B284"/>
      <c r="C284"/>
      <c r="D284"/>
      <c r="E284"/>
    </row>
    <row r="285" spans="1:5" s="53" customFormat="1" ht="14.25" hidden="1" customHeight="1" x14ac:dyDescent="0.2">
      <c r="A285"/>
      <c r="B285"/>
      <c r="C285"/>
      <c r="D285"/>
      <c r="E285"/>
    </row>
    <row r="286" spans="1:5" s="53" customFormat="1" ht="14.25" hidden="1" customHeight="1" x14ac:dyDescent="0.2">
      <c r="A286"/>
      <c r="B286"/>
      <c r="C286"/>
      <c r="D286"/>
      <c r="E286"/>
    </row>
    <row r="287" spans="1:5" s="53" customFormat="1" ht="14.25" hidden="1" customHeight="1" x14ac:dyDescent="0.2">
      <c r="A287"/>
      <c r="B287"/>
      <c r="C287"/>
      <c r="D287"/>
      <c r="E287"/>
    </row>
    <row r="288" spans="1:5" s="53" customFormat="1" ht="14.25" hidden="1" customHeight="1" x14ac:dyDescent="0.2">
      <c r="A288"/>
      <c r="B288"/>
      <c r="C288"/>
      <c r="D288"/>
      <c r="E288"/>
    </row>
    <row r="289" spans="1:5" s="53" customFormat="1" ht="14.25" hidden="1" customHeight="1" x14ac:dyDescent="0.2">
      <c r="A289"/>
      <c r="B289"/>
      <c r="C289"/>
      <c r="D289"/>
      <c r="E289"/>
    </row>
    <row r="290" spans="1:5" s="53" customFormat="1" ht="14.25" hidden="1" customHeight="1" x14ac:dyDescent="0.2">
      <c r="A290"/>
      <c r="B290"/>
      <c r="C290"/>
      <c r="D290"/>
      <c r="E290"/>
    </row>
    <row r="291" spans="1:5" ht="14.25" hidden="1" customHeight="1" x14ac:dyDescent="0.2">
      <c r="A291"/>
      <c r="B291"/>
      <c r="C291"/>
      <c r="D291"/>
      <c r="E291"/>
    </row>
    <row r="292" spans="1:5" ht="14.25" hidden="1" customHeight="1" x14ac:dyDescent="0.2">
      <c r="A292"/>
      <c r="B292"/>
      <c r="C292"/>
      <c r="D292"/>
      <c r="E292"/>
    </row>
    <row r="293" spans="1:5" ht="14.25" hidden="1" customHeight="1" x14ac:dyDescent="0.2">
      <c r="A293"/>
      <c r="B293"/>
      <c r="C293"/>
      <c r="D293"/>
      <c r="E293"/>
    </row>
    <row r="294" spans="1:5" ht="14.25" hidden="1" customHeight="1" x14ac:dyDescent="0.2">
      <c r="A294"/>
      <c r="B294"/>
      <c r="C294"/>
      <c r="D294"/>
      <c r="E294"/>
    </row>
    <row r="295" spans="1:5" ht="14.25" hidden="1" customHeight="1" x14ac:dyDescent="0.2">
      <c r="A295"/>
      <c r="B295"/>
      <c r="C295"/>
      <c r="D295"/>
      <c r="E295"/>
    </row>
    <row r="296" spans="1:5" ht="14.25" hidden="1" customHeight="1" x14ac:dyDescent="0.2">
      <c r="A296"/>
      <c r="B296"/>
      <c r="C296"/>
      <c r="D296"/>
      <c r="E296"/>
    </row>
    <row r="297" spans="1:5" ht="14.25" hidden="1" customHeight="1" x14ac:dyDescent="0.2">
      <c r="A297"/>
      <c r="B297"/>
      <c r="C297"/>
      <c r="D297"/>
      <c r="E297"/>
    </row>
    <row r="298" spans="1:5" ht="14.25" hidden="1" customHeight="1" x14ac:dyDescent="0.2">
      <c r="A298"/>
      <c r="B298"/>
      <c r="C298"/>
      <c r="D298"/>
      <c r="E298"/>
    </row>
    <row r="299" spans="1:5" ht="14.25" hidden="1" customHeight="1" x14ac:dyDescent="0.2">
      <c r="A299"/>
      <c r="B299"/>
      <c r="C299"/>
      <c r="D299"/>
      <c r="E299"/>
    </row>
    <row r="300" spans="1:5" ht="14.25" hidden="1" customHeight="1" x14ac:dyDescent="0.2">
      <c r="A300"/>
      <c r="B300"/>
      <c r="C300"/>
      <c r="D300"/>
      <c r="E300"/>
    </row>
    <row r="301" spans="1:5" ht="14.25" hidden="1" customHeight="1" x14ac:dyDescent="0.2">
      <c r="A301"/>
      <c r="B301"/>
      <c r="C301"/>
      <c r="D301"/>
      <c r="E301"/>
    </row>
    <row r="302" spans="1:5" ht="14.25" hidden="1" customHeight="1" x14ac:dyDescent="0.2">
      <c r="A302"/>
      <c r="B302"/>
      <c r="C302"/>
      <c r="D302"/>
      <c r="E302"/>
    </row>
    <row r="303" spans="1:5" ht="14.25" hidden="1" customHeight="1" x14ac:dyDescent="0.2">
      <c r="A303"/>
      <c r="B303"/>
      <c r="C303"/>
      <c r="D303"/>
      <c r="E303"/>
    </row>
    <row r="304" spans="1:5" ht="14.25" hidden="1" customHeight="1" x14ac:dyDescent="0.2">
      <c r="A304"/>
      <c r="B304"/>
      <c r="C304"/>
      <c r="D304"/>
      <c r="E304"/>
    </row>
    <row r="305" spans="1:5" ht="14.25" hidden="1" customHeight="1" x14ac:dyDescent="0.2">
      <c r="A305"/>
      <c r="B305"/>
      <c r="C305"/>
      <c r="D305"/>
      <c r="E305"/>
    </row>
    <row r="306" spans="1:5" ht="14.25" hidden="1" customHeight="1" x14ac:dyDescent="0.2">
      <c r="A306"/>
      <c r="B306"/>
      <c r="C306"/>
      <c r="D306"/>
      <c r="E306"/>
    </row>
    <row r="307" spans="1:5" ht="14.25" hidden="1" customHeight="1" x14ac:dyDescent="0.2">
      <c r="A307"/>
      <c r="B307"/>
      <c r="C307"/>
      <c r="D307"/>
      <c r="E307"/>
    </row>
    <row r="308" spans="1:5" ht="14.25" hidden="1" customHeight="1" x14ac:dyDescent="0.2">
      <c r="A308"/>
      <c r="B308"/>
      <c r="C308"/>
      <c r="D308"/>
      <c r="E308"/>
    </row>
    <row r="309" spans="1:5" ht="14.25" hidden="1" customHeight="1" x14ac:dyDescent="0.2">
      <c r="A309"/>
      <c r="B309"/>
      <c r="C309"/>
      <c r="D309"/>
      <c r="E309"/>
    </row>
    <row r="310" spans="1:5" ht="14.25" hidden="1" customHeight="1" x14ac:dyDescent="0.2">
      <c r="A310"/>
      <c r="B310"/>
      <c r="C310"/>
      <c r="D310"/>
      <c r="E310"/>
    </row>
    <row r="311" spans="1:5" ht="14.25" hidden="1" customHeight="1" x14ac:dyDescent="0.2">
      <c r="A311"/>
      <c r="B311"/>
      <c r="C311"/>
      <c r="D311"/>
      <c r="E311"/>
    </row>
    <row r="312" spans="1:5" ht="14.25" hidden="1" customHeight="1" x14ac:dyDescent="0.2">
      <c r="A312"/>
      <c r="B312"/>
      <c r="C312"/>
      <c r="D312"/>
      <c r="E312"/>
    </row>
    <row r="313" spans="1:5" ht="14.25" hidden="1" customHeight="1" x14ac:dyDescent="0.2">
      <c r="A313"/>
      <c r="B313"/>
      <c r="C313"/>
      <c r="D313"/>
      <c r="E313"/>
    </row>
    <row r="314" spans="1:5" ht="14.25" hidden="1" customHeight="1" x14ac:dyDescent="0.2">
      <c r="A314"/>
      <c r="B314"/>
      <c r="C314"/>
      <c r="D314"/>
      <c r="E314"/>
    </row>
    <row r="315" spans="1:5" ht="14.25" hidden="1" customHeight="1" x14ac:dyDescent="0.2">
      <c r="A315"/>
      <c r="B315"/>
      <c r="C315"/>
      <c r="D315"/>
      <c r="E315"/>
    </row>
    <row r="316" spans="1:5" ht="14.25" hidden="1" customHeight="1" x14ac:dyDescent="0.2">
      <c r="A316"/>
      <c r="B316"/>
      <c r="C316"/>
      <c r="D316"/>
      <c r="E316"/>
    </row>
    <row r="317" spans="1:5" ht="14.25" hidden="1" customHeight="1" x14ac:dyDescent="0.2">
      <c r="A317"/>
      <c r="B317"/>
      <c r="C317"/>
      <c r="D317"/>
      <c r="E317"/>
    </row>
    <row r="318" spans="1:5" ht="14.25" hidden="1" customHeight="1" x14ac:dyDescent="0.2">
      <c r="A318"/>
      <c r="B318"/>
      <c r="C318"/>
      <c r="D318"/>
      <c r="E318"/>
    </row>
    <row r="319" spans="1:5" ht="14.25" hidden="1" customHeight="1" x14ac:dyDescent="0.2">
      <c r="A319"/>
      <c r="B319"/>
      <c r="C319"/>
      <c r="D319"/>
      <c r="E319"/>
    </row>
    <row r="320" spans="1:5" ht="14.25" hidden="1" customHeight="1" x14ac:dyDescent="0.2">
      <c r="A320"/>
      <c r="B320"/>
      <c r="C320"/>
      <c r="D320"/>
      <c r="E320"/>
    </row>
    <row r="321" spans="1:5" ht="14.25" hidden="1" customHeight="1" x14ac:dyDescent="0.2">
      <c r="A321"/>
      <c r="B321"/>
      <c r="C321"/>
      <c r="D321"/>
      <c r="E321"/>
    </row>
    <row r="322" spans="1:5" ht="14.25" hidden="1" customHeight="1" x14ac:dyDescent="0.2">
      <c r="A322"/>
      <c r="B322"/>
      <c r="C322"/>
      <c r="D322"/>
      <c r="E322"/>
    </row>
    <row r="323" spans="1:5" ht="14.25" hidden="1" customHeight="1" x14ac:dyDescent="0.2">
      <c r="A323"/>
      <c r="B323"/>
      <c r="C323"/>
      <c r="D323"/>
      <c r="E323"/>
    </row>
    <row r="324" spans="1:5" ht="14.25" hidden="1" customHeight="1" x14ac:dyDescent="0.2">
      <c r="A324"/>
      <c r="B324"/>
      <c r="C324"/>
      <c r="D324"/>
      <c r="E324"/>
    </row>
    <row r="325" spans="1:5" ht="14.25" hidden="1" customHeight="1" x14ac:dyDescent="0.2">
      <c r="A325"/>
      <c r="B325"/>
      <c r="C325"/>
      <c r="D325"/>
      <c r="E325"/>
    </row>
    <row r="326" spans="1:5" ht="14.25" hidden="1" customHeight="1" x14ac:dyDescent="0.2">
      <c r="A326"/>
      <c r="B326"/>
      <c r="C326"/>
      <c r="D326"/>
      <c r="E326"/>
    </row>
    <row r="327" spans="1:5" ht="14.25" hidden="1" customHeight="1" x14ac:dyDescent="0.2">
      <c r="A327"/>
      <c r="B327"/>
      <c r="C327"/>
      <c r="D327"/>
      <c r="E327"/>
    </row>
    <row r="328" spans="1:5" ht="14.25" hidden="1" customHeight="1" x14ac:dyDescent="0.2">
      <c r="A328"/>
      <c r="B328"/>
      <c r="C328"/>
      <c r="D328"/>
      <c r="E328"/>
    </row>
    <row r="329" spans="1:5" ht="14.25" hidden="1" customHeight="1" x14ac:dyDescent="0.2">
      <c r="A329"/>
      <c r="B329"/>
      <c r="C329"/>
      <c r="D329"/>
      <c r="E329"/>
    </row>
    <row r="330" spans="1:5" ht="14.25" hidden="1" customHeight="1" x14ac:dyDescent="0.2">
      <c r="A330"/>
      <c r="B330"/>
      <c r="C330"/>
      <c r="D330"/>
      <c r="E330"/>
    </row>
    <row r="331" spans="1:5" ht="14.25" hidden="1" customHeight="1" x14ac:dyDescent="0.2">
      <c r="A331"/>
      <c r="B331"/>
      <c r="C331"/>
      <c r="D331"/>
      <c r="E331"/>
    </row>
    <row r="332" spans="1:5" ht="14.25" hidden="1" customHeight="1" x14ac:dyDescent="0.2">
      <c r="A332"/>
      <c r="B332"/>
      <c r="C332"/>
      <c r="D332"/>
      <c r="E332"/>
    </row>
    <row r="333" spans="1:5" ht="14.25" hidden="1" customHeight="1" x14ac:dyDescent="0.2">
      <c r="A333"/>
      <c r="B333"/>
      <c r="C333"/>
      <c r="D333"/>
      <c r="E333"/>
    </row>
    <row r="334" spans="1:5" ht="14.25" hidden="1" customHeight="1" x14ac:dyDescent="0.2">
      <c r="A334"/>
      <c r="B334"/>
      <c r="C334"/>
      <c r="D334"/>
      <c r="E334"/>
    </row>
    <row r="335" spans="1:5" ht="14.25" hidden="1" customHeight="1" x14ac:dyDescent="0.2">
      <c r="A335"/>
      <c r="B335"/>
      <c r="C335"/>
      <c r="D335"/>
      <c r="E335"/>
    </row>
    <row r="336" spans="1:5" ht="14.25" hidden="1" customHeight="1" x14ac:dyDescent="0.2">
      <c r="A336"/>
      <c r="B336"/>
      <c r="C336"/>
      <c r="D336"/>
      <c r="E336"/>
    </row>
    <row r="337" spans="1:5" ht="14.25" hidden="1" customHeight="1" x14ac:dyDescent="0.2">
      <c r="A337"/>
      <c r="B337"/>
      <c r="C337"/>
      <c r="D337"/>
      <c r="E337"/>
    </row>
    <row r="338" spans="1:5" ht="14.25" hidden="1" customHeight="1" x14ac:dyDescent="0.2">
      <c r="A338"/>
      <c r="B338"/>
      <c r="C338"/>
      <c r="D338"/>
      <c r="E338"/>
    </row>
    <row r="339" spans="1:5" ht="14.25" hidden="1" customHeight="1" x14ac:dyDescent="0.2">
      <c r="A339"/>
      <c r="B339"/>
      <c r="C339"/>
      <c r="D339"/>
      <c r="E339"/>
    </row>
    <row r="340" spans="1:5" ht="14.25" hidden="1" customHeight="1" x14ac:dyDescent="0.2">
      <c r="A340"/>
      <c r="B340"/>
      <c r="C340"/>
      <c r="D340"/>
      <c r="E340"/>
    </row>
    <row r="341" spans="1:5" ht="14.25" hidden="1" customHeight="1" x14ac:dyDescent="0.2">
      <c r="A341"/>
      <c r="B341"/>
      <c r="C341"/>
      <c r="D341"/>
      <c r="E341"/>
    </row>
    <row r="342" spans="1:5" ht="14.25" hidden="1" customHeight="1" x14ac:dyDescent="0.2">
      <c r="A342"/>
      <c r="B342"/>
      <c r="C342"/>
      <c r="D342"/>
      <c r="E342"/>
    </row>
    <row r="343" spans="1:5" ht="14.25" hidden="1" customHeight="1" x14ac:dyDescent="0.2">
      <c r="A343"/>
      <c r="B343"/>
      <c r="C343"/>
      <c r="D343"/>
      <c r="E343"/>
    </row>
    <row r="344" spans="1:5" ht="14.25" hidden="1" customHeight="1" x14ac:dyDescent="0.2">
      <c r="A344"/>
      <c r="B344"/>
      <c r="C344"/>
      <c r="D344"/>
      <c r="E344"/>
    </row>
    <row r="345" spans="1:5" ht="14.25" hidden="1" customHeight="1" x14ac:dyDescent="0.2">
      <c r="A345"/>
      <c r="B345"/>
      <c r="C345"/>
      <c r="D345"/>
      <c r="E345"/>
    </row>
    <row r="346" spans="1:5" ht="14.25" hidden="1" customHeight="1" x14ac:dyDescent="0.2">
      <c r="A346"/>
      <c r="B346"/>
      <c r="C346"/>
      <c r="D346"/>
      <c r="E346"/>
    </row>
    <row r="347" spans="1:5" ht="14.25" hidden="1" customHeight="1" x14ac:dyDescent="0.2">
      <c r="A347"/>
      <c r="B347"/>
      <c r="C347"/>
      <c r="D347"/>
      <c r="E347"/>
    </row>
    <row r="348" spans="1:5" ht="14.25" hidden="1" customHeight="1" x14ac:dyDescent="0.2">
      <c r="A348"/>
      <c r="B348"/>
      <c r="C348"/>
      <c r="D348"/>
      <c r="E348"/>
    </row>
    <row r="349" spans="1:5" ht="14.25" hidden="1" customHeight="1" x14ac:dyDescent="0.2">
      <c r="A349"/>
      <c r="B349"/>
      <c r="C349"/>
      <c r="D349"/>
      <c r="E349"/>
    </row>
    <row r="350" spans="1:5" ht="14.25" hidden="1" customHeight="1" x14ac:dyDescent="0.2">
      <c r="A350"/>
      <c r="B350"/>
      <c r="C350"/>
      <c r="D350"/>
      <c r="E350"/>
    </row>
    <row r="351" spans="1:5" ht="14.25" hidden="1" customHeight="1" x14ac:dyDescent="0.2">
      <c r="A351"/>
      <c r="B351"/>
      <c r="C351"/>
      <c r="D351"/>
      <c r="E351"/>
    </row>
    <row r="352" spans="1:5" ht="14.25" hidden="1" customHeight="1" x14ac:dyDescent="0.2">
      <c r="A352"/>
      <c r="B352"/>
      <c r="C352"/>
      <c r="D352"/>
      <c r="E352"/>
    </row>
    <row r="353" spans="1:5" ht="14.25" hidden="1" customHeight="1" x14ac:dyDescent="0.2">
      <c r="A353"/>
      <c r="B353"/>
      <c r="C353"/>
      <c r="D353"/>
      <c r="E353"/>
    </row>
    <row r="354" spans="1:5" ht="14.25" hidden="1" customHeight="1" x14ac:dyDescent="0.2">
      <c r="A354"/>
      <c r="B354"/>
      <c r="C354"/>
      <c r="D354"/>
      <c r="E354"/>
    </row>
    <row r="355" spans="1:5" ht="14.25" hidden="1" customHeight="1" x14ac:dyDescent="0.2">
      <c r="A355"/>
      <c r="B355"/>
      <c r="C355"/>
      <c r="D355"/>
      <c r="E355"/>
    </row>
    <row r="356" spans="1:5" ht="14.25" hidden="1" customHeight="1" x14ac:dyDescent="0.2">
      <c r="A356"/>
      <c r="B356"/>
      <c r="C356"/>
      <c r="D356"/>
      <c r="E356"/>
    </row>
    <row r="357" spans="1:5" ht="14.25" hidden="1" customHeight="1" x14ac:dyDescent="0.2">
      <c r="A357"/>
      <c r="B357"/>
      <c r="C357"/>
      <c r="D357"/>
      <c r="E357"/>
    </row>
    <row r="358" spans="1:5" ht="14.25" hidden="1" customHeight="1" x14ac:dyDescent="0.2">
      <c r="A358"/>
      <c r="B358"/>
      <c r="C358"/>
      <c r="D358"/>
      <c r="E358"/>
    </row>
    <row r="359" spans="1:5" ht="14.25" hidden="1" customHeight="1" x14ac:dyDescent="0.2">
      <c r="A359"/>
      <c r="B359"/>
      <c r="C359"/>
      <c r="D359"/>
      <c r="E359"/>
    </row>
    <row r="360" spans="1:5" ht="14.25" hidden="1" customHeight="1" x14ac:dyDescent="0.2">
      <c r="A360"/>
      <c r="B360"/>
      <c r="C360"/>
      <c r="D360"/>
      <c r="E360"/>
    </row>
    <row r="361" spans="1:5" ht="14.25" hidden="1" customHeight="1" x14ac:dyDescent="0.2">
      <c r="A361"/>
      <c r="B361"/>
      <c r="C361"/>
      <c r="D361"/>
      <c r="E361"/>
    </row>
    <row r="362" spans="1:5" ht="14.25" hidden="1" customHeight="1" x14ac:dyDescent="0.2">
      <c r="A362"/>
      <c r="B362"/>
      <c r="C362"/>
      <c r="D362"/>
      <c r="E362"/>
    </row>
    <row r="363" spans="1:5" ht="14.25" hidden="1" customHeight="1" x14ac:dyDescent="0.2">
      <c r="A363"/>
      <c r="B363"/>
      <c r="C363"/>
      <c r="D363"/>
      <c r="E363"/>
    </row>
    <row r="364" spans="1:5" ht="14.25" hidden="1" customHeight="1" x14ac:dyDescent="0.2">
      <c r="A364"/>
      <c r="B364"/>
      <c r="C364"/>
      <c r="D364"/>
      <c r="E364"/>
    </row>
    <row r="365" spans="1:5" ht="14.25" hidden="1" customHeight="1" x14ac:dyDescent="0.2">
      <c r="A365"/>
      <c r="B365"/>
      <c r="C365"/>
      <c r="D365"/>
      <c r="E365"/>
    </row>
    <row r="366" spans="1:5" ht="14.25" hidden="1" customHeight="1" x14ac:dyDescent="0.2">
      <c r="A366"/>
      <c r="B366"/>
      <c r="C366"/>
      <c r="D366"/>
      <c r="E366"/>
    </row>
    <row r="367" spans="1:5" ht="14.25" hidden="1" customHeight="1" x14ac:dyDescent="0.2">
      <c r="A367"/>
      <c r="B367"/>
      <c r="C367"/>
      <c r="D367"/>
      <c r="E367"/>
    </row>
    <row r="368" spans="1:5" ht="14.25" hidden="1" customHeight="1" x14ac:dyDescent="0.2">
      <c r="A368"/>
      <c r="B368"/>
      <c r="C368"/>
      <c r="D368"/>
      <c r="E368"/>
    </row>
    <row r="369" spans="1:5" ht="14.25" hidden="1" customHeight="1" x14ac:dyDescent="0.2">
      <c r="A369"/>
      <c r="B369"/>
      <c r="C369"/>
      <c r="D369"/>
      <c r="E369"/>
    </row>
    <row r="370" spans="1:5" ht="14.25" hidden="1" customHeight="1" x14ac:dyDescent="0.2">
      <c r="A370"/>
      <c r="B370"/>
      <c r="C370"/>
      <c r="D370"/>
      <c r="E370"/>
    </row>
    <row r="371" spans="1:5" ht="14.25" hidden="1" customHeight="1" x14ac:dyDescent="0.2">
      <c r="A371"/>
      <c r="B371"/>
      <c r="C371"/>
      <c r="D371"/>
      <c r="E371"/>
    </row>
    <row r="372" spans="1:5" ht="14.25" hidden="1" customHeight="1" x14ac:dyDescent="0.2">
      <c r="A372"/>
      <c r="B372"/>
      <c r="C372"/>
      <c r="D372"/>
      <c r="E372"/>
    </row>
    <row r="373" spans="1:5" ht="14.25" hidden="1" customHeight="1" x14ac:dyDescent="0.2">
      <c r="A373"/>
      <c r="B373"/>
      <c r="C373"/>
      <c r="D373"/>
      <c r="E373"/>
    </row>
    <row r="374" spans="1:5" ht="14.25" hidden="1" customHeight="1" x14ac:dyDescent="0.2">
      <c r="A374"/>
      <c r="B374"/>
      <c r="C374"/>
      <c r="D374"/>
      <c r="E374"/>
    </row>
    <row r="375" spans="1:5" ht="14.25" hidden="1" customHeight="1" x14ac:dyDescent="0.2">
      <c r="A375"/>
      <c r="B375"/>
      <c r="C375"/>
      <c r="D375"/>
      <c r="E375"/>
    </row>
    <row r="376" spans="1:5" ht="14.25" hidden="1" customHeight="1" x14ac:dyDescent="0.2">
      <c r="A376"/>
      <c r="B376"/>
      <c r="C376"/>
      <c r="D376"/>
      <c r="E376"/>
    </row>
    <row r="377" spans="1:5" ht="14.25" hidden="1" customHeight="1" x14ac:dyDescent="0.2">
      <c r="A377"/>
      <c r="B377"/>
      <c r="C377"/>
      <c r="D377"/>
      <c r="E377"/>
    </row>
    <row r="378" spans="1:5" ht="14.25" hidden="1" customHeight="1" x14ac:dyDescent="0.2">
      <c r="A378"/>
      <c r="B378"/>
      <c r="C378"/>
      <c r="D378"/>
      <c r="E378"/>
    </row>
    <row r="379" spans="1:5" ht="14.25" hidden="1" customHeight="1" x14ac:dyDescent="0.2">
      <c r="A379"/>
      <c r="B379"/>
      <c r="C379"/>
      <c r="D379"/>
      <c r="E379"/>
    </row>
    <row r="380" spans="1:5" ht="14.25" hidden="1" customHeight="1" x14ac:dyDescent="0.2">
      <c r="A380"/>
      <c r="B380"/>
      <c r="C380"/>
      <c r="D380"/>
      <c r="E380"/>
    </row>
    <row r="381" spans="1:5" ht="14.25" hidden="1" customHeight="1" x14ac:dyDescent="0.2">
      <c r="A381"/>
      <c r="B381"/>
      <c r="C381"/>
      <c r="D381"/>
      <c r="E381"/>
    </row>
    <row r="382" spans="1:5" ht="14.25" hidden="1" customHeight="1" x14ac:dyDescent="0.2">
      <c r="A382"/>
      <c r="B382"/>
      <c r="C382"/>
      <c r="D382"/>
      <c r="E382"/>
    </row>
    <row r="383" spans="1:5" ht="14.25" hidden="1" customHeight="1" x14ac:dyDescent="0.2">
      <c r="A383"/>
      <c r="B383"/>
      <c r="C383"/>
      <c r="D383"/>
      <c r="E383"/>
    </row>
    <row r="384" spans="1:5" ht="14.25" hidden="1" customHeight="1" x14ac:dyDescent="0.2">
      <c r="A384"/>
      <c r="B384"/>
      <c r="C384"/>
      <c r="D384"/>
      <c r="E384"/>
    </row>
    <row r="385" spans="1:5" ht="14.25" hidden="1" customHeight="1" x14ac:dyDescent="0.2">
      <c r="A385"/>
      <c r="B385"/>
      <c r="C385"/>
      <c r="D385"/>
      <c r="E385"/>
    </row>
    <row r="386" spans="1:5" ht="14.25" hidden="1" customHeight="1" x14ac:dyDescent="0.2">
      <c r="A386"/>
      <c r="B386"/>
      <c r="C386"/>
      <c r="D386"/>
      <c r="E386"/>
    </row>
    <row r="387" spans="1:5" ht="14.25" hidden="1" customHeight="1" x14ac:dyDescent="0.2">
      <c r="A387"/>
      <c r="B387"/>
      <c r="C387"/>
      <c r="D387"/>
      <c r="E387"/>
    </row>
    <row r="388" spans="1:5" ht="14.25" hidden="1" customHeight="1" x14ac:dyDescent="0.2">
      <c r="A388"/>
      <c r="B388"/>
      <c r="C388"/>
      <c r="D388"/>
      <c r="E388"/>
    </row>
    <row r="389" spans="1:5" ht="14.25" hidden="1" customHeight="1" x14ac:dyDescent="0.2">
      <c r="A389"/>
      <c r="B389"/>
      <c r="C389"/>
      <c r="D389"/>
      <c r="E389"/>
    </row>
    <row r="390" spans="1:5" ht="14.25" hidden="1" customHeight="1" x14ac:dyDescent="0.2">
      <c r="A390"/>
      <c r="B390"/>
      <c r="C390"/>
      <c r="D390"/>
      <c r="E390"/>
    </row>
    <row r="391" spans="1:5" ht="14.25" hidden="1" customHeight="1" x14ac:dyDescent="0.2">
      <c r="A391"/>
      <c r="B391"/>
      <c r="C391"/>
      <c r="D391"/>
      <c r="E391"/>
    </row>
    <row r="392" spans="1:5" ht="14.25" hidden="1" customHeight="1" x14ac:dyDescent="0.2">
      <c r="A392"/>
      <c r="B392"/>
      <c r="C392"/>
      <c r="D392"/>
      <c r="E392"/>
    </row>
    <row r="393" spans="1:5" ht="14.25" hidden="1" customHeight="1" x14ac:dyDescent="0.2">
      <c r="A393"/>
      <c r="B393"/>
      <c r="C393"/>
      <c r="D393"/>
      <c r="E393"/>
    </row>
    <row r="394" spans="1:5" ht="14.25" hidden="1" customHeight="1" x14ac:dyDescent="0.2">
      <c r="A394"/>
      <c r="B394"/>
      <c r="C394"/>
      <c r="D394"/>
      <c r="E394"/>
    </row>
    <row r="395" spans="1:5" ht="14.25" hidden="1" customHeight="1" x14ac:dyDescent="0.2">
      <c r="A395"/>
      <c r="B395"/>
      <c r="C395"/>
      <c r="D395"/>
      <c r="E395"/>
    </row>
    <row r="396" spans="1:5" ht="14.25" hidden="1" customHeight="1" x14ac:dyDescent="0.2">
      <c r="A396"/>
      <c r="B396"/>
      <c r="C396"/>
      <c r="D396"/>
      <c r="E396"/>
    </row>
    <row r="397" spans="1:5" ht="14.25" hidden="1" customHeight="1" x14ac:dyDescent="0.2">
      <c r="A397"/>
      <c r="B397"/>
      <c r="C397"/>
      <c r="D397"/>
      <c r="E397"/>
    </row>
    <row r="398" spans="1:5" ht="14.25" hidden="1" customHeight="1" x14ac:dyDescent="0.2">
      <c r="A398"/>
      <c r="B398"/>
      <c r="C398"/>
      <c r="D398"/>
      <c r="E398"/>
    </row>
    <row r="399" spans="1:5" ht="14.25" hidden="1" customHeight="1" x14ac:dyDescent="0.2">
      <c r="A399"/>
      <c r="B399"/>
      <c r="C399"/>
      <c r="D399"/>
      <c r="E399"/>
    </row>
    <row r="400" spans="1:5" ht="14.25" hidden="1" customHeight="1" x14ac:dyDescent="0.2">
      <c r="A400"/>
      <c r="B400"/>
      <c r="C400"/>
      <c r="D400"/>
      <c r="E400"/>
    </row>
    <row r="401" spans="1:5" ht="14.25" hidden="1" customHeight="1" x14ac:dyDescent="0.2">
      <c r="A401"/>
      <c r="B401"/>
      <c r="C401"/>
      <c r="D401"/>
      <c r="E401"/>
    </row>
    <row r="402" spans="1:5" ht="14.25" hidden="1" customHeight="1" x14ac:dyDescent="0.2">
      <c r="A402"/>
      <c r="B402"/>
      <c r="C402"/>
      <c r="D402"/>
      <c r="E402"/>
    </row>
    <row r="403" spans="1:5" ht="14.25" hidden="1" customHeight="1" x14ac:dyDescent="0.2">
      <c r="A403"/>
      <c r="B403"/>
      <c r="C403"/>
      <c r="D403"/>
      <c r="E403"/>
    </row>
    <row r="404" spans="1:5" ht="14.25" hidden="1" customHeight="1" x14ac:dyDescent="0.2">
      <c r="A404"/>
      <c r="B404"/>
      <c r="C404"/>
      <c r="D404"/>
      <c r="E404"/>
    </row>
    <row r="405" spans="1:5" ht="14.25" hidden="1" customHeight="1" x14ac:dyDescent="0.2">
      <c r="A405"/>
      <c r="B405"/>
      <c r="C405"/>
      <c r="D405"/>
      <c r="E405"/>
    </row>
    <row r="406" spans="1:5" ht="14.25" hidden="1" customHeight="1" x14ac:dyDescent="0.2">
      <c r="A406"/>
      <c r="B406"/>
      <c r="C406"/>
      <c r="D406"/>
      <c r="E406"/>
    </row>
    <row r="407" spans="1:5" ht="14.25" hidden="1" customHeight="1" x14ac:dyDescent="0.2">
      <c r="A407"/>
      <c r="B407"/>
      <c r="C407"/>
      <c r="D407"/>
      <c r="E407"/>
    </row>
    <row r="408" spans="1:5" ht="14.25" hidden="1" customHeight="1" x14ac:dyDescent="0.2">
      <c r="A408"/>
      <c r="B408"/>
      <c r="C408"/>
      <c r="D408"/>
      <c r="E408"/>
    </row>
    <row r="409" spans="1:5" ht="14.25" hidden="1" customHeight="1" x14ac:dyDescent="0.2">
      <c r="A409"/>
      <c r="B409"/>
      <c r="C409"/>
      <c r="D409"/>
      <c r="E409"/>
    </row>
    <row r="410" spans="1:5" ht="14.25" hidden="1" customHeight="1" x14ac:dyDescent="0.2">
      <c r="A410"/>
      <c r="B410"/>
      <c r="C410"/>
      <c r="D410"/>
      <c r="E410"/>
    </row>
    <row r="411" spans="1:5" ht="14.25" hidden="1" customHeight="1" x14ac:dyDescent="0.2">
      <c r="A411"/>
      <c r="B411"/>
      <c r="C411"/>
      <c r="D411"/>
      <c r="E411"/>
    </row>
    <row r="412" spans="1:5" ht="14.25" hidden="1" customHeight="1" x14ac:dyDescent="0.2">
      <c r="A412"/>
      <c r="B412"/>
      <c r="C412"/>
      <c r="D412"/>
      <c r="E412"/>
    </row>
    <row r="413" spans="1:5" ht="14.25" hidden="1" customHeight="1" x14ac:dyDescent="0.2">
      <c r="A413"/>
      <c r="B413"/>
      <c r="C413"/>
      <c r="D413"/>
      <c r="E413"/>
    </row>
    <row r="414" spans="1:5" ht="14.25" hidden="1" customHeight="1" x14ac:dyDescent="0.2">
      <c r="A414"/>
      <c r="B414"/>
      <c r="C414"/>
      <c r="D414"/>
      <c r="E414"/>
    </row>
    <row r="415" spans="1:5" ht="14.25" hidden="1" customHeight="1" x14ac:dyDescent="0.2">
      <c r="A415"/>
      <c r="B415"/>
      <c r="C415"/>
      <c r="D415"/>
      <c r="E415"/>
    </row>
    <row r="416" spans="1:5" ht="14.25" hidden="1" customHeight="1" x14ac:dyDescent="0.2">
      <c r="A416"/>
      <c r="B416"/>
      <c r="C416"/>
      <c r="D416"/>
      <c r="E416"/>
    </row>
    <row r="417" spans="1:5" ht="14.25" hidden="1" customHeight="1" x14ac:dyDescent="0.2">
      <c r="A417"/>
      <c r="B417"/>
      <c r="C417"/>
      <c r="D417"/>
      <c r="E417"/>
    </row>
    <row r="418" spans="1:5" ht="14.25" hidden="1" customHeight="1" x14ac:dyDescent="0.2">
      <c r="A418"/>
      <c r="B418"/>
      <c r="C418"/>
      <c r="D418"/>
      <c r="E418"/>
    </row>
    <row r="419" spans="1:5" ht="14.25" hidden="1" customHeight="1" x14ac:dyDescent="0.2">
      <c r="A419"/>
      <c r="B419"/>
      <c r="C419"/>
      <c r="D419"/>
      <c r="E419"/>
    </row>
    <row r="420" spans="1:5" ht="14.25" hidden="1" customHeight="1" x14ac:dyDescent="0.2">
      <c r="A420"/>
      <c r="B420"/>
      <c r="C420"/>
      <c r="D420"/>
      <c r="E420"/>
    </row>
    <row r="421" spans="1:5" ht="14.25" hidden="1" customHeight="1" x14ac:dyDescent="0.2">
      <c r="A421"/>
      <c r="B421"/>
      <c r="C421"/>
      <c r="D421"/>
      <c r="E421"/>
    </row>
    <row r="422" spans="1:5" ht="14.25" hidden="1" customHeight="1" x14ac:dyDescent="0.2">
      <c r="A422"/>
      <c r="B422"/>
      <c r="C422"/>
      <c r="D422"/>
      <c r="E422"/>
    </row>
    <row r="423" spans="1:5" ht="14.25" hidden="1" customHeight="1" x14ac:dyDescent="0.2">
      <c r="A423"/>
      <c r="B423"/>
      <c r="C423"/>
      <c r="D423"/>
      <c r="E423"/>
    </row>
    <row r="424" spans="1:5" ht="14.25" hidden="1" customHeight="1" x14ac:dyDescent="0.2">
      <c r="A424"/>
      <c r="B424"/>
      <c r="C424"/>
      <c r="D424"/>
      <c r="E424"/>
    </row>
    <row r="425" spans="1:5" ht="14.25" hidden="1" customHeight="1" x14ac:dyDescent="0.2">
      <c r="A425"/>
      <c r="B425"/>
      <c r="C425"/>
      <c r="D425"/>
      <c r="E425"/>
    </row>
    <row r="426" spans="1:5" ht="14.25" hidden="1" customHeight="1" x14ac:dyDescent="0.2">
      <c r="A426"/>
      <c r="B426"/>
      <c r="C426"/>
      <c r="D426"/>
      <c r="E426"/>
    </row>
    <row r="427" spans="1:5" ht="14.25" hidden="1" customHeight="1" x14ac:dyDescent="0.2">
      <c r="A427"/>
      <c r="B427"/>
      <c r="C427"/>
      <c r="D427"/>
      <c r="E427"/>
    </row>
    <row r="428" spans="1:5" ht="14.25" hidden="1" customHeight="1" x14ac:dyDescent="0.2">
      <c r="A428"/>
      <c r="B428"/>
      <c r="C428"/>
      <c r="D428"/>
      <c r="E428"/>
    </row>
    <row r="429" spans="1:5" ht="14.25" hidden="1" customHeight="1" x14ac:dyDescent="0.2">
      <c r="A429"/>
      <c r="B429"/>
      <c r="C429"/>
      <c r="D429"/>
      <c r="E429"/>
    </row>
    <row r="430" spans="1:5" ht="14.25" hidden="1" customHeight="1" x14ac:dyDescent="0.2">
      <c r="A430"/>
      <c r="B430"/>
      <c r="C430"/>
      <c r="D430"/>
      <c r="E430"/>
    </row>
    <row r="431" spans="1:5" ht="14.25" hidden="1" customHeight="1" x14ac:dyDescent="0.2">
      <c r="A431"/>
      <c r="B431"/>
      <c r="C431"/>
      <c r="D431"/>
      <c r="E431"/>
    </row>
    <row r="432" spans="1:5" ht="14.25" hidden="1" customHeight="1" x14ac:dyDescent="0.2">
      <c r="A432"/>
      <c r="B432"/>
      <c r="C432"/>
      <c r="D432"/>
      <c r="E432"/>
    </row>
    <row r="433" spans="1:5" ht="14.25" hidden="1" customHeight="1" x14ac:dyDescent="0.2">
      <c r="A433"/>
      <c r="B433"/>
      <c r="C433"/>
      <c r="D433"/>
      <c r="E433"/>
    </row>
    <row r="434" spans="1:5" ht="14.25" hidden="1" customHeight="1" x14ac:dyDescent="0.2">
      <c r="A434"/>
      <c r="B434"/>
      <c r="C434"/>
      <c r="D434"/>
      <c r="E434"/>
    </row>
    <row r="435" spans="1:5" ht="14.25" hidden="1" customHeight="1" x14ac:dyDescent="0.2">
      <c r="A435"/>
      <c r="B435"/>
      <c r="C435"/>
      <c r="D435"/>
      <c r="E435"/>
    </row>
    <row r="436" spans="1:5" ht="14.25" hidden="1" customHeight="1" x14ac:dyDescent="0.2">
      <c r="A436"/>
      <c r="B436"/>
      <c r="C436"/>
      <c r="D436"/>
      <c r="E436"/>
    </row>
    <row r="437" spans="1:5" ht="14.25" hidden="1" customHeight="1" x14ac:dyDescent="0.2">
      <c r="A437"/>
      <c r="B437"/>
      <c r="C437"/>
      <c r="D437"/>
      <c r="E437"/>
    </row>
    <row r="438" spans="1:5" ht="14.25" hidden="1" customHeight="1" x14ac:dyDescent="0.2">
      <c r="A438"/>
      <c r="B438"/>
      <c r="C438"/>
      <c r="D438"/>
      <c r="E438"/>
    </row>
    <row r="439" spans="1:5" ht="14.25" hidden="1" customHeight="1" x14ac:dyDescent="0.2">
      <c r="A439"/>
      <c r="B439"/>
      <c r="C439"/>
      <c r="D439"/>
      <c r="E439"/>
    </row>
    <row r="440" spans="1:5" ht="14.25" hidden="1" customHeight="1" x14ac:dyDescent="0.2">
      <c r="A440"/>
      <c r="B440"/>
      <c r="C440"/>
      <c r="D440"/>
      <c r="E440"/>
    </row>
    <row r="441" spans="1:5" ht="14.25" hidden="1" customHeight="1" x14ac:dyDescent="0.2">
      <c r="A441"/>
      <c r="B441"/>
      <c r="C441"/>
      <c r="D441"/>
      <c r="E441"/>
    </row>
    <row r="442" spans="1:5" ht="14.25" hidden="1" customHeight="1" x14ac:dyDescent="0.2">
      <c r="A442"/>
      <c r="B442"/>
      <c r="C442"/>
      <c r="D442"/>
      <c r="E442"/>
    </row>
    <row r="443" spans="1:5" ht="14.25" hidden="1" customHeight="1" x14ac:dyDescent="0.2">
      <c r="A443"/>
      <c r="B443"/>
      <c r="C443"/>
      <c r="D443"/>
      <c r="E443"/>
    </row>
    <row r="444" spans="1:5" ht="14.25" hidden="1" customHeight="1" x14ac:dyDescent="0.2">
      <c r="A444"/>
      <c r="B444"/>
      <c r="C444"/>
      <c r="D444"/>
      <c r="E444"/>
    </row>
    <row r="445" spans="1:5" ht="14.25" hidden="1" customHeight="1" x14ac:dyDescent="0.2">
      <c r="A445"/>
      <c r="B445"/>
      <c r="C445"/>
      <c r="D445"/>
      <c r="E445"/>
    </row>
    <row r="446" spans="1:5" ht="14.25" hidden="1" customHeight="1" x14ac:dyDescent="0.2">
      <c r="A446"/>
      <c r="B446"/>
      <c r="C446"/>
      <c r="D446"/>
      <c r="E446"/>
    </row>
    <row r="447" spans="1:5" ht="14.25" hidden="1" customHeight="1" x14ac:dyDescent="0.2">
      <c r="A447"/>
      <c r="B447"/>
      <c r="C447"/>
      <c r="D447"/>
      <c r="E447"/>
    </row>
    <row r="448" spans="1:5" ht="14.25" hidden="1" customHeight="1" x14ac:dyDescent="0.2">
      <c r="A448"/>
      <c r="B448"/>
      <c r="C448"/>
      <c r="D448"/>
      <c r="E448"/>
    </row>
    <row r="449" spans="1:5" ht="14.25" hidden="1" customHeight="1" x14ac:dyDescent="0.2">
      <c r="A449"/>
      <c r="B449"/>
      <c r="C449"/>
      <c r="D449"/>
      <c r="E449"/>
    </row>
    <row r="450" spans="1:5" ht="14.25" hidden="1" customHeight="1" x14ac:dyDescent="0.2">
      <c r="A450"/>
      <c r="B450"/>
      <c r="C450"/>
      <c r="D450"/>
      <c r="E450"/>
    </row>
    <row r="451" spans="1:5" ht="14.25" hidden="1" customHeight="1" x14ac:dyDescent="0.2">
      <c r="A451"/>
      <c r="B451"/>
      <c r="C451"/>
      <c r="D451"/>
      <c r="E451"/>
    </row>
    <row r="452" spans="1:5" ht="14.25" hidden="1" customHeight="1" x14ac:dyDescent="0.2">
      <c r="A452"/>
      <c r="B452"/>
      <c r="C452"/>
      <c r="D452"/>
      <c r="E452"/>
    </row>
    <row r="453" spans="1:5" ht="14.25" hidden="1" customHeight="1" x14ac:dyDescent="0.2">
      <c r="A453"/>
      <c r="B453"/>
      <c r="C453"/>
      <c r="D453"/>
      <c r="E453"/>
    </row>
    <row r="454" spans="1:5" ht="14.25" hidden="1" customHeight="1" x14ac:dyDescent="0.2">
      <c r="A454"/>
      <c r="B454"/>
      <c r="C454"/>
      <c r="D454"/>
      <c r="E454"/>
    </row>
    <row r="455" spans="1:5" ht="14.25" hidden="1" customHeight="1" x14ac:dyDescent="0.2">
      <c r="A455"/>
      <c r="B455"/>
      <c r="C455"/>
      <c r="D455"/>
      <c r="E455"/>
    </row>
    <row r="456" spans="1:5" ht="14.25" hidden="1" customHeight="1" x14ac:dyDescent="0.2">
      <c r="A456"/>
      <c r="B456"/>
      <c r="C456"/>
      <c r="D456"/>
      <c r="E456"/>
    </row>
    <row r="457" spans="1:5" ht="14.25" hidden="1" customHeight="1" x14ac:dyDescent="0.2">
      <c r="A457"/>
      <c r="B457"/>
      <c r="C457"/>
      <c r="D457"/>
      <c r="E457"/>
    </row>
    <row r="458" spans="1:5" ht="14.25" hidden="1" customHeight="1" x14ac:dyDescent="0.2">
      <c r="A458"/>
      <c r="B458"/>
      <c r="C458"/>
      <c r="D458"/>
      <c r="E458"/>
    </row>
    <row r="459" spans="1:5" ht="14.25" hidden="1" customHeight="1" x14ac:dyDescent="0.2">
      <c r="A459"/>
      <c r="B459"/>
      <c r="C459"/>
      <c r="D459"/>
      <c r="E459"/>
    </row>
    <row r="460" spans="1:5" ht="14.25" hidden="1" customHeight="1" x14ac:dyDescent="0.2">
      <c r="A460"/>
      <c r="B460"/>
      <c r="C460"/>
      <c r="D460"/>
      <c r="E460"/>
    </row>
    <row r="461" spans="1:5" ht="14.25" hidden="1" customHeight="1" x14ac:dyDescent="0.2">
      <c r="A461"/>
      <c r="B461"/>
      <c r="C461"/>
      <c r="D461"/>
      <c r="E461"/>
    </row>
    <row r="462" spans="1:5" ht="14.25" hidden="1" customHeight="1" x14ac:dyDescent="0.2">
      <c r="A462"/>
      <c r="B462"/>
      <c r="C462"/>
      <c r="D462"/>
      <c r="E462"/>
    </row>
    <row r="463" spans="1:5" ht="14.25" hidden="1" customHeight="1" x14ac:dyDescent="0.2">
      <c r="A463"/>
      <c r="B463"/>
      <c r="C463"/>
      <c r="D463"/>
      <c r="E463"/>
    </row>
    <row r="464" spans="1:5" ht="14.25" hidden="1" customHeight="1" x14ac:dyDescent="0.2">
      <c r="A464"/>
      <c r="B464"/>
      <c r="C464"/>
      <c r="D464"/>
      <c r="E464"/>
    </row>
    <row r="465" spans="1:5" ht="14.25" hidden="1" customHeight="1" x14ac:dyDescent="0.2">
      <c r="A465"/>
      <c r="B465"/>
      <c r="C465"/>
      <c r="D465"/>
      <c r="E465"/>
    </row>
    <row r="466" spans="1:5" ht="14.25" hidden="1" customHeight="1" x14ac:dyDescent="0.2">
      <c r="A466"/>
      <c r="B466"/>
      <c r="C466"/>
      <c r="D466"/>
      <c r="E466"/>
    </row>
    <row r="467" spans="1:5" ht="14.25" hidden="1" customHeight="1" x14ac:dyDescent="0.2">
      <c r="A467"/>
      <c r="B467"/>
      <c r="C467"/>
      <c r="D467"/>
      <c r="E467"/>
    </row>
    <row r="468" spans="1:5" ht="14.25" hidden="1" customHeight="1" x14ac:dyDescent="0.2">
      <c r="A468"/>
      <c r="B468"/>
      <c r="C468"/>
      <c r="D468"/>
      <c r="E468"/>
    </row>
    <row r="469" spans="1:5" ht="14.25" hidden="1" customHeight="1" x14ac:dyDescent="0.2">
      <c r="A469"/>
      <c r="B469"/>
      <c r="C469"/>
      <c r="D469"/>
      <c r="E469"/>
    </row>
    <row r="470" spans="1:5" ht="14.25" hidden="1" customHeight="1" x14ac:dyDescent="0.2">
      <c r="A470"/>
      <c r="B470"/>
      <c r="C470"/>
      <c r="D470"/>
      <c r="E470"/>
    </row>
    <row r="471" spans="1:5" ht="14.25" hidden="1" customHeight="1" x14ac:dyDescent="0.2">
      <c r="A471"/>
      <c r="B471"/>
      <c r="C471"/>
      <c r="D471"/>
      <c r="E471"/>
    </row>
    <row r="472" spans="1:5" ht="14.25" hidden="1" customHeight="1" x14ac:dyDescent="0.2">
      <c r="A472"/>
      <c r="B472"/>
      <c r="C472"/>
      <c r="D472"/>
      <c r="E472"/>
    </row>
    <row r="473" spans="1:5" ht="14.25" hidden="1" customHeight="1" x14ac:dyDescent="0.2">
      <c r="A473"/>
      <c r="B473"/>
      <c r="C473"/>
      <c r="D473"/>
      <c r="E473"/>
    </row>
    <row r="474" spans="1:5" ht="14.25" hidden="1" customHeight="1" x14ac:dyDescent="0.2">
      <c r="A474"/>
      <c r="B474"/>
      <c r="C474"/>
      <c r="D474"/>
      <c r="E474"/>
    </row>
    <row r="475" spans="1:5" ht="14.25" hidden="1" customHeight="1" x14ac:dyDescent="0.2">
      <c r="A475"/>
      <c r="B475"/>
      <c r="C475"/>
      <c r="D475"/>
      <c r="E475"/>
    </row>
    <row r="476" spans="1:5" ht="14.25" hidden="1" customHeight="1" x14ac:dyDescent="0.2">
      <c r="A476"/>
      <c r="B476"/>
      <c r="C476"/>
      <c r="D476"/>
      <c r="E476"/>
    </row>
    <row r="477" spans="1:5" ht="14.25" hidden="1" customHeight="1" x14ac:dyDescent="0.2">
      <c r="A477"/>
      <c r="B477"/>
      <c r="C477"/>
      <c r="D477"/>
      <c r="E477"/>
    </row>
    <row r="478" spans="1:5" ht="14.25" hidden="1" customHeight="1" x14ac:dyDescent="0.2">
      <c r="A478"/>
      <c r="B478"/>
      <c r="C478"/>
      <c r="D478"/>
      <c r="E478"/>
    </row>
    <row r="479" spans="1:5" ht="14.25" hidden="1" customHeight="1" x14ac:dyDescent="0.2">
      <c r="A479"/>
      <c r="B479"/>
      <c r="C479"/>
      <c r="D479"/>
      <c r="E479"/>
    </row>
    <row r="480" spans="1:5" ht="14.25" hidden="1" customHeight="1" x14ac:dyDescent="0.2">
      <c r="A480"/>
      <c r="B480"/>
      <c r="C480"/>
      <c r="D480"/>
      <c r="E480"/>
    </row>
    <row r="481" spans="1:5" ht="14.25" hidden="1" customHeight="1" x14ac:dyDescent="0.2">
      <c r="A481"/>
      <c r="B481"/>
      <c r="C481"/>
      <c r="D481"/>
      <c r="E481"/>
    </row>
    <row r="482" spans="1:5" ht="14.25" hidden="1" customHeight="1" x14ac:dyDescent="0.2">
      <c r="A482"/>
      <c r="B482"/>
      <c r="C482"/>
      <c r="D482"/>
      <c r="E482"/>
    </row>
    <row r="483" spans="1:5" ht="14.25" hidden="1" customHeight="1" x14ac:dyDescent="0.2">
      <c r="A483"/>
      <c r="B483"/>
      <c r="C483"/>
      <c r="D483"/>
      <c r="E483"/>
    </row>
    <row r="484" spans="1:5" ht="14.25" hidden="1" customHeight="1" x14ac:dyDescent="0.2">
      <c r="A484"/>
      <c r="B484"/>
      <c r="C484"/>
      <c r="D484"/>
      <c r="E484"/>
    </row>
    <row r="485" spans="1:5" ht="14.25" hidden="1" customHeight="1" x14ac:dyDescent="0.2">
      <c r="A485"/>
      <c r="B485"/>
      <c r="C485"/>
      <c r="D485"/>
      <c r="E485"/>
    </row>
    <row r="486" spans="1:5" ht="14.25" hidden="1" customHeight="1" x14ac:dyDescent="0.2">
      <c r="A486"/>
      <c r="B486"/>
      <c r="C486"/>
      <c r="D486"/>
      <c r="E486"/>
    </row>
    <row r="487" spans="1:5" ht="14.25" hidden="1" customHeight="1" x14ac:dyDescent="0.2">
      <c r="A487"/>
      <c r="B487"/>
      <c r="C487"/>
      <c r="D487"/>
      <c r="E487"/>
    </row>
    <row r="488" spans="1:5" ht="14.25" hidden="1" customHeight="1" x14ac:dyDescent="0.2">
      <c r="A488"/>
      <c r="B488"/>
      <c r="C488"/>
      <c r="D488"/>
      <c r="E488"/>
    </row>
    <row r="489" spans="1:5" ht="14.25" hidden="1" customHeight="1" x14ac:dyDescent="0.2">
      <c r="A489"/>
      <c r="B489"/>
      <c r="C489"/>
      <c r="D489"/>
      <c r="E489"/>
    </row>
    <row r="490" spans="1:5" ht="14.25" hidden="1" customHeight="1" x14ac:dyDescent="0.2">
      <c r="A490"/>
      <c r="B490"/>
      <c r="C490"/>
      <c r="D490"/>
      <c r="E490"/>
    </row>
    <row r="491" spans="1:5" ht="14.25" hidden="1" customHeight="1" x14ac:dyDescent="0.2">
      <c r="A491"/>
      <c r="B491"/>
      <c r="C491"/>
      <c r="D491"/>
      <c r="E491"/>
    </row>
    <row r="492" spans="1:5" ht="14.25" hidden="1" customHeight="1" x14ac:dyDescent="0.2">
      <c r="A492"/>
      <c r="B492"/>
      <c r="C492"/>
      <c r="D492"/>
      <c r="E492"/>
    </row>
    <row r="493" spans="1:5" ht="14.25" hidden="1" customHeight="1" x14ac:dyDescent="0.2">
      <c r="A493"/>
      <c r="B493"/>
      <c r="C493"/>
      <c r="D493"/>
      <c r="E493"/>
    </row>
    <row r="494" spans="1:5" ht="14.25" hidden="1" customHeight="1" x14ac:dyDescent="0.2">
      <c r="A494"/>
      <c r="B494"/>
      <c r="C494"/>
      <c r="D494"/>
      <c r="E494"/>
    </row>
    <row r="495" spans="1:5" ht="14.25" hidden="1" customHeight="1" x14ac:dyDescent="0.2">
      <c r="A495"/>
      <c r="B495"/>
      <c r="C495"/>
      <c r="D495"/>
      <c r="E495"/>
    </row>
    <row r="496" spans="1:5" ht="14.25" hidden="1" customHeight="1" x14ac:dyDescent="0.2">
      <c r="A496"/>
      <c r="B496"/>
      <c r="C496"/>
      <c r="D496"/>
      <c r="E496"/>
    </row>
    <row r="497" spans="1:5" ht="14.25" hidden="1" customHeight="1" x14ac:dyDescent="0.2">
      <c r="A497"/>
      <c r="B497"/>
      <c r="C497"/>
      <c r="D497"/>
      <c r="E497"/>
    </row>
    <row r="498" spans="1:5" ht="14.25" hidden="1" customHeight="1" x14ac:dyDescent="0.2">
      <c r="A498"/>
      <c r="B498"/>
      <c r="C498"/>
      <c r="D498"/>
      <c r="E498"/>
    </row>
    <row r="499" spans="1:5" ht="14.25" hidden="1" customHeight="1" x14ac:dyDescent="0.2">
      <c r="A499"/>
      <c r="B499"/>
      <c r="C499"/>
      <c r="D499"/>
      <c r="E499"/>
    </row>
    <row r="500" spans="1:5" ht="14.25" hidden="1" customHeight="1" x14ac:dyDescent="0.2">
      <c r="A500"/>
      <c r="B500"/>
      <c r="C500"/>
      <c r="D500"/>
      <c r="E500"/>
    </row>
    <row r="501" spans="1:5" ht="14.25" hidden="1" customHeight="1" x14ac:dyDescent="0.2">
      <c r="A501"/>
      <c r="B501"/>
      <c r="C501"/>
      <c r="D501"/>
      <c r="E501"/>
    </row>
    <row r="502" spans="1:5" ht="14.25" hidden="1" customHeight="1" x14ac:dyDescent="0.2">
      <c r="A502"/>
      <c r="B502"/>
      <c r="C502"/>
      <c r="D502"/>
      <c r="E502"/>
    </row>
    <row r="503" spans="1:5" ht="14.25" hidden="1" customHeight="1" x14ac:dyDescent="0.2">
      <c r="A503"/>
      <c r="B503"/>
      <c r="C503"/>
      <c r="D503"/>
      <c r="E503"/>
    </row>
    <row r="504" spans="1:5" ht="14.25" hidden="1" customHeight="1" x14ac:dyDescent="0.2">
      <c r="A504"/>
      <c r="B504"/>
      <c r="C504"/>
      <c r="D504"/>
      <c r="E504"/>
    </row>
    <row r="505" spans="1:5" ht="14.25" hidden="1" customHeight="1" x14ac:dyDescent="0.2">
      <c r="A505"/>
      <c r="B505"/>
      <c r="C505"/>
      <c r="D505"/>
      <c r="E505"/>
    </row>
    <row r="506" spans="1:5" ht="14.25" hidden="1" customHeight="1" x14ac:dyDescent="0.2">
      <c r="A506"/>
      <c r="B506"/>
      <c r="C506"/>
      <c r="D506"/>
      <c r="E506"/>
    </row>
    <row r="507" spans="1:5" ht="14.25" hidden="1" customHeight="1" x14ac:dyDescent="0.2">
      <c r="A507"/>
      <c r="B507"/>
      <c r="C507"/>
      <c r="D507"/>
      <c r="E507"/>
    </row>
    <row r="508" spans="1:5" ht="14.25" hidden="1" customHeight="1" x14ac:dyDescent="0.2">
      <c r="A508"/>
      <c r="B508"/>
      <c r="C508"/>
      <c r="D508"/>
      <c r="E508"/>
    </row>
    <row r="509" spans="1:5" ht="14.25" hidden="1" customHeight="1" x14ac:dyDescent="0.2">
      <c r="A509"/>
      <c r="B509"/>
      <c r="C509"/>
      <c r="D509"/>
      <c r="E509"/>
    </row>
    <row r="510" spans="1:5" ht="14.25" hidden="1" customHeight="1" x14ac:dyDescent="0.2">
      <c r="A510"/>
      <c r="B510"/>
      <c r="C510"/>
      <c r="D510"/>
      <c r="E510"/>
    </row>
    <row r="511" spans="1:5" ht="14.25" hidden="1" customHeight="1" x14ac:dyDescent="0.2">
      <c r="A511"/>
      <c r="B511"/>
      <c r="C511"/>
      <c r="D511"/>
      <c r="E511"/>
    </row>
    <row r="512" spans="1:5" ht="14.25" hidden="1" customHeight="1" x14ac:dyDescent="0.2">
      <c r="A512"/>
      <c r="B512"/>
      <c r="C512"/>
      <c r="D512"/>
      <c r="E512"/>
    </row>
    <row r="513" spans="1:5" ht="14.25" hidden="1" customHeight="1" x14ac:dyDescent="0.2">
      <c r="A513"/>
      <c r="B513"/>
      <c r="C513"/>
      <c r="D513"/>
      <c r="E513"/>
    </row>
    <row r="514" spans="1:5" ht="14.25" hidden="1" customHeight="1" x14ac:dyDescent="0.2">
      <c r="A514"/>
      <c r="B514"/>
      <c r="C514"/>
      <c r="D514"/>
      <c r="E514"/>
    </row>
    <row r="515" spans="1:5" ht="14.25" hidden="1" customHeight="1" x14ac:dyDescent="0.2">
      <c r="A515"/>
      <c r="B515"/>
      <c r="C515"/>
      <c r="D515"/>
      <c r="E515"/>
    </row>
    <row r="516" spans="1:5" ht="14.25" hidden="1" customHeight="1" x14ac:dyDescent="0.2">
      <c r="A516"/>
      <c r="B516"/>
      <c r="C516"/>
      <c r="D516"/>
      <c r="E516"/>
    </row>
    <row r="517" spans="1:5" ht="14.25" hidden="1" customHeight="1" x14ac:dyDescent="0.2">
      <c r="A517"/>
      <c r="B517"/>
      <c r="C517"/>
      <c r="D517"/>
      <c r="E517"/>
    </row>
    <row r="518" spans="1:5" ht="14.25" hidden="1" customHeight="1" x14ac:dyDescent="0.2">
      <c r="A518"/>
      <c r="B518"/>
      <c r="C518"/>
      <c r="D518"/>
      <c r="E518"/>
    </row>
    <row r="519" spans="1:5" ht="14.25" hidden="1" customHeight="1" x14ac:dyDescent="0.2">
      <c r="A519"/>
      <c r="B519"/>
      <c r="C519"/>
      <c r="D519"/>
      <c r="E519"/>
    </row>
    <row r="520" spans="1:5" ht="14.25" hidden="1" customHeight="1" x14ac:dyDescent="0.2">
      <c r="A520"/>
      <c r="B520"/>
      <c r="C520"/>
      <c r="D520"/>
      <c r="E520"/>
    </row>
    <row r="521" spans="1:5" ht="14.25" hidden="1" customHeight="1" x14ac:dyDescent="0.2">
      <c r="A521"/>
      <c r="B521"/>
      <c r="C521"/>
      <c r="D521"/>
      <c r="E521"/>
    </row>
    <row r="522" spans="1:5" ht="14.25" hidden="1" customHeight="1" x14ac:dyDescent="0.2">
      <c r="A522"/>
      <c r="B522"/>
      <c r="C522"/>
      <c r="D522"/>
      <c r="E522"/>
    </row>
    <row r="523" spans="1:5" ht="14.25" hidden="1" customHeight="1" x14ac:dyDescent="0.2">
      <c r="A523"/>
      <c r="B523"/>
      <c r="C523"/>
      <c r="D523"/>
      <c r="E523"/>
    </row>
    <row r="524" spans="1:5" ht="14.25" hidden="1" customHeight="1" x14ac:dyDescent="0.2">
      <c r="A524"/>
      <c r="B524"/>
      <c r="C524"/>
      <c r="D524"/>
      <c r="E524"/>
    </row>
    <row r="525" spans="1:5" ht="14.25" hidden="1" customHeight="1" x14ac:dyDescent="0.2">
      <c r="A525"/>
      <c r="B525"/>
      <c r="C525"/>
      <c r="D525"/>
      <c r="E525"/>
    </row>
    <row r="526" spans="1:5" ht="14.25" hidden="1" customHeight="1" x14ac:dyDescent="0.2">
      <c r="A526"/>
      <c r="B526"/>
      <c r="C526"/>
      <c r="D526"/>
      <c r="E526"/>
    </row>
    <row r="527" spans="1:5" ht="14.25" hidden="1" customHeight="1" x14ac:dyDescent="0.2">
      <c r="A527"/>
      <c r="B527"/>
      <c r="C527"/>
      <c r="D527"/>
      <c r="E527"/>
    </row>
    <row r="528" spans="1:5" ht="14.25" hidden="1" customHeight="1" x14ac:dyDescent="0.2">
      <c r="A528"/>
      <c r="B528"/>
      <c r="C528"/>
      <c r="D528"/>
      <c r="E528"/>
    </row>
    <row r="529" spans="1:5" ht="14.25" hidden="1" customHeight="1" x14ac:dyDescent="0.2">
      <c r="A529"/>
      <c r="B529"/>
      <c r="C529"/>
      <c r="D529"/>
      <c r="E529"/>
    </row>
    <row r="530" spans="1:5" ht="14.25" hidden="1" customHeight="1" x14ac:dyDescent="0.2">
      <c r="A530"/>
      <c r="B530"/>
      <c r="C530"/>
      <c r="D530"/>
      <c r="E530"/>
    </row>
    <row r="531" spans="1:5" ht="14.25" hidden="1" customHeight="1" x14ac:dyDescent="0.2">
      <c r="A531"/>
      <c r="B531"/>
      <c r="C531"/>
      <c r="D531"/>
      <c r="E531"/>
    </row>
    <row r="532" spans="1:5" ht="14.25" hidden="1" customHeight="1" x14ac:dyDescent="0.2">
      <c r="A532"/>
      <c r="B532"/>
      <c r="C532"/>
      <c r="D532"/>
      <c r="E532"/>
    </row>
    <row r="533" spans="1:5" ht="14.25" hidden="1" customHeight="1" x14ac:dyDescent="0.2">
      <c r="A533"/>
      <c r="B533"/>
      <c r="C533"/>
      <c r="D533"/>
      <c r="E533"/>
    </row>
    <row r="534" spans="1:5" ht="14.25" hidden="1" customHeight="1" x14ac:dyDescent="0.2">
      <c r="A534"/>
      <c r="B534"/>
      <c r="C534"/>
      <c r="D534"/>
      <c r="E534"/>
    </row>
    <row r="535" spans="1:5" ht="14.25" hidden="1" customHeight="1" x14ac:dyDescent="0.2">
      <c r="A535"/>
      <c r="B535"/>
      <c r="C535"/>
      <c r="D535"/>
      <c r="E535"/>
    </row>
    <row r="536" spans="1:5" ht="14.25" hidden="1" customHeight="1" x14ac:dyDescent="0.2">
      <c r="A536"/>
      <c r="B536"/>
      <c r="C536"/>
      <c r="D536"/>
      <c r="E536"/>
    </row>
    <row r="537" spans="1:5" ht="14.25" hidden="1" customHeight="1" x14ac:dyDescent="0.2">
      <c r="A537"/>
      <c r="B537"/>
      <c r="C537"/>
      <c r="D537"/>
      <c r="E537"/>
    </row>
    <row r="538" spans="1:5" ht="14.25" hidden="1" customHeight="1" x14ac:dyDescent="0.2">
      <c r="A538"/>
      <c r="B538"/>
      <c r="C538"/>
      <c r="D538"/>
      <c r="E538"/>
    </row>
    <row r="539" spans="1:5" ht="14.25" hidden="1" customHeight="1" x14ac:dyDescent="0.2">
      <c r="A539"/>
      <c r="B539"/>
      <c r="C539"/>
      <c r="D539"/>
      <c r="E539"/>
    </row>
    <row r="540" spans="1:5" ht="14.25" hidden="1" customHeight="1" x14ac:dyDescent="0.2">
      <c r="A540"/>
      <c r="B540"/>
      <c r="C540"/>
      <c r="D540"/>
      <c r="E540"/>
    </row>
    <row r="541" spans="1:5" ht="14.25" hidden="1" customHeight="1" x14ac:dyDescent="0.2">
      <c r="A541"/>
      <c r="B541"/>
      <c r="C541"/>
      <c r="D541"/>
      <c r="E541"/>
    </row>
    <row r="542" spans="1:5" ht="14.25" hidden="1" customHeight="1" x14ac:dyDescent="0.2">
      <c r="A542"/>
      <c r="B542"/>
      <c r="C542"/>
      <c r="D542"/>
      <c r="E542"/>
    </row>
    <row r="543" spans="1:5" ht="14.25" hidden="1" customHeight="1" x14ac:dyDescent="0.2">
      <c r="A543"/>
      <c r="B543"/>
      <c r="C543"/>
      <c r="D543"/>
      <c r="E543"/>
    </row>
    <row r="544" spans="1:5" ht="14.25" hidden="1" customHeight="1" x14ac:dyDescent="0.2">
      <c r="A544"/>
      <c r="B544"/>
      <c r="C544"/>
      <c r="D544"/>
      <c r="E544"/>
    </row>
    <row r="545" spans="1:5" ht="14.25" hidden="1" customHeight="1" x14ac:dyDescent="0.2">
      <c r="A545"/>
      <c r="B545"/>
      <c r="C545"/>
      <c r="D545"/>
      <c r="E545"/>
    </row>
    <row r="546" spans="1:5" ht="14.25" hidden="1" customHeight="1" x14ac:dyDescent="0.2">
      <c r="A546"/>
      <c r="B546"/>
      <c r="C546"/>
      <c r="D546"/>
      <c r="E546"/>
    </row>
    <row r="547" spans="1:5" ht="14.25" hidden="1" customHeight="1" x14ac:dyDescent="0.2">
      <c r="A547"/>
      <c r="B547"/>
      <c r="C547"/>
      <c r="D547"/>
      <c r="E547"/>
    </row>
    <row r="548" spans="1:5" ht="14.25" hidden="1" customHeight="1" x14ac:dyDescent="0.2">
      <c r="A548"/>
      <c r="B548"/>
      <c r="C548"/>
      <c r="D548"/>
      <c r="E548"/>
    </row>
    <row r="549" spans="1:5" ht="14.25" hidden="1" customHeight="1" x14ac:dyDescent="0.2">
      <c r="A549"/>
      <c r="B549"/>
      <c r="C549"/>
      <c r="D549"/>
      <c r="E549"/>
    </row>
    <row r="550" spans="1:5" ht="14.25" hidden="1" customHeight="1" x14ac:dyDescent="0.2">
      <c r="A550"/>
      <c r="B550"/>
      <c r="C550"/>
      <c r="D550"/>
      <c r="E550"/>
    </row>
    <row r="551" spans="1:5" ht="14.25" hidden="1" customHeight="1" x14ac:dyDescent="0.2">
      <c r="A551"/>
      <c r="B551"/>
      <c r="C551"/>
      <c r="D551"/>
      <c r="E551"/>
    </row>
    <row r="552" spans="1:5" ht="14.25" hidden="1" customHeight="1" x14ac:dyDescent="0.2">
      <c r="A552"/>
      <c r="B552"/>
      <c r="C552"/>
      <c r="D552"/>
      <c r="E552"/>
    </row>
    <row r="553" spans="1:5" ht="14.25" hidden="1" customHeight="1" x14ac:dyDescent="0.2">
      <c r="A553"/>
      <c r="B553"/>
      <c r="C553"/>
      <c r="D553"/>
      <c r="E553"/>
    </row>
    <row r="554" spans="1:5" ht="14.25" hidden="1" customHeight="1" x14ac:dyDescent="0.2">
      <c r="A554"/>
      <c r="B554"/>
      <c r="C554"/>
      <c r="D554"/>
      <c r="E554"/>
    </row>
    <row r="555" spans="1:5" ht="14.25" hidden="1" customHeight="1" x14ac:dyDescent="0.2">
      <c r="A555"/>
      <c r="B555"/>
      <c r="C555"/>
      <c r="D555"/>
      <c r="E555"/>
    </row>
    <row r="556" spans="1:5" ht="14.25" hidden="1" customHeight="1" x14ac:dyDescent="0.2">
      <c r="A556"/>
      <c r="B556"/>
      <c r="C556"/>
      <c r="D556"/>
      <c r="E556"/>
    </row>
    <row r="557" spans="1:5" ht="14.25" hidden="1" customHeight="1" x14ac:dyDescent="0.2">
      <c r="A557"/>
      <c r="B557"/>
      <c r="C557"/>
      <c r="D557"/>
      <c r="E557"/>
    </row>
    <row r="558" spans="1:5" ht="14.25" hidden="1" customHeight="1" x14ac:dyDescent="0.2">
      <c r="A558"/>
      <c r="B558"/>
      <c r="C558"/>
      <c r="D558"/>
      <c r="E558"/>
    </row>
    <row r="559" spans="1:5" ht="14.25" hidden="1" customHeight="1" x14ac:dyDescent="0.2">
      <c r="A559"/>
      <c r="B559"/>
      <c r="C559"/>
      <c r="D559"/>
      <c r="E559"/>
    </row>
    <row r="560" spans="1:5" ht="14.25" hidden="1" customHeight="1" x14ac:dyDescent="0.2">
      <c r="A560"/>
      <c r="B560"/>
      <c r="C560"/>
      <c r="D560"/>
      <c r="E560"/>
    </row>
    <row r="561" spans="1:5" ht="14.25" hidden="1" customHeight="1" x14ac:dyDescent="0.2">
      <c r="A561"/>
      <c r="B561"/>
      <c r="C561"/>
      <c r="D561"/>
      <c r="E561"/>
    </row>
    <row r="562" spans="1:5" ht="14.25" hidden="1" customHeight="1" x14ac:dyDescent="0.2">
      <c r="A562"/>
      <c r="B562"/>
      <c r="C562"/>
      <c r="D562"/>
      <c r="E562"/>
    </row>
    <row r="563" spans="1:5" ht="14.25" hidden="1" customHeight="1" x14ac:dyDescent="0.2">
      <c r="A563"/>
      <c r="B563"/>
      <c r="C563"/>
      <c r="D563"/>
      <c r="E563"/>
    </row>
    <row r="564" spans="1:5" ht="14.25" hidden="1" customHeight="1" x14ac:dyDescent="0.2">
      <c r="A564"/>
      <c r="B564"/>
      <c r="C564"/>
      <c r="D564"/>
      <c r="E564"/>
    </row>
    <row r="565" spans="1:5" ht="14.25" hidden="1" customHeight="1" x14ac:dyDescent="0.2">
      <c r="A565"/>
      <c r="B565"/>
      <c r="C565"/>
      <c r="D565"/>
      <c r="E565"/>
    </row>
    <row r="566" spans="1:5" ht="14.25" hidden="1" customHeight="1" x14ac:dyDescent="0.2">
      <c r="A566"/>
      <c r="B566"/>
      <c r="C566"/>
      <c r="D566"/>
      <c r="E566"/>
    </row>
    <row r="567" spans="1:5" ht="14.25" hidden="1" customHeight="1" x14ac:dyDescent="0.2">
      <c r="A567"/>
      <c r="B567"/>
      <c r="C567"/>
      <c r="D567"/>
      <c r="E567"/>
    </row>
    <row r="568" spans="1:5" ht="14.25" hidden="1" customHeight="1" x14ac:dyDescent="0.2">
      <c r="A568"/>
      <c r="B568"/>
      <c r="C568"/>
      <c r="D568"/>
      <c r="E568"/>
    </row>
    <row r="569" spans="1:5" ht="14.25" hidden="1" customHeight="1" x14ac:dyDescent="0.2">
      <c r="A569"/>
      <c r="B569"/>
      <c r="C569"/>
      <c r="D569"/>
      <c r="E569"/>
    </row>
    <row r="570" spans="1:5" ht="14.25" hidden="1" customHeight="1" x14ac:dyDescent="0.2">
      <c r="A570"/>
      <c r="B570"/>
      <c r="C570"/>
      <c r="D570"/>
      <c r="E570"/>
    </row>
    <row r="571" spans="1:5" ht="14.25" hidden="1" customHeight="1" x14ac:dyDescent="0.2">
      <c r="A571"/>
      <c r="B571"/>
      <c r="C571"/>
      <c r="D571"/>
      <c r="E571"/>
    </row>
    <row r="572" spans="1:5" ht="14.25" hidden="1" customHeight="1" x14ac:dyDescent="0.2">
      <c r="A572"/>
      <c r="B572"/>
      <c r="C572"/>
      <c r="D572"/>
      <c r="E572"/>
    </row>
    <row r="573" spans="1:5" ht="14.25" hidden="1" customHeight="1" x14ac:dyDescent="0.2">
      <c r="A573"/>
      <c r="B573"/>
      <c r="C573"/>
      <c r="D573"/>
      <c r="E573"/>
    </row>
    <row r="574" spans="1:5" ht="14.25" hidden="1" customHeight="1" x14ac:dyDescent="0.2">
      <c r="A574"/>
      <c r="B574"/>
      <c r="C574"/>
      <c r="D574"/>
      <c r="E574"/>
    </row>
    <row r="575" spans="1:5" ht="14.25" hidden="1" customHeight="1" x14ac:dyDescent="0.2">
      <c r="A575"/>
      <c r="B575"/>
      <c r="C575"/>
      <c r="D575"/>
      <c r="E575"/>
    </row>
    <row r="576" spans="1:5" ht="14.25" hidden="1" customHeight="1" x14ac:dyDescent="0.2">
      <c r="A576"/>
      <c r="B576"/>
      <c r="C576"/>
      <c r="D576"/>
      <c r="E576"/>
    </row>
    <row r="577" spans="1:5" ht="14.25" hidden="1" customHeight="1" x14ac:dyDescent="0.2">
      <c r="A577"/>
      <c r="B577"/>
      <c r="C577"/>
      <c r="D577"/>
      <c r="E577"/>
    </row>
    <row r="578" spans="1:5" ht="14.25" hidden="1" customHeight="1" x14ac:dyDescent="0.2">
      <c r="A578"/>
      <c r="B578"/>
      <c r="C578"/>
      <c r="D578"/>
      <c r="E578"/>
    </row>
    <row r="579" spans="1:5" ht="14.25" hidden="1" customHeight="1" x14ac:dyDescent="0.2">
      <c r="A579"/>
      <c r="B579"/>
      <c r="C579"/>
      <c r="D579"/>
      <c r="E579"/>
    </row>
    <row r="580" spans="1:5" ht="14.25" hidden="1" customHeight="1" x14ac:dyDescent="0.2">
      <c r="A580"/>
      <c r="B580"/>
      <c r="C580"/>
      <c r="D580"/>
      <c r="E580"/>
    </row>
    <row r="581" spans="1:5" ht="14.25" hidden="1" customHeight="1" x14ac:dyDescent="0.2">
      <c r="A581"/>
      <c r="B581"/>
      <c r="C581"/>
      <c r="D581"/>
      <c r="E581"/>
    </row>
    <row r="582" spans="1:5" ht="14.25" hidden="1" customHeight="1" x14ac:dyDescent="0.2">
      <c r="A582"/>
      <c r="B582"/>
      <c r="C582"/>
      <c r="D582"/>
      <c r="E582"/>
    </row>
    <row r="583" spans="1:5" ht="14.25" hidden="1" customHeight="1" x14ac:dyDescent="0.2">
      <c r="A583"/>
      <c r="B583"/>
      <c r="C583"/>
      <c r="D583"/>
      <c r="E583"/>
    </row>
    <row r="584" spans="1:5" ht="14.25" hidden="1" customHeight="1" x14ac:dyDescent="0.2">
      <c r="A584"/>
      <c r="B584"/>
      <c r="C584"/>
      <c r="D584"/>
      <c r="E584"/>
    </row>
    <row r="585" spans="1:5" ht="14.25" hidden="1" customHeight="1" x14ac:dyDescent="0.2">
      <c r="A585"/>
      <c r="B585"/>
      <c r="C585"/>
      <c r="D585"/>
      <c r="E585"/>
    </row>
    <row r="586" spans="1:5" ht="14.25" hidden="1" customHeight="1" x14ac:dyDescent="0.2">
      <c r="A586"/>
      <c r="B586"/>
      <c r="C586"/>
      <c r="D586"/>
      <c r="E586"/>
    </row>
    <row r="587" spans="1:5" ht="14.25" hidden="1" customHeight="1" x14ac:dyDescent="0.2">
      <c r="A587"/>
      <c r="B587"/>
      <c r="C587"/>
      <c r="D587"/>
      <c r="E587"/>
    </row>
    <row r="588" spans="1:5" ht="14.25" hidden="1" customHeight="1" x14ac:dyDescent="0.2">
      <c r="A588"/>
      <c r="B588"/>
      <c r="C588"/>
      <c r="D588"/>
      <c r="E588"/>
    </row>
    <row r="589" spans="1:5" ht="14.25" hidden="1" customHeight="1" x14ac:dyDescent="0.2">
      <c r="A589"/>
      <c r="B589"/>
      <c r="C589"/>
      <c r="D589"/>
      <c r="E589"/>
    </row>
    <row r="590" spans="1:5" ht="14.25" hidden="1" customHeight="1" x14ac:dyDescent="0.2">
      <c r="A590"/>
      <c r="B590"/>
      <c r="C590"/>
      <c r="D590"/>
      <c r="E590"/>
    </row>
    <row r="591" spans="1:5" ht="14.25" hidden="1" customHeight="1" x14ac:dyDescent="0.2">
      <c r="A591"/>
      <c r="B591"/>
      <c r="C591"/>
      <c r="D591"/>
      <c r="E591"/>
    </row>
    <row r="592" spans="1:5" ht="14.25" hidden="1" customHeight="1" x14ac:dyDescent="0.2">
      <c r="A592"/>
      <c r="B592"/>
      <c r="C592"/>
      <c r="D592"/>
      <c r="E592"/>
    </row>
    <row r="593" spans="1:5" ht="14.25" hidden="1" customHeight="1" x14ac:dyDescent="0.2">
      <c r="A593"/>
      <c r="B593"/>
      <c r="C593"/>
      <c r="D593"/>
      <c r="E593"/>
    </row>
    <row r="594" spans="1:5" ht="14.25" hidden="1" customHeight="1" x14ac:dyDescent="0.2">
      <c r="A594"/>
      <c r="B594"/>
      <c r="C594"/>
      <c r="D594"/>
      <c r="E594"/>
    </row>
    <row r="595" spans="1:5" ht="14.25" hidden="1" customHeight="1" x14ac:dyDescent="0.2">
      <c r="A595"/>
      <c r="B595"/>
      <c r="C595"/>
      <c r="D595"/>
      <c r="E595"/>
    </row>
    <row r="596" spans="1:5" ht="14.25" hidden="1" customHeight="1" x14ac:dyDescent="0.2">
      <c r="A596"/>
      <c r="B596"/>
      <c r="C596"/>
      <c r="D596"/>
      <c r="E596"/>
    </row>
    <row r="597" spans="1:5" ht="14.25" hidden="1" customHeight="1" x14ac:dyDescent="0.2">
      <c r="A597"/>
      <c r="B597"/>
      <c r="C597"/>
      <c r="D597"/>
      <c r="E597"/>
    </row>
    <row r="598" spans="1:5" ht="14.25" hidden="1" customHeight="1" x14ac:dyDescent="0.2">
      <c r="A598"/>
      <c r="B598"/>
      <c r="C598"/>
      <c r="D598"/>
      <c r="E598"/>
    </row>
    <row r="599" spans="1:5" ht="14.25" hidden="1" customHeight="1" x14ac:dyDescent="0.2">
      <c r="A599"/>
      <c r="B599"/>
      <c r="C599"/>
      <c r="D599"/>
      <c r="E599"/>
    </row>
    <row r="600" spans="1:5" ht="14.25" hidden="1" customHeight="1" x14ac:dyDescent="0.2">
      <c r="A600"/>
      <c r="B600"/>
      <c r="C600"/>
      <c r="D600"/>
      <c r="E600"/>
    </row>
    <row r="601" spans="1:5" ht="14.25" hidden="1" customHeight="1" x14ac:dyDescent="0.2">
      <c r="A601"/>
      <c r="B601"/>
      <c r="C601"/>
      <c r="D601"/>
      <c r="E601"/>
    </row>
    <row r="602" spans="1:5" ht="14.25" hidden="1" customHeight="1" x14ac:dyDescent="0.2">
      <c r="A602"/>
      <c r="B602"/>
      <c r="C602"/>
      <c r="D602"/>
      <c r="E602"/>
    </row>
    <row r="603" spans="1:5" ht="14.25" hidden="1" customHeight="1" x14ac:dyDescent="0.2">
      <c r="A603"/>
      <c r="B603"/>
      <c r="C603"/>
      <c r="D603"/>
      <c r="E603"/>
    </row>
    <row r="604" spans="1:5" ht="14.25" hidden="1" customHeight="1" x14ac:dyDescent="0.2">
      <c r="A604"/>
      <c r="B604"/>
      <c r="C604"/>
      <c r="D604"/>
      <c r="E604"/>
    </row>
    <row r="605" spans="1:5" ht="14.25" hidden="1" customHeight="1" x14ac:dyDescent="0.2">
      <c r="A605"/>
      <c r="B605"/>
      <c r="C605"/>
      <c r="D605"/>
      <c r="E605"/>
    </row>
    <row r="606" spans="1:5" ht="14.25" hidden="1" customHeight="1" x14ac:dyDescent="0.2">
      <c r="A606"/>
      <c r="B606"/>
      <c r="C606"/>
      <c r="D606"/>
      <c r="E606"/>
    </row>
    <row r="607" spans="1:5" ht="14.25" hidden="1" customHeight="1" x14ac:dyDescent="0.2">
      <c r="A607"/>
      <c r="B607"/>
      <c r="C607"/>
      <c r="D607"/>
      <c r="E607"/>
    </row>
    <row r="608" spans="1:5" ht="14.25" hidden="1" customHeight="1" x14ac:dyDescent="0.2">
      <c r="A608"/>
      <c r="B608"/>
      <c r="C608"/>
      <c r="D608"/>
      <c r="E608"/>
    </row>
    <row r="609" spans="1:5" ht="14.25" hidden="1" customHeight="1" x14ac:dyDescent="0.2">
      <c r="A609"/>
      <c r="B609"/>
      <c r="C609"/>
      <c r="D609"/>
      <c r="E609"/>
    </row>
    <row r="610" spans="1:5" ht="14.25" hidden="1" customHeight="1" x14ac:dyDescent="0.2">
      <c r="A610"/>
      <c r="B610"/>
      <c r="C610"/>
      <c r="D610"/>
      <c r="E610"/>
    </row>
    <row r="611" spans="1:5" ht="14.25" hidden="1" customHeight="1" x14ac:dyDescent="0.2">
      <c r="A611"/>
      <c r="B611"/>
      <c r="C611"/>
      <c r="D611"/>
      <c r="E611"/>
    </row>
    <row r="612" spans="1:5" ht="14.25" hidden="1" customHeight="1" x14ac:dyDescent="0.2">
      <c r="A612"/>
      <c r="B612"/>
      <c r="C612"/>
      <c r="D612"/>
      <c r="E612"/>
    </row>
    <row r="613" spans="1:5" ht="14.25" hidden="1" customHeight="1" x14ac:dyDescent="0.2">
      <c r="A613"/>
      <c r="B613"/>
      <c r="C613"/>
      <c r="D613"/>
      <c r="E613"/>
    </row>
    <row r="614" spans="1:5" ht="14.25" hidden="1" customHeight="1" x14ac:dyDescent="0.2">
      <c r="A614"/>
      <c r="B614"/>
      <c r="C614"/>
      <c r="D614"/>
      <c r="E614"/>
    </row>
    <row r="615" spans="1:5" ht="14.25" hidden="1" customHeight="1" x14ac:dyDescent="0.2">
      <c r="A615"/>
      <c r="B615"/>
      <c r="C615"/>
      <c r="D615"/>
      <c r="E615"/>
    </row>
    <row r="616" spans="1:5" ht="14.25" hidden="1" customHeight="1" x14ac:dyDescent="0.2">
      <c r="A616"/>
      <c r="B616"/>
      <c r="C616"/>
      <c r="D616"/>
      <c r="E616"/>
    </row>
    <row r="617" spans="1:5" ht="14.25" hidden="1" customHeight="1" x14ac:dyDescent="0.2">
      <c r="A617"/>
      <c r="B617"/>
      <c r="C617"/>
      <c r="D617"/>
      <c r="E617"/>
    </row>
    <row r="618" spans="1:5" ht="14.25" hidden="1" customHeight="1" x14ac:dyDescent="0.2">
      <c r="A618"/>
      <c r="B618"/>
      <c r="C618"/>
      <c r="D618"/>
      <c r="E618"/>
    </row>
    <row r="619" spans="1:5" ht="14.25" hidden="1" customHeight="1" x14ac:dyDescent="0.2">
      <c r="A619"/>
      <c r="B619"/>
      <c r="C619"/>
      <c r="D619"/>
      <c r="E619"/>
    </row>
    <row r="620" spans="1:5" ht="14.25" hidden="1" customHeight="1" x14ac:dyDescent="0.2">
      <c r="A620"/>
      <c r="B620"/>
      <c r="C620"/>
      <c r="D620"/>
      <c r="E620"/>
    </row>
    <row r="621" spans="1:5" ht="14.25" hidden="1" customHeight="1" x14ac:dyDescent="0.2">
      <c r="A621"/>
      <c r="B621"/>
      <c r="C621"/>
      <c r="D621"/>
      <c r="E621"/>
    </row>
    <row r="622" spans="1:5" ht="14.25" hidden="1" customHeight="1" x14ac:dyDescent="0.2">
      <c r="A622"/>
      <c r="B622"/>
      <c r="C622"/>
      <c r="D622"/>
      <c r="E622"/>
    </row>
    <row r="623" spans="1:5" ht="14.25" hidden="1" customHeight="1" x14ac:dyDescent="0.2">
      <c r="A623"/>
      <c r="B623"/>
      <c r="C623"/>
      <c r="D623"/>
      <c r="E623"/>
    </row>
    <row r="624" spans="1:5" ht="14.25" hidden="1" customHeight="1" x14ac:dyDescent="0.2">
      <c r="A624"/>
      <c r="B624"/>
      <c r="C624"/>
      <c r="D624"/>
      <c r="E624"/>
    </row>
    <row r="625" spans="1:5" ht="14.25" hidden="1" customHeight="1" x14ac:dyDescent="0.2">
      <c r="A625"/>
      <c r="B625"/>
      <c r="C625"/>
      <c r="D625"/>
      <c r="E625"/>
    </row>
    <row r="626" spans="1:5" ht="14.25" hidden="1" customHeight="1" x14ac:dyDescent="0.2">
      <c r="A626"/>
      <c r="B626"/>
      <c r="C626"/>
      <c r="D626"/>
      <c r="E626"/>
    </row>
    <row r="627" spans="1:5" ht="14.25" hidden="1" customHeight="1" x14ac:dyDescent="0.2">
      <c r="A627"/>
      <c r="B627"/>
      <c r="C627"/>
      <c r="D627"/>
      <c r="E627"/>
    </row>
    <row r="628" spans="1:5" ht="14.25" hidden="1" customHeight="1" x14ac:dyDescent="0.2">
      <c r="A628"/>
      <c r="B628"/>
      <c r="C628"/>
      <c r="D628"/>
      <c r="E628"/>
    </row>
    <row r="629" spans="1:5" ht="14.25" hidden="1" customHeight="1" x14ac:dyDescent="0.2">
      <c r="A629"/>
      <c r="B629"/>
      <c r="C629"/>
      <c r="D629"/>
      <c r="E629"/>
    </row>
    <row r="630" spans="1:5" ht="14.25" hidden="1" customHeight="1" x14ac:dyDescent="0.2">
      <c r="A630"/>
      <c r="B630"/>
      <c r="C630"/>
      <c r="D630"/>
      <c r="E630"/>
    </row>
    <row r="631" spans="1:5" ht="14.25" hidden="1" customHeight="1" x14ac:dyDescent="0.2">
      <c r="A631"/>
      <c r="B631"/>
      <c r="C631"/>
      <c r="D631"/>
      <c r="E631"/>
    </row>
    <row r="632" spans="1:5" ht="14.25" hidden="1" customHeight="1" x14ac:dyDescent="0.2">
      <c r="A632"/>
      <c r="B632"/>
      <c r="C632"/>
      <c r="D632"/>
      <c r="E632"/>
    </row>
    <row r="633" spans="1:5" ht="14.25" hidden="1" customHeight="1" x14ac:dyDescent="0.2">
      <c r="A633"/>
      <c r="B633"/>
      <c r="C633"/>
      <c r="D633"/>
      <c r="E633"/>
    </row>
    <row r="634" spans="1:5" ht="14.25" hidden="1" customHeight="1" x14ac:dyDescent="0.2">
      <c r="A634"/>
      <c r="B634"/>
      <c r="C634"/>
      <c r="D634"/>
      <c r="E634"/>
    </row>
    <row r="635" spans="1:5" ht="14.25" hidden="1" customHeight="1" x14ac:dyDescent="0.2">
      <c r="A635"/>
      <c r="B635"/>
      <c r="C635"/>
      <c r="D635"/>
      <c r="E635"/>
    </row>
    <row r="636" spans="1:5" ht="14.25" hidden="1" customHeight="1" x14ac:dyDescent="0.2">
      <c r="A636"/>
      <c r="B636"/>
      <c r="C636"/>
      <c r="D636"/>
      <c r="E636"/>
    </row>
    <row r="637" spans="1:5" ht="14.25" hidden="1" customHeight="1" x14ac:dyDescent="0.2">
      <c r="A637"/>
      <c r="B637"/>
      <c r="C637"/>
      <c r="D637"/>
      <c r="E637"/>
    </row>
    <row r="638" spans="1:5" ht="14.25" hidden="1" customHeight="1" x14ac:dyDescent="0.2">
      <c r="A638"/>
      <c r="B638"/>
      <c r="C638"/>
      <c r="D638"/>
      <c r="E638"/>
    </row>
    <row r="639" spans="1:5" ht="14.25" hidden="1" customHeight="1" x14ac:dyDescent="0.2">
      <c r="A639"/>
      <c r="B639"/>
      <c r="C639"/>
      <c r="D639"/>
      <c r="E639"/>
    </row>
    <row r="640" spans="1:5" ht="14.25" hidden="1" customHeight="1" x14ac:dyDescent="0.2">
      <c r="A640"/>
      <c r="B640"/>
      <c r="C640"/>
      <c r="D640"/>
      <c r="E640"/>
    </row>
    <row r="641" spans="1:5" ht="14.25" hidden="1" customHeight="1" x14ac:dyDescent="0.2">
      <c r="A641"/>
      <c r="B641"/>
      <c r="C641"/>
      <c r="D641"/>
      <c r="E641"/>
    </row>
    <row r="642" spans="1:5" ht="14.25" hidden="1" customHeight="1" x14ac:dyDescent="0.2">
      <c r="A642"/>
      <c r="B642"/>
      <c r="C642"/>
      <c r="D642"/>
      <c r="E642"/>
    </row>
    <row r="643" spans="1:5" ht="14.25" hidden="1" customHeight="1" x14ac:dyDescent="0.2">
      <c r="A643"/>
      <c r="B643"/>
      <c r="C643"/>
      <c r="D643"/>
      <c r="E643"/>
    </row>
    <row r="644" spans="1:5" ht="14.25" hidden="1" customHeight="1" x14ac:dyDescent="0.2">
      <c r="A644"/>
      <c r="B644"/>
      <c r="C644"/>
      <c r="D644"/>
      <c r="E644"/>
    </row>
    <row r="645" spans="1:5" ht="14.25" hidden="1" customHeight="1" x14ac:dyDescent="0.2">
      <c r="A645"/>
      <c r="B645"/>
      <c r="C645"/>
      <c r="D645"/>
      <c r="E645"/>
    </row>
    <row r="646" spans="1:5" ht="14.25" hidden="1" customHeight="1" x14ac:dyDescent="0.2">
      <c r="A646"/>
      <c r="B646"/>
      <c r="C646"/>
      <c r="D646"/>
      <c r="E646"/>
    </row>
    <row r="647" spans="1:5" ht="14.25" hidden="1" customHeight="1" x14ac:dyDescent="0.2">
      <c r="A647"/>
      <c r="B647"/>
      <c r="C647"/>
      <c r="D647"/>
      <c r="E647"/>
    </row>
    <row r="648" spans="1:5" ht="14.25" hidden="1" customHeight="1" x14ac:dyDescent="0.2">
      <c r="A648"/>
      <c r="B648"/>
      <c r="C648"/>
      <c r="D648"/>
      <c r="E648"/>
    </row>
    <row r="649" spans="1:5" ht="14.25" hidden="1" customHeight="1" x14ac:dyDescent="0.2">
      <c r="A649"/>
      <c r="B649"/>
      <c r="C649"/>
      <c r="D649"/>
      <c r="E649"/>
    </row>
    <row r="650" spans="1:5" ht="14.25" hidden="1" customHeight="1" x14ac:dyDescent="0.2">
      <c r="A650"/>
      <c r="B650"/>
      <c r="C650"/>
      <c r="D650"/>
      <c r="E650"/>
    </row>
    <row r="651" spans="1:5" ht="14.25" hidden="1" customHeight="1" x14ac:dyDescent="0.2">
      <c r="A651"/>
      <c r="B651"/>
      <c r="C651"/>
      <c r="D651"/>
      <c r="E651"/>
    </row>
    <row r="652" spans="1:5" ht="14.25" hidden="1" customHeight="1" x14ac:dyDescent="0.2">
      <c r="A652"/>
      <c r="B652"/>
      <c r="C652"/>
      <c r="D652"/>
      <c r="E652"/>
    </row>
    <row r="653" spans="1:5" ht="14.25" hidden="1" customHeight="1" x14ac:dyDescent="0.2">
      <c r="A653"/>
      <c r="B653"/>
      <c r="C653"/>
      <c r="D653"/>
      <c r="E653"/>
    </row>
    <row r="654" spans="1:5" ht="14.25" hidden="1" customHeight="1" x14ac:dyDescent="0.2">
      <c r="A654"/>
      <c r="B654"/>
      <c r="C654"/>
      <c r="D654"/>
      <c r="E654"/>
    </row>
    <row r="655" spans="1:5" ht="14.25" hidden="1" customHeight="1" x14ac:dyDescent="0.2">
      <c r="A655"/>
      <c r="B655"/>
      <c r="C655"/>
      <c r="D655"/>
      <c r="E655"/>
    </row>
    <row r="656" spans="1:5" ht="14.25" hidden="1" customHeight="1" x14ac:dyDescent="0.2">
      <c r="A656"/>
      <c r="B656"/>
      <c r="C656"/>
      <c r="D656"/>
      <c r="E656"/>
    </row>
    <row r="657" spans="1:5" ht="14.25" hidden="1" customHeight="1" x14ac:dyDescent="0.2">
      <c r="A657"/>
      <c r="B657"/>
      <c r="C657"/>
      <c r="D657"/>
      <c r="E657"/>
    </row>
    <row r="658" spans="1:5" ht="14.25" hidden="1" customHeight="1" x14ac:dyDescent="0.2">
      <c r="A658"/>
      <c r="B658"/>
      <c r="C658"/>
      <c r="D658"/>
      <c r="E658"/>
    </row>
    <row r="659" spans="1:5" ht="14.25" hidden="1" customHeight="1" x14ac:dyDescent="0.2">
      <c r="A659"/>
      <c r="B659"/>
      <c r="C659"/>
      <c r="D659"/>
      <c r="E659"/>
    </row>
    <row r="660" spans="1:5" ht="14.25" hidden="1" customHeight="1" x14ac:dyDescent="0.2">
      <c r="A660"/>
      <c r="B660"/>
      <c r="C660"/>
      <c r="D660"/>
      <c r="E660"/>
    </row>
    <row r="661" spans="1:5" ht="14.25" hidden="1" customHeight="1" x14ac:dyDescent="0.2">
      <c r="A661"/>
      <c r="B661"/>
      <c r="C661"/>
      <c r="D661"/>
      <c r="E661"/>
    </row>
    <row r="662" spans="1:5" ht="14.25" hidden="1" customHeight="1" x14ac:dyDescent="0.2">
      <c r="A662"/>
      <c r="B662"/>
      <c r="C662"/>
      <c r="D662"/>
      <c r="E662"/>
    </row>
    <row r="663" spans="1:5" ht="14.25" hidden="1" customHeight="1" x14ac:dyDescent="0.2">
      <c r="A663"/>
      <c r="B663"/>
      <c r="C663"/>
      <c r="D663"/>
      <c r="E663"/>
    </row>
    <row r="664" spans="1:5" ht="14.25" hidden="1" customHeight="1" x14ac:dyDescent="0.2">
      <c r="A664"/>
      <c r="B664"/>
      <c r="C664"/>
      <c r="D664"/>
      <c r="E664"/>
    </row>
    <row r="665" spans="1:5" ht="14.25" hidden="1" customHeight="1" x14ac:dyDescent="0.2">
      <c r="A665"/>
      <c r="B665"/>
      <c r="C665"/>
      <c r="D665"/>
      <c r="E665"/>
    </row>
    <row r="666" spans="1:5" ht="14.25" hidden="1" customHeight="1" x14ac:dyDescent="0.2">
      <c r="A666"/>
      <c r="B666"/>
      <c r="C666"/>
      <c r="D666"/>
      <c r="E666"/>
    </row>
    <row r="667" spans="1:5" ht="14.25" hidden="1" customHeight="1" x14ac:dyDescent="0.2">
      <c r="A667"/>
      <c r="B667"/>
      <c r="C667"/>
      <c r="D667"/>
      <c r="E667"/>
    </row>
    <row r="668" spans="1:5" ht="14.25" hidden="1" customHeight="1" x14ac:dyDescent="0.2">
      <c r="A668"/>
      <c r="B668"/>
      <c r="C668"/>
      <c r="D668"/>
      <c r="E668"/>
    </row>
    <row r="669" spans="1:5" ht="14.25" hidden="1" customHeight="1" x14ac:dyDescent="0.2">
      <c r="A669"/>
      <c r="B669"/>
      <c r="C669"/>
      <c r="D669"/>
      <c r="E669"/>
    </row>
    <row r="670" spans="1:5" ht="14.25" hidden="1" customHeight="1" x14ac:dyDescent="0.2">
      <c r="A670"/>
      <c r="B670"/>
      <c r="C670"/>
      <c r="D670"/>
      <c r="E670"/>
    </row>
    <row r="671" spans="1:5" ht="14.25" hidden="1" customHeight="1" x14ac:dyDescent="0.2">
      <c r="A671"/>
      <c r="B671"/>
      <c r="C671"/>
      <c r="D671"/>
      <c r="E671"/>
    </row>
    <row r="672" spans="1:5" ht="14.25" hidden="1" customHeight="1" x14ac:dyDescent="0.2">
      <c r="A672"/>
      <c r="B672"/>
      <c r="C672"/>
      <c r="D672"/>
      <c r="E672"/>
    </row>
    <row r="673" spans="1:5" ht="14.25" hidden="1" customHeight="1" x14ac:dyDescent="0.2">
      <c r="A673"/>
      <c r="B673"/>
      <c r="C673"/>
      <c r="D673"/>
      <c r="E673"/>
    </row>
    <row r="674" spans="1:5" ht="14.25" hidden="1" customHeight="1" x14ac:dyDescent="0.2">
      <c r="A674"/>
      <c r="B674"/>
      <c r="C674"/>
      <c r="D674"/>
      <c r="E674"/>
    </row>
    <row r="675" spans="1:5" ht="14.25" hidden="1" customHeight="1" x14ac:dyDescent="0.2">
      <c r="A675"/>
      <c r="B675"/>
      <c r="C675"/>
      <c r="D675"/>
      <c r="E675"/>
    </row>
    <row r="676" spans="1:5" ht="14.25" hidden="1" customHeight="1" x14ac:dyDescent="0.2">
      <c r="A676"/>
      <c r="B676"/>
      <c r="C676"/>
      <c r="D676"/>
      <c r="E676"/>
    </row>
    <row r="677" spans="1:5" ht="14.25" hidden="1" customHeight="1" x14ac:dyDescent="0.2">
      <c r="A677"/>
      <c r="B677"/>
      <c r="C677"/>
      <c r="D677"/>
      <c r="E677"/>
    </row>
    <row r="678" spans="1:5" ht="14.25" hidden="1" customHeight="1" x14ac:dyDescent="0.2">
      <c r="A678"/>
      <c r="B678"/>
      <c r="C678"/>
      <c r="D678"/>
      <c r="E678"/>
    </row>
    <row r="679" spans="1:5" ht="14.25" hidden="1" customHeight="1" x14ac:dyDescent="0.2">
      <c r="A679"/>
      <c r="B679"/>
      <c r="C679"/>
      <c r="D679"/>
      <c r="E679"/>
    </row>
    <row r="680" spans="1:5" ht="14.25" hidden="1" customHeight="1" x14ac:dyDescent="0.2">
      <c r="A680"/>
      <c r="B680"/>
      <c r="C680"/>
      <c r="D680"/>
      <c r="E680"/>
    </row>
    <row r="681" spans="1:5" ht="14.25" hidden="1" customHeight="1" x14ac:dyDescent="0.2">
      <c r="A681"/>
      <c r="B681"/>
      <c r="C681"/>
      <c r="D681"/>
      <c r="E681"/>
    </row>
    <row r="682" spans="1:5" ht="14.25" hidden="1" customHeight="1" x14ac:dyDescent="0.2">
      <c r="A682"/>
      <c r="B682"/>
      <c r="C682"/>
      <c r="D682"/>
      <c r="E682"/>
    </row>
    <row r="683" spans="1:5" ht="14.25" hidden="1" customHeight="1" x14ac:dyDescent="0.2">
      <c r="A683"/>
      <c r="B683"/>
      <c r="C683"/>
      <c r="D683"/>
      <c r="E683"/>
    </row>
    <row r="684" spans="1:5" ht="14.25" hidden="1" customHeight="1" x14ac:dyDescent="0.2">
      <c r="A684"/>
      <c r="B684"/>
      <c r="C684"/>
      <c r="D684"/>
      <c r="E684"/>
    </row>
    <row r="685" spans="1:5" ht="14.25" hidden="1" customHeight="1" x14ac:dyDescent="0.2">
      <c r="A685"/>
      <c r="B685"/>
      <c r="C685"/>
      <c r="D685"/>
      <c r="E685"/>
    </row>
    <row r="686" spans="1:5" ht="14.25" hidden="1" customHeight="1" x14ac:dyDescent="0.2">
      <c r="A686"/>
      <c r="B686"/>
      <c r="C686"/>
      <c r="D686"/>
      <c r="E686"/>
    </row>
    <row r="687" spans="1:5" ht="14.25" hidden="1" customHeight="1" x14ac:dyDescent="0.2">
      <c r="A687"/>
      <c r="B687"/>
      <c r="C687"/>
      <c r="D687"/>
      <c r="E687"/>
    </row>
    <row r="688" spans="1:5" ht="14.25" hidden="1" customHeight="1" x14ac:dyDescent="0.2">
      <c r="A688"/>
      <c r="B688"/>
      <c r="C688"/>
      <c r="D688"/>
      <c r="E688"/>
    </row>
    <row r="689" spans="1:5" ht="14.25" hidden="1" customHeight="1" x14ac:dyDescent="0.2">
      <c r="A689"/>
      <c r="B689"/>
      <c r="C689"/>
      <c r="D689"/>
      <c r="E689"/>
    </row>
    <row r="690" spans="1:5" ht="14.25" hidden="1" customHeight="1" x14ac:dyDescent="0.2">
      <c r="A690"/>
      <c r="B690"/>
      <c r="C690"/>
      <c r="D690"/>
      <c r="E690"/>
    </row>
    <row r="691" spans="1:5" ht="14.25" hidden="1" customHeight="1" x14ac:dyDescent="0.2">
      <c r="A691"/>
      <c r="B691"/>
      <c r="C691"/>
      <c r="D691"/>
      <c r="E691"/>
    </row>
    <row r="692" spans="1:5" ht="14.25" hidden="1" customHeight="1" x14ac:dyDescent="0.2">
      <c r="A692"/>
      <c r="B692"/>
      <c r="C692"/>
      <c r="D692"/>
      <c r="E692"/>
    </row>
    <row r="693" spans="1:5" ht="14.25" hidden="1" customHeight="1" x14ac:dyDescent="0.2">
      <c r="A693"/>
      <c r="B693"/>
      <c r="C693"/>
      <c r="D693"/>
      <c r="E693"/>
    </row>
    <row r="694" spans="1:5" ht="14.25" hidden="1" customHeight="1" x14ac:dyDescent="0.2">
      <c r="A694"/>
      <c r="B694"/>
      <c r="C694"/>
      <c r="D694"/>
      <c r="E694"/>
    </row>
    <row r="695" spans="1:5" ht="14.25" hidden="1" customHeight="1" x14ac:dyDescent="0.2">
      <c r="A695"/>
      <c r="B695"/>
      <c r="C695"/>
      <c r="D695"/>
      <c r="E695"/>
    </row>
    <row r="696" spans="1:5" ht="14.25" hidden="1" customHeight="1" x14ac:dyDescent="0.2">
      <c r="A696"/>
      <c r="B696"/>
      <c r="C696"/>
      <c r="D696"/>
      <c r="E696"/>
    </row>
    <row r="697" spans="1:5" ht="14.25" hidden="1" customHeight="1" x14ac:dyDescent="0.2">
      <c r="A697"/>
      <c r="B697"/>
      <c r="C697"/>
      <c r="D697"/>
      <c r="E697"/>
    </row>
    <row r="698" spans="1:5" ht="14.25" hidden="1" customHeight="1" x14ac:dyDescent="0.2">
      <c r="A698"/>
      <c r="B698"/>
      <c r="C698"/>
      <c r="D698"/>
      <c r="E698"/>
    </row>
    <row r="699" spans="1:5" ht="14.25" hidden="1" customHeight="1" x14ac:dyDescent="0.2">
      <c r="A699"/>
      <c r="B699"/>
      <c r="C699"/>
      <c r="D699"/>
      <c r="E699"/>
    </row>
    <row r="700" spans="1:5" ht="14.25" hidden="1" customHeight="1" x14ac:dyDescent="0.2">
      <c r="A700"/>
      <c r="B700"/>
      <c r="C700"/>
      <c r="D700"/>
      <c r="E700"/>
    </row>
    <row r="701" spans="1:5" ht="14.25" hidden="1" customHeight="1" x14ac:dyDescent="0.2">
      <c r="A701"/>
      <c r="B701"/>
      <c r="C701"/>
      <c r="D701"/>
      <c r="E701"/>
    </row>
    <row r="702" spans="1:5" ht="14.25" hidden="1" customHeight="1" x14ac:dyDescent="0.2">
      <c r="A702"/>
      <c r="B702"/>
      <c r="C702"/>
      <c r="D702"/>
      <c r="E702"/>
    </row>
    <row r="703" spans="1:5" ht="14.25" hidden="1" customHeight="1" x14ac:dyDescent="0.2">
      <c r="A703"/>
      <c r="B703"/>
      <c r="C703"/>
      <c r="D703"/>
      <c r="E703"/>
    </row>
    <row r="704" spans="1:5" ht="14.25" hidden="1" customHeight="1" x14ac:dyDescent="0.2">
      <c r="A704"/>
      <c r="B704"/>
      <c r="C704"/>
      <c r="D704"/>
      <c r="E704"/>
    </row>
    <row r="705" spans="1:5" ht="14.25" hidden="1" customHeight="1" x14ac:dyDescent="0.2">
      <c r="A705"/>
      <c r="B705"/>
      <c r="C705"/>
      <c r="D705"/>
      <c r="E705"/>
    </row>
    <row r="706" spans="1:5" ht="14.25" hidden="1" customHeight="1" x14ac:dyDescent="0.2">
      <c r="A706"/>
      <c r="B706"/>
      <c r="C706"/>
      <c r="D706"/>
      <c r="E706"/>
    </row>
    <row r="707" spans="1:5" ht="14.25" hidden="1" customHeight="1" x14ac:dyDescent="0.2">
      <c r="A707"/>
      <c r="B707"/>
      <c r="C707"/>
      <c r="D707"/>
      <c r="E707"/>
    </row>
    <row r="708" spans="1:5" ht="14.25" hidden="1" customHeight="1" x14ac:dyDescent="0.2">
      <c r="A708"/>
      <c r="B708"/>
      <c r="C708"/>
      <c r="D708"/>
      <c r="E708"/>
    </row>
    <row r="709" spans="1:5" ht="14.25" hidden="1" customHeight="1" x14ac:dyDescent="0.2">
      <c r="A709"/>
      <c r="B709"/>
      <c r="C709"/>
      <c r="D709"/>
      <c r="E709"/>
    </row>
    <row r="710" spans="1:5" ht="14.25" hidden="1" customHeight="1" x14ac:dyDescent="0.2">
      <c r="A710"/>
      <c r="B710"/>
      <c r="C710"/>
      <c r="D710"/>
      <c r="E710"/>
    </row>
    <row r="711" spans="1:5" ht="14.25" hidden="1" customHeight="1" x14ac:dyDescent="0.2">
      <c r="A711"/>
      <c r="B711"/>
      <c r="C711"/>
      <c r="D711"/>
      <c r="E711"/>
    </row>
    <row r="712" spans="1:5" ht="14.25" hidden="1" customHeight="1" x14ac:dyDescent="0.2">
      <c r="A712"/>
      <c r="B712"/>
      <c r="C712"/>
      <c r="D712"/>
      <c r="E712"/>
    </row>
    <row r="713" spans="1:5" ht="14.25" hidden="1" customHeight="1" x14ac:dyDescent="0.2">
      <c r="A713"/>
      <c r="B713"/>
      <c r="C713"/>
      <c r="D713"/>
      <c r="E713"/>
    </row>
    <row r="714" spans="1:5" ht="14.25" hidden="1" customHeight="1" x14ac:dyDescent="0.2">
      <c r="A714"/>
      <c r="B714"/>
      <c r="C714"/>
      <c r="D714"/>
      <c r="E714"/>
    </row>
    <row r="715" spans="1:5" ht="14.25" hidden="1" customHeight="1" x14ac:dyDescent="0.2">
      <c r="A715"/>
      <c r="B715"/>
      <c r="C715"/>
      <c r="D715"/>
      <c r="E715"/>
    </row>
    <row r="716" spans="1:5" ht="14.25" hidden="1" customHeight="1" x14ac:dyDescent="0.2">
      <c r="A716"/>
      <c r="B716"/>
      <c r="C716"/>
      <c r="D716"/>
      <c r="E716"/>
    </row>
    <row r="717" spans="1:5" ht="14.25" hidden="1" customHeight="1" x14ac:dyDescent="0.2">
      <c r="A717"/>
      <c r="B717"/>
      <c r="C717"/>
      <c r="D717"/>
      <c r="E717"/>
    </row>
    <row r="718" spans="1:5" ht="14.25" hidden="1" customHeight="1" x14ac:dyDescent="0.2">
      <c r="A718"/>
      <c r="B718"/>
      <c r="C718"/>
      <c r="D718"/>
      <c r="E718"/>
    </row>
    <row r="719" spans="1:5" ht="14.25" hidden="1" customHeight="1" x14ac:dyDescent="0.2">
      <c r="A719"/>
      <c r="B719"/>
      <c r="C719"/>
      <c r="D719"/>
      <c r="E719"/>
    </row>
    <row r="720" spans="1:5" ht="14.25" hidden="1" customHeight="1" x14ac:dyDescent="0.2">
      <c r="A720"/>
      <c r="B720"/>
      <c r="C720"/>
      <c r="D720"/>
      <c r="E720"/>
    </row>
    <row r="721" spans="1:5" ht="14.25" hidden="1" customHeight="1" x14ac:dyDescent="0.2">
      <c r="A721"/>
      <c r="B721"/>
      <c r="C721"/>
      <c r="D721"/>
      <c r="E721"/>
    </row>
    <row r="722" spans="1:5" ht="14.25" hidden="1" customHeight="1" x14ac:dyDescent="0.2">
      <c r="A722"/>
      <c r="B722"/>
      <c r="C722"/>
      <c r="D722"/>
      <c r="E722"/>
    </row>
    <row r="723" spans="1:5" ht="14.25" hidden="1" customHeight="1" x14ac:dyDescent="0.2">
      <c r="A723"/>
      <c r="B723"/>
      <c r="C723"/>
      <c r="D723"/>
      <c r="E723"/>
    </row>
    <row r="724" spans="1:5" ht="14.25" hidden="1" customHeight="1" x14ac:dyDescent="0.2">
      <c r="A724"/>
      <c r="B724"/>
      <c r="C724"/>
      <c r="D724"/>
      <c r="E724"/>
    </row>
    <row r="725" spans="1:5" ht="14.25" hidden="1" customHeight="1" x14ac:dyDescent="0.2">
      <c r="A725"/>
      <c r="B725"/>
      <c r="C725"/>
      <c r="D725"/>
      <c r="E725"/>
    </row>
    <row r="726" spans="1:5" ht="14.25" hidden="1" customHeight="1" x14ac:dyDescent="0.2">
      <c r="A726"/>
      <c r="B726"/>
      <c r="C726"/>
      <c r="D726"/>
      <c r="E726"/>
    </row>
    <row r="727" spans="1:5" ht="14.25" hidden="1" customHeight="1" x14ac:dyDescent="0.2">
      <c r="A727"/>
      <c r="B727"/>
      <c r="C727"/>
      <c r="D727"/>
      <c r="E727"/>
    </row>
    <row r="728" spans="1:5" ht="14.25" hidden="1" customHeight="1" x14ac:dyDescent="0.2">
      <c r="A728"/>
      <c r="B728"/>
      <c r="C728"/>
      <c r="D728"/>
      <c r="E728"/>
    </row>
    <row r="729" spans="1:5" ht="14.25" hidden="1" customHeight="1" x14ac:dyDescent="0.2">
      <c r="A729"/>
      <c r="B729"/>
      <c r="C729"/>
      <c r="D729"/>
      <c r="E729"/>
    </row>
    <row r="730" spans="1:5" ht="14.25" hidden="1" customHeight="1" x14ac:dyDescent="0.2">
      <c r="A730"/>
      <c r="B730"/>
      <c r="C730"/>
      <c r="D730"/>
      <c r="E730"/>
    </row>
    <row r="731" spans="1:5" ht="14.25" hidden="1" customHeight="1" x14ac:dyDescent="0.2">
      <c r="A731"/>
      <c r="B731"/>
      <c r="C731"/>
      <c r="D731"/>
      <c r="E731"/>
    </row>
    <row r="732" spans="1:5" ht="14.25" hidden="1" customHeight="1" x14ac:dyDescent="0.2">
      <c r="A732"/>
      <c r="B732"/>
      <c r="C732"/>
      <c r="D732"/>
      <c r="E732"/>
    </row>
    <row r="733" spans="1:5" ht="14.25" hidden="1" customHeight="1" x14ac:dyDescent="0.2">
      <c r="A733"/>
      <c r="B733"/>
      <c r="C733"/>
      <c r="D733"/>
      <c r="E733"/>
    </row>
    <row r="734" spans="1:5" ht="14.25" hidden="1" customHeight="1" x14ac:dyDescent="0.2">
      <c r="A734"/>
      <c r="B734"/>
      <c r="C734"/>
      <c r="D734"/>
      <c r="E734"/>
    </row>
    <row r="735" spans="1:5" ht="14.25" hidden="1" customHeight="1" x14ac:dyDescent="0.2">
      <c r="A735"/>
      <c r="B735"/>
      <c r="C735"/>
      <c r="D735"/>
      <c r="E735"/>
    </row>
    <row r="736" spans="1:5" ht="14.25" hidden="1" customHeight="1" x14ac:dyDescent="0.2">
      <c r="A736"/>
      <c r="B736"/>
      <c r="C736"/>
      <c r="D736"/>
      <c r="E736"/>
    </row>
    <row r="737" spans="1:5" ht="14.25" hidden="1" customHeight="1" x14ac:dyDescent="0.2">
      <c r="A737"/>
      <c r="B737"/>
      <c r="C737"/>
      <c r="D737"/>
      <c r="E737"/>
    </row>
    <row r="738" spans="1:5" ht="14.25" hidden="1" customHeight="1" x14ac:dyDescent="0.2">
      <c r="A738"/>
      <c r="B738"/>
      <c r="C738"/>
      <c r="D738"/>
      <c r="E738"/>
    </row>
    <row r="739" spans="1:5" ht="14.25" hidden="1" customHeight="1" x14ac:dyDescent="0.2">
      <c r="A739"/>
      <c r="B739"/>
      <c r="C739"/>
      <c r="D739"/>
      <c r="E739"/>
    </row>
    <row r="740" spans="1:5" ht="14.25" hidden="1" customHeight="1" x14ac:dyDescent="0.2">
      <c r="A740"/>
      <c r="B740"/>
      <c r="C740"/>
      <c r="D740"/>
      <c r="E740"/>
    </row>
    <row r="741" spans="1:5" ht="14.25" hidden="1" customHeight="1" x14ac:dyDescent="0.2">
      <c r="A741"/>
      <c r="B741"/>
      <c r="C741"/>
      <c r="D741"/>
      <c r="E741"/>
    </row>
    <row r="742" spans="1:5" ht="14.25" hidden="1" customHeight="1" x14ac:dyDescent="0.2">
      <c r="A742"/>
      <c r="B742"/>
      <c r="C742"/>
      <c r="D742"/>
      <c r="E742"/>
    </row>
    <row r="743" spans="1:5" ht="14.25" hidden="1" customHeight="1" x14ac:dyDescent="0.2">
      <c r="A743"/>
      <c r="B743"/>
      <c r="C743"/>
      <c r="D743"/>
      <c r="E743"/>
    </row>
    <row r="744" spans="1:5" ht="14.25" hidden="1" customHeight="1" x14ac:dyDescent="0.2">
      <c r="A744"/>
      <c r="B744"/>
      <c r="C744"/>
      <c r="D744"/>
      <c r="E744"/>
    </row>
    <row r="745" spans="1:5" ht="14.25" hidden="1" customHeight="1" x14ac:dyDescent="0.2">
      <c r="A745"/>
      <c r="B745"/>
      <c r="C745"/>
      <c r="D745"/>
      <c r="E745"/>
    </row>
    <row r="746" spans="1:5" ht="14.25" hidden="1" customHeight="1" x14ac:dyDescent="0.2">
      <c r="A746"/>
      <c r="B746"/>
      <c r="C746"/>
      <c r="D746"/>
      <c r="E746"/>
    </row>
    <row r="747" spans="1:5" ht="14.25" hidden="1" customHeight="1" x14ac:dyDescent="0.2">
      <c r="A747"/>
      <c r="B747"/>
      <c r="C747"/>
      <c r="D747"/>
      <c r="E747"/>
    </row>
    <row r="748" spans="1:5" ht="14.25" hidden="1" customHeight="1" x14ac:dyDescent="0.2">
      <c r="A748"/>
      <c r="B748"/>
      <c r="C748"/>
      <c r="D748"/>
      <c r="E748"/>
    </row>
    <row r="749" spans="1:5" ht="14.25" hidden="1" customHeight="1" x14ac:dyDescent="0.2">
      <c r="A749"/>
      <c r="B749"/>
      <c r="C749"/>
      <c r="D749"/>
      <c r="E749"/>
    </row>
    <row r="750" spans="1:5" ht="14.25" hidden="1" customHeight="1" x14ac:dyDescent="0.2">
      <c r="A750"/>
      <c r="B750"/>
      <c r="C750"/>
      <c r="D750"/>
      <c r="E750"/>
    </row>
    <row r="751" spans="1:5" ht="14.25" hidden="1" customHeight="1" x14ac:dyDescent="0.2">
      <c r="A751"/>
      <c r="B751"/>
      <c r="C751"/>
      <c r="D751"/>
      <c r="E751"/>
    </row>
    <row r="752" spans="1:5" ht="14.25" hidden="1" customHeight="1" x14ac:dyDescent="0.2">
      <c r="A752"/>
      <c r="B752"/>
      <c r="C752"/>
      <c r="D752"/>
      <c r="E752"/>
    </row>
    <row r="753" spans="1:5" ht="14.25" hidden="1" customHeight="1" x14ac:dyDescent="0.2">
      <c r="A753"/>
      <c r="B753"/>
      <c r="C753"/>
      <c r="D753"/>
      <c r="E753"/>
    </row>
    <row r="754" spans="1:5" ht="14.25" hidden="1" customHeight="1" x14ac:dyDescent="0.2">
      <c r="A754"/>
      <c r="B754"/>
      <c r="C754"/>
      <c r="D754"/>
      <c r="E754"/>
    </row>
    <row r="755" spans="1:5" ht="14.25" hidden="1" customHeight="1" x14ac:dyDescent="0.2">
      <c r="A755"/>
      <c r="B755"/>
      <c r="C755"/>
      <c r="D755"/>
      <c r="E755"/>
    </row>
    <row r="756" spans="1:5" ht="14.25" hidden="1" customHeight="1" x14ac:dyDescent="0.2">
      <c r="A756"/>
      <c r="B756"/>
      <c r="C756"/>
      <c r="D756"/>
      <c r="E756"/>
    </row>
    <row r="757" spans="1:5" ht="14.25" hidden="1" customHeight="1" x14ac:dyDescent="0.2">
      <c r="A757"/>
      <c r="B757"/>
      <c r="C757"/>
      <c r="D757"/>
      <c r="E757"/>
    </row>
    <row r="758" spans="1:5" ht="14.25" hidden="1" customHeight="1" x14ac:dyDescent="0.2">
      <c r="A758"/>
      <c r="B758"/>
      <c r="C758"/>
      <c r="D758"/>
      <c r="E758"/>
    </row>
    <row r="759" spans="1:5" ht="14.25" hidden="1" customHeight="1" x14ac:dyDescent="0.2">
      <c r="A759"/>
      <c r="B759"/>
      <c r="C759"/>
      <c r="D759"/>
      <c r="E759"/>
    </row>
    <row r="760" spans="1:5" ht="14.25" hidden="1" customHeight="1" x14ac:dyDescent="0.2">
      <c r="A760"/>
      <c r="B760"/>
      <c r="C760"/>
      <c r="D760"/>
      <c r="E760"/>
    </row>
    <row r="761" spans="1:5" ht="14.25" hidden="1" customHeight="1" x14ac:dyDescent="0.2">
      <c r="A761"/>
      <c r="B761"/>
      <c r="C761"/>
      <c r="D761"/>
      <c r="E761"/>
    </row>
    <row r="762" spans="1:5" ht="14.25" hidden="1" customHeight="1" x14ac:dyDescent="0.2">
      <c r="A762"/>
      <c r="B762"/>
      <c r="C762"/>
      <c r="D762"/>
      <c r="E762"/>
    </row>
    <row r="763" spans="1:5" ht="14.25" hidden="1" customHeight="1" x14ac:dyDescent="0.2">
      <c r="A763"/>
      <c r="B763"/>
      <c r="C763"/>
      <c r="D763"/>
      <c r="E763"/>
    </row>
    <row r="764" spans="1:5" ht="14.25" hidden="1" customHeight="1" x14ac:dyDescent="0.2">
      <c r="A764"/>
      <c r="B764"/>
      <c r="C764"/>
      <c r="D764"/>
      <c r="E764"/>
    </row>
    <row r="765" spans="1:5" ht="14.25" hidden="1" customHeight="1" x14ac:dyDescent="0.2">
      <c r="A765"/>
      <c r="B765"/>
      <c r="C765"/>
      <c r="D765"/>
      <c r="E765"/>
    </row>
    <row r="766" spans="1:5" ht="14.25" hidden="1" customHeight="1" x14ac:dyDescent="0.2">
      <c r="A766"/>
      <c r="B766"/>
      <c r="C766"/>
      <c r="D766"/>
      <c r="E766"/>
    </row>
    <row r="767" spans="1:5" ht="14.25" hidden="1" customHeight="1" x14ac:dyDescent="0.2">
      <c r="A767"/>
      <c r="B767"/>
      <c r="C767"/>
      <c r="D767"/>
      <c r="E767"/>
    </row>
    <row r="768" spans="1:5" ht="14.25" hidden="1" customHeight="1" x14ac:dyDescent="0.2">
      <c r="A768"/>
      <c r="B768"/>
      <c r="C768"/>
      <c r="D768"/>
      <c r="E768"/>
    </row>
    <row r="769" spans="1:5" ht="14.25" hidden="1" customHeight="1" x14ac:dyDescent="0.2">
      <c r="A769"/>
      <c r="B769"/>
      <c r="C769"/>
      <c r="D769"/>
      <c r="E769"/>
    </row>
    <row r="770" spans="1:5" ht="14.25" hidden="1" customHeight="1" x14ac:dyDescent="0.2">
      <c r="A770"/>
      <c r="B770"/>
      <c r="C770"/>
      <c r="D770"/>
      <c r="E770"/>
    </row>
    <row r="771" spans="1:5" ht="14.25" hidden="1" customHeight="1" x14ac:dyDescent="0.2">
      <c r="A771"/>
      <c r="B771"/>
      <c r="C771"/>
      <c r="D771"/>
      <c r="E771"/>
    </row>
    <row r="772" spans="1:5" ht="14.25" hidden="1" customHeight="1" x14ac:dyDescent="0.2">
      <c r="A772"/>
      <c r="B772"/>
      <c r="C772"/>
      <c r="D772"/>
      <c r="E772"/>
    </row>
    <row r="773" spans="1:5" ht="14.25" hidden="1" customHeight="1" x14ac:dyDescent="0.2">
      <c r="A773"/>
      <c r="B773"/>
      <c r="C773"/>
      <c r="D773"/>
      <c r="E773"/>
    </row>
    <row r="774" spans="1:5" ht="14.25" hidden="1" customHeight="1" x14ac:dyDescent="0.2">
      <c r="A774"/>
      <c r="B774"/>
      <c r="C774"/>
      <c r="D774"/>
      <c r="E774"/>
    </row>
    <row r="775" spans="1:5" ht="14.25" hidden="1" customHeight="1" x14ac:dyDescent="0.2">
      <c r="A775"/>
      <c r="B775"/>
      <c r="C775"/>
      <c r="D775"/>
      <c r="E775"/>
    </row>
    <row r="776" spans="1:5" ht="14.25" hidden="1" customHeight="1" x14ac:dyDescent="0.2">
      <c r="A776"/>
      <c r="B776"/>
      <c r="C776"/>
      <c r="D776"/>
      <c r="E776"/>
    </row>
    <row r="777" spans="1:5" ht="14.25" hidden="1" customHeight="1" x14ac:dyDescent="0.2">
      <c r="A777"/>
      <c r="B777"/>
      <c r="C777"/>
      <c r="D777"/>
      <c r="E777"/>
    </row>
    <row r="778" spans="1:5" ht="14.25" hidden="1" customHeight="1" x14ac:dyDescent="0.2">
      <c r="A778"/>
      <c r="B778"/>
      <c r="C778"/>
      <c r="D778"/>
      <c r="E778"/>
    </row>
    <row r="779" spans="1:5" ht="14.25" hidden="1" customHeight="1" x14ac:dyDescent="0.2">
      <c r="A779"/>
      <c r="B779"/>
      <c r="C779"/>
      <c r="D779"/>
      <c r="E779"/>
    </row>
    <row r="780" spans="1:5" ht="14.25" hidden="1" customHeight="1" x14ac:dyDescent="0.2">
      <c r="A780"/>
      <c r="B780"/>
      <c r="C780"/>
      <c r="D780"/>
      <c r="E780"/>
    </row>
    <row r="781" spans="1:5" ht="14.25" hidden="1" customHeight="1" x14ac:dyDescent="0.2">
      <c r="A781"/>
      <c r="B781"/>
      <c r="C781"/>
      <c r="D781"/>
      <c r="E781"/>
    </row>
    <row r="782" spans="1:5" ht="14.25" hidden="1" customHeight="1" x14ac:dyDescent="0.2">
      <c r="A782"/>
      <c r="B782"/>
      <c r="C782"/>
      <c r="D782"/>
      <c r="E782"/>
    </row>
    <row r="783" spans="1:5" ht="14.25" hidden="1" customHeight="1" x14ac:dyDescent="0.2">
      <c r="A783"/>
      <c r="B783"/>
      <c r="C783"/>
      <c r="D783"/>
      <c r="E783"/>
    </row>
    <row r="784" spans="1:5" ht="14.25" hidden="1" customHeight="1" x14ac:dyDescent="0.2">
      <c r="A784"/>
      <c r="B784"/>
      <c r="C784"/>
      <c r="D784"/>
      <c r="E784"/>
    </row>
    <row r="785" spans="1:5" ht="14.25" hidden="1" customHeight="1" x14ac:dyDescent="0.2">
      <c r="A785"/>
      <c r="B785"/>
      <c r="C785"/>
      <c r="D785"/>
      <c r="E785"/>
    </row>
    <row r="786" spans="1:5" ht="14.25" hidden="1" customHeight="1" x14ac:dyDescent="0.2">
      <c r="A786"/>
      <c r="B786"/>
      <c r="C786"/>
      <c r="D786"/>
      <c r="E786"/>
    </row>
    <row r="787" spans="1:5" ht="14.25" hidden="1" customHeight="1" x14ac:dyDescent="0.2">
      <c r="A787"/>
      <c r="B787"/>
      <c r="C787"/>
      <c r="D787"/>
      <c r="E787"/>
    </row>
    <row r="788" spans="1:5" ht="14.25" hidden="1" customHeight="1" x14ac:dyDescent="0.2">
      <c r="A788"/>
      <c r="B788"/>
      <c r="C788"/>
      <c r="D788"/>
      <c r="E788"/>
    </row>
    <row r="789" spans="1:5" ht="14.25" hidden="1" customHeight="1" x14ac:dyDescent="0.2">
      <c r="A789"/>
      <c r="B789"/>
      <c r="C789"/>
      <c r="D789"/>
      <c r="E789"/>
    </row>
    <row r="790" spans="1:5" ht="14.25" hidden="1" customHeight="1" x14ac:dyDescent="0.2">
      <c r="A790"/>
      <c r="B790"/>
      <c r="C790"/>
      <c r="D790"/>
      <c r="E790"/>
    </row>
    <row r="791" spans="1:5" ht="14.25" hidden="1" customHeight="1" x14ac:dyDescent="0.2">
      <c r="A791"/>
      <c r="B791"/>
      <c r="C791"/>
      <c r="D791"/>
      <c r="E791"/>
    </row>
    <row r="792" spans="1:5" ht="14.25" hidden="1" customHeight="1" x14ac:dyDescent="0.2">
      <c r="A792"/>
      <c r="B792"/>
      <c r="C792"/>
      <c r="D792"/>
      <c r="E792"/>
    </row>
    <row r="793" spans="1:5" ht="14.25" hidden="1" customHeight="1" x14ac:dyDescent="0.2">
      <c r="A793"/>
      <c r="B793"/>
      <c r="C793"/>
      <c r="D793"/>
      <c r="E793"/>
    </row>
    <row r="794" spans="1:5" ht="14.25" hidden="1" customHeight="1" x14ac:dyDescent="0.2">
      <c r="A794"/>
      <c r="B794"/>
      <c r="C794"/>
      <c r="D794"/>
      <c r="E794"/>
    </row>
    <row r="795" spans="1:5" ht="14.25" hidden="1" customHeight="1" x14ac:dyDescent="0.2">
      <c r="A795"/>
      <c r="B795"/>
      <c r="C795"/>
      <c r="D795"/>
      <c r="E795"/>
    </row>
    <row r="796" spans="1:5" ht="14.25" hidden="1" customHeight="1" x14ac:dyDescent="0.2">
      <c r="A796"/>
      <c r="B796"/>
      <c r="C796"/>
      <c r="D796"/>
      <c r="E796"/>
    </row>
    <row r="797" spans="1:5" ht="14.25" hidden="1" customHeight="1" x14ac:dyDescent="0.2">
      <c r="A797"/>
      <c r="B797"/>
      <c r="C797"/>
      <c r="D797"/>
      <c r="E797"/>
    </row>
    <row r="798" spans="1:5" ht="14.25" hidden="1" customHeight="1" x14ac:dyDescent="0.2">
      <c r="A798"/>
      <c r="B798"/>
      <c r="C798"/>
      <c r="D798"/>
      <c r="E798"/>
    </row>
    <row r="799" spans="1:5" ht="14.25" hidden="1" customHeight="1" x14ac:dyDescent="0.2">
      <c r="A799"/>
      <c r="B799"/>
      <c r="C799"/>
      <c r="D799"/>
      <c r="E799"/>
    </row>
    <row r="800" spans="1:5" ht="14.25" hidden="1" customHeight="1" x14ac:dyDescent="0.2">
      <c r="A800"/>
      <c r="B800"/>
      <c r="C800"/>
      <c r="D800"/>
      <c r="E800"/>
    </row>
    <row r="801" spans="1:5" ht="14.25" hidden="1" customHeight="1" x14ac:dyDescent="0.2">
      <c r="A801"/>
      <c r="B801"/>
      <c r="C801"/>
      <c r="D801"/>
      <c r="E801"/>
    </row>
    <row r="802" spans="1:5" ht="14.25" hidden="1" customHeight="1" x14ac:dyDescent="0.2">
      <c r="A802"/>
      <c r="B802"/>
      <c r="C802"/>
      <c r="D802"/>
      <c r="E802"/>
    </row>
    <row r="803" spans="1:5" ht="14.25" hidden="1" customHeight="1" x14ac:dyDescent="0.2">
      <c r="A803"/>
      <c r="B803"/>
      <c r="C803"/>
      <c r="D803"/>
      <c r="E803"/>
    </row>
    <row r="804" spans="1:5" ht="14.25" hidden="1" customHeight="1" x14ac:dyDescent="0.2">
      <c r="A804"/>
      <c r="B804"/>
      <c r="C804"/>
      <c r="D804"/>
      <c r="E804"/>
    </row>
    <row r="805" spans="1:5" ht="14.25" hidden="1" customHeight="1" x14ac:dyDescent="0.2">
      <c r="A805"/>
      <c r="B805"/>
      <c r="C805"/>
      <c r="D805"/>
      <c r="E805"/>
    </row>
    <row r="806" spans="1:5" ht="14.25" hidden="1" customHeight="1" x14ac:dyDescent="0.2">
      <c r="A806"/>
      <c r="B806"/>
      <c r="C806"/>
      <c r="D806"/>
      <c r="E806"/>
    </row>
    <row r="807" spans="1:5" ht="14.25" hidden="1" customHeight="1" x14ac:dyDescent="0.2">
      <c r="A807"/>
      <c r="B807"/>
      <c r="C807"/>
      <c r="D807"/>
      <c r="E807"/>
    </row>
    <row r="808" spans="1:5" ht="14.25" hidden="1" customHeight="1" x14ac:dyDescent="0.2">
      <c r="A808"/>
      <c r="B808"/>
      <c r="C808"/>
      <c r="D808"/>
      <c r="E808"/>
    </row>
    <row r="809" spans="1:5" ht="14.25" hidden="1" customHeight="1" x14ac:dyDescent="0.2">
      <c r="A809"/>
      <c r="B809"/>
      <c r="C809"/>
      <c r="D809"/>
      <c r="E809"/>
    </row>
    <row r="810" spans="1:5" ht="14.25" hidden="1" customHeight="1" x14ac:dyDescent="0.2">
      <c r="A810"/>
      <c r="B810"/>
      <c r="C810"/>
      <c r="D810"/>
      <c r="E810"/>
    </row>
    <row r="811" spans="1:5" ht="14.25" hidden="1" customHeight="1" x14ac:dyDescent="0.2">
      <c r="A811"/>
      <c r="B811"/>
      <c r="C811"/>
      <c r="D811"/>
      <c r="E811"/>
    </row>
    <row r="812" spans="1:5" ht="14.25" hidden="1" customHeight="1" x14ac:dyDescent="0.2">
      <c r="A812"/>
      <c r="B812"/>
      <c r="C812"/>
      <c r="D812"/>
      <c r="E812"/>
    </row>
    <row r="813" spans="1:5" ht="14.25" hidden="1" customHeight="1" x14ac:dyDescent="0.2">
      <c r="A813"/>
      <c r="B813"/>
      <c r="C813"/>
      <c r="D813"/>
      <c r="E813"/>
    </row>
    <row r="814" spans="1:5" ht="14.25" hidden="1" customHeight="1" x14ac:dyDescent="0.2">
      <c r="A814"/>
      <c r="B814"/>
      <c r="C814"/>
      <c r="D814"/>
      <c r="E814"/>
    </row>
    <row r="815" spans="1:5" ht="14.25" hidden="1" customHeight="1" x14ac:dyDescent="0.2">
      <c r="A815"/>
      <c r="B815"/>
      <c r="C815"/>
      <c r="D815"/>
      <c r="E815"/>
    </row>
    <row r="816" spans="1:5" ht="14.25" hidden="1" customHeight="1" x14ac:dyDescent="0.2">
      <c r="A816"/>
      <c r="B816"/>
      <c r="C816"/>
      <c r="D816"/>
      <c r="E816"/>
    </row>
    <row r="817" spans="1:5" ht="14.25" hidden="1" customHeight="1" x14ac:dyDescent="0.2">
      <c r="A817"/>
      <c r="B817"/>
      <c r="C817"/>
      <c r="D817"/>
      <c r="E817"/>
    </row>
    <row r="818" spans="1:5" ht="14.25" hidden="1" customHeight="1" x14ac:dyDescent="0.2">
      <c r="A818"/>
      <c r="B818"/>
      <c r="C818"/>
      <c r="D818"/>
      <c r="E818"/>
    </row>
    <row r="819" spans="1:5" ht="14.25" hidden="1" customHeight="1" x14ac:dyDescent="0.2">
      <c r="A819"/>
      <c r="B819"/>
      <c r="C819"/>
      <c r="D819"/>
      <c r="E819"/>
    </row>
    <row r="820" spans="1:5" ht="14.25" hidden="1" customHeight="1" x14ac:dyDescent="0.2">
      <c r="A820"/>
      <c r="B820"/>
      <c r="C820"/>
      <c r="D820"/>
      <c r="E820"/>
    </row>
    <row r="821" spans="1:5" ht="14.25" hidden="1" customHeight="1" x14ac:dyDescent="0.2">
      <c r="A821"/>
      <c r="B821"/>
      <c r="C821"/>
      <c r="D821"/>
      <c r="E821"/>
    </row>
    <row r="822" spans="1:5" ht="14.25" hidden="1" customHeight="1" x14ac:dyDescent="0.2">
      <c r="A822"/>
      <c r="B822"/>
      <c r="C822"/>
      <c r="D822"/>
      <c r="E822"/>
    </row>
    <row r="823" spans="1:5" ht="14.25" hidden="1" customHeight="1" x14ac:dyDescent="0.2">
      <c r="A823"/>
      <c r="B823"/>
      <c r="C823"/>
      <c r="D823"/>
      <c r="E823"/>
    </row>
    <row r="824" spans="1:5" ht="14.25" hidden="1" customHeight="1" x14ac:dyDescent="0.2">
      <c r="A824"/>
      <c r="B824"/>
      <c r="C824"/>
      <c r="D824"/>
      <c r="E824"/>
    </row>
    <row r="825" spans="1:5" ht="14.25" hidden="1" customHeight="1" x14ac:dyDescent="0.2">
      <c r="A825"/>
      <c r="B825"/>
      <c r="C825"/>
      <c r="D825"/>
      <c r="E825"/>
    </row>
    <row r="826" spans="1:5" ht="14.25" hidden="1" customHeight="1" x14ac:dyDescent="0.2">
      <c r="A826"/>
      <c r="B826"/>
      <c r="C826"/>
      <c r="D826"/>
      <c r="E826"/>
    </row>
    <row r="827" spans="1:5" ht="14.25" hidden="1" customHeight="1" x14ac:dyDescent="0.2">
      <c r="A827"/>
      <c r="B827"/>
      <c r="C827"/>
      <c r="D827"/>
      <c r="E827"/>
    </row>
    <row r="828" spans="1:5" ht="14.25" hidden="1" customHeight="1" x14ac:dyDescent="0.2">
      <c r="A828"/>
      <c r="B828"/>
      <c r="C828"/>
      <c r="D828"/>
      <c r="E828"/>
    </row>
    <row r="829" spans="1:5" ht="14.25" hidden="1" customHeight="1" x14ac:dyDescent="0.2">
      <c r="A829"/>
      <c r="B829"/>
      <c r="C829"/>
      <c r="D829"/>
      <c r="E829"/>
    </row>
    <row r="830" spans="1:5" ht="14.25" hidden="1" customHeight="1" x14ac:dyDescent="0.2">
      <c r="A830"/>
      <c r="B830"/>
      <c r="C830"/>
      <c r="D830"/>
      <c r="E830"/>
    </row>
    <row r="831" spans="1:5" ht="14.25" hidden="1" customHeight="1" x14ac:dyDescent="0.2">
      <c r="A831"/>
      <c r="B831"/>
      <c r="C831"/>
      <c r="D831"/>
      <c r="E831"/>
    </row>
    <row r="832" spans="1:5" ht="14.25" hidden="1" customHeight="1" x14ac:dyDescent="0.2">
      <c r="A832"/>
      <c r="B832"/>
      <c r="C832"/>
      <c r="D832"/>
      <c r="E832"/>
    </row>
    <row r="833" spans="1:5" ht="14.25" hidden="1" customHeight="1" x14ac:dyDescent="0.2">
      <c r="A833"/>
      <c r="B833"/>
      <c r="C833"/>
      <c r="D833"/>
      <c r="E833"/>
    </row>
    <row r="834" spans="1:5" ht="14.25" hidden="1" customHeight="1" x14ac:dyDescent="0.2">
      <c r="A834"/>
      <c r="B834"/>
      <c r="C834"/>
      <c r="D834"/>
      <c r="E834"/>
    </row>
    <row r="835" spans="1:5" ht="14.25" hidden="1" customHeight="1" x14ac:dyDescent="0.2">
      <c r="A835"/>
      <c r="B835"/>
      <c r="C835"/>
      <c r="D835"/>
      <c r="E835"/>
    </row>
    <row r="836" spans="1:5" ht="14.25" hidden="1" customHeight="1" x14ac:dyDescent="0.2">
      <c r="A836"/>
      <c r="B836"/>
      <c r="C836"/>
      <c r="D836"/>
      <c r="E836"/>
    </row>
    <row r="837" spans="1:5" ht="14.25" hidden="1" customHeight="1" x14ac:dyDescent="0.2">
      <c r="A837"/>
      <c r="B837"/>
      <c r="C837"/>
      <c r="D837"/>
      <c r="E837"/>
    </row>
    <row r="838" spans="1:5" ht="14.25" hidden="1" customHeight="1" x14ac:dyDescent="0.2">
      <c r="A838"/>
      <c r="B838"/>
      <c r="C838"/>
      <c r="D838"/>
      <c r="E838"/>
    </row>
    <row r="839" spans="1:5" ht="14.25" hidden="1" customHeight="1" x14ac:dyDescent="0.2">
      <c r="A839"/>
      <c r="B839"/>
      <c r="C839"/>
      <c r="D839"/>
      <c r="E839"/>
    </row>
    <row r="840" spans="1:5" ht="14.25" hidden="1" customHeight="1" x14ac:dyDescent="0.2">
      <c r="A840"/>
      <c r="B840"/>
      <c r="C840"/>
      <c r="D840"/>
      <c r="E840"/>
    </row>
    <row r="841" spans="1:5" ht="14.25" hidden="1" customHeight="1" x14ac:dyDescent="0.2">
      <c r="A841"/>
      <c r="B841"/>
      <c r="C841"/>
      <c r="D841"/>
      <c r="E841"/>
    </row>
    <row r="842" spans="1:5" ht="14.25" hidden="1" customHeight="1" x14ac:dyDescent="0.2">
      <c r="A842"/>
      <c r="B842"/>
      <c r="C842"/>
      <c r="D842"/>
      <c r="E842"/>
    </row>
    <row r="843" spans="1:5" ht="14.25" hidden="1" customHeight="1" x14ac:dyDescent="0.2">
      <c r="A843"/>
      <c r="B843"/>
      <c r="C843"/>
      <c r="D843"/>
      <c r="E843"/>
    </row>
    <row r="844" spans="1:5" ht="14.25" hidden="1" customHeight="1" x14ac:dyDescent="0.2">
      <c r="A844"/>
      <c r="B844"/>
      <c r="C844"/>
      <c r="D844"/>
      <c r="E844"/>
    </row>
    <row r="845" spans="1:5" ht="14.25" hidden="1" customHeight="1" x14ac:dyDescent="0.2">
      <c r="A845"/>
      <c r="B845"/>
      <c r="C845"/>
      <c r="D845"/>
      <c r="E845"/>
    </row>
    <row r="846" spans="1:5" ht="14.25" hidden="1" customHeight="1" x14ac:dyDescent="0.2">
      <c r="A846"/>
      <c r="B846"/>
      <c r="C846"/>
      <c r="D846"/>
      <c r="E846"/>
    </row>
    <row r="847" spans="1:5" ht="14.25" hidden="1" customHeight="1" x14ac:dyDescent="0.2">
      <c r="A847"/>
      <c r="B847"/>
      <c r="C847"/>
      <c r="D847"/>
      <c r="E847"/>
    </row>
    <row r="848" spans="1:5" ht="14.25" hidden="1" customHeight="1" x14ac:dyDescent="0.2">
      <c r="A848"/>
      <c r="B848"/>
      <c r="C848"/>
      <c r="D848"/>
      <c r="E848"/>
    </row>
    <row r="849" spans="1:5" ht="14.25" hidden="1" customHeight="1" x14ac:dyDescent="0.2">
      <c r="A849"/>
      <c r="B849"/>
      <c r="C849"/>
      <c r="D849"/>
      <c r="E849"/>
    </row>
    <row r="850" spans="1:5" ht="14.25" hidden="1" customHeight="1" x14ac:dyDescent="0.2">
      <c r="A850"/>
      <c r="B850"/>
      <c r="C850"/>
      <c r="D850"/>
      <c r="E850"/>
    </row>
    <row r="851" spans="1:5" ht="14.25" hidden="1" customHeight="1" x14ac:dyDescent="0.2">
      <c r="A851"/>
      <c r="B851"/>
      <c r="C851"/>
      <c r="D851"/>
      <c r="E851"/>
    </row>
    <row r="852" spans="1:5" ht="14.25" hidden="1" customHeight="1" x14ac:dyDescent="0.2">
      <c r="A852"/>
      <c r="B852"/>
      <c r="C852"/>
      <c r="D852"/>
      <c r="E852"/>
    </row>
    <row r="853" spans="1:5" ht="14.25" hidden="1" customHeight="1" x14ac:dyDescent="0.2">
      <c r="A853"/>
      <c r="B853"/>
      <c r="C853"/>
      <c r="D853"/>
      <c r="E853"/>
    </row>
    <row r="854" spans="1:5" ht="14.25" hidden="1" customHeight="1" x14ac:dyDescent="0.2">
      <c r="A854"/>
      <c r="B854"/>
      <c r="C854"/>
      <c r="D854"/>
      <c r="E854"/>
    </row>
    <row r="855" spans="1:5" ht="14.25" hidden="1" customHeight="1" x14ac:dyDescent="0.2">
      <c r="A855"/>
      <c r="B855"/>
      <c r="C855"/>
      <c r="D855"/>
      <c r="E855"/>
    </row>
    <row r="856" spans="1:5" ht="14.25" hidden="1" customHeight="1" x14ac:dyDescent="0.2">
      <c r="A856"/>
      <c r="B856"/>
      <c r="C856"/>
      <c r="D856"/>
      <c r="E856"/>
    </row>
    <row r="857" spans="1:5" ht="14.25" hidden="1" customHeight="1" x14ac:dyDescent="0.2">
      <c r="A857"/>
      <c r="B857"/>
      <c r="C857"/>
      <c r="D857"/>
      <c r="E857"/>
    </row>
    <row r="858" spans="1:5" ht="14.25" hidden="1" customHeight="1" x14ac:dyDescent="0.2">
      <c r="A858"/>
      <c r="B858"/>
      <c r="C858"/>
      <c r="D858"/>
      <c r="E858"/>
    </row>
    <row r="859" spans="1:5" ht="14.25" hidden="1" customHeight="1" x14ac:dyDescent="0.2">
      <c r="A859"/>
      <c r="B859"/>
      <c r="C859"/>
      <c r="D859"/>
      <c r="E859"/>
    </row>
    <row r="860" spans="1:5" ht="14.25" hidden="1" customHeight="1" x14ac:dyDescent="0.2">
      <c r="A860"/>
      <c r="B860"/>
      <c r="C860"/>
      <c r="D860"/>
      <c r="E860"/>
    </row>
    <row r="861" spans="1:5" ht="14.25" hidden="1" customHeight="1" x14ac:dyDescent="0.2">
      <c r="A861"/>
      <c r="B861"/>
      <c r="C861"/>
      <c r="D861"/>
      <c r="E861"/>
    </row>
    <row r="862" spans="1:5" ht="14.25" hidden="1" customHeight="1" x14ac:dyDescent="0.2">
      <c r="A862"/>
      <c r="B862"/>
      <c r="C862"/>
      <c r="D862"/>
      <c r="E862"/>
    </row>
    <row r="863" spans="1:5" ht="14.25" hidden="1" customHeight="1" x14ac:dyDescent="0.2">
      <c r="A863"/>
      <c r="B863"/>
      <c r="C863"/>
      <c r="D863"/>
      <c r="E863"/>
    </row>
    <row r="864" spans="1:5" ht="14.25" hidden="1" customHeight="1" x14ac:dyDescent="0.2">
      <c r="A864"/>
      <c r="B864"/>
      <c r="C864"/>
      <c r="D864"/>
      <c r="E864"/>
    </row>
    <row r="865" spans="1:5" ht="14.25" hidden="1" customHeight="1" x14ac:dyDescent="0.2">
      <c r="A865"/>
      <c r="B865"/>
      <c r="C865"/>
      <c r="D865"/>
      <c r="E865"/>
    </row>
    <row r="866" spans="1:5" ht="14.25" hidden="1" customHeight="1" x14ac:dyDescent="0.2">
      <c r="A866"/>
      <c r="B866"/>
      <c r="C866"/>
      <c r="D866"/>
      <c r="E866"/>
    </row>
    <row r="867" spans="1:5" ht="14.25" hidden="1" customHeight="1" x14ac:dyDescent="0.2">
      <c r="A867"/>
      <c r="B867"/>
      <c r="C867"/>
      <c r="D867"/>
      <c r="E867"/>
    </row>
    <row r="868" spans="1:5" ht="14.25" hidden="1" customHeight="1" x14ac:dyDescent="0.2">
      <c r="A868"/>
      <c r="B868"/>
      <c r="C868"/>
      <c r="D868"/>
      <c r="E868"/>
    </row>
    <row r="869" spans="1:5" ht="14.25" hidden="1" customHeight="1" x14ac:dyDescent="0.2">
      <c r="A869"/>
      <c r="B869"/>
      <c r="C869"/>
      <c r="D869"/>
      <c r="E869"/>
    </row>
    <row r="870" spans="1:5" ht="14.25" hidden="1" customHeight="1" x14ac:dyDescent="0.2">
      <c r="A870"/>
      <c r="B870"/>
      <c r="C870"/>
      <c r="D870"/>
      <c r="E870"/>
    </row>
    <row r="871" spans="1:5" ht="14.25" hidden="1" customHeight="1" x14ac:dyDescent="0.2">
      <c r="A871"/>
      <c r="B871"/>
      <c r="C871"/>
      <c r="D871"/>
      <c r="E871"/>
    </row>
    <row r="872" spans="1:5" ht="14.25" hidden="1" customHeight="1" x14ac:dyDescent="0.2">
      <c r="A872"/>
      <c r="B872"/>
      <c r="C872"/>
      <c r="D872"/>
      <c r="E872"/>
    </row>
    <row r="873" spans="1:5" ht="14.25" hidden="1" customHeight="1" x14ac:dyDescent="0.2">
      <c r="A873"/>
      <c r="B873"/>
      <c r="C873"/>
      <c r="D873"/>
      <c r="E873"/>
    </row>
    <row r="874" spans="1:5" ht="14.25" hidden="1" customHeight="1" x14ac:dyDescent="0.2">
      <c r="A874"/>
      <c r="B874"/>
      <c r="C874"/>
      <c r="D874"/>
      <c r="E874"/>
    </row>
    <row r="875" spans="1:5" ht="14.25" hidden="1" customHeight="1" x14ac:dyDescent="0.2">
      <c r="A875"/>
      <c r="B875"/>
      <c r="C875"/>
      <c r="D875"/>
      <c r="E875"/>
    </row>
    <row r="876" spans="1:5" ht="14.25" hidden="1" customHeight="1" x14ac:dyDescent="0.2">
      <c r="A876"/>
      <c r="B876"/>
      <c r="C876"/>
      <c r="D876"/>
      <c r="E876"/>
    </row>
    <row r="877" spans="1:5" ht="14.25" hidden="1" customHeight="1" x14ac:dyDescent="0.2">
      <c r="A877"/>
      <c r="B877"/>
      <c r="C877"/>
      <c r="D877"/>
      <c r="E877"/>
    </row>
    <row r="878" spans="1:5" ht="14.25" hidden="1" customHeight="1" x14ac:dyDescent="0.2">
      <c r="A878"/>
      <c r="B878"/>
      <c r="C878"/>
      <c r="D878"/>
      <c r="E878"/>
    </row>
    <row r="879" spans="1:5" ht="14.25" hidden="1" customHeight="1" x14ac:dyDescent="0.2">
      <c r="A879"/>
      <c r="B879"/>
      <c r="C879"/>
      <c r="D879"/>
      <c r="E879"/>
    </row>
    <row r="880" spans="1:5" ht="14.25" hidden="1" customHeight="1" x14ac:dyDescent="0.2">
      <c r="A880"/>
      <c r="B880"/>
      <c r="C880"/>
      <c r="D880"/>
      <c r="E880"/>
    </row>
    <row r="881" spans="1:5" ht="14.25" hidden="1" customHeight="1" x14ac:dyDescent="0.2">
      <c r="A881"/>
      <c r="B881"/>
      <c r="C881"/>
      <c r="D881"/>
      <c r="E881"/>
    </row>
    <row r="882" spans="1:5" ht="14.25" hidden="1" customHeight="1" x14ac:dyDescent="0.2">
      <c r="A882"/>
      <c r="B882"/>
      <c r="C882"/>
      <c r="D882"/>
      <c r="E882"/>
    </row>
    <row r="883" spans="1:5" ht="14.25" hidden="1" customHeight="1" x14ac:dyDescent="0.2">
      <c r="A883"/>
      <c r="B883"/>
      <c r="C883"/>
      <c r="D883"/>
      <c r="E883"/>
    </row>
    <row r="884" spans="1:5" ht="14.25" hidden="1" customHeight="1" x14ac:dyDescent="0.2">
      <c r="A884"/>
      <c r="B884"/>
      <c r="C884"/>
      <c r="D884"/>
      <c r="E884"/>
    </row>
    <row r="885" spans="1:5" ht="14.25" hidden="1" customHeight="1" x14ac:dyDescent="0.2">
      <c r="A885"/>
      <c r="B885"/>
      <c r="C885"/>
      <c r="D885"/>
      <c r="E885"/>
    </row>
    <row r="886" spans="1:5" ht="14.25" hidden="1" customHeight="1" x14ac:dyDescent="0.2">
      <c r="A886"/>
      <c r="B886"/>
      <c r="C886"/>
      <c r="D886"/>
      <c r="E886"/>
    </row>
    <row r="887" spans="1:5" ht="14.25" hidden="1" customHeight="1" x14ac:dyDescent="0.2">
      <c r="A887"/>
      <c r="B887"/>
      <c r="C887"/>
      <c r="D887"/>
      <c r="E887"/>
    </row>
    <row r="888" spans="1:5" ht="14.25" hidden="1" customHeight="1" x14ac:dyDescent="0.2">
      <c r="A888"/>
      <c r="B888"/>
      <c r="C888"/>
      <c r="D888"/>
      <c r="E888"/>
    </row>
    <row r="889" spans="1:5" ht="14.25" hidden="1" customHeight="1" x14ac:dyDescent="0.2">
      <c r="A889"/>
      <c r="B889"/>
      <c r="C889"/>
      <c r="D889"/>
      <c r="E889"/>
    </row>
    <row r="890" spans="1:5" ht="14.25" hidden="1" customHeight="1" x14ac:dyDescent="0.2">
      <c r="A890"/>
      <c r="B890"/>
      <c r="C890"/>
      <c r="D890"/>
      <c r="E890"/>
    </row>
    <row r="891" spans="1:5" ht="14.25" hidden="1" customHeight="1" x14ac:dyDescent="0.2">
      <c r="A891"/>
      <c r="B891"/>
      <c r="C891"/>
      <c r="D891"/>
      <c r="E891"/>
    </row>
    <row r="892" spans="1:5" ht="14.25" hidden="1" customHeight="1" x14ac:dyDescent="0.2">
      <c r="A892"/>
      <c r="B892"/>
      <c r="C892"/>
      <c r="D892"/>
      <c r="E892"/>
    </row>
    <row r="893" spans="1:5" ht="14.25" hidden="1" customHeight="1" x14ac:dyDescent="0.2">
      <c r="A893"/>
      <c r="B893"/>
      <c r="C893"/>
      <c r="D893"/>
      <c r="E893"/>
    </row>
    <row r="894" spans="1:5" ht="14.25" hidden="1" customHeight="1" x14ac:dyDescent="0.2">
      <c r="A894"/>
      <c r="B894"/>
      <c r="C894"/>
      <c r="D894"/>
      <c r="E894"/>
    </row>
    <row r="895" spans="1:5" ht="14.25" hidden="1" customHeight="1" x14ac:dyDescent="0.2">
      <c r="A895"/>
      <c r="B895"/>
      <c r="C895"/>
      <c r="D895"/>
      <c r="E895"/>
    </row>
    <row r="896" spans="1:5" ht="14.25" hidden="1" customHeight="1" x14ac:dyDescent="0.2">
      <c r="A896"/>
      <c r="B896"/>
      <c r="C896"/>
      <c r="D896"/>
      <c r="E896"/>
    </row>
    <row r="897" spans="1:5" ht="14.25" hidden="1" customHeight="1" x14ac:dyDescent="0.2">
      <c r="A897"/>
      <c r="B897"/>
      <c r="C897"/>
      <c r="D897"/>
      <c r="E897"/>
    </row>
    <row r="898" spans="1:5" ht="14.25" hidden="1" customHeight="1" x14ac:dyDescent="0.2">
      <c r="A898"/>
      <c r="B898"/>
      <c r="C898"/>
      <c r="D898"/>
      <c r="E898"/>
    </row>
    <row r="899" spans="1:5" ht="14.25" hidden="1" customHeight="1" x14ac:dyDescent="0.2">
      <c r="A899"/>
      <c r="B899"/>
      <c r="C899"/>
      <c r="D899"/>
      <c r="E899"/>
    </row>
    <row r="900" spans="1:5" ht="14.25" hidden="1" customHeight="1" x14ac:dyDescent="0.2">
      <c r="A900"/>
      <c r="B900"/>
      <c r="C900"/>
      <c r="D900"/>
      <c r="E900"/>
    </row>
    <row r="901" spans="1:5" ht="14.25" hidden="1" customHeight="1" x14ac:dyDescent="0.2">
      <c r="A901"/>
      <c r="B901"/>
      <c r="C901"/>
      <c r="D901"/>
      <c r="E901"/>
    </row>
    <row r="902" spans="1:5" ht="14.25" hidden="1" customHeight="1" x14ac:dyDescent="0.2">
      <c r="A902"/>
      <c r="B902"/>
      <c r="C902"/>
      <c r="D902"/>
      <c r="E902"/>
    </row>
    <row r="903" spans="1:5" ht="14.25" hidden="1" customHeight="1" x14ac:dyDescent="0.2">
      <c r="A903"/>
      <c r="B903"/>
      <c r="C903"/>
      <c r="D903"/>
      <c r="E903"/>
    </row>
    <row r="904" spans="1:5" ht="14.25" hidden="1" customHeight="1" x14ac:dyDescent="0.2">
      <c r="A904"/>
      <c r="B904"/>
      <c r="C904"/>
      <c r="D904"/>
      <c r="E904"/>
    </row>
    <row r="905" spans="1:5" ht="14.25" hidden="1" customHeight="1" x14ac:dyDescent="0.2">
      <c r="A905"/>
      <c r="B905"/>
      <c r="C905"/>
      <c r="D905"/>
      <c r="E905"/>
    </row>
    <row r="906" spans="1:5" ht="14.25" hidden="1" customHeight="1" x14ac:dyDescent="0.2">
      <c r="A906"/>
      <c r="B906"/>
      <c r="C906"/>
      <c r="D906"/>
      <c r="E906"/>
    </row>
    <row r="907" spans="1:5" ht="14.25" hidden="1" customHeight="1" x14ac:dyDescent="0.2">
      <c r="A907"/>
      <c r="B907"/>
      <c r="C907"/>
      <c r="D907"/>
      <c r="E907"/>
    </row>
    <row r="908" spans="1:5" ht="14.25" hidden="1" customHeight="1" x14ac:dyDescent="0.2">
      <c r="A908"/>
      <c r="B908"/>
      <c r="C908"/>
      <c r="D908"/>
      <c r="E908"/>
    </row>
    <row r="909" spans="1:5" ht="14.25" hidden="1" customHeight="1" x14ac:dyDescent="0.2">
      <c r="A909"/>
      <c r="B909"/>
      <c r="C909"/>
      <c r="D909"/>
      <c r="E909"/>
    </row>
    <row r="910" spans="1:5" ht="14.25" hidden="1" customHeight="1" x14ac:dyDescent="0.2">
      <c r="A910"/>
      <c r="B910"/>
      <c r="C910"/>
      <c r="D910"/>
      <c r="E910"/>
    </row>
    <row r="911" spans="1:5" ht="14.25" hidden="1" customHeight="1" x14ac:dyDescent="0.2">
      <c r="A911"/>
      <c r="B911"/>
      <c r="C911"/>
      <c r="D911"/>
      <c r="E911"/>
    </row>
    <row r="912" spans="1:5" ht="14.25" hidden="1" customHeight="1" x14ac:dyDescent="0.2">
      <c r="A912"/>
      <c r="B912"/>
      <c r="C912"/>
      <c r="D912"/>
      <c r="E912"/>
    </row>
    <row r="913" spans="1:5" ht="14.25" hidden="1" customHeight="1" x14ac:dyDescent="0.2">
      <c r="A913"/>
      <c r="B913"/>
      <c r="C913"/>
      <c r="D913"/>
      <c r="E913"/>
    </row>
    <row r="914" spans="1:5" ht="14.25" hidden="1" customHeight="1" x14ac:dyDescent="0.2">
      <c r="A914"/>
      <c r="B914"/>
      <c r="C914"/>
      <c r="D914"/>
      <c r="E914"/>
    </row>
    <row r="915" spans="1:5" ht="14.25" hidden="1" customHeight="1" x14ac:dyDescent="0.2">
      <c r="A915"/>
      <c r="B915"/>
      <c r="C915"/>
      <c r="D915"/>
      <c r="E915"/>
    </row>
    <row r="916" spans="1:5" ht="14.25" hidden="1" customHeight="1" x14ac:dyDescent="0.2">
      <c r="A916"/>
      <c r="B916"/>
      <c r="C916"/>
      <c r="D916"/>
      <c r="E916"/>
    </row>
    <row r="917" spans="1:5" ht="14.25" hidden="1" customHeight="1" x14ac:dyDescent="0.2">
      <c r="A917"/>
      <c r="B917"/>
      <c r="C917"/>
      <c r="D917"/>
      <c r="E917"/>
    </row>
    <row r="918" spans="1:5" ht="14.25" hidden="1" customHeight="1" x14ac:dyDescent="0.2">
      <c r="A918"/>
      <c r="B918"/>
      <c r="C918"/>
      <c r="D918"/>
      <c r="E918"/>
    </row>
    <row r="919" spans="1:5" ht="14.25" hidden="1" customHeight="1" x14ac:dyDescent="0.2">
      <c r="A919"/>
      <c r="B919"/>
      <c r="C919"/>
      <c r="D919"/>
      <c r="E919"/>
    </row>
    <row r="920" spans="1:5" ht="14.25" hidden="1" customHeight="1" x14ac:dyDescent="0.2">
      <c r="A920"/>
      <c r="B920"/>
      <c r="C920"/>
      <c r="D920"/>
      <c r="E920"/>
    </row>
    <row r="921" spans="1:5" ht="14.25" hidden="1" customHeight="1" x14ac:dyDescent="0.2">
      <c r="A921"/>
      <c r="B921"/>
      <c r="C921"/>
      <c r="D921"/>
      <c r="E921"/>
    </row>
    <row r="922" spans="1:5" ht="14.25" hidden="1" customHeight="1" x14ac:dyDescent="0.2">
      <c r="A922"/>
      <c r="B922"/>
      <c r="C922"/>
      <c r="D922"/>
      <c r="E922"/>
    </row>
    <row r="923" spans="1:5" ht="14.25" hidden="1" customHeight="1" x14ac:dyDescent="0.2">
      <c r="A923"/>
      <c r="B923"/>
      <c r="C923"/>
      <c r="D923"/>
      <c r="E923"/>
    </row>
    <row r="924" spans="1:5" ht="14.25" hidden="1" customHeight="1" x14ac:dyDescent="0.2">
      <c r="A924"/>
      <c r="B924"/>
      <c r="C924"/>
      <c r="D924"/>
      <c r="E924"/>
    </row>
    <row r="925" spans="1:5" ht="14.25" hidden="1" customHeight="1" x14ac:dyDescent="0.2">
      <c r="A925"/>
      <c r="B925"/>
      <c r="C925"/>
      <c r="D925"/>
      <c r="E925"/>
    </row>
    <row r="926" spans="1:5" ht="14.25" hidden="1" customHeight="1" x14ac:dyDescent="0.2">
      <c r="A926"/>
      <c r="B926"/>
      <c r="C926"/>
      <c r="D926"/>
      <c r="E926"/>
    </row>
    <row r="927" spans="1:5" ht="14.25" hidden="1" customHeight="1" x14ac:dyDescent="0.2">
      <c r="A927"/>
      <c r="B927"/>
      <c r="C927"/>
      <c r="D927"/>
      <c r="E927"/>
    </row>
    <row r="928" spans="1:5" ht="14.25" hidden="1" customHeight="1" x14ac:dyDescent="0.2">
      <c r="A928"/>
      <c r="B928"/>
      <c r="C928"/>
      <c r="D928"/>
      <c r="E928"/>
    </row>
    <row r="929" spans="1:5" ht="14.25" hidden="1" customHeight="1" x14ac:dyDescent="0.2">
      <c r="A929"/>
      <c r="B929"/>
      <c r="C929"/>
      <c r="D929"/>
      <c r="E929"/>
    </row>
    <row r="930" spans="1:5" ht="14.25" hidden="1" customHeight="1" x14ac:dyDescent="0.2">
      <c r="A930"/>
      <c r="B930"/>
      <c r="C930"/>
      <c r="D930"/>
      <c r="E930"/>
    </row>
    <row r="931" spans="1:5" ht="14.25" hidden="1" customHeight="1" x14ac:dyDescent="0.2">
      <c r="A931"/>
      <c r="B931"/>
      <c r="C931"/>
      <c r="D931"/>
      <c r="E931"/>
    </row>
    <row r="932" spans="1:5" ht="14.25" hidden="1" customHeight="1" x14ac:dyDescent="0.2">
      <c r="A932"/>
      <c r="B932"/>
      <c r="C932"/>
      <c r="D932"/>
      <c r="E932"/>
    </row>
    <row r="933" spans="1:5" ht="14.25" hidden="1" customHeight="1" x14ac:dyDescent="0.2">
      <c r="A933"/>
      <c r="B933"/>
      <c r="C933"/>
      <c r="D933"/>
      <c r="E933"/>
    </row>
    <row r="934" spans="1:5" ht="14.25" hidden="1" customHeight="1" x14ac:dyDescent="0.2">
      <c r="A934"/>
      <c r="B934"/>
      <c r="C934"/>
      <c r="D934"/>
      <c r="E934"/>
    </row>
    <row r="935" spans="1:5" ht="14.25" hidden="1" customHeight="1" x14ac:dyDescent="0.2">
      <c r="A935"/>
      <c r="B935"/>
      <c r="C935"/>
      <c r="D935"/>
      <c r="E935"/>
    </row>
    <row r="936" spans="1:5" ht="14.25" hidden="1" customHeight="1" x14ac:dyDescent="0.2">
      <c r="A936"/>
      <c r="B936"/>
      <c r="C936"/>
      <c r="D936"/>
      <c r="E936"/>
    </row>
    <row r="937" spans="1:5" ht="14.25" hidden="1" customHeight="1" x14ac:dyDescent="0.2">
      <c r="A937"/>
      <c r="B937"/>
      <c r="C937"/>
      <c r="D937"/>
      <c r="E937"/>
    </row>
    <row r="938" spans="1:5" ht="14.25" hidden="1" customHeight="1" x14ac:dyDescent="0.2">
      <c r="A938"/>
      <c r="B938"/>
      <c r="C938"/>
      <c r="D938"/>
      <c r="E938"/>
    </row>
    <row r="939" spans="1:5" ht="14.25" hidden="1" customHeight="1" x14ac:dyDescent="0.2">
      <c r="A939"/>
      <c r="B939"/>
      <c r="C939"/>
      <c r="D939"/>
      <c r="E939"/>
    </row>
    <row r="940" spans="1:5" ht="14.25" hidden="1" customHeight="1" x14ac:dyDescent="0.2">
      <c r="A940"/>
      <c r="B940"/>
      <c r="C940"/>
      <c r="D940"/>
      <c r="E940"/>
    </row>
    <row r="941" spans="1:5" ht="14.25" hidden="1" customHeight="1" x14ac:dyDescent="0.2">
      <c r="A941"/>
      <c r="B941"/>
      <c r="C941"/>
      <c r="D941"/>
      <c r="E941"/>
    </row>
    <row r="942" spans="1:5" ht="14.25" hidden="1" customHeight="1" x14ac:dyDescent="0.2">
      <c r="A942"/>
      <c r="B942"/>
      <c r="C942"/>
      <c r="D942"/>
      <c r="E942"/>
    </row>
    <row r="943" spans="1:5" ht="14.25" hidden="1" customHeight="1" x14ac:dyDescent="0.2">
      <c r="A943"/>
      <c r="B943"/>
      <c r="C943"/>
      <c r="D943"/>
      <c r="E943"/>
    </row>
    <row r="944" spans="1:5" ht="14.25" hidden="1" customHeight="1" x14ac:dyDescent="0.2">
      <c r="A944"/>
      <c r="B944"/>
      <c r="C944"/>
      <c r="D944"/>
      <c r="E944"/>
    </row>
    <row r="945" spans="1:5" ht="14.25" hidden="1" customHeight="1" x14ac:dyDescent="0.2">
      <c r="A945"/>
      <c r="B945"/>
      <c r="C945"/>
      <c r="D945"/>
      <c r="E945"/>
    </row>
    <row r="946" spans="1:5" ht="14.25" hidden="1" customHeight="1" x14ac:dyDescent="0.2">
      <c r="A946"/>
      <c r="B946"/>
      <c r="C946"/>
      <c r="D946"/>
      <c r="E946"/>
    </row>
    <row r="947" spans="1:5" ht="14.25" hidden="1" customHeight="1" x14ac:dyDescent="0.2">
      <c r="A947"/>
      <c r="B947"/>
      <c r="C947"/>
      <c r="D947"/>
      <c r="E947"/>
    </row>
    <row r="948" spans="1:5" ht="14.25" hidden="1" customHeight="1" x14ac:dyDescent="0.2">
      <c r="A948"/>
      <c r="B948"/>
      <c r="C948"/>
      <c r="D948"/>
      <c r="E948"/>
    </row>
    <row r="949" spans="1:5" ht="14.25" hidden="1" customHeight="1" x14ac:dyDescent="0.2">
      <c r="A949"/>
      <c r="B949"/>
      <c r="C949"/>
      <c r="D949"/>
      <c r="E949"/>
    </row>
    <row r="950" spans="1:5" ht="14.25" hidden="1" customHeight="1" x14ac:dyDescent="0.2">
      <c r="A950"/>
      <c r="B950"/>
      <c r="C950"/>
      <c r="D950"/>
      <c r="E950"/>
    </row>
    <row r="951" spans="1:5" ht="14.25" hidden="1" customHeight="1" x14ac:dyDescent="0.2">
      <c r="A951"/>
      <c r="B951"/>
      <c r="C951"/>
      <c r="D951"/>
      <c r="E951"/>
    </row>
    <row r="952" spans="1:5" ht="14.25" hidden="1" customHeight="1" x14ac:dyDescent="0.2">
      <c r="A952"/>
      <c r="B952"/>
      <c r="C952"/>
      <c r="D952"/>
      <c r="E952"/>
    </row>
    <row r="953" spans="1:5" ht="14.25" hidden="1" customHeight="1" x14ac:dyDescent="0.2">
      <c r="A953"/>
      <c r="B953"/>
      <c r="C953"/>
      <c r="D953"/>
      <c r="E953"/>
    </row>
    <row r="954" spans="1:5" ht="14.25" hidden="1" customHeight="1" x14ac:dyDescent="0.2">
      <c r="A954"/>
      <c r="B954"/>
      <c r="C954"/>
      <c r="D954"/>
      <c r="E954"/>
    </row>
    <row r="955" spans="1:5" ht="14.25" hidden="1" customHeight="1" x14ac:dyDescent="0.2">
      <c r="A955"/>
      <c r="B955"/>
      <c r="C955"/>
      <c r="D955"/>
      <c r="E955"/>
    </row>
    <row r="956" spans="1:5" ht="14.25" hidden="1" customHeight="1" x14ac:dyDescent="0.2">
      <c r="A956"/>
      <c r="B956"/>
      <c r="C956"/>
      <c r="D956"/>
      <c r="E956"/>
    </row>
    <row r="957" spans="1:5" ht="14.25" hidden="1" customHeight="1" x14ac:dyDescent="0.2">
      <c r="A957"/>
      <c r="B957"/>
      <c r="C957"/>
      <c r="D957"/>
      <c r="E957"/>
    </row>
    <row r="958" spans="1:5" ht="14.25" hidden="1" customHeight="1" x14ac:dyDescent="0.2">
      <c r="A958"/>
      <c r="B958"/>
      <c r="C958"/>
      <c r="D958"/>
      <c r="E958"/>
    </row>
    <row r="959" spans="1:5" ht="14.25" hidden="1" customHeight="1" x14ac:dyDescent="0.2">
      <c r="A959"/>
      <c r="B959"/>
      <c r="C959"/>
      <c r="D959"/>
      <c r="E959"/>
    </row>
    <row r="960" spans="1:5" ht="14.25" hidden="1" customHeight="1" x14ac:dyDescent="0.2">
      <c r="A960"/>
      <c r="B960"/>
      <c r="C960"/>
      <c r="D960"/>
      <c r="E960"/>
    </row>
    <row r="961" spans="1:5" ht="14.25" hidden="1" customHeight="1" x14ac:dyDescent="0.2">
      <c r="A961"/>
      <c r="B961"/>
      <c r="C961"/>
      <c r="D961"/>
      <c r="E961"/>
    </row>
    <row r="962" spans="1:5" ht="14.25" hidden="1" customHeight="1" x14ac:dyDescent="0.2">
      <c r="A962"/>
      <c r="B962"/>
      <c r="C962"/>
      <c r="D962"/>
      <c r="E962"/>
    </row>
    <row r="963" spans="1:5" ht="14.25" hidden="1" customHeight="1" x14ac:dyDescent="0.2">
      <c r="A963"/>
      <c r="B963"/>
      <c r="C963"/>
      <c r="D963"/>
      <c r="E963"/>
    </row>
    <row r="964" spans="1:5" ht="14.25" hidden="1" customHeight="1" x14ac:dyDescent="0.2">
      <c r="A964"/>
      <c r="B964"/>
      <c r="C964"/>
      <c r="D964"/>
      <c r="E964"/>
    </row>
    <row r="965" spans="1:5" ht="14.25" hidden="1" customHeight="1" x14ac:dyDescent="0.2">
      <c r="A965"/>
      <c r="B965"/>
      <c r="C965"/>
      <c r="D965"/>
      <c r="E965"/>
    </row>
    <row r="966" spans="1:5" ht="14.25" hidden="1" customHeight="1" x14ac:dyDescent="0.2">
      <c r="A966"/>
      <c r="B966"/>
      <c r="C966"/>
      <c r="D966"/>
      <c r="E966"/>
    </row>
    <row r="967" spans="1:5" ht="14.25" hidden="1" customHeight="1" x14ac:dyDescent="0.2">
      <c r="A967"/>
      <c r="B967"/>
      <c r="C967"/>
      <c r="D967"/>
      <c r="E967"/>
    </row>
    <row r="968" spans="1:5" ht="14.25" hidden="1" customHeight="1" x14ac:dyDescent="0.2">
      <c r="A968"/>
      <c r="B968"/>
      <c r="C968"/>
      <c r="D968"/>
      <c r="E968"/>
    </row>
    <row r="969" spans="1:5" ht="14.25" hidden="1" customHeight="1" x14ac:dyDescent="0.2">
      <c r="A969"/>
      <c r="B969"/>
      <c r="C969"/>
      <c r="D969"/>
      <c r="E969"/>
    </row>
    <row r="970" spans="1:5" ht="14.25" hidden="1" customHeight="1" x14ac:dyDescent="0.2">
      <c r="A970"/>
      <c r="B970"/>
      <c r="C970"/>
      <c r="D970"/>
      <c r="E970"/>
    </row>
    <row r="971" spans="1:5" ht="14.25" hidden="1" customHeight="1" x14ac:dyDescent="0.2">
      <c r="A971"/>
      <c r="B971"/>
      <c r="C971"/>
      <c r="D971"/>
      <c r="E971"/>
    </row>
    <row r="972" spans="1:5" ht="14.25" hidden="1" customHeight="1" x14ac:dyDescent="0.2">
      <c r="A972"/>
      <c r="B972"/>
      <c r="C972"/>
      <c r="D972"/>
      <c r="E972"/>
    </row>
    <row r="973" spans="1:5" ht="14.25" hidden="1" customHeight="1" x14ac:dyDescent="0.2">
      <c r="A973"/>
      <c r="B973"/>
      <c r="C973"/>
      <c r="D973"/>
      <c r="E973"/>
    </row>
    <row r="974" spans="1:5" ht="14.25" hidden="1" customHeight="1" x14ac:dyDescent="0.2">
      <c r="A974"/>
      <c r="B974"/>
      <c r="C974"/>
      <c r="D974"/>
      <c r="E974"/>
    </row>
    <row r="975" spans="1:5" ht="14.25" hidden="1" customHeight="1" x14ac:dyDescent="0.2">
      <c r="A975"/>
      <c r="B975"/>
      <c r="C975"/>
      <c r="D975"/>
      <c r="E975"/>
    </row>
    <row r="976" spans="1:5" ht="14.25" hidden="1" customHeight="1" x14ac:dyDescent="0.2">
      <c r="A976"/>
      <c r="B976"/>
      <c r="C976"/>
      <c r="D976"/>
      <c r="E976"/>
    </row>
    <row r="977" spans="1:5" ht="14.25" hidden="1" customHeight="1" x14ac:dyDescent="0.2">
      <c r="A977"/>
      <c r="B977"/>
      <c r="C977"/>
      <c r="D977"/>
      <c r="E977"/>
    </row>
    <row r="978" spans="1:5" ht="14.25" hidden="1" customHeight="1" x14ac:dyDescent="0.2">
      <c r="A978"/>
      <c r="B978"/>
      <c r="C978"/>
      <c r="D978"/>
      <c r="E978"/>
    </row>
    <row r="979" spans="1:5" ht="14.25" hidden="1" customHeight="1" x14ac:dyDescent="0.2">
      <c r="A979"/>
      <c r="B979"/>
      <c r="C979"/>
      <c r="D979"/>
      <c r="E979"/>
    </row>
    <row r="980" spans="1:5" ht="14.25" hidden="1" customHeight="1" x14ac:dyDescent="0.2">
      <c r="A980"/>
      <c r="B980"/>
      <c r="C980"/>
      <c r="D980"/>
      <c r="E980"/>
    </row>
    <row r="981" spans="1:5" ht="14.25" hidden="1" customHeight="1" x14ac:dyDescent="0.2">
      <c r="A981"/>
      <c r="B981"/>
      <c r="C981"/>
      <c r="D981"/>
      <c r="E981"/>
    </row>
    <row r="982" spans="1:5" ht="14.25" hidden="1" customHeight="1" x14ac:dyDescent="0.2">
      <c r="A982"/>
      <c r="B982"/>
      <c r="C982"/>
      <c r="D982"/>
      <c r="E982"/>
    </row>
    <row r="983" spans="1:5" ht="14.25" hidden="1" customHeight="1" x14ac:dyDescent="0.2">
      <c r="A983"/>
      <c r="B983"/>
      <c r="C983"/>
      <c r="D983"/>
      <c r="E983"/>
    </row>
    <row r="984" spans="1:5" ht="14.25" hidden="1" customHeight="1" x14ac:dyDescent="0.2">
      <c r="A984"/>
      <c r="B984"/>
      <c r="C984"/>
      <c r="D984"/>
      <c r="E984"/>
    </row>
    <row r="985" spans="1:5" ht="14.25" hidden="1" customHeight="1" x14ac:dyDescent="0.2">
      <c r="A985"/>
      <c r="B985"/>
      <c r="C985"/>
      <c r="D985"/>
      <c r="E985"/>
    </row>
    <row r="986" spans="1:5" ht="14.25" hidden="1" customHeight="1" x14ac:dyDescent="0.2">
      <c r="A986"/>
      <c r="B986"/>
      <c r="C986"/>
      <c r="D986"/>
      <c r="E986"/>
    </row>
    <row r="987" spans="1:5" ht="14.25" hidden="1" customHeight="1" x14ac:dyDescent="0.2">
      <c r="A987"/>
      <c r="B987"/>
      <c r="C987"/>
      <c r="D987"/>
      <c r="E987"/>
    </row>
    <row r="988" spans="1:5" ht="14.25" hidden="1" customHeight="1" x14ac:dyDescent="0.2">
      <c r="A988"/>
      <c r="B988"/>
      <c r="C988"/>
      <c r="D988"/>
      <c r="E988"/>
    </row>
    <row r="989" spans="1:5" ht="14.25" hidden="1" customHeight="1" x14ac:dyDescent="0.2">
      <c r="A989"/>
      <c r="B989"/>
      <c r="C989"/>
      <c r="D989"/>
      <c r="E989"/>
    </row>
    <row r="990" spans="1:5" ht="14.25" hidden="1" customHeight="1" x14ac:dyDescent="0.2">
      <c r="A990"/>
      <c r="B990"/>
      <c r="C990"/>
      <c r="D990"/>
      <c r="E990"/>
    </row>
    <row r="991" spans="1:5" ht="14.25" hidden="1" customHeight="1" x14ac:dyDescent="0.2">
      <c r="A991"/>
      <c r="B991"/>
      <c r="C991"/>
      <c r="D991"/>
      <c r="E991"/>
    </row>
    <row r="992" spans="1:5" ht="14.25" hidden="1" customHeight="1" x14ac:dyDescent="0.2">
      <c r="A992"/>
      <c r="B992"/>
      <c r="C992"/>
      <c r="D992"/>
      <c r="E992"/>
    </row>
    <row r="993" spans="1:5" ht="14.25" hidden="1" customHeight="1" x14ac:dyDescent="0.2">
      <c r="A993"/>
      <c r="B993"/>
      <c r="C993"/>
      <c r="D993"/>
      <c r="E993"/>
    </row>
    <row r="994" spans="1:5" ht="14.25" hidden="1" customHeight="1" x14ac:dyDescent="0.2">
      <c r="A994"/>
      <c r="B994"/>
      <c r="C994"/>
      <c r="D994"/>
      <c r="E994"/>
    </row>
    <row r="995" spans="1:5" ht="14.25" hidden="1" customHeight="1" x14ac:dyDescent="0.2">
      <c r="A995"/>
      <c r="B995"/>
      <c r="C995"/>
      <c r="D995"/>
      <c r="E995"/>
    </row>
    <row r="996" spans="1:5" ht="14.25" hidden="1" customHeight="1" x14ac:dyDescent="0.2">
      <c r="A996"/>
      <c r="B996"/>
      <c r="C996"/>
      <c r="D996"/>
      <c r="E996"/>
    </row>
    <row r="997" spans="1:5" ht="14.25" hidden="1" customHeight="1" x14ac:dyDescent="0.2">
      <c r="A997"/>
      <c r="B997"/>
      <c r="C997"/>
      <c r="D997"/>
      <c r="E997"/>
    </row>
    <row r="998" spans="1:5" ht="14.25" hidden="1" customHeight="1" x14ac:dyDescent="0.2">
      <c r="A998"/>
      <c r="B998"/>
      <c r="C998"/>
      <c r="D998"/>
      <c r="E998"/>
    </row>
    <row r="999" spans="1:5" ht="14.25" hidden="1" customHeight="1" x14ac:dyDescent="0.2">
      <c r="A999"/>
      <c r="B999"/>
      <c r="C999"/>
      <c r="D999"/>
      <c r="E999"/>
    </row>
    <row r="1000" spans="1:5" ht="14.25" hidden="1" customHeight="1" x14ac:dyDescent="0.2">
      <c r="A1000"/>
      <c r="B1000"/>
      <c r="C1000"/>
      <c r="D1000"/>
      <c r="E1000"/>
    </row>
    <row r="1001" spans="1:5" ht="14.25" hidden="1" customHeight="1" x14ac:dyDescent="0.2">
      <c r="A1001"/>
      <c r="B1001"/>
      <c r="C1001"/>
      <c r="D1001"/>
      <c r="E1001"/>
    </row>
    <row r="1002" spans="1:5" ht="14.25" hidden="1" customHeight="1" x14ac:dyDescent="0.2">
      <c r="A1002"/>
      <c r="B1002"/>
      <c r="C1002"/>
      <c r="D1002"/>
      <c r="E1002"/>
    </row>
    <row r="1003" spans="1:5" ht="14.25" hidden="1" customHeight="1" x14ac:dyDescent="0.2">
      <c r="A1003"/>
      <c r="B1003"/>
      <c r="C1003"/>
      <c r="D1003"/>
      <c r="E1003"/>
    </row>
    <row r="1004" spans="1:5" ht="14.25" hidden="1" customHeight="1" x14ac:dyDescent="0.2">
      <c r="A1004"/>
      <c r="B1004"/>
      <c r="C1004"/>
      <c r="D1004"/>
      <c r="E1004"/>
    </row>
    <row r="1005" spans="1:5" ht="14.25" hidden="1" customHeight="1" x14ac:dyDescent="0.2">
      <c r="A1005"/>
      <c r="B1005"/>
      <c r="C1005"/>
      <c r="D1005"/>
      <c r="E1005"/>
    </row>
    <row r="1006" spans="1:5" ht="14.25" hidden="1" customHeight="1" x14ac:dyDescent="0.2">
      <c r="A1006"/>
      <c r="B1006"/>
      <c r="C1006"/>
      <c r="D1006"/>
      <c r="E1006"/>
    </row>
    <row r="1007" spans="1:5" ht="14.25" hidden="1" customHeight="1" x14ac:dyDescent="0.2">
      <c r="A1007"/>
      <c r="B1007"/>
      <c r="C1007"/>
      <c r="D1007"/>
      <c r="E1007"/>
    </row>
    <row r="1008" spans="1:5" ht="14.25" hidden="1" customHeight="1" x14ac:dyDescent="0.2">
      <c r="A1008"/>
      <c r="B1008"/>
      <c r="C1008"/>
      <c r="D1008"/>
      <c r="E1008"/>
    </row>
    <row r="1009" spans="1:5" ht="14.25" hidden="1" customHeight="1" x14ac:dyDescent="0.2">
      <c r="A1009"/>
      <c r="B1009"/>
      <c r="C1009"/>
      <c r="D1009"/>
      <c r="E1009"/>
    </row>
    <row r="1010" spans="1:5" ht="14.25" hidden="1" customHeight="1" x14ac:dyDescent="0.2">
      <c r="A1010"/>
      <c r="B1010"/>
      <c r="C1010"/>
      <c r="D1010"/>
      <c r="E1010"/>
    </row>
    <row r="1011" spans="1:5" ht="14.25" hidden="1" customHeight="1" x14ac:dyDescent="0.2">
      <c r="A1011"/>
      <c r="B1011"/>
      <c r="C1011"/>
      <c r="D1011"/>
      <c r="E1011"/>
    </row>
    <row r="1012" spans="1:5" ht="14.25" hidden="1" customHeight="1" x14ac:dyDescent="0.2">
      <c r="A1012"/>
      <c r="B1012"/>
      <c r="C1012"/>
      <c r="D1012"/>
      <c r="E1012"/>
    </row>
    <row r="1013" spans="1:5" ht="14.25" hidden="1" customHeight="1" x14ac:dyDescent="0.2">
      <c r="A1013"/>
      <c r="B1013"/>
      <c r="C1013"/>
      <c r="D1013"/>
      <c r="E1013"/>
    </row>
    <row r="1014" spans="1:5" ht="14.25" hidden="1" customHeight="1" x14ac:dyDescent="0.2">
      <c r="A1014"/>
      <c r="B1014"/>
      <c r="C1014"/>
      <c r="D1014"/>
      <c r="E1014"/>
    </row>
    <row r="1015" spans="1:5" ht="14.25" hidden="1" customHeight="1" x14ac:dyDescent="0.2">
      <c r="A1015"/>
      <c r="B1015"/>
      <c r="C1015"/>
      <c r="D1015"/>
      <c r="E1015"/>
    </row>
    <row r="1016" spans="1:5" ht="14.25" hidden="1" customHeight="1" x14ac:dyDescent="0.2">
      <c r="A1016"/>
      <c r="B1016"/>
      <c r="C1016"/>
      <c r="D1016"/>
      <c r="E1016"/>
    </row>
    <row r="1017" spans="1:5" ht="14.25" hidden="1" customHeight="1" x14ac:dyDescent="0.2">
      <c r="A1017"/>
      <c r="B1017"/>
      <c r="C1017"/>
      <c r="D1017"/>
      <c r="E1017"/>
    </row>
    <row r="1018" spans="1:5" ht="14.25" hidden="1" customHeight="1" x14ac:dyDescent="0.2">
      <c r="A1018"/>
      <c r="B1018"/>
      <c r="C1018"/>
      <c r="D1018"/>
      <c r="E1018"/>
    </row>
    <row r="1019" spans="1:5" ht="14.25" hidden="1" customHeight="1" x14ac:dyDescent="0.2">
      <c r="A1019"/>
      <c r="B1019"/>
      <c r="C1019"/>
      <c r="D1019"/>
      <c r="E1019"/>
    </row>
    <row r="1020" spans="1:5" ht="14.25" hidden="1" customHeight="1" x14ac:dyDescent="0.2">
      <c r="A1020"/>
      <c r="B1020"/>
      <c r="C1020"/>
      <c r="D1020"/>
      <c r="E1020"/>
    </row>
    <row r="1021" spans="1:5" ht="14.25" hidden="1" customHeight="1" x14ac:dyDescent="0.2">
      <c r="A1021"/>
      <c r="B1021"/>
      <c r="C1021"/>
      <c r="D1021"/>
      <c r="E1021"/>
    </row>
    <row r="1022" spans="1:5" ht="14.25" hidden="1" customHeight="1" x14ac:dyDescent="0.2">
      <c r="A1022"/>
      <c r="B1022"/>
      <c r="C1022"/>
      <c r="D1022"/>
      <c r="E1022"/>
    </row>
    <row r="1023" spans="1:5" ht="14.25" hidden="1" customHeight="1" x14ac:dyDescent="0.2">
      <c r="A1023"/>
      <c r="B1023"/>
      <c r="C1023"/>
      <c r="D1023"/>
      <c r="E1023"/>
    </row>
    <row r="1024" spans="1:5" ht="14.25" hidden="1" customHeight="1" x14ac:dyDescent="0.2">
      <c r="A1024"/>
      <c r="B1024"/>
      <c r="C1024"/>
      <c r="D1024"/>
      <c r="E1024"/>
    </row>
    <row r="1025" spans="1:5" ht="14.25" hidden="1" customHeight="1" x14ac:dyDescent="0.2">
      <c r="A1025"/>
      <c r="B1025"/>
      <c r="C1025"/>
      <c r="D1025"/>
      <c r="E1025"/>
    </row>
    <row r="1026" spans="1:5" ht="14.25" hidden="1" customHeight="1" x14ac:dyDescent="0.2">
      <c r="A1026"/>
      <c r="B1026"/>
      <c r="C1026"/>
      <c r="D1026"/>
      <c r="E1026"/>
    </row>
    <row r="1027" spans="1:5" ht="14.25" hidden="1" customHeight="1" x14ac:dyDescent="0.2">
      <c r="A1027"/>
      <c r="B1027"/>
      <c r="C1027"/>
      <c r="D1027"/>
      <c r="E1027"/>
    </row>
    <row r="1028" spans="1:5" ht="14.25" hidden="1" customHeight="1" x14ac:dyDescent="0.2">
      <c r="A1028"/>
      <c r="B1028"/>
      <c r="C1028"/>
      <c r="D1028"/>
      <c r="E1028"/>
    </row>
    <row r="1029" spans="1:5" ht="14.25" hidden="1" customHeight="1" x14ac:dyDescent="0.2">
      <c r="A1029"/>
      <c r="B1029"/>
      <c r="C1029"/>
      <c r="D1029"/>
      <c r="E1029"/>
    </row>
    <row r="1030" spans="1:5" ht="14.25" hidden="1" customHeight="1" x14ac:dyDescent="0.2">
      <c r="A1030"/>
      <c r="B1030"/>
      <c r="C1030"/>
      <c r="D1030"/>
      <c r="E1030"/>
    </row>
    <row r="1031" spans="1:5" ht="14.25" hidden="1" customHeight="1" x14ac:dyDescent="0.2">
      <c r="A1031"/>
      <c r="B1031"/>
      <c r="C1031"/>
      <c r="D1031"/>
      <c r="E1031"/>
    </row>
    <row r="1032" spans="1:5" ht="14.25" hidden="1" customHeight="1" x14ac:dyDescent="0.2">
      <c r="A1032"/>
      <c r="B1032"/>
      <c r="C1032"/>
      <c r="D1032"/>
      <c r="E1032"/>
    </row>
    <row r="1033" spans="1:5" ht="14.25" hidden="1" customHeight="1" x14ac:dyDescent="0.2">
      <c r="A1033"/>
      <c r="B1033"/>
      <c r="C1033"/>
      <c r="D1033"/>
      <c r="E1033"/>
    </row>
    <row r="1034" spans="1:5" ht="14.25" hidden="1" customHeight="1" x14ac:dyDescent="0.2">
      <c r="A1034"/>
      <c r="B1034"/>
      <c r="C1034"/>
      <c r="D1034"/>
      <c r="E1034"/>
    </row>
    <row r="1035" spans="1:5" ht="14.25" hidden="1" customHeight="1" x14ac:dyDescent="0.2">
      <c r="A1035"/>
      <c r="B1035"/>
      <c r="C1035"/>
      <c r="D1035"/>
      <c r="E1035"/>
    </row>
    <row r="1036" spans="1:5" ht="14.25" hidden="1" customHeight="1" x14ac:dyDescent="0.2">
      <c r="A1036"/>
      <c r="B1036"/>
      <c r="C1036"/>
      <c r="D1036"/>
      <c r="E1036"/>
    </row>
    <row r="1037" spans="1:5" ht="14.25" hidden="1" customHeight="1" x14ac:dyDescent="0.2">
      <c r="A1037"/>
      <c r="B1037"/>
      <c r="C1037"/>
      <c r="D1037"/>
      <c r="E1037"/>
    </row>
    <row r="1038" spans="1:5" ht="14.25" hidden="1" customHeight="1" x14ac:dyDescent="0.2">
      <c r="A1038"/>
      <c r="B1038"/>
      <c r="C1038"/>
      <c r="D1038"/>
      <c r="E1038"/>
    </row>
    <row r="1039" spans="1:5" ht="14.25" hidden="1" customHeight="1" x14ac:dyDescent="0.2">
      <c r="A1039"/>
      <c r="B1039"/>
      <c r="C1039"/>
      <c r="D1039"/>
      <c r="E1039"/>
    </row>
    <row r="1040" spans="1:5" ht="14.25" hidden="1" customHeight="1" x14ac:dyDescent="0.2">
      <c r="A1040"/>
      <c r="B1040"/>
      <c r="C1040"/>
      <c r="D1040"/>
      <c r="E1040"/>
    </row>
    <row r="1041" spans="1:5" ht="14.25" hidden="1" customHeight="1" x14ac:dyDescent="0.2">
      <c r="A1041"/>
      <c r="B1041"/>
      <c r="C1041"/>
      <c r="D1041"/>
      <c r="E1041"/>
    </row>
    <row r="1042" spans="1:5" ht="14.25" hidden="1" customHeight="1" x14ac:dyDescent="0.2">
      <c r="A1042"/>
      <c r="B1042"/>
      <c r="C1042"/>
      <c r="D1042"/>
      <c r="E1042"/>
    </row>
    <row r="1043" spans="1:5" ht="14.25" hidden="1" customHeight="1" x14ac:dyDescent="0.2">
      <c r="A1043"/>
      <c r="B1043"/>
      <c r="C1043"/>
      <c r="D1043"/>
      <c r="E1043"/>
    </row>
    <row r="1044" spans="1:5" ht="14.25" hidden="1" customHeight="1" x14ac:dyDescent="0.2">
      <c r="A1044"/>
      <c r="B1044"/>
      <c r="C1044"/>
      <c r="D1044"/>
      <c r="E1044"/>
    </row>
    <row r="1045" spans="1:5" ht="14.25" hidden="1" customHeight="1" x14ac:dyDescent="0.2">
      <c r="A1045"/>
      <c r="B1045"/>
      <c r="C1045"/>
      <c r="D1045"/>
      <c r="E1045"/>
    </row>
    <row r="1046" spans="1:5" ht="14.25" hidden="1" customHeight="1" x14ac:dyDescent="0.2">
      <c r="A1046"/>
      <c r="B1046"/>
      <c r="C1046"/>
      <c r="D1046"/>
      <c r="E1046"/>
    </row>
    <row r="1047" spans="1:5" ht="14.25" hidden="1" customHeight="1" x14ac:dyDescent="0.2">
      <c r="A1047"/>
      <c r="B1047"/>
      <c r="C1047"/>
      <c r="D1047"/>
      <c r="E1047"/>
    </row>
    <row r="1048" spans="1:5" ht="14.25" hidden="1" customHeight="1" x14ac:dyDescent="0.2">
      <c r="A1048"/>
      <c r="B1048"/>
      <c r="C1048"/>
      <c r="D1048"/>
      <c r="E1048"/>
    </row>
    <row r="1049" spans="1:5" ht="14.25" hidden="1" customHeight="1" x14ac:dyDescent="0.2">
      <c r="A1049"/>
      <c r="B1049"/>
      <c r="C1049"/>
      <c r="D1049"/>
      <c r="E1049"/>
    </row>
    <row r="1050" spans="1:5" ht="14.25" hidden="1" customHeight="1" x14ac:dyDescent="0.2">
      <c r="A1050"/>
      <c r="B1050"/>
      <c r="C1050"/>
      <c r="D1050"/>
      <c r="E1050"/>
    </row>
    <row r="1051" spans="1:5" ht="14.25" hidden="1" customHeight="1" x14ac:dyDescent="0.2">
      <c r="A1051"/>
      <c r="B1051"/>
      <c r="C1051"/>
      <c r="D1051"/>
      <c r="E1051"/>
    </row>
    <row r="1052" spans="1:5" ht="14.25" hidden="1" customHeight="1" x14ac:dyDescent="0.2">
      <c r="A1052"/>
      <c r="B1052"/>
      <c r="C1052"/>
      <c r="D1052"/>
      <c r="E1052"/>
    </row>
    <row r="1053" spans="1:5" ht="14.25" hidden="1" customHeight="1" x14ac:dyDescent="0.2">
      <c r="A1053"/>
      <c r="B1053"/>
      <c r="C1053"/>
      <c r="D1053"/>
      <c r="E1053"/>
    </row>
    <row r="1054" spans="1:5" ht="14.25" hidden="1" customHeight="1" x14ac:dyDescent="0.2">
      <c r="A1054"/>
      <c r="B1054"/>
      <c r="C1054"/>
      <c r="D1054"/>
      <c r="E1054"/>
    </row>
    <row r="1055" spans="1:5" ht="14.25" hidden="1" customHeight="1" x14ac:dyDescent="0.2">
      <c r="A1055"/>
      <c r="B1055"/>
      <c r="C1055"/>
      <c r="D1055"/>
      <c r="E1055"/>
    </row>
    <row r="1056" spans="1:5" ht="0" hidden="1" customHeight="1" x14ac:dyDescent="0.2">
      <c r="A1056"/>
      <c r="B1056"/>
      <c r="C1056"/>
      <c r="D1056"/>
      <c r="E1056"/>
    </row>
    <row r="1057" spans="1:5" ht="0" hidden="1" customHeight="1" x14ac:dyDescent="0.2">
      <c r="A1057"/>
      <c r="B1057"/>
      <c r="C1057"/>
      <c r="D1057"/>
      <c r="E1057"/>
    </row>
    <row r="1058" spans="1:5" ht="0" hidden="1" customHeight="1" x14ac:dyDescent="0.2">
      <c r="A1058"/>
      <c r="B1058"/>
      <c r="C1058"/>
      <c r="D1058"/>
      <c r="E1058"/>
    </row>
    <row r="1059" spans="1:5" ht="0" hidden="1" customHeight="1" x14ac:dyDescent="0.2">
      <c r="A1059"/>
      <c r="B1059"/>
      <c r="C1059"/>
      <c r="D1059"/>
      <c r="E1059"/>
    </row>
    <row r="1060" spans="1:5" ht="0" hidden="1" customHeight="1" x14ac:dyDescent="0.2">
      <c r="A1060"/>
      <c r="B1060"/>
      <c r="C1060"/>
      <c r="D1060"/>
      <c r="E1060"/>
    </row>
    <row r="1061" spans="1:5" ht="0" hidden="1" customHeight="1" x14ac:dyDescent="0.2">
      <c r="A1061"/>
      <c r="B1061"/>
      <c r="C1061"/>
      <c r="D1061"/>
      <c r="E1061"/>
    </row>
    <row r="1062" spans="1:5" ht="0" hidden="1" customHeight="1" x14ac:dyDescent="0.2">
      <c r="A1062"/>
      <c r="B1062"/>
      <c r="C1062"/>
      <c r="D1062"/>
      <c r="E1062"/>
    </row>
    <row r="1063" spans="1:5" ht="0" hidden="1" customHeight="1" x14ac:dyDescent="0.2">
      <c r="A1063"/>
      <c r="B1063"/>
      <c r="C1063"/>
      <c r="D1063"/>
      <c r="E1063"/>
    </row>
    <row r="1064" spans="1:5" ht="0" hidden="1" customHeight="1" x14ac:dyDescent="0.2">
      <c r="A1064"/>
      <c r="B1064"/>
      <c r="C1064"/>
      <c r="D1064"/>
      <c r="E1064"/>
    </row>
    <row r="1065" spans="1:5" ht="0" hidden="1" customHeight="1" x14ac:dyDescent="0.2">
      <c r="A1065"/>
      <c r="B1065"/>
      <c r="C1065"/>
      <c r="D1065"/>
      <c r="E1065"/>
    </row>
    <row r="1066" spans="1:5" ht="0" hidden="1" customHeight="1" x14ac:dyDescent="0.2">
      <c r="A1066"/>
      <c r="B1066"/>
      <c r="C1066"/>
      <c r="D1066"/>
      <c r="E1066"/>
    </row>
    <row r="1067" spans="1:5" ht="0" hidden="1" customHeight="1" x14ac:dyDescent="0.2">
      <c r="A1067"/>
      <c r="B1067"/>
      <c r="C1067"/>
      <c r="D1067"/>
      <c r="E1067"/>
    </row>
    <row r="1068" spans="1:5" ht="0" hidden="1" customHeight="1" x14ac:dyDescent="0.2">
      <c r="A1068"/>
      <c r="B1068"/>
      <c r="C1068"/>
      <c r="D1068"/>
      <c r="E1068"/>
    </row>
    <row r="1069" spans="1:5" ht="0" hidden="1" customHeight="1" x14ac:dyDescent="0.2">
      <c r="A1069"/>
      <c r="B1069"/>
      <c r="C1069"/>
      <c r="D1069"/>
      <c r="E1069"/>
    </row>
    <row r="1070" spans="1:5" ht="0" hidden="1" customHeight="1" x14ac:dyDescent="0.2">
      <c r="A1070"/>
      <c r="B1070"/>
      <c r="C1070"/>
      <c r="D1070"/>
      <c r="E1070"/>
    </row>
    <row r="1071" spans="1:5" ht="0" hidden="1" customHeight="1" x14ac:dyDescent="0.2">
      <c r="A1071"/>
      <c r="B1071"/>
      <c r="C1071"/>
      <c r="D1071"/>
      <c r="E1071"/>
    </row>
    <row r="1072" spans="1:5" ht="0" hidden="1" customHeight="1" x14ac:dyDescent="0.2">
      <c r="A1072"/>
      <c r="B1072"/>
      <c r="C1072"/>
      <c r="D1072"/>
      <c r="E1072"/>
    </row>
    <row r="1073" spans="1:5" ht="0" hidden="1" customHeight="1" x14ac:dyDescent="0.2">
      <c r="A1073"/>
      <c r="B1073"/>
      <c r="C1073"/>
      <c r="D1073"/>
      <c r="E1073"/>
    </row>
    <row r="1074" spans="1:5" ht="0" hidden="1" customHeight="1" x14ac:dyDescent="0.2">
      <c r="A1074"/>
      <c r="B1074"/>
      <c r="C1074"/>
      <c r="D1074"/>
      <c r="E1074"/>
    </row>
    <row r="1075" spans="1:5" ht="0" hidden="1" customHeight="1" x14ac:dyDescent="0.2">
      <c r="A1075"/>
      <c r="B1075"/>
      <c r="C1075"/>
      <c r="D1075"/>
      <c r="E1075"/>
    </row>
    <row r="1076" spans="1:5" ht="0" hidden="1" customHeight="1" x14ac:dyDescent="0.2">
      <c r="A1076"/>
      <c r="B1076"/>
      <c r="C1076"/>
      <c r="D1076"/>
      <c r="E1076"/>
    </row>
    <row r="1077" spans="1:5" ht="0" hidden="1" customHeight="1" x14ac:dyDescent="0.2">
      <c r="A1077"/>
      <c r="B1077"/>
      <c r="C1077"/>
      <c r="D1077"/>
      <c r="E1077"/>
    </row>
    <row r="1078" spans="1:5" ht="0" hidden="1" customHeight="1" x14ac:dyDescent="0.2">
      <c r="A1078"/>
      <c r="B1078"/>
      <c r="C1078"/>
      <c r="D1078"/>
      <c r="E1078"/>
    </row>
    <row r="1079" spans="1:5" ht="0" hidden="1" customHeight="1" x14ac:dyDescent="0.2">
      <c r="A1079"/>
      <c r="B1079"/>
      <c r="C1079"/>
      <c r="D1079"/>
      <c r="E1079"/>
    </row>
    <row r="1080" spans="1:5" ht="0" hidden="1" customHeight="1" x14ac:dyDescent="0.2">
      <c r="A1080"/>
      <c r="B1080"/>
      <c r="C1080"/>
      <c r="D1080"/>
      <c r="E1080"/>
    </row>
    <row r="1081" spans="1:5" ht="0" hidden="1" customHeight="1" x14ac:dyDescent="0.2">
      <c r="A1081"/>
      <c r="B1081"/>
      <c r="C1081"/>
      <c r="D1081"/>
      <c r="E1081"/>
    </row>
    <row r="1082" spans="1:5" ht="0" hidden="1" customHeight="1" x14ac:dyDescent="0.2">
      <c r="A1082"/>
      <c r="B1082"/>
      <c r="C1082"/>
      <c r="D1082"/>
      <c r="E1082"/>
    </row>
    <row r="1083" spans="1:5" ht="0" hidden="1" customHeight="1" x14ac:dyDescent="0.2">
      <c r="A1083"/>
      <c r="B1083"/>
      <c r="C1083"/>
      <c r="D1083"/>
      <c r="E1083"/>
    </row>
    <row r="1084" spans="1:5" ht="0" hidden="1" customHeight="1" x14ac:dyDescent="0.2">
      <c r="A1084"/>
      <c r="B1084"/>
      <c r="C1084"/>
      <c r="D1084"/>
      <c r="E1084"/>
    </row>
    <row r="1085" spans="1:5" ht="0" hidden="1" customHeight="1" x14ac:dyDescent="0.2">
      <c r="A1085"/>
      <c r="B1085"/>
      <c r="C1085"/>
      <c r="D1085"/>
      <c r="E1085"/>
    </row>
    <row r="1086" spans="1:5" ht="0" hidden="1" customHeight="1" x14ac:dyDescent="0.2">
      <c r="A1086"/>
      <c r="B1086"/>
      <c r="C1086"/>
      <c r="D1086"/>
      <c r="E1086"/>
    </row>
    <row r="1087" spans="1:5" ht="0" hidden="1" customHeight="1" x14ac:dyDescent="0.2">
      <c r="A1087"/>
      <c r="B1087"/>
      <c r="C1087"/>
      <c r="D1087"/>
      <c r="E1087"/>
    </row>
    <row r="1088" spans="1:5" ht="0" hidden="1" customHeight="1" x14ac:dyDescent="0.2">
      <c r="A1088"/>
      <c r="B1088"/>
      <c r="C1088"/>
      <c r="D1088"/>
      <c r="E1088"/>
    </row>
    <row r="1089" spans="1:5" ht="0" hidden="1" customHeight="1" x14ac:dyDescent="0.2">
      <c r="A1089"/>
      <c r="B1089"/>
      <c r="C1089"/>
      <c r="D1089"/>
      <c r="E1089"/>
    </row>
    <row r="1090" spans="1:5" ht="0" hidden="1" customHeight="1" x14ac:dyDescent="0.2">
      <c r="A1090"/>
      <c r="B1090"/>
      <c r="C1090"/>
      <c r="D1090"/>
      <c r="E1090"/>
    </row>
    <row r="1091" spans="1:5" ht="0" hidden="1" customHeight="1" x14ac:dyDescent="0.2">
      <c r="A1091"/>
      <c r="B1091"/>
      <c r="C1091"/>
      <c r="D1091"/>
      <c r="E1091"/>
    </row>
    <row r="1092" spans="1:5" ht="0" hidden="1" customHeight="1" x14ac:dyDescent="0.2">
      <c r="A1092"/>
      <c r="B1092"/>
      <c r="C1092"/>
      <c r="D1092"/>
      <c r="E1092"/>
    </row>
    <row r="1093" spans="1:5" ht="0" hidden="1" customHeight="1" x14ac:dyDescent="0.2">
      <c r="A1093"/>
      <c r="B1093"/>
      <c r="C1093"/>
      <c r="D1093"/>
      <c r="E1093"/>
    </row>
    <row r="1094" spans="1:5" ht="0" hidden="1" customHeight="1" x14ac:dyDescent="0.2">
      <c r="A1094"/>
      <c r="B1094"/>
      <c r="C1094"/>
      <c r="D1094"/>
      <c r="E1094"/>
    </row>
    <row r="1095" spans="1:5" ht="0" hidden="1" customHeight="1" x14ac:dyDescent="0.2">
      <c r="A1095"/>
      <c r="B1095"/>
      <c r="C1095"/>
      <c r="D1095"/>
      <c r="E1095"/>
    </row>
    <row r="1096" spans="1:5" ht="0" hidden="1" customHeight="1" x14ac:dyDescent="0.2">
      <c r="A1096"/>
      <c r="B1096"/>
      <c r="C1096"/>
      <c r="D1096"/>
      <c r="E1096"/>
    </row>
    <row r="1097" spans="1:5" ht="0" hidden="1" customHeight="1" x14ac:dyDescent="0.2">
      <c r="A1097"/>
      <c r="B1097"/>
      <c r="C1097"/>
      <c r="D1097"/>
      <c r="E1097"/>
    </row>
    <row r="1098" spans="1:5" ht="0" hidden="1" customHeight="1" x14ac:dyDescent="0.2">
      <c r="A1098"/>
      <c r="B1098"/>
      <c r="C1098"/>
      <c r="D1098"/>
      <c r="E1098"/>
    </row>
    <row r="1099" spans="1:5" ht="0" hidden="1" customHeight="1" x14ac:dyDescent="0.2">
      <c r="A1099"/>
      <c r="B1099"/>
      <c r="C1099"/>
      <c r="D1099"/>
      <c r="E1099"/>
    </row>
    <row r="1100" spans="1:5" ht="0" hidden="1" customHeight="1" x14ac:dyDescent="0.2">
      <c r="A1100"/>
      <c r="B1100"/>
      <c r="C1100"/>
      <c r="D1100"/>
      <c r="E1100"/>
    </row>
    <row r="1101" spans="1:5" ht="0" hidden="1" customHeight="1" x14ac:dyDescent="0.2">
      <c r="A1101"/>
      <c r="B1101"/>
      <c r="C1101"/>
      <c r="D1101"/>
      <c r="E1101"/>
    </row>
    <row r="1102" spans="1:5" ht="0" hidden="1" customHeight="1" x14ac:dyDescent="0.2">
      <c r="A1102"/>
      <c r="B1102"/>
      <c r="C1102"/>
      <c r="D1102"/>
      <c r="E1102"/>
    </row>
    <row r="1103" spans="1:5" ht="0" hidden="1" customHeight="1" x14ac:dyDescent="0.2">
      <c r="A1103"/>
      <c r="B1103"/>
      <c r="C1103"/>
      <c r="D1103"/>
      <c r="E1103"/>
    </row>
    <row r="1104" spans="1:5" ht="0" hidden="1" customHeight="1" x14ac:dyDescent="0.2">
      <c r="A1104"/>
      <c r="B1104"/>
      <c r="C1104"/>
      <c r="D1104"/>
      <c r="E1104"/>
    </row>
    <row r="1105" spans="1:5" ht="0" hidden="1" customHeight="1" x14ac:dyDescent="0.2">
      <c r="A1105"/>
      <c r="B1105"/>
      <c r="C1105"/>
      <c r="D1105"/>
      <c r="E1105"/>
    </row>
    <row r="1106" spans="1:5" ht="0" hidden="1" customHeight="1" x14ac:dyDescent="0.2">
      <c r="A1106"/>
      <c r="B1106"/>
      <c r="C1106"/>
      <c r="D1106"/>
      <c r="E1106"/>
    </row>
    <row r="1107" spans="1:5" ht="0" hidden="1" customHeight="1" x14ac:dyDescent="0.2">
      <c r="A1107"/>
      <c r="B1107"/>
      <c r="C1107"/>
      <c r="D1107"/>
      <c r="E1107"/>
    </row>
    <row r="1108" spans="1:5" ht="0" hidden="1" customHeight="1" x14ac:dyDescent="0.2">
      <c r="A1108"/>
      <c r="B1108"/>
      <c r="C1108"/>
      <c r="D1108"/>
      <c r="E1108"/>
    </row>
    <row r="1109" spans="1:5" ht="0" hidden="1" customHeight="1" x14ac:dyDescent="0.2">
      <c r="A1109"/>
      <c r="B1109"/>
      <c r="C1109"/>
      <c r="D1109"/>
      <c r="E1109"/>
    </row>
    <row r="1110" spans="1:5" ht="0" hidden="1" customHeight="1" x14ac:dyDescent="0.2">
      <c r="A1110"/>
      <c r="B1110"/>
      <c r="C1110"/>
      <c r="D1110"/>
      <c r="E1110"/>
    </row>
    <row r="1111" spans="1:5" ht="0" hidden="1" customHeight="1" x14ac:dyDescent="0.2">
      <c r="A1111"/>
      <c r="B1111"/>
      <c r="C1111"/>
      <c r="D1111"/>
      <c r="E1111"/>
    </row>
    <row r="1112" spans="1:5" ht="0" hidden="1" customHeight="1" x14ac:dyDescent="0.2">
      <c r="A1112"/>
      <c r="B1112"/>
      <c r="C1112"/>
      <c r="D1112"/>
      <c r="E1112"/>
    </row>
    <row r="1113" spans="1:5" ht="0" hidden="1" customHeight="1" x14ac:dyDescent="0.2">
      <c r="A1113"/>
      <c r="B1113"/>
      <c r="C1113"/>
      <c r="D1113"/>
      <c r="E1113"/>
    </row>
    <row r="1114" spans="1:5" ht="0" hidden="1" customHeight="1" x14ac:dyDescent="0.2">
      <c r="A1114"/>
      <c r="B1114"/>
      <c r="C1114"/>
      <c r="D1114"/>
      <c r="E1114"/>
    </row>
    <row r="1115" spans="1:5" ht="0" hidden="1" customHeight="1" x14ac:dyDescent="0.2">
      <c r="A1115"/>
      <c r="B1115"/>
      <c r="C1115"/>
      <c r="D1115"/>
      <c r="E1115"/>
    </row>
    <row r="1116" spans="1:5" ht="0" hidden="1" customHeight="1" x14ac:dyDescent="0.2">
      <c r="A1116"/>
      <c r="B1116"/>
      <c r="C1116"/>
      <c r="D1116"/>
      <c r="E1116"/>
    </row>
    <row r="1117" spans="1:5" ht="0" hidden="1" customHeight="1" x14ac:dyDescent="0.2">
      <c r="A1117"/>
      <c r="B1117"/>
      <c r="C1117"/>
      <c r="D1117"/>
      <c r="E1117"/>
    </row>
    <row r="1118" spans="1:5" ht="0" hidden="1" customHeight="1" x14ac:dyDescent="0.2">
      <c r="A1118"/>
      <c r="B1118"/>
      <c r="C1118"/>
      <c r="D1118"/>
      <c r="E1118"/>
    </row>
    <row r="1119" spans="1:5" ht="0" hidden="1" customHeight="1" x14ac:dyDescent="0.2">
      <c r="A1119"/>
      <c r="B1119"/>
      <c r="C1119"/>
      <c r="D1119"/>
      <c r="E1119"/>
    </row>
    <row r="1120" spans="1:5" ht="0" hidden="1" customHeight="1" x14ac:dyDescent="0.2">
      <c r="A1120"/>
      <c r="B1120"/>
      <c r="C1120"/>
      <c r="D1120"/>
      <c r="E1120"/>
    </row>
    <row r="1121" spans="1:5" ht="0" hidden="1" customHeight="1" x14ac:dyDescent="0.2">
      <c r="A1121"/>
      <c r="B1121"/>
      <c r="C1121"/>
      <c r="D1121"/>
      <c r="E1121"/>
    </row>
    <row r="1122" spans="1:5" ht="0" hidden="1" customHeight="1" x14ac:dyDescent="0.2">
      <c r="A1122"/>
      <c r="B1122"/>
      <c r="C1122"/>
      <c r="D1122"/>
      <c r="E1122"/>
    </row>
    <row r="1123" spans="1:5" ht="0" hidden="1" customHeight="1" x14ac:dyDescent="0.2">
      <c r="A1123"/>
      <c r="B1123"/>
      <c r="C1123"/>
      <c r="D1123"/>
      <c r="E1123"/>
    </row>
    <row r="1124" spans="1:5" ht="0" hidden="1" customHeight="1" x14ac:dyDescent="0.2">
      <c r="A1124"/>
      <c r="B1124"/>
      <c r="C1124"/>
      <c r="D1124"/>
      <c r="E1124"/>
    </row>
    <row r="1125" spans="1:5" ht="0" hidden="1" customHeight="1" x14ac:dyDescent="0.2">
      <c r="A1125"/>
      <c r="B1125"/>
      <c r="C1125"/>
      <c r="D1125"/>
      <c r="E1125"/>
    </row>
    <row r="1126" spans="1:5" ht="0" hidden="1" customHeight="1" x14ac:dyDescent="0.2">
      <c r="A1126"/>
      <c r="B1126"/>
      <c r="C1126"/>
      <c r="D1126"/>
      <c r="E1126"/>
    </row>
    <row r="1127" spans="1:5" ht="0" hidden="1" customHeight="1" x14ac:dyDescent="0.2">
      <c r="A1127"/>
      <c r="B1127"/>
      <c r="C1127"/>
      <c r="D1127"/>
      <c r="E1127"/>
    </row>
    <row r="1128" spans="1:5" ht="0" hidden="1" customHeight="1" x14ac:dyDescent="0.2">
      <c r="A1128"/>
      <c r="B1128"/>
      <c r="C1128"/>
      <c r="D1128"/>
      <c r="E1128"/>
    </row>
    <row r="1129" spans="1:5" ht="0" hidden="1" customHeight="1" x14ac:dyDescent="0.2">
      <c r="A1129"/>
      <c r="B1129"/>
      <c r="C1129"/>
      <c r="D1129"/>
      <c r="E1129"/>
    </row>
    <row r="1130" spans="1:5" ht="0" hidden="1" customHeight="1" x14ac:dyDescent="0.2">
      <c r="A1130"/>
      <c r="B1130"/>
      <c r="C1130"/>
      <c r="D1130"/>
      <c r="E1130"/>
    </row>
    <row r="1131" spans="1:5" ht="0" hidden="1" customHeight="1" x14ac:dyDescent="0.2">
      <c r="A1131"/>
      <c r="B1131"/>
      <c r="C1131"/>
      <c r="D1131"/>
      <c r="E1131"/>
    </row>
    <row r="1132" spans="1:5" ht="0" hidden="1" customHeight="1" x14ac:dyDescent="0.2">
      <c r="A1132"/>
      <c r="B1132"/>
      <c r="C1132"/>
      <c r="D1132"/>
      <c r="E1132"/>
    </row>
    <row r="1133" spans="1:5" ht="0" hidden="1" customHeight="1" x14ac:dyDescent="0.2">
      <c r="A1133"/>
      <c r="B1133"/>
      <c r="C1133"/>
      <c r="D1133"/>
      <c r="E1133"/>
    </row>
    <row r="1134" spans="1:5" ht="0" hidden="1" customHeight="1" x14ac:dyDescent="0.2">
      <c r="A1134"/>
      <c r="B1134"/>
      <c r="C1134"/>
      <c r="D1134"/>
      <c r="E1134"/>
    </row>
    <row r="1135" spans="1:5" ht="0" hidden="1" customHeight="1" x14ac:dyDescent="0.2">
      <c r="A1135"/>
      <c r="B1135"/>
      <c r="C1135"/>
      <c r="D1135"/>
      <c r="E1135"/>
    </row>
    <row r="1136" spans="1:5" ht="0" hidden="1" customHeight="1" x14ac:dyDescent="0.2">
      <c r="A1136"/>
      <c r="B1136"/>
      <c r="C1136"/>
      <c r="D1136"/>
      <c r="E1136"/>
    </row>
    <row r="1137" spans="1:5" ht="0" hidden="1" customHeight="1" x14ac:dyDescent="0.2">
      <c r="A1137"/>
      <c r="B1137"/>
      <c r="C1137"/>
      <c r="D1137"/>
      <c r="E1137"/>
    </row>
    <row r="1138" spans="1:5" ht="0" hidden="1" customHeight="1" x14ac:dyDescent="0.2">
      <c r="A1138"/>
      <c r="B1138"/>
      <c r="C1138"/>
      <c r="D1138"/>
      <c r="E1138"/>
    </row>
    <row r="1139" spans="1:5" ht="0" hidden="1" customHeight="1" x14ac:dyDescent="0.2">
      <c r="A1139"/>
      <c r="B1139"/>
      <c r="C1139"/>
      <c r="D1139"/>
      <c r="E1139"/>
    </row>
    <row r="1140" spans="1:5" ht="0" hidden="1" customHeight="1" x14ac:dyDescent="0.2">
      <c r="A1140"/>
      <c r="B1140"/>
      <c r="C1140"/>
      <c r="D1140"/>
      <c r="E1140"/>
    </row>
    <row r="1141" spans="1:5" ht="0" hidden="1" customHeight="1" x14ac:dyDescent="0.2">
      <c r="A1141"/>
      <c r="B1141"/>
      <c r="C1141"/>
      <c r="D1141"/>
      <c r="E1141"/>
    </row>
    <row r="1142" spans="1:5" ht="0" hidden="1" customHeight="1" x14ac:dyDescent="0.2">
      <c r="A1142"/>
      <c r="B1142"/>
      <c r="C1142"/>
      <c r="D1142"/>
      <c r="E1142"/>
    </row>
    <row r="1143" spans="1:5" ht="0" hidden="1" customHeight="1" x14ac:dyDescent="0.2">
      <c r="A1143"/>
      <c r="B1143"/>
      <c r="C1143"/>
      <c r="D1143"/>
      <c r="E1143"/>
    </row>
    <row r="1144" spans="1:5" ht="0" hidden="1" customHeight="1" x14ac:dyDescent="0.2">
      <c r="A1144"/>
      <c r="B1144"/>
      <c r="C1144"/>
      <c r="D1144"/>
      <c r="E1144"/>
    </row>
    <row r="1145" spans="1:5" ht="0" hidden="1" customHeight="1" x14ac:dyDescent="0.2">
      <c r="A1145"/>
      <c r="B1145"/>
      <c r="C1145"/>
      <c r="D1145"/>
      <c r="E1145"/>
    </row>
    <row r="1146" spans="1:5" ht="0" hidden="1" customHeight="1" x14ac:dyDescent="0.2">
      <c r="A1146"/>
      <c r="B1146"/>
      <c r="C1146"/>
      <c r="D1146"/>
      <c r="E1146"/>
    </row>
    <row r="1147" spans="1:5" ht="0" hidden="1" customHeight="1" x14ac:dyDescent="0.2">
      <c r="A1147"/>
      <c r="B1147"/>
      <c r="C1147"/>
      <c r="D1147"/>
      <c r="E1147"/>
    </row>
    <row r="1148" spans="1:5" ht="0" hidden="1" customHeight="1" x14ac:dyDescent="0.2">
      <c r="A1148"/>
      <c r="B1148"/>
      <c r="C1148"/>
      <c r="D1148"/>
      <c r="E1148"/>
    </row>
    <row r="1149" spans="1:5" ht="0" hidden="1" customHeight="1" x14ac:dyDescent="0.2">
      <c r="A1149"/>
      <c r="B1149"/>
      <c r="C1149"/>
      <c r="D1149"/>
      <c r="E1149"/>
    </row>
    <row r="1150" spans="1:5" ht="0" hidden="1" customHeight="1" x14ac:dyDescent="0.2">
      <c r="A1150"/>
      <c r="B1150"/>
      <c r="C1150"/>
      <c r="D1150"/>
      <c r="E1150"/>
    </row>
    <row r="1151" spans="1:5" ht="0" hidden="1" customHeight="1" x14ac:dyDescent="0.2">
      <c r="A1151"/>
      <c r="B1151"/>
      <c r="C1151"/>
      <c r="D1151"/>
      <c r="E1151"/>
    </row>
    <row r="1152" spans="1:5" ht="0" hidden="1" customHeight="1" x14ac:dyDescent="0.2">
      <c r="A1152"/>
      <c r="B1152"/>
      <c r="C1152"/>
      <c r="D1152"/>
      <c r="E1152"/>
    </row>
    <row r="1153" spans="1:5" ht="0" hidden="1" customHeight="1" x14ac:dyDescent="0.2">
      <c r="A1153"/>
      <c r="B1153"/>
      <c r="C1153"/>
      <c r="D1153"/>
      <c r="E1153"/>
    </row>
    <row r="1154" spans="1:5" ht="0" hidden="1" customHeight="1" x14ac:dyDescent="0.2">
      <c r="A1154"/>
      <c r="B1154"/>
      <c r="C1154"/>
      <c r="D1154"/>
      <c r="E1154"/>
    </row>
    <row r="1155" spans="1:5" ht="0" hidden="1" customHeight="1" x14ac:dyDescent="0.2">
      <c r="A1155"/>
      <c r="B1155"/>
      <c r="C1155"/>
      <c r="D1155"/>
      <c r="E1155"/>
    </row>
    <row r="1156" spans="1:5" ht="0" hidden="1" customHeight="1" x14ac:dyDescent="0.2">
      <c r="A1156"/>
      <c r="B1156"/>
      <c r="C1156"/>
      <c r="D1156"/>
      <c r="E1156"/>
    </row>
    <row r="1157" spans="1:5" ht="0" hidden="1" customHeight="1" x14ac:dyDescent="0.2">
      <c r="A1157"/>
      <c r="B1157"/>
      <c r="C1157"/>
      <c r="D1157"/>
      <c r="E1157"/>
    </row>
    <row r="1158" spans="1:5" ht="0" hidden="1" customHeight="1" x14ac:dyDescent="0.2">
      <c r="A1158"/>
      <c r="B1158"/>
      <c r="C1158"/>
      <c r="D1158"/>
      <c r="E1158"/>
    </row>
    <row r="1159" spans="1:5" ht="0" hidden="1" customHeight="1" x14ac:dyDescent="0.2">
      <c r="A1159"/>
      <c r="B1159"/>
      <c r="C1159"/>
      <c r="D1159"/>
      <c r="E1159"/>
    </row>
    <row r="1160" spans="1:5" ht="0" hidden="1" customHeight="1" x14ac:dyDescent="0.2">
      <c r="A1160"/>
      <c r="B1160"/>
      <c r="C1160"/>
      <c r="D1160"/>
      <c r="E1160"/>
    </row>
    <row r="1161" spans="1:5" ht="0" hidden="1" customHeight="1" x14ac:dyDescent="0.2">
      <c r="A1161"/>
      <c r="B1161"/>
      <c r="C1161"/>
      <c r="D1161"/>
      <c r="E1161"/>
    </row>
    <row r="1162" spans="1:5" ht="0" hidden="1" customHeight="1" x14ac:dyDescent="0.2">
      <c r="A1162"/>
      <c r="B1162"/>
      <c r="C1162"/>
      <c r="D1162"/>
      <c r="E1162"/>
    </row>
    <row r="1163" spans="1:5" ht="0" hidden="1" customHeight="1" x14ac:dyDescent="0.2">
      <c r="A1163"/>
      <c r="B1163"/>
      <c r="C1163"/>
      <c r="D1163"/>
      <c r="E1163"/>
    </row>
    <row r="1164" spans="1:5" ht="0" hidden="1" customHeight="1" x14ac:dyDescent="0.2">
      <c r="A1164"/>
      <c r="B1164"/>
      <c r="C1164"/>
      <c r="D1164"/>
      <c r="E1164"/>
    </row>
    <row r="1165" spans="1:5" ht="0" hidden="1" customHeight="1" x14ac:dyDescent="0.2">
      <c r="A1165"/>
      <c r="B1165"/>
      <c r="C1165"/>
      <c r="D1165"/>
      <c r="E1165"/>
    </row>
    <row r="1166" spans="1:5" ht="0" hidden="1" customHeight="1" x14ac:dyDescent="0.2">
      <c r="A1166"/>
      <c r="B1166"/>
      <c r="C1166"/>
      <c r="D1166"/>
      <c r="E1166"/>
    </row>
    <row r="1167" spans="1:5" ht="0" hidden="1" customHeight="1" x14ac:dyDescent="0.2">
      <c r="A1167"/>
      <c r="B1167"/>
      <c r="C1167"/>
      <c r="D1167"/>
      <c r="E1167"/>
    </row>
    <row r="1168" spans="1:5" ht="0" hidden="1" customHeight="1" x14ac:dyDescent="0.2">
      <c r="A1168"/>
      <c r="B1168"/>
      <c r="C1168"/>
      <c r="D1168"/>
      <c r="E1168"/>
    </row>
    <row r="1169" spans="1:5" ht="0" hidden="1" customHeight="1" x14ac:dyDescent="0.2">
      <c r="A1169"/>
      <c r="B1169"/>
      <c r="C1169"/>
      <c r="D1169"/>
      <c r="E1169"/>
    </row>
    <row r="1170" spans="1:5" ht="0" hidden="1" customHeight="1" x14ac:dyDescent="0.2">
      <c r="A1170"/>
      <c r="B1170"/>
      <c r="C1170"/>
      <c r="D1170"/>
      <c r="E1170"/>
    </row>
    <row r="1171" spans="1:5" ht="0" hidden="1" customHeight="1" x14ac:dyDescent="0.2">
      <c r="A1171"/>
      <c r="B1171"/>
      <c r="C1171"/>
      <c r="D1171"/>
      <c r="E1171"/>
    </row>
    <row r="1172" spans="1:5" ht="0" hidden="1" customHeight="1" x14ac:dyDescent="0.2">
      <c r="A1172"/>
      <c r="B1172"/>
      <c r="C1172"/>
      <c r="D1172"/>
      <c r="E1172"/>
    </row>
    <row r="1173" spans="1:5" ht="0" hidden="1" customHeight="1" x14ac:dyDescent="0.2">
      <c r="A1173"/>
      <c r="B1173"/>
      <c r="C1173"/>
      <c r="D1173"/>
      <c r="E1173"/>
    </row>
    <row r="1174" spans="1:5" ht="0" hidden="1" customHeight="1" x14ac:dyDescent="0.2">
      <c r="A1174"/>
      <c r="B1174"/>
      <c r="C1174"/>
      <c r="D1174"/>
      <c r="E1174"/>
    </row>
    <row r="1175" spans="1:5" ht="0" hidden="1" customHeight="1" x14ac:dyDescent="0.2">
      <c r="A1175"/>
      <c r="B1175"/>
      <c r="C1175"/>
      <c r="D1175"/>
      <c r="E1175"/>
    </row>
    <row r="1176" spans="1:5" ht="0" hidden="1" customHeight="1" x14ac:dyDescent="0.2">
      <c r="A1176"/>
      <c r="B1176"/>
      <c r="C1176"/>
      <c r="D1176"/>
      <c r="E1176"/>
    </row>
    <row r="1177" spans="1:5" ht="0" hidden="1" customHeight="1" x14ac:dyDescent="0.2">
      <c r="A1177"/>
      <c r="B1177"/>
      <c r="C1177"/>
      <c r="D1177"/>
      <c r="E1177"/>
    </row>
    <row r="1178" spans="1:5" ht="0" hidden="1" customHeight="1" x14ac:dyDescent="0.2">
      <c r="A1178"/>
      <c r="B1178"/>
      <c r="C1178"/>
      <c r="D1178"/>
      <c r="E1178"/>
    </row>
    <row r="1179" spans="1:5" ht="0" hidden="1" customHeight="1" x14ac:dyDescent="0.2">
      <c r="A1179"/>
      <c r="B1179"/>
      <c r="C1179"/>
      <c r="D1179"/>
      <c r="E1179"/>
    </row>
    <row r="1180" spans="1:5" ht="0" hidden="1" customHeight="1" x14ac:dyDescent="0.2">
      <c r="A1180"/>
      <c r="B1180"/>
      <c r="C1180"/>
      <c r="D1180"/>
      <c r="E1180"/>
    </row>
    <row r="1181" spans="1:5" ht="0" hidden="1" customHeight="1" x14ac:dyDescent="0.2">
      <c r="A1181"/>
      <c r="B1181"/>
      <c r="C1181"/>
      <c r="D1181"/>
      <c r="E1181"/>
    </row>
    <row r="1182" spans="1:5" ht="0" hidden="1" customHeight="1" x14ac:dyDescent="0.2">
      <c r="A1182"/>
      <c r="B1182"/>
      <c r="C1182"/>
      <c r="D1182"/>
      <c r="E1182"/>
    </row>
    <row r="1183" spans="1:5" ht="0" hidden="1" customHeight="1" x14ac:dyDescent="0.2">
      <c r="A1183"/>
      <c r="B1183"/>
      <c r="C1183"/>
      <c r="D1183"/>
      <c r="E1183"/>
    </row>
    <row r="1184" spans="1:5" ht="0" hidden="1" customHeight="1" x14ac:dyDescent="0.2">
      <c r="A1184"/>
      <c r="B1184"/>
      <c r="C1184"/>
      <c r="D1184"/>
      <c r="E1184"/>
    </row>
    <row r="1185" spans="1:5" ht="0" hidden="1" customHeight="1" x14ac:dyDescent="0.2">
      <c r="A1185"/>
      <c r="B1185"/>
      <c r="C1185"/>
      <c r="D1185"/>
      <c r="E1185"/>
    </row>
    <row r="1186" spans="1:5" ht="0" hidden="1" customHeight="1" x14ac:dyDescent="0.2">
      <c r="A1186"/>
      <c r="B1186"/>
      <c r="C1186"/>
      <c r="D1186"/>
      <c r="E1186"/>
    </row>
    <row r="1187" spans="1:5" ht="0" hidden="1" customHeight="1" x14ac:dyDescent="0.2">
      <c r="A1187"/>
      <c r="B1187"/>
      <c r="C1187"/>
      <c r="D1187"/>
      <c r="E1187"/>
    </row>
    <row r="1188" spans="1:5" ht="0" hidden="1" customHeight="1" x14ac:dyDescent="0.2">
      <c r="A1188"/>
      <c r="B1188"/>
      <c r="C1188"/>
      <c r="D1188"/>
      <c r="E1188"/>
    </row>
    <row r="1189" spans="1:5" ht="0" hidden="1" customHeight="1" x14ac:dyDescent="0.2">
      <c r="A1189"/>
      <c r="B1189"/>
      <c r="C1189"/>
      <c r="D1189"/>
      <c r="E1189"/>
    </row>
    <row r="1190" spans="1:5" ht="0" hidden="1" customHeight="1" x14ac:dyDescent="0.2">
      <c r="A1190"/>
      <c r="B1190"/>
      <c r="C1190"/>
      <c r="D1190"/>
      <c r="E1190"/>
    </row>
    <row r="1191" spans="1:5" ht="0" hidden="1" customHeight="1" x14ac:dyDescent="0.2">
      <c r="A1191"/>
      <c r="B1191"/>
      <c r="C1191"/>
      <c r="D1191"/>
      <c r="E1191"/>
    </row>
    <row r="1192" spans="1:5" ht="0" hidden="1" customHeight="1" x14ac:dyDescent="0.2">
      <c r="A1192"/>
      <c r="B1192"/>
      <c r="C1192"/>
      <c r="D1192"/>
      <c r="E1192"/>
    </row>
    <row r="1193" spans="1:5" ht="0" hidden="1" customHeight="1" x14ac:dyDescent="0.2">
      <c r="A1193"/>
      <c r="B1193"/>
      <c r="C1193"/>
      <c r="D1193"/>
      <c r="E1193"/>
    </row>
    <row r="1194" spans="1:5" ht="0" hidden="1" customHeight="1" x14ac:dyDescent="0.2">
      <c r="A1194"/>
      <c r="B1194"/>
      <c r="C1194"/>
      <c r="D1194"/>
      <c r="E1194"/>
    </row>
    <row r="1195" spans="1:5" ht="0" hidden="1" customHeight="1" x14ac:dyDescent="0.2">
      <c r="A1195"/>
      <c r="B1195"/>
      <c r="C1195"/>
      <c r="D1195"/>
      <c r="E1195"/>
    </row>
    <row r="1196" spans="1:5" ht="0" hidden="1" customHeight="1" x14ac:dyDescent="0.2">
      <c r="A1196"/>
      <c r="B1196"/>
      <c r="C1196"/>
      <c r="D1196"/>
      <c r="E1196"/>
    </row>
    <row r="1197" spans="1:5" ht="0" hidden="1" customHeight="1" x14ac:dyDescent="0.2">
      <c r="A1197"/>
      <c r="B1197"/>
      <c r="C1197"/>
      <c r="D1197"/>
      <c r="E1197"/>
    </row>
    <row r="1198" spans="1:5" ht="0" hidden="1" customHeight="1" x14ac:dyDescent="0.2">
      <c r="A1198"/>
      <c r="B1198"/>
      <c r="C1198"/>
      <c r="D1198"/>
      <c r="E1198"/>
    </row>
    <row r="1199" spans="1:5" ht="0" hidden="1" customHeight="1" x14ac:dyDescent="0.2">
      <c r="A1199"/>
      <c r="B1199"/>
      <c r="C1199"/>
      <c r="D1199"/>
      <c r="E1199"/>
    </row>
    <row r="1200" spans="1:5" ht="0" hidden="1" customHeight="1" x14ac:dyDescent="0.2">
      <c r="A1200"/>
      <c r="B1200"/>
      <c r="C1200"/>
      <c r="D1200"/>
      <c r="E1200"/>
    </row>
    <row r="1201" spans="1:5" ht="0" hidden="1" customHeight="1" x14ac:dyDescent="0.2">
      <c r="A1201"/>
      <c r="B1201"/>
      <c r="C1201"/>
      <c r="D1201"/>
      <c r="E1201"/>
    </row>
    <row r="1202" spans="1:5" ht="0" hidden="1" customHeight="1" x14ac:dyDescent="0.2">
      <c r="A1202"/>
      <c r="B1202"/>
      <c r="C1202"/>
      <c r="D1202"/>
      <c r="E1202"/>
    </row>
    <row r="1203" spans="1:5" ht="0" hidden="1" customHeight="1" x14ac:dyDescent="0.2">
      <c r="A1203"/>
      <c r="B1203"/>
      <c r="C1203"/>
      <c r="D1203"/>
      <c r="E1203"/>
    </row>
    <row r="1204" spans="1:5" ht="0" hidden="1" customHeight="1" x14ac:dyDescent="0.2">
      <c r="A1204"/>
      <c r="B1204"/>
      <c r="C1204"/>
      <c r="D1204"/>
      <c r="E1204"/>
    </row>
    <row r="1205" spans="1:5" ht="0" hidden="1" customHeight="1" x14ac:dyDescent="0.2">
      <c r="A1205"/>
      <c r="B1205"/>
      <c r="C1205"/>
      <c r="D1205"/>
      <c r="E1205"/>
    </row>
    <row r="1206" spans="1:5" ht="0" hidden="1" customHeight="1" x14ac:dyDescent="0.2">
      <c r="A1206"/>
      <c r="B1206"/>
      <c r="C1206"/>
      <c r="D1206"/>
      <c r="E1206"/>
    </row>
    <row r="1207" spans="1:5" ht="0" hidden="1" customHeight="1" x14ac:dyDescent="0.2">
      <c r="A1207"/>
      <c r="B1207"/>
      <c r="C1207"/>
      <c r="D1207"/>
      <c r="E1207"/>
    </row>
    <row r="1208" spans="1:5" ht="0" hidden="1" customHeight="1" x14ac:dyDescent="0.2">
      <c r="A1208"/>
      <c r="B1208"/>
      <c r="C1208"/>
      <c r="D1208"/>
      <c r="E1208"/>
    </row>
    <row r="1209" spans="1:5" ht="0" hidden="1" customHeight="1" x14ac:dyDescent="0.2">
      <c r="A1209"/>
      <c r="B1209"/>
      <c r="C1209"/>
      <c r="D1209"/>
      <c r="E1209"/>
    </row>
    <row r="1210" spans="1:5" ht="0" hidden="1" customHeight="1" x14ac:dyDescent="0.2">
      <c r="A1210"/>
      <c r="B1210"/>
      <c r="C1210"/>
      <c r="D1210"/>
      <c r="E1210"/>
    </row>
    <row r="1211" spans="1:5" ht="0" hidden="1" customHeight="1" x14ac:dyDescent="0.2">
      <c r="A1211"/>
      <c r="B1211"/>
      <c r="C1211"/>
      <c r="D1211"/>
      <c r="E1211"/>
    </row>
    <row r="1212" spans="1:5" ht="0" hidden="1" customHeight="1" x14ac:dyDescent="0.2">
      <c r="A1212"/>
      <c r="B1212"/>
      <c r="C1212"/>
      <c r="D1212"/>
      <c r="E1212"/>
    </row>
    <row r="1213" spans="1:5" ht="0" hidden="1" customHeight="1" x14ac:dyDescent="0.2">
      <c r="A1213"/>
      <c r="B1213"/>
      <c r="C1213"/>
      <c r="D1213"/>
      <c r="E1213"/>
    </row>
    <row r="1214" spans="1:5" ht="0" hidden="1" customHeight="1" x14ac:dyDescent="0.2">
      <c r="A1214"/>
      <c r="B1214"/>
      <c r="C1214"/>
      <c r="D1214"/>
      <c r="E1214"/>
    </row>
    <row r="1215" spans="1:5" ht="0" hidden="1" customHeight="1" x14ac:dyDescent="0.2">
      <c r="A1215"/>
      <c r="B1215"/>
      <c r="C1215"/>
      <c r="D1215"/>
      <c r="E1215"/>
    </row>
    <row r="1216" spans="1:5" ht="0" hidden="1" customHeight="1" x14ac:dyDescent="0.2">
      <c r="A1216"/>
      <c r="B1216"/>
      <c r="C1216"/>
      <c r="D1216"/>
      <c r="E1216"/>
    </row>
    <row r="1217" spans="1:5" ht="0" hidden="1" customHeight="1" x14ac:dyDescent="0.2">
      <c r="A1217"/>
      <c r="B1217"/>
      <c r="C1217"/>
      <c r="D1217"/>
      <c r="E1217"/>
    </row>
    <row r="1218" spans="1:5" ht="0" hidden="1" customHeight="1" x14ac:dyDescent="0.2">
      <c r="A1218"/>
      <c r="B1218"/>
      <c r="C1218"/>
      <c r="D1218"/>
      <c r="E1218"/>
    </row>
    <row r="1219" spans="1:5" ht="0" hidden="1" customHeight="1" x14ac:dyDescent="0.2">
      <c r="A1219"/>
      <c r="B1219"/>
      <c r="C1219"/>
      <c r="D1219"/>
      <c r="E1219"/>
    </row>
    <row r="1220" spans="1:5" ht="0" hidden="1" customHeight="1" x14ac:dyDescent="0.2">
      <c r="A1220"/>
      <c r="B1220"/>
      <c r="C1220"/>
      <c r="D1220"/>
      <c r="E1220"/>
    </row>
    <row r="1221" spans="1:5" ht="0" hidden="1" customHeight="1" x14ac:dyDescent="0.2">
      <c r="A1221"/>
      <c r="B1221"/>
      <c r="C1221"/>
      <c r="D1221"/>
      <c r="E1221"/>
    </row>
    <row r="1222" spans="1:5" ht="0" hidden="1" customHeight="1" x14ac:dyDescent="0.2">
      <c r="A1222"/>
      <c r="B1222"/>
      <c r="C1222"/>
      <c r="D1222"/>
      <c r="E1222"/>
    </row>
    <row r="1223" spans="1:5" ht="0" hidden="1" customHeight="1" x14ac:dyDescent="0.2">
      <c r="A1223"/>
      <c r="B1223"/>
      <c r="C1223"/>
      <c r="D1223"/>
      <c r="E1223"/>
    </row>
    <row r="1224" spans="1:5" ht="0" hidden="1" customHeight="1" x14ac:dyDescent="0.2">
      <c r="A1224"/>
      <c r="B1224"/>
      <c r="C1224"/>
      <c r="D1224"/>
      <c r="E1224"/>
    </row>
    <row r="1225" spans="1:5" ht="0" hidden="1" customHeight="1" x14ac:dyDescent="0.2">
      <c r="A1225"/>
      <c r="B1225"/>
      <c r="C1225"/>
      <c r="D1225"/>
      <c r="E1225"/>
    </row>
    <row r="1226" spans="1:5" ht="0" hidden="1" customHeight="1" x14ac:dyDescent="0.2">
      <c r="A1226"/>
      <c r="B1226"/>
      <c r="C1226"/>
      <c r="D1226"/>
      <c r="E1226"/>
    </row>
    <row r="1227" spans="1:5" ht="0" hidden="1" customHeight="1" x14ac:dyDescent="0.2">
      <c r="A1227"/>
      <c r="B1227"/>
      <c r="C1227"/>
      <c r="D1227"/>
      <c r="E1227"/>
    </row>
    <row r="1228" spans="1:5" ht="0" hidden="1" customHeight="1" x14ac:dyDescent="0.2">
      <c r="A1228"/>
      <c r="B1228"/>
      <c r="C1228"/>
      <c r="D1228"/>
      <c r="E1228"/>
    </row>
    <row r="1229" spans="1:5" ht="0" hidden="1" customHeight="1" x14ac:dyDescent="0.2">
      <c r="A1229"/>
      <c r="B1229"/>
      <c r="C1229"/>
      <c r="D1229"/>
      <c r="E1229"/>
    </row>
    <row r="1230" spans="1:5" ht="0" hidden="1" customHeight="1" x14ac:dyDescent="0.2">
      <c r="A1230"/>
      <c r="B1230"/>
      <c r="C1230"/>
      <c r="D1230"/>
      <c r="E1230"/>
    </row>
    <row r="1231" spans="1:5" ht="0" hidden="1" customHeight="1" x14ac:dyDescent="0.2">
      <c r="A1231"/>
      <c r="B1231"/>
      <c r="C1231"/>
      <c r="D1231"/>
      <c r="E1231"/>
    </row>
    <row r="1232" spans="1:5" ht="0" hidden="1" customHeight="1" x14ac:dyDescent="0.2">
      <c r="A1232"/>
      <c r="B1232"/>
      <c r="C1232"/>
      <c r="D1232"/>
      <c r="E1232"/>
    </row>
    <row r="1233" spans="1:5" ht="0" hidden="1" customHeight="1" x14ac:dyDescent="0.2">
      <c r="A1233"/>
      <c r="B1233"/>
      <c r="C1233"/>
      <c r="D1233"/>
      <c r="E1233"/>
    </row>
    <row r="1234" spans="1:5" ht="0" hidden="1" customHeight="1" x14ac:dyDescent="0.2">
      <c r="A1234"/>
      <c r="B1234"/>
      <c r="C1234"/>
      <c r="D1234"/>
      <c r="E1234"/>
    </row>
    <row r="1235" spans="1:5" ht="0" hidden="1" customHeight="1" x14ac:dyDescent="0.2">
      <c r="A1235"/>
      <c r="B1235"/>
      <c r="C1235"/>
      <c r="D1235"/>
      <c r="E1235"/>
    </row>
    <row r="1236" spans="1:5" ht="0" hidden="1" customHeight="1" x14ac:dyDescent="0.2">
      <c r="A1236"/>
      <c r="B1236"/>
      <c r="C1236"/>
      <c r="D1236"/>
      <c r="E1236"/>
    </row>
    <row r="1237" spans="1:5" ht="0" hidden="1" customHeight="1" x14ac:dyDescent="0.2">
      <c r="A1237"/>
      <c r="B1237"/>
      <c r="C1237"/>
      <c r="D1237"/>
      <c r="E1237"/>
    </row>
    <row r="1238" spans="1:5" ht="0" hidden="1" customHeight="1" x14ac:dyDescent="0.2">
      <c r="A1238"/>
      <c r="B1238"/>
      <c r="C1238"/>
      <c r="D1238"/>
      <c r="E1238"/>
    </row>
    <row r="1239" spans="1:5" ht="0" hidden="1" customHeight="1" x14ac:dyDescent="0.2">
      <c r="A1239"/>
      <c r="B1239"/>
      <c r="C1239"/>
      <c r="D1239"/>
      <c r="E1239"/>
    </row>
    <row r="1240" spans="1:5" ht="0" hidden="1" customHeight="1" x14ac:dyDescent="0.2">
      <c r="A1240"/>
      <c r="B1240"/>
      <c r="C1240"/>
      <c r="D1240"/>
      <c r="E1240"/>
    </row>
    <row r="1241" spans="1:5" ht="0" hidden="1" customHeight="1" x14ac:dyDescent="0.2">
      <c r="A1241"/>
      <c r="B1241"/>
      <c r="C1241"/>
      <c r="D1241"/>
      <c r="E1241"/>
    </row>
    <row r="1242" spans="1:5" ht="0" hidden="1" customHeight="1" x14ac:dyDescent="0.2">
      <c r="A1242"/>
      <c r="B1242"/>
      <c r="C1242"/>
      <c r="D1242"/>
      <c r="E1242"/>
    </row>
    <row r="1243" spans="1:5" ht="0" hidden="1" customHeight="1" x14ac:dyDescent="0.2">
      <c r="A1243"/>
      <c r="B1243"/>
      <c r="C1243"/>
      <c r="D1243"/>
      <c r="E1243"/>
    </row>
    <row r="1244" spans="1:5" ht="0" hidden="1" customHeight="1" x14ac:dyDescent="0.2">
      <c r="A1244"/>
      <c r="B1244"/>
      <c r="C1244"/>
      <c r="D1244"/>
      <c r="E1244"/>
    </row>
    <row r="1245" spans="1:5" ht="0" hidden="1" customHeight="1" x14ac:dyDescent="0.2">
      <c r="A1245"/>
      <c r="B1245"/>
      <c r="C1245"/>
      <c r="D1245"/>
      <c r="E1245"/>
    </row>
    <row r="1246" spans="1:5" ht="0" hidden="1" customHeight="1" x14ac:dyDescent="0.2">
      <c r="A1246"/>
      <c r="B1246"/>
      <c r="C1246"/>
      <c r="D1246"/>
      <c r="E1246"/>
    </row>
    <row r="1247" spans="1:5" ht="0" hidden="1" customHeight="1" x14ac:dyDescent="0.2">
      <c r="A1247"/>
      <c r="B1247"/>
      <c r="C1247"/>
      <c r="D1247"/>
      <c r="E1247"/>
    </row>
    <row r="1248" spans="1:5" ht="0" hidden="1" customHeight="1" x14ac:dyDescent="0.2">
      <c r="A1248"/>
      <c r="B1248"/>
      <c r="C1248"/>
      <c r="D1248"/>
      <c r="E1248"/>
    </row>
    <row r="1249" spans="1:5" ht="0" hidden="1" customHeight="1" x14ac:dyDescent="0.2">
      <c r="A1249"/>
      <c r="B1249"/>
      <c r="C1249"/>
      <c r="D1249"/>
      <c r="E1249"/>
    </row>
    <row r="1250" spans="1:5" ht="0" hidden="1" customHeight="1" x14ac:dyDescent="0.2">
      <c r="A1250"/>
      <c r="B1250"/>
      <c r="C1250"/>
      <c r="D1250"/>
      <c r="E1250"/>
    </row>
    <row r="1251" spans="1:5" ht="0" hidden="1" customHeight="1" x14ac:dyDescent="0.2">
      <c r="A1251"/>
      <c r="B1251"/>
      <c r="C1251"/>
      <c r="D1251"/>
      <c r="E1251"/>
    </row>
    <row r="1252" spans="1:5" ht="0" hidden="1" customHeight="1" x14ac:dyDescent="0.2">
      <c r="A1252"/>
      <c r="B1252"/>
      <c r="C1252"/>
      <c r="D1252"/>
      <c r="E1252"/>
    </row>
    <row r="1253" spans="1:5" ht="0" hidden="1" customHeight="1" x14ac:dyDescent="0.2">
      <c r="A1253"/>
      <c r="B1253"/>
      <c r="C1253"/>
      <c r="D1253"/>
      <c r="E1253"/>
    </row>
    <row r="1254" spans="1:5" ht="0" hidden="1" customHeight="1" x14ac:dyDescent="0.2">
      <c r="A1254"/>
      <c r="B1254"/>
      <c r="C1254"/>
      <c r="D1254"/>
      <c r="E1254"/>
    </row>
    <row r="1255" spans="1:5" ht="0" hidden="1" customHeight="1" x14ac:dyDescent="0.2">
      <c r="A1255"/>
      <c r="B1255"/>
      <c r="C1255"/>
      <c r="D1255"/>
      <c r="E1255"/>
    </row>
    <row r="1256" spans="1:5" ht="0" hidden="1" customHeight="1" x14ac:dyDescent="0.2">
      <c r="A1256"/>
      <c r="B1256"/>
      <c r="C1256"/>
      <c r="D1256"/>
      <c r="E1256"/>
    </row>
    <row r="1257" spans="1:5" ht="0" hidden="1" customHeight="1" x14ac:dyDescent="0.2">
      <c r="A1257"/>
      <c r="B1257"/>
      <c r="C1257"/>
      <c r="D1257"/>
      <c r="E1257"/>
    </row>
    <row r="1258" spans="1:5" ht="0" hidden="1" customHeight="1" x14ac:dyDescent="0.2">
      <c r="A1258"/>
      <c r="B1258"/>
      <c r="C1258"/>
      <c r="D1258"/>
      <c r="E1258"/>
    </row>
    <row r="1259" spans="1:5" ht="0" hidden="1" customHeight="1" x14ac:dyDescent="0.2">
      <c r="A1259"/>
      <c r="B1259"/>
      <c r="C1259"/>
      <c r="D1259"/>
      <c r="E1259"/>
    </row>
    <row r="1260" spans="1:5" ht="0" hidden="1" customHeight="1" x14ac:dyDescent="0.2">
      <c r="A1260"/>
      <c r="B1260"/>
      <c r="C1260"/>
      <c r="D1260"/>
      <c r="E1260"/>
    </row>
    <row r="1261" spans="1:5" ht="0" hidden="1" customHeight="1" x14ac:dyDescent="0.2">
      <c r="A1261"/>
      <c r="B1261"/>
      <c r="C1261"/>
      <c r="D1261"/>
      <c r="E1261"/>
    </row>
    <row r="1262" spans="1:5" ht="0" hidden="1" customHeight="1" x14ac:dyDescent="0.2">
      <c r="A1262"/>
      <c r="B1262"/>
      <c r="C1262"/>
      <c r="D1262"/>
      <c r="E1262"/>
    </row>
    <row r="1263" spans="1:5" ht="0" hidden="1" customHeight="1" x14ac:dyDescent="0.2">
      <c r="A1263"/>
      <c r="B1263"/>
      <c r="C1263"/>
      <c r="D1263"/>
      <c r="E1263"/>
    </row>
    <row r="1264" spans="1:5" ht="0" hidden="1" customHeight="1" x14ac:dyDescent="0.2">
      <c r="A1264"/>
      <c r="B1264"/>
      <c r="C1264"/>
      <c r="D1264"/>
      <c r="E1264"/>
    </row>
    <row r="1265" spans="1:5" ht="0" hidden="1" customHeight="1" x14ac:dyDescent="0.2">
      <c r="A1265"/>
      <c r="B1265"/>
      <c r="C1265"/>
      <c r="D1265"/>
      <c r="E1265"/>
    </row>
    <row r="1266" spans="1:5" ht="0" hidden="1" customHeight="1" x14ac:dyDescent="0.2">
      <c r="A1266"/>
      <c r="B1266"/>
      <c r="C1266"/>
      <c r="D1266"/>
      <c r="E1266"/>
    </row>
    <row r="1267" spans="1:5" ht="0" hidden="1" customHeight="1" x14ac:dyDescent="0.2">
      <c r="A1267"/>
      <c r="B1267"/>
      <c r="C1267"/>
      <c r="D1267"/>
      <c r="E1267"/>
    </row>
    <row r="1268" spans="1:5" ht="0" hidden="1" customHeight="1" x14ac:dyDescent="0.2">
      <c r="A1268"/>
      <c r="B1268"/>
      <c r="C1268"/>
      <c r="D1268"/>
      <c r="E1268"/>
    </row>
    <row r="1269" spans="1:5" ht="0" hidden="1" customHeight="1" x14ac:dyDescent="0.2">
      <c r="A1269"/>
      <c r="B1269"/>
      <c r="C1269"/>
      <c r="D1269"/>
      <c r="E1269"/>
    </row>
    <row r="1270" spans="1:5" ht="0" hidden="1" customHeight="1" x14ac:dyDescent="0.2">
      <c r="A1270"/>
      <c r="B1270"/>
      <c r="C1270"/>
      <c r="D1270"/>
      <c r="E1270"/>
    </row>
    <row r="1271" spans="1:5" ht="0" hidden="1" customHeight="1" x14ac:dyDescent="0.2">
      <c r="A1271"/>
      <c r="B1271"/>
      <c r="C1271"/>
      <c r="D1271"/>
      <c r="E1271"/>
    </row>
    <row r="1272" spans="1:5" ht="0" hidden="1" customHeight="1" x14ac:dyDescent="0.2">
      <c r="A1272"/>
      <c r="B1272"/>
      <c r="C1272"/>
      <c r="D1272"/>
      <c r="E1272"/>
    </row>
    <row r="1273" spans="1:5" ht="0" hidden="1" customHeight="1" x14ac:dyDescent="0.2">
      <c r="A1273"/>
      <c r="B1273"/>
      <c r="C1273"/>
      <c r="D1273"/>
      <c r="E1273"/>
    </row>
    <row r="1274" spans="1:5" ht="0" hidden="1" customHeight="1" x14ac:dyDescent="0.2">
      <c r="A1274"/>
      <c r="B1274"/>
      <c r="C1274"/>
      <c r="D1274"/>
      <c r="E1274"/>
    </row>
    <row r="1275" spans="1:5" ht="0" hidden="1" customHeight="1" x14ac:dyDescent="0.2">
      <c r="A1275"/>
      <c r="B1275"/>
      <c r="C1275"/>
      <c r="D1275"/>
      <c r="E1275"/>
    </row>
    <row r="1276" spans="1:5" ht="0" hidden="1" customHeight="1" x14ac:dyDescent="0.2">
      <c r="A1276"/>
      <c r="B1276"/>
      <c r="C1276"/>
      <c r="D1276"/>
      <c r="E1276"/>
    </row>
    <row r="1277" spans="1:5" ht="0" hidden="1" customHeight="1" x14ac:dyDescent="0.2">
      <c r="A1277"/>
      <c r="B1277"/>
      <c r="C1277"/>
      <c r="D1277"/>
      <c r="E1277"/>
    </row>
    <row r="1278" spans="1:5" ht="0" hidden="1" customHeight="1" x14ac:dyDescent="0.2">
      <c r="A1278"/>
      <c r="B1278"/>
      <c r="C1278"/>
      <c r="D1278"/>
      <c r="E1278"/>
    </row>
    <row r="1279" spans="1:5" ht="0" hidden="1" customHeight="1" x14ac:dyDescent="0.2">
      <c r="A1279"/>
      <c r="B1279"/>
      <c r="C1279"/>
      <c r="D1279"/>
      <c r="E1279"/>
    </row>
    <row r="1280" spans="1:5" ht="0" hidden="1" customHeight="1" x14ac:dyDescent="0.2">
      <c r="A1280"/>
      <c r="B1280"/>
      <c r="C1280"/>
      <c r="D1280"/>
      <c r="E1280"/>
    </row>
    <row r="1281" spans="1:5" ht="0" hidden="1" customHeight="1" x14ac:dyDescent="0.2">
      <c r="A1281"/>
      <c r="B1281"/>
      <c r="C1281"/>
      <c r="D1281"/>
      <c r="E1281"/>
    </row>
    <row r="1282" spans="1:5" ht="0" hidden="1" customHeight="1" x14ac:dyDescent="0.2">
      <c r="A1282"/>
      <c r="B1282"/>
      <c r="C1282"/>
      <c r="D1282"/>
      <c r="E1282"/>
    </row>
    <row r="1283" spans="1:5" ht="0" hidden="1" customHeight="1" x14ac:dyDescent="0.2">
      <c r="A1283"/>
      <c r="B1283"/>
      <c r="C1283"/>
      <c r="D1283"/>
      <c r="E1283"/>
    </row>
    <row r="1284" spans="1:5" ht="0" hidden="1" customHeight="1" x14ac:dyDescent="0.2">
      <c r="A1284"/>
      <c r="B1284"/>
      <c r="C1284"/>
      <c r="D1284"/>
      <c r="E1284"/>
    </row>
    <row r="1285" spans="1:5" ht="0" hidden="1" customHeight="1" x14ac:dyDescent="0.2">
      <c r="A1285"/>
      <c r="B1285"/>
      <c r="C1285"/>
      <c r="D1285"/>
      <c r="E1285"/>
    </row>
    <row r="1286" spans="1:5" ht="0" hidden="1" customHeight="1" x14ac:dyDescent="0.2">
      <c r="A1286"/>
      <c r="B1286"/>
      <c r="C1286"/>
      <c r="D1286"/>
      <c r="E1286"/>
    </row>
    <row r="1287" spans="1:5" ht="0" hidden="1" customHeight="1" x14ac:dyDescent="0.2">
      <c r="A1287"/>
      <c r="B1287"/>
      <c r="C1287"/>
      <c r="D1287"/>
      <c r="E1287"/>
    </row>
    <row r="1288" spans="1:5" ht="0" hidden="1" customHeight="1" x14ac:dyDescent="0.2">
      <c r="A1288"/>
      <c r="B1288"/>
      <c r="C1288"/>
      <c r="D1288"/>
      <c r="E1288"/>
    </row>
    <row r="1289" spans="1:5" ht="0" hidden="1" customHeight="1" x14ac:dyDescent="0.2">
      <c r="A1289"/>
      <c r="B1289"/>
      <c r="C1289"/>
      <c r="D1289"/>
      <c r="E1289"/>
    </row>
    <row r="1290" spans="1:5" ht="0" hidden="1" customHeight="1" x14ac:dyDescent="0.2">
      <c r="A1290"/>
      <c r="B1290"/>
      <c r="C1290"/>
      <c r="D1290"/>
      <c r="E1290"/>
    </row>
    <row r="1291" spans="1:5" ht="0" hidden="1" customHeight="1" x14ac:dyDescent="0.2">
      <c r="A1291"/>
      <c r="B1291"/>
      <c r="C1291"/>
      <c r="D1291"/>
      <c r="E1291"/>
    </row>
    <row r="1292" spans="1:5" ht="0" hidden="1" customHeight="1" x14ac:dyDescent="0.2">
      <c r="A1292"/>
      <c r="B1292"/>
      <c r="C1292"/>
      <c r="D1292"/>
      <c r="E1292"/>
    </row>
    <row r="1293" spans="1:5" ht="0" hidden="1" customHeight="1" x14ac:dyDescent="0.2">
      <c r="A1293"/>
      <c r="B1293"/>
      <c r="C1293"/>
      <c r="D1293"/>
      <c r="E1293"/>
    </row>
    <row r="1294" spans="1:5" ht="0" hidden="1" customHeight="1" x14ac:dyDescent="0.2">
      <c r="A1294"/>
      <c r="B1294"/>
      <c r="C1294"/>
      <c r="D1294"/>
      <c r="E1294"/>
    </row>
    <row r="1295" spans="1:5" ht="0" hidden="1" customHeight="1" x14ac:dyDescent="0.2">
      <c r="A1295"/>
      <c r="B1295"/>
      <c r="C1295"/>
      <c r="D1295"/>
      <c r="E1295"/>
    </row>
    <row r="1296" spans="1:5" ht="0" hidden="1" customHeight="1" x14ac:dyDescent="0.2">
      <c r="A1296"/>
      <c r="B1296"/>
      <c r="C1296"/>
      <c r="D1296"/>
      <c r="E1296"/>
    </row>
    <row r="1297" spans="1:5" ht="0" hidden="1" customHeight="1" x14ac:dyDescent="0.2">
      <c r="A1297"/>
      <c r="B1297"/>
      <c r="C1297"/>
      <c r="D1297"/>
      <c r="E1297"/>
    </row>
    <row r="1298" spans="1:5" ht="0" hidden="1" customHeight="1" x14ac:dyDescent="0.2">
      <c r="A1298"/>
      <c r="B1298"/>
      <c r="C1298"/>
      <c r="D1298"/>
      <c r="E1298"/>
    </row>
    <row r="1299" spans="1:5" ht="0" hidden="1" customHeight="1" x14ac:dyDescent="0.2">
      <c r="A1299"/>
      <c r="B1299"/>
      <c r="C1299"/>
      <c r="D1299"/>
      <c r="E1299"/>
    </row>
    <row r="1300" spans="1:5" ht="0" hidden="1" customHeight="1" x14ac:dyDescent="0.2">
      <c r="A1300"/>
      <c r="B1300"/>
      <c r="C1300"/>
      <c r="D1300"/>
      <c r="E1300"/>
    </row>
    <row r="1301" spans="1:5" ht="0" hidden="1" customHeight="1" x14ac:dyDescent="0.2">
      <c r="A1301"/>
      <c r="B1301"/>
      <c r="C1301"/>
      <c r="D1301"/>
      <c r="E1301"/>
    </row>
    <row r="1302" spans="1:5" ht="0" hidden="1" customHeight="1" x14ac:dyDescent="0.2">
      <c r="A1302"/>
      <c r="B1302"/>
      <c r="C1302"/>
      <c r="D1302"/>
      <c r="E1302"/>
    </row>
    <row r="1303" spans="1:5" ht="0" hidden="1" customHeight="1" x14ac:dyDescent="0.2">
      <c r="A1303"/>
      <c r="B1303"/>
      <c r="C1303"/>
      <c r="D1303"/>
      <c r="E1303"/>
    </row>
    <row r="1304" spans="1:5" ht="0" hidden="1" customHeight="1" x14ac:dyDescent="0.2">
      <c r="A1304"/>
      <c r="B1304"/>
      <c r="C1304"/>
      <c r="D1304"/>
      <c r="E1304"/>
    </row>
    <row r="1305" spans="1:5" ht="0" hidden="1" customHeight="1" x14ac:dyDescent="0.2">
      <c r="A1305"/>
      <c r="B1305"/>
      <c r="C1305"/>
      <c r="D1305"/>
      <c r="E1305"/>
    </row>
    <row r="1306" spans="1:5" ht="0" hidden="1" customHeight="1" x14ac:dyDescent="0.2">
      <c r="A1306"/>
      <c r="B1306"/>
      <c r="C1306"/>
      <c r="D1306"/>
      <c r="E1306"/>
    </row>
    <row r="1307" spans="1:5" ht="0" hidden="1" customHeight="1" x14ac:dyDescent="0.2">
      <c r="A1307"/>
      <c r="B1307"/>
      <c r="C1307"/>
      <c r="D1307"/>
      <c r="E1307"/>
    </row>
    <row r="1308" spans="1:5" ht="0" hidden="1" customHeight="1" x14ac:dyDescent="0.2">
      <c r="A1308"/>
      <c r="B1308"/>
      <c r="C1308"/>
      <c r="D1308"/>
      <c r="E1308"/>
    </row>
    <row r="1309" spans="1:5" ht="0" hidden="1" customHeight="1" x14ac:dyDescent="0.2">
      <c r="A1309"/>
      <c r="B1309"/>
      <c r="C1309"/>
      <c r="D1309"/>
      <c r="E1309"/>
    </row>
    <row r="1310" spans="1:5" ht="0" hidden="1" customHeight="1" x14ac:dyDescent="0.2">
      <c r="A1310"/>
      <c r="B1310"/>
      <c r="C1310"/>
      <c r="D1310"/>
      <c r="E1310"/>
    </row>
    <row r="1311" spans="1:5" ht="0" hidden="1" customHeight="1" x14ac:dyDescent="0.2">
      <c r="A1311"/>
      <c r="B1311"/>
      <c r="C1311"/>
      <c r="D1311"/>
      <c r="E1311"/>
    </row>
    <row r="1312" spans="1:5" ht="0" hidden="1" customHeight="1" x14ac:dyDescent="0.2">
      <c r="A1312"/>
      <c r="B1312"/>
      <c r="C1312"/>
      <c r="D1312"/>
      <c r="E1312"/>
    </row>
    <row r="1313" spans="1:5" ht="0" hidden="1" customHeight="1" x14ac:dyDescent="0.2">
      <c r="A1313"/>
      <c r="B1313"/>
      <c r="C1313"/>
      <c r="D1313"/>
      <c r="E1313"/>
    </row>
    <row r="1314" spans="1:5" ht="0" hidden="1" customHeight="1" x14ac:dyDescent="0.2">
      <c r="A1314"/>
      <c r="B1314"/>
      <c r="C1314"/>
      <c r="D1314"/>
      <c r="E1314"/>
    </row>
    <row r="1315" spans="1:5" ht="0" hidden="1" customHeight="1" x14ac:dyDescent="0.2">
      <c r="A1315"/>
      <c r="B1315"/>
      <c r="C1315"/>
      <c r="D1315"/>
      <c r="E1315"/>
    </row>
    <row r="1316" spans="1:5" ht="0" hidden="1" customHeight="1" x14ac:dyDescent="0.2">
      <c r="A1316"/>
      <c r="B1316"/>
      <c r="C1316"/>
      <c r="D1316"/>
      <c r="E1316"/>
    </row>
    <row r="1317" spans="1:5" ht="0" hidden="1" customHeight="1" x14ac:dyDescent="0.2">
      <c r="A1317"/>
      <c r="B1317"/>
      <c r="C1317"/>
      <c r="D1317"/>
      <c r="E1317"/>
    </row>
    <row r="1318" spans="1:5" ht="0" hidden="1" customHeight="1" x14ac:dyDescent="0.2">
      <c r="A1318"/>
      <c r="B1318"/>
      <c r="C1318"/>
      <c r="D1318"/>
      <c r="E1318"/>
    </row>
    <row r="1319" spans="1:5" ht="0" hidden="1" customHeight="1" x14ac:dyDescent="0.2">
      <c r="A1319"/>
      <c r="B1319"/>
      <c r="C1319"/>
      <c r="D1319"/>
      <c r="E1319"/>
    </row>
    <row r="1320" spans="1:5" ht="0" hidden="1" customHeight="1" x14ac:dyDescent="0.2">
      <c r="A1320"/>
      <c r="B1320"/>
      <c r="C1320"/>
      <c r="D1320"/>
      <c r="E1320"/>
    </row>
    <row r="1321" spans="1:5" ht="0" hidden="1" customHeight="1" x14ac:dyDescent="0.2">
      <c r="A1321"/>
      <c r="B1321"/>
      <c r="C1321"/>
      <c r="D1321"/>
      <c r="E1321"/>
    </row>
    <row r="1322" spans="1:5" ht="0" hidden="1" customHeight="1" x14ac:dyDescent="0.2">
      <c r="A1322"/>
      <c r="B1322"/>
      <c r="C1322"/>
      <c r="D1322"/>
      <c r="E1322"/>
    </row>
    <row r="1323" spans="1:5" ht="0" hidden="1" customHeight="1" x14ac:dyDescent="0.2">
      <c r="A1323"/>
      <c r="B1323"/>
      <c r="C1323"/>
      <c r="D1323"/>
      <c r="E1323"/>
    </row>
    <row r="1324" spans="1:5" ht="0" hidden="1" customHeight="1" x14ac:dyDescent="0.2">
      <c r="A1324"/>
      <c r="B1324"/>
      <c r="C1324"/>
      <c r="D1324"/>
      <c r="E1324"/>
    </row>
    <row r="1325" spans="1:5" ht="0" hidden="1" customHeight="1" x14ac:dyDescent="0.2">
      <c r="A1325"/>
      <c r="B1325"/>
      <c r="C1325"/>
      <c r="D1325"/>
      <c r="E1325"/>
    </row>
    <row r="1326" spans="1:5" ht="0" hidden="1" customHeight="1" x14ac:dyDescent="0.2">
      <c r="A1326"/>
      <c r="B1326"/>
      <c r="C1326"/>
      <c r="D1326"/>
      <c r="E1326"/>
    </row>
    <row r="1327" spans="1:5" ht="0" hidden="1" customHeight="1" x14ac:dyDescent="0.2">
      <c r="A1327"/>
      <c r="B1327"/>
      <c r="C1327"/>
      <c r="D1327"/>
      <c r="E1327"/>
    </row>
    <row r="1328" spans="1:5" ht="0" hidden="1" customHeight="1" x14ac:dyDescent="0.2">
      <c r="A1328"/>
      <c r="B1328"/>
      <c r="C1328"/>
      <c r="D1328"/>
      <c r="E1328"/>
    </row>
    <row r="1329" spans="1:5" ht="0" hidden="1" customHeight="1" x14ac:dyDescent="0.2">
      <c r="A1329"/>
      <c r="B1329"/>
      <c r="C1329"/>
      <c r="D1329"/>
      <c r="E1329"/>
    </row>
    <row r="1330" spans="1:5" ht="0" hidden="1" customHeight="1" x14ac:dyDescent="0.2">
      <c r="A1330"/>
      <c r="B1330"/>
      <c r="C1330"/>
      <c r="D1330"/>
      <c r="E1330"/>
    </row>
    <row r="1331" spans="1:5" ht="0" hidden="1" customHeight="1" x14ac:dyDescent="0.2">
      <c r="A1331"/>
      <c r="B1331"/>
      <c r="C1331"/>
      <c r="D1331"/>
      <c r="E1331"/>
    </row>
    <row r="1332" spans="1:5" ht="0" hidden="1" customHeight="1" x14ac:dyDescent="0.2">
      <c r="A1332"/>
      <c r="B1332"/>
      <c r="C1332"/>
      <c r="D1332"/>
      <c r="E1332"/>
    </row>
    <row r="1333" spans="1:5" ht="0" hidden="1" customHeight="1" x14ac:dyDescent="0.2">
      <c r="A1333"/>
      <c r="B1333"/>
      <c r="C1333"/>
      <c r="D1333"/>
      <c r="E1333"/>
    </row>
    <row r="1334" spans="1:5" ht="0" hidden="1" customHeight="1" x14ac:dyDescent="0.2">
      <c r="A1334"/>
      <c r="B1334"/>
      <c r="C1334"/>
      <c r="D1334"/>
      <c r="E1334"/>
    </row>
    <row r="1335" spans="1:5" ht="0" hidden="1" customHeight="1" x14ac:dyDescent="0.2">
      <c r="A1335"/>
      <c r="B1335"/>
      <c r="C1335"/>
      <c r="D1335"/>
      <c r="E1335"/>
    </row>
    <row r="1336" spans="1:5" ht="0" hidden="1" customHeight="1" x14ac:dyDescent="0.2">
      <c r="A1336"/>
      <c r="B1336"/>
      <c r="C1336"/>
      <c r="D1336"/>
      <c r="E1336"/>
    </row>
    <row r="1337" spans="1:5" ht="0" hidden="1" customHeight="1" x14ac:dyDescent="0.2">
      <c r="A1337"/>
      <c r="B1337"/>
      <c r="C1337"/>
      <c r="D1337"/>
      <c r="E1337"/>
    </row>
    <row r="1338" spans="1:5" ht="0" hidden="1" customHeight="1" x14ac:dyDescent="0.2">
      <c r="A1338"/>
      <c r="B1338"/>
      <c r="C1338"/>
      <c r="D1338"/>
      <c r="E1338"/>
    </row>
    <row r="1339" spans="1:5" ht="0" hidden="1" customHeight="1" x14ac:dyDescent="0.2">
      <c r="A1339"/>
      <c r="B1339"/>
      <c r="C1339"/>
      <c r="D1339"/>
      <c r="E1339"/>
    </row>
    <row r="1340" spans="1:5" ht="0" hidden="1" customHeight="1" x14ac:dyDescent="0.2">
      <c r="A1340"/>
      <c r="B1340"/>
      <c r="C1340"/>
      <c r="D1340"/>
      <c r="E1340"/>
    </row>
    <row r="1341" spans="1:5" ht="0" hidden="1" customHeight="1" x14ac:dyDescent="0.2">
      <c r="A1341"/>
      <c r="B1341"/>
      <c r="C1341"/>
      <c r="D1341"/>
      <c r="E1341"/>
    </row>
    <row r="1342" spans="1:5" ht="0" hidden="1" customHeight="1" x14ac:dyDescent="0.2">
      <c r="A1342"/>
      <c r="B1342"/>
      <c r="C1342"/>
      <c r="D1342"/>
      <c r="E1342"/>
    </row>
    <row r="1343" spans="1:5" ht="0" hidden="1" customHeight="1" x14ac:dyDescent="0.2">
      <c r="A1343"/>
      <c r="B1343"/>
      <c r="C1343"/>
      <c r="D1343"/>
      <c r="E1343"/>
    </row>
    <row r="1344" spans="1:5" ht="0" hidden="1" customHeight="1" x14ac:dyDescent="0.2">
      <c r="A1344"/>
      <c r="B1344"/>
      <c r="C1344"/>
      <c r="D1344"/>
      <c r="E1344"/>
    </row>
    <row r="1345" spans="1:5" ht="0" hidden="1" customHeight="1" x14ac:dyDescent="0.2">
      <c r="A1345"/>
      <c r="B1345"/>
      <c r="C1345"/>
      <c r="D1345"/>
      <c r="E1345"/>
    </row>
    <row r="1346" spans="1:5" ht="0" hidden="1" customHeight="1" x14ac:dyDescent="0.2">
      <c r="A1346"/>
      <c r="B1346"/>
      <c r="C1346"/>
      <c r="D1346"/>
      <c r="E1346"/>
    </row>
    <row r="1347" spans="1:5" ht="0" hidden="1" customHeight="1" x14ac:dyDescent="0.2">
      <c r="A1347"/>
      <c r="B1347"/>
      <c r="C1347"/>
      <c r="D1347"/>
      <c r="E1347"/>
    </row>
    <row r="1348" spans="1:5" ht="0" hidden="1" customHeight="1" x14ac:dyDescent="0.2">
      <c r="A1348"/>
      <c r="B1348"/>
      <c r="C1348"/>
      <c r="D1348"/>
      <c r="E1348"/>
    </row>
    <row r="1349" spans="1:5" ht="0" hidden="1" customHeight="1" x14ac:dyDescent="0.2">
      <c r="A1349"/>
      <c r="B1349"/>
      <c r="C1349"/>
      <c r="D1349"/>
      <c r="E1349"/>
    </row>
    <row r="1350" spans="1:5" ht="0" hidden="1" customHeight="1" x14ac:dyDescent="0.2">
      <c r="A1350"/>
      <c r="B1350"/>
      <c r="C1350"/>
      <c r="D1350"/>
      <c r="E1350"/>
    </row>
    <row r="1351" spans="1:5" ht="0" hidden="1" customHeight="1" x14ac:dyDescent="0.2">
      <c r="A1351"/>
      <c r="B1351"/>
      <c r="C1351"/>
      <c r="D1351"/>
      <c r="E1351"/>
    </row>
    <row r="1352" spans="1:5" ht="0" hidden="1" customHeight="1" x14ac:dyDescent="0.2">
      <c r="A1352"/>
      <c r="B1352"/>
      <c r="C1352"/>
      <c r="D1352"/>
      <c r="E1352"/>
    </row>
    <row r="1353" spans="1:5" ht="0" hidden="1" customHeight="1" x14ac:dyDescent="0.2">
      <c r="A1353"/>
      <c r="B1353"/>
      <c r="C1353"/>
      <c r="D1353"/>
      <c r="E1353"/>
    </row>
    <row r="1354" spans="1:5" ht="0" hidden="1" customHeight="1" x14ac:dyDescent="0.2">
      <c r="A1354"/>
      <c r="B1354"/>
      <c r="C1354"/>
      <c r="D1354"/>
      <c r="E1354"/>
    </row>
    <row r="1355" spans="1:5" ht="0" hidden="1" customHeight="1" x14ac:dyDescent="0.2">
      <c r="A1355"/>
      <c r="B1355"/>
      <c r="C1355"/>
      <c r="D1355"/>
      <c r="E1355"/>
    </row>
    <row r="1356" spans="1:5" ht="0" hidden="1" customHeight="1" x14ac:dyDescent="0.2">
      <c r="A1356"/>
      <c r="B1356"/>
      <c r="C1356"/>
      <c r="D1356"/>
      <c r="E1356"/>
    </row>
    <row r="1357" spans="1:5" ht="0" hidden="1" customHeight="1" x14ac:dyDescent="0.2">
      <c r="A1357"/>
      <c r="B1357"/>
      <c r="C1357"/>
      <c r="D1357"/>
      <c r="E1357"/>
    </row>
    <row r="1358" spans="1:5" ht="0" hidden="1" customHeight="1" x14ac:dyDescent="0.2">
      <c r="A1358"/>
      <c r="B1358"/>
      <c r="C1358"/>
      <c r="D1358"/>
      <c r="E1358"/>
    </row>
    <row r="1359" spans="1:5" ht="0" hidden="1" customHeight="1" x14ac:dyDescent="0.2">
      <c r="A1359"/>
      <c r="B1359"/>
      <c r="C1359"/>
      <c r="D1359"/>
      <c r="E1359"/>
    </row>
    <row r="1360" spans="1:5" ht="0" hidden="1" customHeight="1" x14ac:dyDescent="0.2">
      <c r="A1360"/>
      <c r="B1360"/>
      <c r="C1360"/>
      <c r="D1360"/>
      <c r="E1360"/>
    </row>
    <row r="1361" spans="1:5" ht="0" hidden="1" customHeight="1" x14ac:dyDescent="0.2">
      <c r="A1361"/>
      <c r="B1361"/>
      <c r="C1361"/>
      <c r="D1361"/>
      <c r="E1361"/>
    </row>
    <row r="1362" spans="1:5" ht="0" hidden="1" customHeight="1" x14ac:dyDescent="0.2">
      <c r="A1362"/>
      <c r="B1362"/>
      <c r="C1362"/>
      <c r="D1362"/>
      <c r="E1362"/>
    </row>
    <row r="1363" spans="1:5" ht="0" hidden="1" customHeight="1" x14ac:dyDescent="0.2">
      <c r="A1363"/>
      <c r="B1363"/>
      <c r="C1363"/>
      <c r="D1363"/>
      <c r="E1363"/>
    </row>
    <row r="1364" spans="1:5" ht="0" hidden="1" customHeight="1" x14ac:dyDescent="0.2">
      <c r="A1364"/>
      <c r="B1364"/>
      <c r="C1364"/>
      <c r="D1364"/>
      <c r="E1364"/>
    </row>
    <row r="1365" spans="1:5" ht="0" hidden="1" customHeight="1" x14ac:dyDescent="0.2">
      <c r="A1365"/>
      <c r="B1365"/>
      <c r="C1365"/>
      <c r="D1365"/>
      <c r="E1365"/>
    </row>
    <row r="1366" spans="1:5" ht="0" hidden="1" customHeight="1" x14ac:dyDescent="0.2">
      <c r="A1366"/>
      <c r="B1366"/>
      <c r="C1366"/>
      <c r="D1366"/>
      <c r="E1366"/>
    </row>
    <row r="1367" spans="1:5" ht="0" hidden="1" customHeight="1" x14ac:dyDescent="0.2">
      <c r="A1367"/>
      <c r="B1367"/>
      <c r="C1367"/>
      <c r="D1367"/>
      <c r="E1367"/>
    </row>
    <row r="1368" spans="1:5" ht="0" hidden="1" customHeight="1" x14ac:dyDescent="0.2">
      <c r="A1368"/>
      <c r="B1368"/>
      <c r="C1368"/>
      <c r="D1368"/>
      <c r="E1368"/>
    </row>
    <row r="1369" spans="1:5" ht="0" hidden="1" customHeight="1" x14ac:dyDescent="0.2">
      <c r="A1369"/>
      <c r="B1369"/>
      <c r="C1369"/>
      <c r="D1369"/>
      <c r="E1369"/>
    </row>
    <row r="1370" spans="1:5" ht="0" hidden="1" customHeight="1" x14ac:dyDescent="0.2">
      <c r="A1370"/>
      <c r="B1370"/>
      <c r="C1370"/>
      <c r="D1370"/>
      <c r="E1370"/>
    </row>
    <row r="1371" spans="1:5" ht="0" hidden="1" customHeight="1" x14ac:dyDescent="0.2">
      <c r="A1371"/>
      <c r="B1371"/>
      <c r="C1371"/>
      <c r="D1371"/>
      <c r="E1371"/>
    </row>
    <row r="1372" spans="1:5" ht="0" hidden="1" customHeight="1" x14ac:dyDescent="0.2">
      <c r="A1372"/>
      <c r="B1372"/>
      <c r="C1372"/>
      <c r="D1372"/>
      <c r="E1372"/>
    </row>
    <row r="1373" spans="1:5" ht="0" hidden="1" customHeight="1" x14ac:dyDescent="0.2">
      <c r="A1373"/>
      <c r="B1373"/>
      <c r="C1373"/>
      <c r="D1373"/>
      <c r="E1373"/>
    </row>
    <row r="1374" spans="1:5" ht="0" hidden="1" customHeight="1" x14ac:dyDescent="0.2">
      <c r="A1374"/>
      <c r="B1374"/>
      <c r="C1374"/>
      <c r="D1374"/>
      <c r="E1374"/>
    </row>
    <row r="1375" spans="1:5" ht="0" hidden="1" customHeight="1" x14ac:dyDescent="0.2">
      <c r="A1375"/>
      <c r="B1375"/>
      <c r="C1375"/>
      <c r="D1375"/>
      <c r="E1375"/>
    </row>
    <row r="1376" spans="1:5" ht="0" hidden="1" customHeight="1" x14ac:dyDescent="0.2">
      <c r="A1376"/>
      <c r="B1376"/>
      <c r="C1376"/>
      <c r="D1376"/>
      <c r="E1376"/>
    </row>
    <row r="1377" spans="1:5" ht="0" hidden="1" customHeight="1" x14ac:dyDescent="0.2">
      <c r="A1377"/>
      <c r="B1377"/>
      <c r="C1377"/>
      <c r="D1377"/>
      <c r="E1377"/>
    </row>
    <row r="1378" spans="1:5" ht="0" hidden="1" customHeight="1" x14ac:dyDescent="0.2">
      <c r="A1378"/>
      <c r="B1378"/>
      <c r="C1378"/>
      <c r="D1378"/>
      <c r="E1378"/>
    </row>
    <row r="1379" spans="1:5" ht="0" hidden="1" customHeight="1" x14ac:dyDescent="0.2">
      <c r="A1379"/>
      <c r="B1379"/>
      <c r="C1379"/>
      <c r="D1379"/>
      <c r="E1379"/>
    </row>
    <row r="1380" spans="1:5" ht="0" hidden="1" customHeight="1" x14ac:dyDescent="0.2">
      <c r="A1380"/>
      <c r="B1380"/>
      <c r="C1380"/>
      <c r="D1380"/>
      <c r="E1380"/>
    </row>
    <row r="1381" spans="1:5" ht="0" hidden="1" customHeight="1" x14ac:dyDescent="0.2">
      <c r="A1381"/>
      <c r="B1381"/>
      <c r="C1381"/>
      <c r="D1381"/>
      <c r="E1381"/>
    </row>
    <row r="1382" spans="1:5" ht="0" hidden="1" customHeight="1" x14ac:dyDescent="0.2">
      <c r="A1382"/>
      <c r="B1382"/>
      <c r="C1382"/>
      <c r="D1382"/>
      <c r="E1382"/>
    </row>
    <row r="1383" spans="1:5" ht="0" hidden="1" customHeight="1" x14ac:dyDescent="0.2">
      <c r="A1383"/>
      <c r="B1383"/>
      <c r="C1383"/>
      <c r="D1383"/>
      <c r="E1383"/>
    </row>
    <row r="1384" spans="1:5" ht="0" hidden="1" customHeight="1" x14ac:dyDescent="0.2">
      <c r="A1384"/>
      <c r="B1384"/>
      <c r="C1384"/>
      <c r="D1384"/>
      <c r="E1384"/>
    </row>
    <row r="1385" spans="1:5" ht="0" hidden="1" customHeight="1" x14ac:dyDescent="0.2">
      <c r="A1385"/>
      <c r="B1385"/>
      <c r="C1385"/>
      <c r="D1385"/>
      <c r="E1385"/>
    </row>
    <row r="1386" spans="1:5" ht="0" hidden="1" customHeight="1" x14ac:dyDescent="0.2">
      <c r="A1386"/>
      <c r="B1386"/>
      <c r="C1386"/>
      <c r="D1386"/>
      <c r="E1386"/>
    </row>
    <row r="1387" spans="1:5" ht="0" hidden="1" customHeight="1" x14ac:dyDescent="0.2">
      <c r="A1387"/>
      <c r="B1387"/>
      <c r="C1387"/>
      <c r="D1387"/>
      <c r="E1387"/>
    </row>
    <row r="1388" spans="1:5" ht="0" hidden="1" customHeight="1" x14ac:dyDescent="0.2">
      <c r="A1388"/>
      <c r="B1388"/>
      <c r="C1388"/>
      <c r="D1388"/>
      <c r="E1388"/>
    </row>
    <row r="1389" spans="1:5" ht="0" hidden="1" customHeight="1" x14ac:dyDescent="0.2">
      <c r="A1389"/>
      <c r="B1389"/>
      <c r="C1389"/>
      <c r="D1389"/>
      <c r="E1389"/>
    </row>
    <row r="1390" spans="1:5" ht="0" hidden="1" customHeight="1" x14ac:dyDescent="0.2">
      <c r="A1390"/>
      <c r="B1390"/>
      <c r="C1390"/>
      <c r="D1390"/>
      <c r="E1390"/>
    </row>
    <row r="1391" spans="1:5" ht="0" hidden="1" customHeight="1" x14ac:dyDescent="0.2">
      <c r="A1391"/>
      <c r="B1391"/>
      <c r="C1391"/>
      <c r="D1391"/>
      <c r="E1391"/>
    </row>
    <row r="1392" spans="1:5" ht="0" hidden="1" customHeight="1" x14ac:dyDescent="0.2">
      <c r="A1392"/>
      <c r="B1392"/>
      <c r="C1392"/>
      <c r="D1392"/>
      <c r="E1392"/>
    </row>
    <row r="1393" spans="1:5" ht="0" hidden="1" customHeight="1" x14ac:dyDescent="0.2">
      <c r="A1393"/>
      <c r="B1393"/>
      <c r="C1393"/>
      <c r="D1393"/>
      <c r="E1393"/>
    </row>
    <row r="1394" spans="1:5" ht="0" hidden="1" customHeight="1" x14ac:dyDescent="0.2">
      <c r="A1394"/>
      <c r="B1394"/>
      <c r="C1394"/>
      <c r="D1394"/>
      <c r="E1394"/>
    </row>
    <row r="1395" spans="1:5" ht="0" hidden="1" customHeight="1" x14ac:dyDescent="0.2">
      <c r="A1395"/>
      <c r="B1395"/>
      <c r="C1395"/>
      <c r="D1395"/>
      <c r="E1395"/>
    </row>
    <row r="1396" spans="1:5" ht="0" hidden="1" customHeight="1" x14ac:dyDescent="0.2">
      <c r="A1396"/>
      <c r="B1396"/>
      <c r="C1396"/>
      <c r="D1396"/>
      <c r="E1396"/>
    </row>
    <row r="1397" spans="1:5" ht="0" hidden="1" customHeight="1" x14ac:dyDescent="0.2">
      <c r="A1397"/>
      <c r="B1397"/>
      <c r="C1397"/>
      <c r="D1397"/>
      <c r="E1397"/>
    </row>
    <row r="1398" spans="1:5" ht="0" hidden="1" customHeight="1" x14ac:dyDescent="0.2">
      <c r="A1398"/>
      <c r="B1398"/>
      <c r="C1398"/>
      <c r="D1398"/>
      <c r="E1398"/>
    </row>
    <row r="1399" spans="1:5" ht="0" hidden="1" customHeight="1" x14ac:dyDescent="0.2">
      <c r="A1399"/>
      <c r="B1399"/>
      <c r="C1399"/>
      <c r="D1399"/>
      <c r="E1399"/>
    </row>
    <row r="1400" spans="1:5" ht="0" hidden="1" customHeight="1" x14ac:dyDescent="0.2">
      <c r="A1400"/>
      <c r="B1400"/>
      <c r="C1400"/>
      <c r="D1400"/>
      <c r="E1400"/>
    </row>
    <row r="1401" spans="1:5" ht="0" hidden="1" customHeight="1" x14ac:dyDescent="0.2">
      <c r="A1401"/>
      <c r="B1401"/>
      <c r="C1401"/>
      <c r="D1401"/>
      <c r="E1401"/>
    </row>
    <row r="1402" spans="1:5" ht="0" hidden="1" customHeight="1" x14ac:dyDescent="0.2">
      <c r="A1402"/>
      <c r="B1402"/>
      <c r="C1402"/>
      <c r="D1402"/>
      <c r="E1402"/>
    </row>
    <row r="1403" spans="1:5" ht="0" hidden="1" customHeight="1" x14ac:dyDescent="0.2">
      <c r="A1403"/>
      <c r="B1403"/>
      <c r="C1403"/>
      <c r="D1403"/>
      <c r="E1403"/>
    </row>
    <row r="1404" spans="1:5" ht="0" hidden="1" customHeight="1" x14ac:dyDescent="0.2">
      <c r="A1404"/>
      <c r="B1404"/>
      <c r="C1404"/>
      <c r="D1404"/>
      <c r="E1404"/>
    </row>
    <row r="1405" spans="1:5" ht="0" hidden="1" customHeight="1" x14ac:dyDescent="0.2">
      <c r="A1405"/>
      <c r="B1405"/>
      <c r="C1405"/>
      <c r="D1405"/>
      <c r="E1405"/>
    </row>
    <row r="1406" spans="1:5" ht="0" hidden="1" customHeight="1" x14ac:dyDescent="0.2">
      <c r="A1406"/>
      <c r="B1406"/>
      <c r="C1406"/>
      <c r="D1406"/>
      <c r="E1406"/>
    </row>
    <row r="1407" spans="1:5" ht="0" hidden="1" customHeight="1" x14ac:dyDescent="0.2">
      <c r="A1407"/>
      <c r="B1407"/>
      <c r="C1407"/>
      <c r="D1407"/>
      <c r="E1407"/>
    </row>
    <row r="1408" spans="1:5" ht="0" hidden="1" customHeight="1" x14ac:dyDescent="0.2">
      <c r="A1408"/>
      <c r="B1408"/>
      <c r="C1408"/>
      <c r="D1408"/>
      <c r="E1408"/>
    </row>
    <row r="1409" spans="1:5" ht="0" hidden="1" customHeight="1" x14ac:dyDescent="0.2">
      <c r="A1409"/>
      <c r="B1409"/>
      <c r="C1409"/>
      <c r="D1409"/>
      <c r="E1409"/>
    </row>
    <row r="1410" spans="1:5" ht="0" hidden="1" customHeight="1" x14ac:dyDescent="0.2">
      <c r="A1410"/>
      <c r="B1410"/>
      <c r="C1410"/>
      <c r="D1410"/>
      <c r="E1410"/>
    </row>
    <row r="1411" spans="1:5" ht="0" hidden="1" customHeight="1" x14ac:dyDescent="0.2">
      <c r="A1411"/>
      <c r="B1411"/>
      <c r="C1411"/>
      <c r="D1411"/>
      <c r="E1411"/>
    </row>
    <row r="1412" spans="1:5" ht="0" hidden="1" customHeight="1" x14ac:dyDescent="0.2">
      <c r="A1412"/>
      <c r="B1412"/>
      <c r="C1412"/>
      <c r="D1412"/>
      <c r="E1412"/>
    </row>
    <row r="1413" spans="1:5" ht="0" hidden="1" customHeight="1" x14ac:dyDescent="0.2">
      <c r="A1413"/>
      <c r="B1413"/>
      <c r="C1413"/>
      <c r="D1413"/>
      <c r="E1413"/>
    </row>
    <row r="1414" spans="1:5" ht="0" hidden="1" customHeight="1" x14ac:dyDescent="0.2">
      <c r="A1414"/>
      <c r="B1414"/>
      <c r="C1414"/>
      <c r="D1414"/>
      <c r="E1414"/>
    </row>
    <row r="1415" spans="1:5" ht="0" hidden="1" customHeight="1" x14ac:dyDescent="0.2">
      <c r="A1415"/>
      <c r="B1415"/>
      <c r="C1415"/>
      <c r="D1415"/>
      <c r="E1415"/>
    </row>
    <row r="1416" spans="1:5" ht="0" hidden="1" customHeight="1" x14ac:dyDescent="0.2">
      <c r="A1416"/>
      <c r="B1416"/>
      <c r="C1416"/>
      <c r="D1416"/>
      <c r="E1416"/>
    </row>
    <row r="1417" spans="1:5" ht="0" hidden="1" customHeight="1" x14ac:dyDescent="0.2">
      <c r="A1417"/>
      <c r="B1417"/>
      <c r="C1417"/>
      <c r="D1417"/>
      <c r="E1417"/>
    </row>
    <row r="1418" spans="1:5" ht="0" hidden="1" customHeight="1" x14ac:dyDescent="0.2">
      <c r="A1418"/>
      <c r="B1418"/>
      <c r="C1418"/>
      <c r="D1418"/>
      <c r="E1418"/>
    </row>
    <row r="1419" spans="1:5" ht="0" hidden="1" customHeight="1" x14ac:dyDescent="0.2">
      <c r="A1419"/>
      <c r="B1419"/>
      <c r="C1419"/>
      <c r="D1419"/>
      <c r="E1419"/>
    </row>
    <row r="1420" spans="1:5" ht="0" hidden="1" customHeight="1" x14ac:dyDescent="0.2">
      <c r="A1420"/>
      <c r="B1420"/>
      <c r="C1420"/>
      <c r="D1420"/>
      <c r="E1420"/>
    </row>
    <row r="1421" spans="1:5" ht="0" hidden="1" customHeight="1" x14ac:dyDescent="0.2">
      <c r="A1421"/>
      <c r="B1421"/>
      <c r="C1421"/>
      <c r="D1421"/>
      <c r="E1421"/>
    </row>
    <row r="1422" spans="1:5" ht="0" hidden="1" customHeight="1" x14ac:dyDescent="0.2">
      <c r="A1422"/>
      <c r="B1422"/>
      <c r="C1422"/>
      <c r="D1422"/>
      <c r="E1422"/>
    </row>
    <row r="1423" spans="1:5" ht="0" hidden="1" customHeight="1" x14ac:dyDescent="0.2">
      <c r="A1423"/>
      <c r="B1423"/>
      <c r="C1423"/>
      <c r="D1423"/>
      <c r="E1423"/>
    </row>
    <row r="1424" spans="1:5" ht="0" hidden="1" customHeight="1" x14ac:dyDescent="0.2">
      <c r="A1424"/>
      <c r="B1424"/>
      <c r="C1424"/>
      <c r="D1424"/>
      <c r="E1424"/>
    </row>
    <row r="1425" spans="1:5" ht="0" hidden="1" customHeight="1" x14ac:dyDescent="0.2">
      <c r="A1425"/>
      <c r="B1425"/>
      <c r="C1425"/>
      <c r="D1425"/>
      <c r="E1425"/>
    </row>
    <row r="1426" spans="1:5" ht="0" hidden="1" customHeight="1" x14ac:dyDescent="0.2">
      <c r="A1426"/>
      <c r="B1426"/>
      <c r="C1426"/>
      <c r="D1426"/>
      <c r="E1426"/>
    </row>
    <row r="1427" spans="1:5" ht="0" hidden="1" customHeight="1" x14ac:dyDescent="0.2">
      <c r="A1427"/>
      <c r="B1427"/>
      <c r="C1427"/>
      <c r="D1427"/>
      <c r="E1427"/>
    </row>
    <row r="1428" spans="1:5" ht="0" hidden="1" customHeight="1" x14ac:dyDescent="0.2">
      <c r="A1428"/>
      <c r="B1428"/>
      <c r="C1428"/>
      <c r="D1428"/>
      <c r="E1428"/>
    </row>
    <row r="1429" spans="1:5" ht="0" hidden="1" customHeight="1" x14ac:dyDescent="0.2">
      <c r="A1429"/>
      <c r="B1429"/>
      <c r="C1429"/>
      <c r="D1429"/>
      <c r="E1429"/>
    </row>
    <row r="1430" spans="1:5" ht="0" hidden="1" customHeight="1" x14ac:dyDescent="0.2">
      <c r="A1430"/>
      <c r="B1430"/>
      <c r="C1430"/>
      <c r="D1430"/>
      <c r="E1430"/>
    </row>
    <row r="1431" spans="1:5" ht="0" hidden="1" customHeight="1" x14ac:dyDescent="0.2">
      <c r="A1431"/>
      <c r="B1431"/>
      <c r="C1431"/>
      <c r="D1431"/>
      <c r="E1431"/>
    </row>
    <row r="1432" spans="1:5" ht="0" hidden="1" customHeight="1" x14ac:dyDescent="0.2">
      <c r="A1432"/>
      <c r="B1432"/>
      <c r="C1432"/>
      <c r="D1432"/>
      <c r="E1432"/>
    </row>
    <row r="1433" spans="1:5" ht="0" hidden="1" customHeight="1" x14ac:dyDescent="0.2">
      <c r="A1433"/>
      <c r="B1433"/>
      <c r="C1433"/>
      <c r="D1433"/>
      <c r="E1433"/>
    </row>
    <row r="1434" spans="1:5" ht="0" hidden="1" customHeight="1" x14ac:dyDescent="0.2">
      <c r="A1434"/>
      <c r="B1434"/>
      <c r="C1434"/>
      <c r="D1434"/>
      <c r="E1434"/>
    </row>
    <row r="1435" spans="1:5" ht="0" hidden="1" customHeight="1" x14ac:dyDescent="0.2">
      <c r="A1435"/>
      <c r="B1435"/>
      <c r="C1435"/>
      <c r="D1435"/>
      <c r="E1435"/>
    </row>
    <row r="1436" spans="1:5" ht="0" hidden="1" customHeight="1" x14ac:dyDescent="0.2">
      <c r="A1436"/>
      <c r="B1436"/>
      <c r="C1436"/>
      <c r="D1436"/>
      <c r="E1436"/>
    </row>
    <row r="1437" spans="1:5" ht="0" hidden="1" customHeight="1" x14ac:dyDescent="0.2">
      <c r="A1437"/>
      <c r="B1437"/>
      <c r="C1437"/>
      <c r="D1437"/>
      <c r="E1437"/>
    </row>
    <row r="1438" spans="1:5" ht="0" hidden="1" customHeight="1" x14ac:dyDescent="0.2">
      <c r="A1438"/>
      <c r="B1438"/>
      <c r="C1438"/>
      <c r="D1438"/>
      <c r="E1438"/>
    </row>
    <row r="1439" spans="1:5" ht="0" hidden="1" customHeight="1" x14ac:dyDescent="0.2">
      <c r="A1439"/>
      <c r="B1439"/>
      <c r="C1439"/>
      <c r="D1439"/>
      <c r="E1439"/>
    </row>
    <row r="1440" spans="1:5" ht="0" hidden="1" customHeight="1" x14ac:dyDescent="0.2">
      <c r="A1440"/>
      <c r="B1440"/>
      <c r="C1440"/>
      <c r="D1440"/>
      <c r="E1440"/>
    </row>
    <row r="1441" spans="1:5" ht="0" hidden="1" customHeight="1" x14ac:dyDescent="0.2">
      <c r="A1441"/>
      <c r="B1441"/>
      <c r="C1441"/>
      <c r="D1441"/>
      <c r="E1441"/>
    </row>
    <row r="1442" spans="1:5" ht="0" hidden="1" customHeight="1" x14ac:dyDescent="0.2">
      <c r="A1442"/>
      <c r="B1442"/>
      <c r="C1442"/>
      <c r="D1442"/>
      <c r="E1442"/>
    </row>
    <row r="1443" spans="1:5" ht="0" hidden="1" customHeight="1" x14ac:dyDescent="0.2">
      <c r="A1443"/>
      <c r="B1443"/>
      <c r="C1443"/>
      <c r="D1443"/>
      <c r="E1443"/>
    </row>
    <row r="1444" spans="1:5" ht="0" hidden="1" customHeight="1" x14ac:dyDescent="0.2">
      <c r="A1444"/>
      <c r="B1444"/>
      <c r="C1444"/>
      <c r="D1444"/>
      <c r="E1444"/>
    </row>
    <row r="1445" spans="1:5" ht="0" hidden="1" customHeight="1" x14ac:dyDescent="0.2">
      <c r="A1445"/>
      <c r="B1445"/>
      <c r="C1445"/>
      <c r="D1445"/>
      <c r="E1445"/>
    </row>
    <row r="1446" spans="1:5" ht="0" hidden="1" customHeight="1" x14ac:dyDescent="0.2">
      <c r="A1446"/>
      <c r="B1446"/>
      <c r="C1446"/>
      <c r="D1446"/>
      <c r="E1446"/>
    </row>
    <row r="1447" spans="1:5" ht="0" hidden="1" customHeight="1" x14ac:dyDescent="0.2">
      <c r="A1447"/>
      <c r="B1447"/>
      <c r="C1447"/>
      <c r="D1447"/>
      <c r="E1447"/>
    </row>
    <row r="1448" spans="1:5" ht="0" hidden="1" customHeight="1" x14ac:dyDescent="0.2">
      <c r="A1448"/>
      <c r="B1448"/>
      <c r="C1448"/>
      <c r="D1448"/>
      <c r="E1448"/>
    </row>
    <row r="1449" spans="1:5" ht="0" hidden="1" customHeight="1" x14ac:dyDescent="0.2">
      <c r="A1449"/>
      <c r="B1449"/>
      <c r="C1449"/>
      <c r="D1449"/>
      <c r="E1449"/>
    </row>
    <row r="1450" spans="1:5" ht="0" hidden="1" customHeight="1" x14ac:dyDescent="0.2">
      <c r="A1450"/>
      <c r="B1450"/>
      <c r="C1450"/>
      <c r="D1450"/>
      <c r="E1450"/>
    </row>
    <row r="1451" spans="1:5" ht="0" hidden="1" customHeight="1" x14ac:dyDescent="0.2">
      <c r="A1451"/>
      <c r="B1451"/>
      <c r="C1451"/>
      <c r="D1451"/>
      <c r="E1451"/>
    </row>
    <row r="1452" spans="1:5" ht="0" hidden="1" customHeight="1" x14ac:dyDescent="0.2">
      <c r="A1452"/>
      <c r="B1452"/>
      <c r="C1452"/>
      <c r="D1452"/>
      <c r="E1452"/>
    </row>
    <row r="1453" spans="1:5" ht="0" hidden="1" customHeight="1" x14ac:dyDescent="0.2">
      <c r="A1453"/>
      <c r="B1453"/>
      <c r="C1453"/>
      <c r="D1453"/>
      <c r="E1453"/>
    </row>
    <row r="1454" spans="1:5" ht="0" hidden="1" customHeight="1" x14ac:dyDescent="0.2">
      <c r="A1454"/>
      <c r="B1454"/>
      <c r="C1454"/>
      <c r="D1454"/>
      <c r="E1454"/>
    </row>
    <row r="1455" spans="1:5" ht="0" hidden="1" customHeight="1" x14ac:dyDescent="0.2">
      <c r="A1455"/>
      <c r="B1455"/>
      <c r="C1455"/>
      <c r="D1455"/>
      <c r="E1455"/>
    </row>
    <row r="1456" spans="1:5" ht="0" hidden="1" customHeight="1" x14ac:dyDescent="0.2">
      <c r="A1456"/>
      <c r="B1456"/>
      <c r="C1456"/>
      <c r="D1456"/>
      <c r="E1456"/>
    </row>
    <row r="1457" spans="1:5" ht="0" hidden="1" customHeight="1" x14ac:dyDescent="0.2">
      <c r="A1457"/>
      <c r="B1457"/>
      <c r="C1457"/>
      <c r="D1457"/>
      <c r="E1457"/>
    </row>
    <row r="1458" spans="1:5" ht="0" hidden="1" customHeight="1" x14ac:dyDescent="0.2">
      <c r="A1458"/>
      <c r="B1458"/>
      <c r="C1458"/>
      <c r="D1458"/>
      <c r="E1458"/>
    </row>
    <row r="1459" spans="1:5" ht="0" hidden="1" customHeight="1" x14ac:dyDescent="0.2">
      <c r="A1459"/>
      <c r="B1459"/>
      <c r="C1459"/>
      <c r="D1459"/>
      <c r="E1459"/>
    </row>
    <row r="1460" spans="1:5" ht="0" hidden="1" customHeight="1" x14ac:dyDescent="0.2">
      <c r="A1460"/>
      <c r="B1460"/>
      <c r="C1460"/>
      <c r="D1460"/>
      <c r="E1460"/>
    </row>
    <row r="1461" spans="1:5" ht="0" hidden="1" customHeight="1" x14ac:dyDescent="0.2">
      <c r="A1461"/>
      <c r="B1461"/>
      <c r="C1461"/>
      <c r="D1461"/>
      <c r="E1461"/>
    </row>
    <row r="1462" spans="1:5" ht="0" hidden="1" customHeight="1" x14ac:dyDescent="0.2">
      <c r="A1462"/>
      <c r="B1462"/>
      <c r="C1462"/>
      <c r="D1462"/>
      <c r="E1462"/>
    </row>
    <row r="1463" spans="1:5" ht="0" hidden="1" customHeight="1" x14ac:dyDescent="0.2">
      <c r="A1463"/>
      <c r="B1463"/>
      <c r="C1463"/>
      <c r="D1463"/>
      <c r="E1463"/>
    </row>
    <row r="1464" spans="1:5" ht="0" hidden="1" customHeight="1" x14ac:dyDescent="0.2">
      <c r="A1464"/>
      <c r="B1464"/>
      <c r="C1464"/>
      <c r="D1464"/>
      <c r="E1464"/>
    </row>
    <row r="1465" spans="1:5" ht="0" hidden="1" customHeight="1" x14ac:dyDescent="0.2">
      <c r="A1465"/>
      <c r="B1465"/>
      <c r="C1465"/>
      <c r="D1465"/>
      <c r="E1465"/>
    </row>
    <row r="1466" spans="1:5" ht="0" hidden="1" customHeight="1" x14ac:dyDescent="0.2">
      <c r="A1466"/>
      <c r="B1466"/>
      <c r="C1466"/>
      <c r="D1466"/>
      <c r="E1466"/>
    </row>
    <row r="1467" spans="1:5" ht="0" hidden="1" customHeight="1" x14ac:dyDescent="0.2">
      <c r="A1467"/>
      <c r="B1467"/>
      <c r="C1467"/>
      <c r="D1467"/>
      <c r="E1467"/>
    </row>
    <row r="1468" spans="1:5" ht="0" hidden="1" customHeight="1" x14ac:dyDescent="0.2">
      <c r="A1468"/>
      <c r="B1468"/>
      <c r="C1468"/>
      <c r="D1468"/>
      <c r="E1468"/>
    </row>
    <row r="1469" spans="1:5" ht="0" hidden="1" customHeight="1" x14ac:dyDescent="0.2">
      <c r="A1469"/>
      <c r="B1469"/>
      <c r="C1469"/>
      <c r="D1469"/>
      <c r="E1469"/>
    </row>
    <row r="1470" spans="1:5" ht="0" hidden="1" customHeight="1" x14ac:dyDescent="0.2">
      <c r="A1470"/>
      <c r="B1470"/>
      <c r="C1470"/>
      <c r="D1470"/>
      <c r="E1470"/>
    </row>
    <row r="1471" spans="1:5" ht="0" hidden="1" customHeight="1" x14ac:dyDescent="0.2">
      <c r="A1471"/>
      <c r="B1471"/>
      <c r="C1471"/>
      <c r="D1471"/>
      <c r="E1471"/>
    </row>
    <row r="1472" spans="1:5" ht="0" hidden="1" customHeight="1" x14ac:dyDescent="0.2">
      <c r="A1472"/>
      <c r="B1472"/>
      <c r="C1472"/>
      <c r="D1472"/>
      <c r="E1472"/>
    </row>
    <row r="1473" spans="1:5" ht="0" hidden="1" customHeight="1" x14ac:dyDescent="0.2">
      <c r="A1473"/>
      <c r="B1473"/>
      <c r="C1473"/>
      <c r="D1473"/>
      <c r="E1473"/>
    </row>
    <row r="1474" spans="1:5" ht="0" hidden="1" customHeight="1" x14ac:dyDescent="0.2">
      <c r="A1474"/>
      <c r="B1474"/>
      <c r="C1474"/>
      <c r="D1474"/>
      <c r="E1474"/>
    </row>
    <row r="1475" spans="1:5" ht="0" hidden="1" customHeight="1" x14ac:dyDescent="0.2">
      <c r="A1475"/>
      <c r="B1475"/>
      <c r="C1475"/>
      <c r="D1475"/>
      <c r="E1475"/>
    </row>
    <row r="1476" spans="1:5" ht="0" hidden="1" customHeight="1" x14ac:dyDescent="0.2">
      <c r="A1476"/>
      <c r="B1476"/>
      <c r="C1476"/>
      <c r="D1476"/>
      <c r="E1476"/>
    </row>
    <row r="1477" spans="1:5" ht="0" hidden="1" customHeight="1" x14ac:dyDescent="0.2">
      <c r="A1477"/>
      <c r="B1477"/>
      <c r="C1477"/>
      <c r="D1477"/>
      <c r="E1477"/>
    </row>
    <row r="1478" spans="1:5" ht="0" hidden="1" customHeight="1" x14ac:dyDescent="0.2">
      <c r="A1478"/>
      <c r="B1478"/>
      <c r="C1478"/>
      <c r="D1478"/>
      <c r="E1478"/>
    </row>
    <row r="1479" spans="1:5" ht="0" hidden="1" customHeight="1" x14ac:dyDescent="0.2">
      <c r="A1479"/>
      <c r="B1479"/>
      <c r="C1479"/>
      <c r="D1479"/>
      <c r="E1479"/>
    </row>
    <row r="1480" spans="1:5" ht="0" hidden="1" customHeight="1" x14ac:dyDescent="0.2">
      <c r="A1480"/>
      <c r="B1480"/>
      <c r="C1480"/>
      <c r="D1480"/>
      <c r="E1480"/>
    </row>
    <row r="1481" spans="1:5" ht="0" hidden="1" customHeight="1" x14ac:dyDescent="0.2">
      <c r="A1481"/>
      <c r="B1481"/>
      <c r="C1481"/>
      <c r="D1481"/>
      <c r="E1481"/>
    </row>
    <row r="1482" spans="1:5" ht="0" hidden="1" customHeight="1" x14ac:dyDescent="0.2">
      <c r="A1482"/>
      <c r="B1482"/>
      <c r="C1482"/>
      <c r="D1482"/>
      <c r="E1482"/>
    </row>
    <row r="1483" spans="1:5" ht="0" hidden="1" customHeight="1" x14ac:dyDescent="0.2">
      <c r="A1483"/>
      <c r="B1483"/>
      <c r="C1483"/>
      <c r="D1483"/>
      <c r="E1483"/>
    </row>
    <row r="1484" spans="1:5" ht="0" hidden="1" customHeight="1" x14ac:dyDescent="0.2">
      <c r="A1484"/>
      <c r="B1484"/>
      <c r="C1484"/>
      <c r="D1484"/>
      <c r="E1484"/>
    </row>
    <row r="1485" spans="1:5" ht="0" hidden="1" customHeight="1" x14ac:dyDescent="0.2">
      <c r="A1485"/>
      <c r="B1485"/>
      <c r="C1485"/>
      <c r="D1485"/>
      <c r="E1485"/>
    </row>
    <row r="1486" spans="1:5" ht="0" hidden="1" customHeight="1" x14ac:dyDescent="0.2">
      <c r="A1486"/>
      <c r="B1486"/>
      <c r="C1486"/>
      <c r="D1486"/>
      <c r="E1486"/>
    </row>
    <row r="1487" spans="1:5" ht="0" hidden="1" customHeight="1" x14ac:dyDescent="0.2">
      <c r="A1487"/>
      <c r="B1487"/>
      <c r="C1487"/>
      <c r="D1487"/>
      <c r="E1487"/>
    </row>
    <row r="1488" spans="1:5" ht="0" hidden="1" customHeight="1" x14ac:dyDescent="0.2">
      <c r="A1488"/>
      <c r="B1488"/>
      <c r="C1488"/>
      <c r="D1488"/>
      <c r="E1488"/>
    </row>
    <row r="1489" spans="1:5" ht="0" hidden="1" customHeight="1" x14ac:dyDescent="0.2">
      <c r="A1489"/>
      <c r="B1489"/>
      <c r="C1489"/>
      <c r="D1489"/>
      <c r="E1489"/>
    </row>
    <row r="1490" spans="1:5" ht="0" hidden="1" customHeight="1" x14ac:dyDescent="0.2">
      <c r="A1490"/>
      <c r="B1490"/>
      <c r="C1490"/>
      <c r="D1490"/>
      <c r="E1490"/>
    </row>
    <row r="1491" spans="1:5" ht="0" hidden="1" customHeight="1" x14ac:dyDescent="0.2">
      <c r="A1491"/>
      <c r="B1491"/>
      <c r="C1491"/>
      <c r="D1491"/>
      <c r="E1491"/>
    </row>
    <row r="1492" spans="1:5" ht="0" hidden="1" customHeight="1" x14ac:dyDescent="0.2">
      <c r="A1492"/>
      <c r="B1492"/>
      <c r="C1492"/>
      <c r="D1492"/>
      <c r="E1492"/>
    </row>
    <row r="1493" spans="1:5" ht="0" hidden="1" customHeight="1" x14ac:dyDescent="0.2">
      <c r="A1493"/>
      <c r="B1493"/>
      <c r="C1493"/>
      <c r="D1493"/>
      <c r="E1493"/>
    </row>
    <row r="1494" spans="1:5" ht="0" hidden="1" customHeight="1" x14ac:dyDescent="0.2">
      <c r="A1494"/>
      <c r="B1494"/>
      <c r="C1494"/>
      <c r="D1494"/>
      <c r="E1494"/>
    </row>
    <row r="1495" spans="1:5" ht="0" hidden="1" customHeight="1" x14ac:dyDescent="0.2">
      <c r="A1495"/>
      <c r="B1495"/>
      <c r="C1495"/>
      <c r="D1495"/>
      <c r="E1495"/>
    </row>
    <row r="1496" spans="1:5" ht="0" hidden="1" customHeight="1" x14ac:dyDescent="0.2">
      <c r="A1496"/>
      <c r="B1496"/>
      <c r="C1496"/>
      <c r="D1496"/>
      <c r="E1496"/>
    </row>
    <row r="1497" spans="1:5" ht="0" hidden="1" customHeight="1" x14ac:dyDescent="0.2">
      <c r="A1497"/>
      <c r="B1497"/>
      <c r="C1497"/>
      <c r="D1497"/>
      <c r="E1497"/>
    </row>
    <row r="1498" spans="1:5" ht="0" hidden="1" customHeight="1" x14ac:dyDescent="0.2">
      <c r="A1498"/>
      <c r="B1498"/>
      <c r="C1498"/>
      <c r="D1498"/>
      <c r="E1498"/>
    </row>
    <row r="1499" spans="1:5" ht="0" hidden="1" customHeight="1" x14ac:dyDescent="0.2">
      <c r="A1499"/>
      <c r="B1499"/>
      <c r="C1499"/>
      <c r="D1499"/>
      <c r="E1499"/>
    </row>
    <row r="1500" spans="1:5" ht="0" hidden="1" customHeight="1" x14ac:dyDescent="0.2">
      <c r="A1500"/>
      <c r="B1500"/>
      <c r="C1500"/>
      <c r="D1500"/>
      <c r="E1500"/>
    </row>
    <row r="1501" spans="1:5" ht="0" hidden="1" customHeight="1" x14ac:dyDescent="0.2">
      <c r="A1501"/>
      <c r="B1501"/>
      <c r="C1501"/>
      <c r="D1501"/>
      <c r="E1501"/>
    </row>
    <row r="1502" spans="1:5" ht="0" hidden="1" customHeight="1" x14ac:dyDescent="0.2">
      <c r="A1502"/>
      <c r="B1502"/>
      <c r="C1502"/>
      <c r="D1502"/>
      <c r="E1502"/>
    </row>
    <row r="1503" spans="1:5" ht="0" hidden="1" customHeight="1" x14ac:dyDescent="0.2">
      <c r="A1503"/>
      <c r="B1503"/>
      <c r="C1503"/>
      <c r="D1503"/>
      <c r="E1503"/>
    </row>
    <row r="1504" spans="1:5" ht="0" hidden="1" customHeight="1" x14ac:dyDescent="0.2">
      <c r="A1504"/>
      <c r="B1504"/>
      <c r="C1504"/>
      <c r="D1504"/>
      <c r="E1504"/>
    </row>
    <row r="1505" spans="1:5" ht="0" hidden="1" customHeight="1" x14ac:dyDescent="0.2">
      <c r="A1505"/>
      <c r="B1505"/>
      <c r="C1505"/>
      <c r="D1505"/>
      <c r="E1505"/>
    </row>
    <row r="1506" spans="1:5" ht="0" hidden="1" customHeight="1" x14ac:dyDescent="0.2">
      <c r="A1506"/>
      <c r="B1506"/>
      <c r="C1506"/>
      <c r="D1506"/>
      <c r="E1506"/>
    </row>
    <row r="1507" spans="1:5" ht="0" hidden="1" customHeight="1" x14ac:dyDescent="0.2">
      <c r="A1507"/>
      <c r="B1507"/>
      <c r="C1507"/>
      <c r="D1507"/>
      <c r="E1507"/>
    </row>
    <row r="1508" spans="1:5" ht="0" hidden="1" customHeight="1" x14ac:dyDescent="0.2">
      <c r="A1508"/>
      <c r="B1508"/>
      <c r="C1508"/>
      <c r="D1508"/>
      <c r="E1508"/>
    </row>
    <row r="1509" spans="1:5" ht="0" hidden="1" customHeight="1" x14ac:dyDescent="0.2">
      <c r="A1509"/>
      <c r="B1509"/>
      <c r="C1509"/>
      <c r="D1509"/>
      <c r="E1509"/>
    </row>
    <row r="1510" spans="1:5" ht="0" hidden="1" customHeight="1" x14ac:dyDescent="0.2">
      <c r="A1510"/>
      <c r="B1510"/>
      <c r="C1510"/>
      <c r="D1510"/>
      <c r="E1510"/>
    </row>
    <row r="1511" spans="1:5" ht="0" hidden="1" customHeight="1" x14ac:dyDescent="0.2">
      <c r="A1511"/>
      <c r="B1511"/>
      <c r="C1511"/>
      <c r="D1511"/>
      <c r="E1511"/>
    </row>
    <row r="1512" spans="1:5" ht="0" hidden="1" customHeight="1" x14ac:dyDescent="0.2">
      <c r="A1512"/>
      <c r="B1512"/>
      <c r="C1512"/>
      <c r="D1512"/>
      <c r="E1512"/>
    </row>
    <row r="1513" spans="1:5" ht="0" hidden="1" customHeight="1" x14ac:dyDescent="0.2">
      <c r="A1513"/>
      <c r="B1513"/>
      <c r="C1513"/>
      <c r="D1513"/>
      <c r="E1513"/>
    </row>
    <row r="1514" spans="1:5" ht="0" hidden="1" customHeight="1" x14ac:dyDescent="0.2">
      <c r="A1514"/>
      <c r="B1514"/>
      <c r="C1514"/>
      <c r="D1514"/>
      <c r="E1514"/>
    </row>
    <row r="1515" spans="1:5" ht="0" hidden="1" customHeight="1" x14ac:dyDescent="0.2">
      <c r="A1515"/>
      <c r="B1515"/>
      <c r="C1515"/>
      <c r="D1515"/>
      <c r="E1515"/>
    </row>
    <row r="1516" spans="1:5" ht="0" hidden="1" customHeight="1" x14ac:dyDescent="0.2">
      <c r="A1516"/>
      <c r="B1516"/>
      <c r="C1516"/>
      <c r="D1516"/>
      <c r="E1516"/>
    </row>
    <row r="1517" spans="1:5" ht="0" hidden="1" customHeight="1" x14ac:dyDescent="0.2">
      <c r="A1517"/>
      <c r="B1517"/>
      <c r="C1517"/>
      <c r="D1517"/>
      <c r="E1517"/>
    </row>
    <row r="1518" spans="1:5" ht="0" hidden="1" customHeight="1" x14ac:dyDescent="0.2">
      <c r="A1518"/>
      <c r="B1518"/>
      <c r="C1518"/>
      <c r="D1518"/>
      <c r="E1518"/>
    </row>
    <row r="1519" spans="1:5" ht="0" hidden="1" customHeight="1" x14ac:dyDescent="0.2">
      <c r="A1519"/>
      <c r="B1519"/>
      <c r="C1519"/>
      <c r="D1519"/>
      <c r="E1519"/>
    </row>
    <row r="1520" spans="1:5" ht="0" hidden="1" customHeight="1" x14ac:dyDescent="0.2">
      <c r="A1520"/>
      <c r="B1520"/>
      <c r="C1520"/>
      <c r="D1520"/>
      <c r="E1520"/>
    </row>
    <row r="1521" spans="1:5" ht="0" hidden="1" customHeight="1" x14ac:dyDescent="0.2">
      <c r="A1521"/>
      <c r="B1521"/>
      <c r="C1521"/>
      <c r="D1521"/>
      <c r="E1521"/>
    </row>
    <row r="1522" spans="1:5" ht="0" hidden="1" customHeight="1" x14ac:dyDescent="0.2">
      <c r="A1522"/>
      <c r="B1522"/>
      <c r="C1522"/>
      <c r="D1522"/>
      <c r="E1522"/>
    </row>
    <row r="1523" spans="1:5" ht="0" hidden="1" customHeight="1" x14ac:dyDescent="0.2">
      <c r="A1523"/>
      <c r="B1523"/>
      <c r="C1523"/>
      <c r="D1523"/>
      <c r="E1523"/>
    </row>
    <row r="1524" spans="1:5" ht="0" hidden="1" customHeight="1" x14ac:dyDescent="0.2">
      <c r="A1524"/>
      <c r="B1524"/>
      <c r="C1524"/>
      <c r="D1524"/>
      <c r="E1524"/>
    </row>
    <row r="1525" spans="1:5" ht="0" hidden="1" customHeight="1" x14ac:dyDescent="0.2">
      <c r="A1525"/>
      <c r="B1525"/>
      <c r="C1525"/>
      <c r="D1525"/>
      <c r="E1525"/>
    </row>
    <row r="1526" spans="1:5" ht="0" hidden="1" customHeight="1" x14ac:dyDescent="0.2">
      <c r="A1526"/>
      <c r="B1526"/>
      <c r="C1526"/>
      <c r="D1526"/>
      <c r="E1526"/>
    </row>
    <row r="1527" spans="1:5" ht="0" hidden="1" customHeight="1" x14ac:dyDescent="0.2">
      <c r="A1527"/>
      <c r="B1527"/>
      <c r="C1527"/>
      <c r="D1527"/>
      <c r="E1527"/>
    </row>
    <row r="1528" spans="1:5" ht="0" hidden="1" customHeight="1" x14ac:dyDescent="0.2">
      <c r="A1528"/>
      <c r="B1528"/>
      <c r="C1528"/>
      <c r="D1528"/>
      <c r="E1528"/>
    </row>
    <row r="1529" spans="1:5" ht="0" hidden="1" customHeight="1" x14ac:dyDescent="0.2">
      <c r="A1529"/>
      <c r="B1529"/>
      <c r="C1529"/>
      <c r="D1529"/>
      <c r="E1529"/>
    </row>
    <row r="1530" spans="1:5" ht="0" hidden="1" customHeight="1" x14ac:dyDescent="0.2">
      <c r="A1530"/>
      <c r="B1530"/>
      <c r="C1530"/>
      <c r="D1530"/>
      <c r="E1530"/>
    </row>
    <row r="1531" spans="1:5" ht="0" hidden="1" customHeight="1" x14ac:dyDescent="0.2">
      <c r="A1531"/>
      <c r="B1531"/>
      <c r="C1531"/>
      <c r="D1531"/>
      <c r="E1531"/>
    </row>
    <row r="1532" spans="1:5" ht="0" hidden="1" customHeight="1" x14ac:dyDescent="0.2">
      <c r="A1532"/>
      <c r="B1532"/>
      <c r="C1532"/>
      <c r="D1532"/>
      <c r="E1532"/>
    </row>
    <row r="1533" spans="1:5" ht="0" hidden="1" customHeight="1" x14ac:dyDescent="0.2">
      <c r="A1533"/>
      <c r="B1533"/>
      <c r="C1533"/>
      <c r="D1533"/>
      <c r="E1533"/>
    </row>
    <row r="1534" spans="1:5" ht="0" hidden="1" customHeight="1" x14ac:dyDescent="0.2">
      <c r="A1534"/>
      <c r="B1534"/>
      <c r="C1534"/>
      <c r="D1534"/>
      <c r="E1534"/>
    </row>
    <row r="1535" spans="1:5" ht="0" hidden="1" customHeight="1" x14ac:dyDescent="0.2">
      <c r="A1535"/>
      <c r="B1535"/>
      <c r="C1535"/>
      <c r="D1535"/>
      <c r="E1535"/>
    </row>
    <row r="1536" spans="1:5" ht="0" hidden="1" customHeight="1" x14ac:dyDescent="0.2">
      <c r="A1536"/>
      <c r="B1536"/>
      <c r="C1536"/>
      <c r="D1536"/>
      <c r="E1536"/>
    </row>
    <row r="1537" spans="1:5" ht="0" hidden="1" customHeight="1" x14ac:dyDescent="0.2">
      <c r="A1537"/>
      <c r="B1537"/>
      <c r="C1537"/>
      <c r="D1537"/>
      <c r="E1537"/>
    </row>
    <row r="1538" spans="1:5" ht="0" hidden="1" customHeight="1" x14ac:dyDescent="0.2">
      <c r="A1538"/>
      <c r="B1538"/>
      <c r="C1538"/>
      <c r="D1538"/>
      <c r="E1538"/>
    </row>
    <row r="1539" spans="1:5" ht="0" hidden="1" customHeight="1" x14ac:dyDescent="0.2">
      <c r="A1539"/>
      <c r="B1539"/>
      <c r="C1539"/>
      <c r="D1539"/>
      <c r="E1539"/>
    </row>
    <row r="1540" spans="1:5" ht="0" hidden="1" customHeight="1" x14ac:dyDescent="0.2">
      <c r="A1540"/>
      <c r="B1540"/>
      <c r="C1540"/>
      <c r="D1540"/>
      <c r="E1540"/>
    </row>
    <row r="1541" spans="1:5" ht="0" hidden="1" customHeight="1" x14ac:dyDescent="0.2">
      <c r="A1541"/>
      <c r="B1541"/>
      <c r="C1541"/>
      <c r="D1541"/>
      <c r="E1541"/>
    </row>
    <row r="1542" spans="1:5" ht="0" hidden="1" customHeight="1" x14ac:dyDescent="0.2">
      <c r="A1542"/>
      <c r="B1542"/>
      <c r="C1542"/>
      <c r="D1542"/>
      <c r="E1542"/>
    </row>
    <row r="1543" spans="1:5" ht="0" hidden="1" customHeight="1" x14ac:dyDescent="0.2">
      <c r="A1543"/>
      <c r="B1543"/>
      <c r="C1543"/>
      <c r="D1543"/>
      <c r="E1543"/>
    </row>
    <row r="1544" spans="1:5" ht="0" hidden="1" customHeight="1" x14ac:dyDescent="0.2">
      <c r="A1544"/>
      <c r="B1544"/>
      <c r="C1544"/>
      <c r="D1544"/>
      <c r="E1544"/>
    </row>
    <row r="1545" spans="1:5" ht="0" hidden="1" customHeight="1" x14ac:dyDescent="0.2">
      <c r="A1545"/>
      <c r="B1545"/>
      <c r="C1545"/>
      <c r="D1545"/>
      <c r="E1545"/>
    </row>
    <row r="1546" spans="1:5" ht="0" hidden="1" customHeight="1" x14ac:dyDescent="0.2">
      <c r="A1546"/>
      <c r="B1546"/>
      <c r="C1546"/>
      <c r="D1546"/>
      <c r="E1546"/>
    </row>
    <row r="1547" spans="1:5" ht="0" hidden="1" customHeight="1" x14ac:dyDescent="0.2">
      <c r="A1547"/>
      <c r="B1547"/>
      <c r="C1547"/>
      <c r="D1547"/>
      <c r="E1547"/>
    </row>
    <row r="1548" spans="1:5" ht="0" hidden="1" customHeight="1" x14ac:dyDescent="0.2">
      <c r="A1548"/>
      <c r="B1548"/>
      <c r="C1548"/>
      <c r="D1548"/>
      <c r="E1548"/>
    </row>
    <row r="1549" spans="1:5" ht="0" hidden="1" customHeight="1" x14ac:dyDescent="0.2">
      <c r="A1549"/>
      <c r="B1549"/>
      <c r="C1549"/>
      <c r="D1549"/>
      <c r="E1549"/>
    </row>
    <row r="1550" spans="1:5" ht="0" hidden="1" customHeight="1" x14ac:dyDescent="0.2">
      <c r="A1550"/>
      <c r="B1550"/>
      <c r="C1550"/>
      <c r="D1550"/>
      <c r="E1550"/>
    </row>
    <row r="1551" spans="1:5" ht="0" hidden="1" customHeight="1" x14ac:dyDescent="0.2">
      <c r="A1551"/>
      <c r="B1551"/>
      <c r="C1551"/>
      <c r="D1551"/>
      <c r="E1551"/>
    </row>
    <row r="1552" spans="1:5" ht="0" hidden="1" customHeight="1" x14ac:dyDescent="0.2">
      <c r="A1552"/>
      <c r="B1552"/>
      <c r="C1552"/>
      <c r="D1552"/>
      <c r="E1552"/>
    </row>
    <row r="1553" spans="1:5" ht="0" hidden="1" customHeight="1" x14ac:dyDescent="0.2">
      <c r="A1553"/>
      <c r="B1553"/>
      <c r="C1553"/>
      <c r="D1553"/>
      <c r="E1553"/>
    </row>
    <row r="1554" spans="1:5" ht="0" hidden="1" customHeight="1" x14ac:dyDescent="0.2">
      <c r="A1554"/>
      <c r="B1554"/>
      <c r="C1554"/>
      <c r="D1554"/>
      <c r="E1554"/>
    </row>
    <row r="1555" spans="1:5" ht="0" hidden="1" customHeight="1" x14ac:dyDescent="0.2">
      <c r="A1555"/>
      <c r="B1555"/>
      <c r="C1555"/>
      <c r="D1555"/>
      <c r="E1555"/>
    </row>
    <row r="1556" spans="1:5" ht="0" hidden="1" customHeight="1" x14ac:dyDescent="0.2">
      <c r="A1556"/>
      <c r="B1556"/>
      <c r="C1556"/>
      <c r="D1556"/>
      <c r="E1556"/>
    </row>
    <row r="1557" spans="1:5" ht="0" hidden="1" customHeight="1" x14ac:dyDescent="0.2">
      <c r="A1557"/>
      <c r="B1557"/>
      <c r="C1557"/>
      <c r="D1557"/>
      <c r="E1557"/>
    </row>
    <row r="1558" spans="1:5" ht="0" hidden="1" customHeight="1" x14ac:dyDescent="0.2">
      <c r="A1558"/>
      <c r="B1558"/>
      <c r="C1558"/>
      <c r="D1558"/>
      <c r="E1558"/>
    </row>
    <row r="1559" spans="1:5" ht="0" hidden="1" customHeight="1" x14ac:dyDescent="0.2">
      <c r="A1559"/>
      <c r="B1559"/>
      <c r="C1559"/>
      <c r="D1559"/>
      <c r="E1559"/>
    </row>
    <row r="1560" spans="1:5" ht="0" hidden="1" customHeight="1" x14ac:dyDescent="0.2">
      <c r="A1560"/>
      <c r="B1560"/>
      <c r="C1560"/>
      <c r="D1560"/>
      <c r="E1560"/>
    </row>
    <row r="1561" spans="1:5" ht="0" hidden="1" customHeight="1" x14ac:dyDescent="0.2">
      <c r="A1561"/>
      <c r="B1561"/>
      <c r="C1561"/>
      <c r="D1561"/>
      <c r="E1561"/>
    </row>
    <row r="1562" spans="1:5" ht="0" hidden="1" customHeight="1" x14ac:dyDescent="0.2">
      <c r="A1562"/>
      <c r="B1562"/>
      <c r="C1562"/>
      <c r="D1562"/>
      <c r="E1562"/>
    </row>
    <row r="1563" spans="1:5" ht="0" hidden="1" customHeight="1" x14ac:dyDescent="0.2">
      <c r="A1563"/>
      <c r="B1563"/>
      <c r="C1563"/>
      <c r="D1563"/>
      <c r="E1563"/>
    </row>
    <row r="1564" spans="1:5" ht="0" hidden="1" customHeight="1" x14ac:dyDescent="0.2">
      <c r="A1564"/>
      <c r="B1564"/>
      <c r="C1564"/>
      <c r="D1564"/>
      <c r="E1564"/>
    </row>
    <row r="1565" spans="1:5" ht="0" hidden="1" customHeight="1" x14ac:dyDescent="0.2">
      <c r="A1565"/>
      <c r="B1565"/>
      <c r="C1565"/>
      <c r="D1565"/>
      <c r="E1565"/>
    </row>
    <row r="1566" spans="1:5" ht="0" hidden="1" customHeight="1" x14ac:dyDescent="0.2">
      <c r="A1566"/>
      <c r="B1566"/>
      <c r="C1566"/>
      <c r="D1566"/>
      <c r="E1566"/>
    </row>
    <row r="1567" spans="1:5" ht="0" hidden="1" customHeight="1" x14ac:dyDescent="0.2">
      <c r="A1567"/>
      <c r="B1567"/>
      <c r="C1567"/>
      <c r="D1567"/>
      <c r="E1567"/>
    </row>
    <row r="1568" spans="1:5" ht="0" hidden="1" customHeight="1" x14ac:dyDescent="0.2">
      <c r="A1568"/>
      <c r="B1568"/>
      <c r="C1568"/>
      <c r="D1568"/>
      <c r="E1568"/>
    </row>
    <row r="1569" spans="1:5" ht="0" hidden="1" customHeight="1" x14ac:dyDescent="0.2">
      <c r="A1569"/>
      <c r="B1569"/>
      <c r="C1569"/>
      <c r="D1569"/>
      <c r="E1569"/>
    </row>
    <row r="1570" spans="1:5" ht="0" hidden="1" customHeight="1" x14ac:dyDescent="0.2">
      <c r="A1570"/>
      <c r="B1570"/>
      <c r="C1570"/>
      <c r="D1570"/>
      <c r="E1570"/>
    </row>
    <row r="1571" spans="1:5" ht="0" hidden="1" customHeight="1" x14ac:dyDescent="0.2">
      <c r="A1571"/>
      <c r="B1571"/>
      <c r="C1571"/>
      <c r="D1571"/>
      <c r="E1571"/>
    </row>
    <row r="1572" spans="1:5" ht="0" hidden="1" customHeight="1" x14ac:dyDescent="0.2">
      <c r="A1572"/>
      <c r="B1572"/>
      <c r="C1572"/>
      <c r="D1572"/>
      <c r="E1572"/>
    </row>
    <row r="1573" spans="1:5" ht="0" hidden="1" customHeight="1" x14ac:dyDescent="0.2">
      <c r="A1573"/>
      <c r="B1573"/>
      <c r="C1573"/>
      <c r="D1573"/>
      <c r="E1573"/>
    </row>
    <row r="1574" spans="1:5" ht="0" hidden="1" customHeight="1" x14ac:dyDescent="0.2">
      <c r="A1574"/>
      <c r="B1574"/>
      <c r="C1574"/>
      <c r="D1574"/>
      <c r="E1574"/>
    </row>
    <row r="1575" spans="1:5" ht="0" hidden="1" customHeight="1" x14ac:dyDescent="0.2">
      <c r="A1575"/>
      <c r="B1575"/>
      <c r="C1575"/>
      <c r="D1575"/>
      <c r="E1575"/>
    </row>
    <row r="1576" spans="1:5" ht="0" hidden="1" customHeight="1" x14ac:dyDescent="0.2">
      <c r="A1576"/>
      <c r="B1576"/>
      <c r="C1576"/>
      <c r="D1576"/>
      <c r="E1576"/>
    </row>
    <row r="1577" spans="1:5" ht="0" hidden="1" customHeight="1" x14ac:dyDescent="0.2">
      <c r="A1577"/>
      <c r="B1577"/>
      <c r="C1577"/>
      <c r="D1577"/>
      <c r="E1577"/>
    </row>
    <row r="1578" spans="1:5" ht="0" hidden="1" customHeight="1" x14ac:dyDescent="0.2">
      <c r="A1578"/>
      <c r="B1578"/>
      <c r="C1578"/>
      <c r="D1578"/>
      <c r="E1578"/>
    </row>
    <row r="1579" spans="1:5" ht="0" hidden="1" customHeight="1" x14ac:dyDescent="0.2">
      <c r="A1579"/>
      <c r="B1579"/>
      <c r="C1579"/>
      <c r="D1579"/>
      <c r="E1579"/>
    </row>
    <row r="1580" spans="1:5" ht="0" hidden="1" customHeight="1" x14ac:dyDescent="0.2">
      <c r="A1580"/>
      <c r="B1580"/>
      <c r="C1580"/>
      <c r="D1580"/>
      <c r="E1580"/>
    </row>
    <row r="1581" spans="1:5" ht="0" hidden="1" customHeight="1" x14ac:dyDescent="0.2">
      <c r="A1581"/>
      <c r="B1581"/>
      <c r="C1581"/>
      <c r="D1581"/>
      <c r="E1581"/>
    </row>
    <row r="1582" spans="1:5" ht="0" hidden="1" customHeight="1" x14ac:dyDescent="0.2">
      <c r="A1582"/>
      <c r="B1582"/>
      <c r="C1582"/>
      <c r="D1582"/>
      <c r="E1582"/>
    </row>
    <row r="1583" spans="1:5" ht="0" hidden="1" customHeight="1" x14ac:dyDescent="0.2">
      <c r="A1583"/>
      <c r="B1583"/>
      <c r="C1583"/>
      <c r="D1583"/>
      <c r="E1583"/>
    </row>
    <row r="1584" spans="1:5" ht="0" hidden="1" customHeight="1" x14ac:dyDescent="0.2">
      <c r="A1584"/>
      <c r="B1584"/>
      <c r="C1584"/>
      <c r="D1584"/>
      <c r="E1584"/>
    </row>
    <row r="1585" spans="1:5" ht="0" hidden="1" customHeight="1" x14ac:dyDescent="0.2">
      <c r="A1585"/>
      <c r="B1585"/>
      <c r="C1585"/>
      <c r="D1585"/>
      <c r="E1585"/>
    </row>
    <row r="1586" spans="1:5" ht="0" hidden="1" customHeight="1" x14ac:dyDescent="0.2">
      <c r="A1586"/>
      <c r="B1586"/>
      <c r="C1586"/>
      <c r="D1586"/>
      <c r="E1586"/>
    </row>
    <row r="1587" spans="1:5" ht="0" hidden="1" customHeight="1" x14ac:dyDescent="0.2">
      <c r="A1587"/>
      <c r="B1587"/>
      <c r="C1587"/>
      <c r="D1587"/>
      <c r="E1587"/>
    </row>
    <row r="1588" spans="1:5" ht="0" hidden="1" customHeight="1" x14ac:dyDescent="0.2">
      <c r="A1588"/>
      <c r="B1588"/>
      <c r="C1588"/>
      <c r="D1588"/>
      <c r="E1588"/>
    </row>
    <row r="1589" spans="1:5" ht="0" hidden="1" customHeight="1" x14ac:dyDescent="0.2">
      <c r="A1589"/>
      <c r="B1589"/>
      <c r="C1589"/>
      <c r="D1589"/>
      <c r="E1589"/>
    </row>
    <row r="1590" spans="1:5" ht="0" hidden="1" customHeight="1" x14ac:dyDescent="0.2">
      <c r="A1590"/>
      <c r="B1590"/>
      <c r="C1590"/>
      <c r="D1590"/>
      <c r="E1590"/>
    </row>
    <row r="1591" spans="1:5" ht="0" hidden="1" customHeight="1" x14ac:dyDescent="0.2">
      <c r="A1591"/>
      <c r="B1591"/>
      <c r="C1591"/>
      <c r="D1591"/>
      <c r="E1591"/>
    </row>
    <row r="1592" spans="1:5" ht="0" hidden="1" customHeight="1" x14ac:dyDescent="0.2">
      <c r="A1592"/>
      <c r="B1592"/>
      <c r="C1592"/>
      <c r="D1592"/>
      <c r="E1592"/>
    </row>
    <row r="1593" spans="1:5" ht="0" hidden="1" customHeight="1" x14ac:dyDescent="0.2">
      <c r="A1593"/>
      <c r="B1593"/>
      <c r="C1593"/>
      <c r="D1593"/>
      <c r="E1593"/>
    </row>
    <row r="1594" spans="1:5" ht="0" hidden="1" customHeight="1" x14ac:dyDescent="0.2">
      <c r="A1594"/>
      <c r="B1594"/>
      <c r="C1594"/>
      <c r="D1594"/>
      <c r="E1594"/>
    </row>
    <row r="1595" spans="1:5" ht="0" hidden="1" customHeight="1" x14ac:dyDescent="0.2">
      <c r="A1595"/>
      <c r="B1595"/>
      <c r="C1595"/>
      <c r="D1595"/>
      <c r="E1595"/>
    </row>
    <row r="1596" spans="1:5" ht="0" hidden="1" customHeight="1" x14ac:dyDescent="0.2">
      <c r="A1596"/>
      <c r="B1596"/>
      <c r="C1596"/>
      <c r="D1596"/>
      <c r="E1596"/>
    </row>
    <row r="1597" spans="1:5" ht="0" hidden="1" customHeight="1" x14ac:dyDescent="0.2">
      <c r="A1597"/>
      <c r="B1597"/>
      <c r="C1597"/>
      <c r="D1597"/>
      <c r="E1597"/>
    </row>
    <row r="1598" spans="1:5" ht="0" hidden="1" customHeight="1" x14ac:dyDescent="0.2">
      <c r="A1598"/>
      <c r="B1598"/>
      <c r="C1598"/>
      <c r="D1598"/>
      <c r="E1598"/>
    </row>
    <row r="1599" spans="1:5" ht="0" hidden="1" customHeight="1" x14ac:dyDescent="0.2">
      <c r="A1599"/>
      <c r="B1599"/>
      <c r="C1599"/>
      <c r="D1599"/>
      <c r="E1599"/>
    </row>
    <row r="1600" spans="1:5" ht="0" hidden="1" customHeight="1" x14ac:dyDescent="0.2">
      <c r="A1600"/>
      <c r="B1600"/>
      <c r="C1600"/>
      <c r="D1600"/>
      <c r="E1600"/>
    </row>
    <row r="1601" spans="1:5" ht="0" hidden="1" customHeight="1" x14ac:dyDescent="0.2">
      <c r="A1601"/>
      <c r="B1601"/>
      <c r="C1601"/>
      <c r="D1601"/>
      <c r="E1601"/>
    </row>
    <row r="1602" spans="1:5" ht="0" hidden="1" customHeight="1" x14ac:dyDescent="0.2">
      <c r="A1602"/>
      <c r="B1602"/>
      <c r="C1602"/>
      <c r="D1602"/>
      <c r="E1602"/>
    </row>
    <row r="1603" spans="1:5" ht="0" hidden="1" customHeight="1" x14ac:dyDescent="0.2">
      <c r="A1603"/>
      <c r="B1603"/>
      <c r="C1603"/>
      <c r="D1603"/>
      <c r="E1603"/>
    </row>
    <row r="1604" spans="1:5" ht="0" hidden="1" customHeight="1" x14ac:dyDescent="0.2">
      <c r="A1604"/>
      <c r="B1604"/>
      <c r="C1604"/>
      <c r="D1604"/>
      <c r="E1604"/>
    </row>
    <row r="1605" spans="1:5" ht="0" hidden="1" customHeight="1" x14ac:dyDescent="0.2">
      <c r="A1605"/>
      <c r="B1605"/>
      <c r="C1605"/>
      <c r="D1605"/>
      <c r="E1605"/>
    </row>
    <row r="1606" spans="1:5" ht="0" hidden="1" customHeight="1" x14ac:dyDescent="0.2">
      <c r="A1606"/>
      <c r="B1606"/>
      <c r="C1606"/>
      <c r="D1606"/>
      <c r="E1606"/>
    </row>
    <row r="1607" spans="1:5" ht="0" hidden="1" customHeight="1" x14ac:dyDescent="0.2">
      <c r="A1607"/>
      <c r="B1607"/>
      <c r="C1607"/>
      <c r="D1607"/>
      <c r="E1607"/>
    </row>
    <row r="1608" spans="1:5" ht="0" hidden="1" customHeight="1" x14ac:dyDescent="0.2">
      <c r="A1608"/>
      <c r="B1608"/>
      <c r="C1608"/>
      <c r="D1608"/>
      <c r="E1608"/>
    </row>
    <row r="1609" spans="1:5" ht="0" hidden="1" customHeight="1" x14ac:dyDescent="0.2">
      <c r="A1609"/>
      <c r="B1609"/>
      <c r="C1609"/>
      <c r="D1609"/>
      <c r="E1609"/>
    </row>
    <row r="1610" spans="1:5" ht="0" hidden="1" customHeight="1" x14ac:dyDescent="0.2">
      <c r="A1610"/>
      <c r="B1610"/>
      <c r="C1610"/>
      <c r="D1610"/>
      <c r="E1610"/>
    </row>
    <row r="1611" spans="1:5" ht="0" hidden="1" customHeight="1" x14ac:dyDescent="0.2">
      <c r="A1611"/>
      <c r="B1611"/>
      <c r="C1611"/>
      <c r="D1611"/>
      <c r="E1611"/>
    </row>
    <row r="1612" spans="1:5" ht="0" hidden="1" customHeight="1" x14ac:dyDescent="0.2">
      <c r="A1612"/>
      <c r="B1612"/>
      <c r="C1612"/>
      <c r="D1612"/>
      <c r="E1612"/>
    </row>
    <row r="1613" spans="1:5" ht="0" hidden="1" customHeight="1" x14ac:dyDescent="0.2">
      <c r="A1613"/>
      <c r="B1613"/>
      <c r="C1613"/>
      <c r="D1613"/>
      <c r="E1613"/>
    </row>
    <row r="1614" spans="1:5" ht="0" hidden="1" customHeight="1" x14ac:dyDescent="0.2">
      <c r="A1614"/>
      <c r="B1614"/>
      <c r="C1614"/>
      <c r="D1614"/>
      <c r="E1614"/>
    </row>
    <row r="1615" spans="1:5" ht="0" hidden="1" customHeight="1" x14ac:dyDescent="0.2">
      <c r="A1615"/>
      <c r="B1615"/>
      <c r="C1615"/>
      <c r="D1615"/>
      <c r="E1615"/>
    </row>
    <row r="1616" spans="1:5" ht="0" hidden="1" customHeight="1" x14ac:dyDescent="0.2">
      <c r="A1616"/>
      <c r="B1616"/>
      <c r="C1616"/>
      <c r="D1616"/>
      <c r="E1616"/>
    </row>
    <row r="1617" spans="1:5" ht="0" hidden="1" customHeight="1" x14ac:dyDescent="0.2">
      <c r="A1617"/>
      <c r="B1617"/>
      <c r="C1617"/>
      <c r="D1617"/>
      <c r="E1617"/>
    </row>
    <row r="1618" spans="1:5" ht="0" hidden="1" customHeight="1" x14ac:dyDescent="0.2">
      <c r="A1618"/>
      <c r="B1618"/>
      <c r="C1618"/>
      <c r="D1618"/>
      <c r="E1618"/>
    </row>
    <row r="1619" spans="1:5" ht="0" hidden="1" customHeight="1" x14ac:dyDescent="0.2">
      <c r="A1619"/>
      <c r="B1619"/>
      <c r="C1619"/>
      <c r="D1619"/>
      <c r="E1619"/>
    </row>
    <row r="1620" spans="1:5" ht="0" hidden="1" customHeight="1" x14ac:dyDescent="0.2">
      <c r="A1620"/>
      <c r="B1620"/>
      <c r="C1620"/>
      <c r="D1620"/>
      <c r="E1620"/>
    </row>
    <row r="1621" spans="1:5" ht="0" hidden="1" customHeight="1" x14ac:dyDescent="0.2">
      <c r="A1621"/>
      <c r="B1621"/>
      <c r="C1621"/>
      <c r="D1621"/>
      <c r="E1621"/>
    </row>
    <row r="1622" spans="1:5" ht="0" hidden="1" customHeight="1" x14ac:dyDescent="0.2">
      <c r="A1622"/>
      <c r="B1622"/>
      <c r="C1622"/>
      <c r="D1622"/>
      <c r="E1622"/>
    </row>
    <row r="1623" spans="1:5" ht="0" hidden="1" customHeight="1" x14ac:dyDescent="0.2">
      <c r="A1623"/>
      <c r="B1623"/>
      <c r="C1623"/>
      <c r="D1623"/>
      <c r="E1623"/>
    </row>
    <row r="1624" spans="1:5" ht="0" hidden="1" customHeight="1" x14ac:dyDescent="0.2">
      <c r="A1624"/>
      <c r="B1624"/>
      <c r="C1624"/>
      <c r="D1624"/>
      <c r="E1624"/>
    </row>
    <row r="1625" spans="1:5" ht="0" hidden="1" customHeight="1" x14ac:dyDescent="0.2">
      <c r="A1625"/>
      <c r="B1625"/>
      <c r="C1625"/>
      <c r="D1625"/>
      <c r="E1625"/>
    </row>
    <row r="1626" spans="1:5" ht="0" hidden="1" customHeight="1" x14ac:dyDescent="0.2">
      <c r="A1626"/>
      <c r="B1626"/>
      <c r="C1626"/>
      <c r="D1626"/>
      <c r="E1626"/>
    </row>
    <row r="1627" spans="1:5" ht="0" hidden="1" customHeight="1" x14ac:dyDescent="0.2">
      <c r="A1627"/>
      <c r="B1627"/>
      <c r="C1627"/>
      <c r="D1627"/>
      <c r="E1627"/>
    </row>
    <row r="1628" spans="1:5" ht="0" hidden="1" customHeight="1" x14ac:dyDescent="0.2">
      <c r="A1628"/>
      <c r="B1628"/>
      <c r="C1628"/>
      <c r="D1628"/>
      <c r="E1628"/>
    </row>
    <row r="1629" spans="1:5" ht="0" hidden="1" customHeight="1" x14ac:dyDescent="0.2">
      <c r="A1629"/>
      <c r="B1629"/>
      <c r="C1629"/>
      <c r="D1629"/>
      <c r="E1629"/>
    </row>
    <row r="1630" spans="1:5" ht="0" hidden="1" customHeight="1" x14ac:dyDescent="0.2">
      <c r="A1630"/>
      <c r="B1630"/>
      <c r="C1630"/>
      <c r="D1630"/>
      <c r="E1630"/>
    </row>
    <row r="1631" spans="1:5" ht="0" hidden="1" customHeight="1" x14ac:dyDescent="0.2">
      <c r="A1631"/>
      <c r="B1631"/>
      <c r="C1631"/>
      <c r="D1631"/>
      <c r="E1631"/>
    </row>
    <row r="1632" spans="1:5" ht="0" hidden="1" customHeight="1" x14ac:dyDescent="0.2">
      <c r="A1632"/>
      <c r="B1632"/>
      <c r="C1632"/>
      <c r="D1632"/>
      <c r="E1632"/>
    </row>
    <row r="1633" spans="1:5" ht="0" hidden="1" customHeight="1" x14ac:dyDescent="0.2">
      <c r="A1633"/>
      <c r="B1633"/>
      <c r="C1633"/>
      <c r="D1633"/>
      <c r="E1633"/>
    </row>
    <row r="1634" spans="1:5" ht="0" hidden="1" customHeight="1" x14ac:dyDescent="0.2">
      <c r="A1634"/>
      <c r="B1634"/>
      <c r="C1634"/>
      <c r="D1634"/>
      <c r="E1634"/>
    </row>
    <row r="1635" spans="1:5" ht="0" hidden="1" customHeight="1" x14ac:dyDescent="0.2">
      <c r="A1635"/>
      <c r="B1635"/>
      <c r="C1635"/>
      <c r="D1635"/>
      <c r="E1635"/>
    </row>
    <row r="1636" spans="1:5" ht="0" hidden="1" customHeight="1" x14ac:dyDescent="0.2">
      <c r="A1636"/>
      <c r="B1636"/>
      <c r="C1636"/>
      <c r="D1636"/>
      <c r="E1636"/>
    </row>
    <row r="1637" spans="1:5" ht="0" hidden="1" customHeight="1" x14ac:dyDescent="0.2">
      <c r="A1637"/>
      <c r="B1637"/>
      <c r="C1637"/>
      <c r="D1637"/>
      <c r="E1637"/>
    </row>
    <row r="1638" spans="1:5" ht="0" hidden="1" customHeight="1" x14ac:dyDescent="0.2">
      <c r="A1638"/>
      <c r="B1638"/>
      <c r="C1638"/>
      <c r="D1638"/>
      <c r="E1638"/>
    </row>
    <row r="1639" spans="1:5" ht="0" hidden="1" customHeight="1" x14ac:dyDescent="0.2">
      <c r="A1639"/>
      <c r="B1639"/>
      <c r="C1639"/>
      <c r="D1639"/>
      <c r="E1639"/>
    </row>
    <row r="1640" spans="1:5" ht="0" hidden="1" customHeight="1" x14ac:dyDescent="0.2">
      <c r="A1640"/>
      <c r="B1640"/>
      <c r="C1640"/>
      <c r="D1640"/>
      <c r="E1640"/>
    </row>
    <row r="1641" spans="1:5" ht="0" hidden="1" customHeight="1" x14ac:dyDescent="0.2">
      <c r="A1641"/>
      <c r="B1641"/>
      <c r="C1641"/>
      <c r="D1641"/>
      <c r="E1641"/>
    </row>
    <row r="1642" spans="1:5" ht="0" hidden="1" customHeight="1" x14ac:dyDescent="0.2">
      <c r="A1642"/>
      <c r="B1642"/>
      <c r="C1642"/>
      <c r="D1642"/>
      <c r="E1642"/>
    </row>
    <row r="1643" spans="1:5" ht="0" hidden="1" customHeight="1" x14ac:dyDescent="0.2">
      <c r="A1643"/>
      <c r="B1643"/>
      <c r="C1643"/>
      <c r="D1643"/>
      <c r="E1643"/>
    </row>
    <row r="1644" spans="1:5" ht="0" hidden="1" customHeight="1" x14ac:dyDescent="0.2">
      <c r="A1644"/>
      <c r="B1644"/>
      <c r="C1644"/>
      <c r="D1644"/>
      <c r="E1644"/>
    </row>
    <row r="1645" spans="1:5" ht="0" hidden="1" customHeight="1" x14ac:dyDescent="0.2">
      <c r="A1645"/>
      <c r="B1645"/>
      <c r="C1645"/>
      <c r="D1645"/>
      <c r="E1645"/>
    </row>
    <row r="1646" spans="1:5" ht="0" hidden="1" customHeight="1" x14ac:dyDescent="0.2">
      <c r="A1646"/>
      <c r="B1646"/>
      <c r="C1646"/>
      <c r="D1646"/>
      <c r="E1646"/>
    </row>
    <row r="1647" spans="1:5" ht="0" hidden="1" customHeight="1" x14ac:dyDescent="0.2">
      <c r="A1647"/>
      <c r="B1647"/>
      <c r="C1647"/>
      <c r="D1647"/>
      <c r="E1647"/>
    </row>
    <row r="1648" spans="1:5" ht="0" hidden="1" customHeight="1" x14ac:dyDescent="0.2">
      <c r="A1648"/>
      <c r="B1648"/>
      <c r="C1648"/>
      <c r="D1648"/>
      <c r="E1648"/>
    </row>
    <row r="1649" spans="1:5" ht="0" hidden="1" customHeight="1" x14ac:dyDescent="0.2">
      <c r="A1649"/>
      <c r="B1649"/>
      <c r="C1649"/>
      <c r="D1649"/>
      <c r="E1649"/>
    </row>
    <row r="1650" spans="1:5" ht="0" hidden="1" customHeight="1" x14ac:dyDescent="0.2">
      <c r="A1650"/>
      <c r="B1650"/>
      <c r="C1650"/>
      <c r="D1650"/>
      <c r="E1650"/>
    </row>
    <row r="1651" spans="1:5" ht="0" hidden="1" customHeight="1" x14ac:dyDescent="0.2">
      <c r="A1651"/>
      <c r="B1651"/>
      <c r="C1651"/>
      <c r="D1651"/>
      <c r="E1651"/>
    </row>
    <row r="1652" spans="1:5" ht="0" hidden="1" customHeight="1" x14ac:dyDescent="0.2">
      <c r="A1652"/>
      <c r="B1652"/>
      <c r="C1652"/>
      <c r="D1652"/>
      <c r="E1652"/>
    </row>
    <row r="1653" spans="1:5" ht="0" hidden="1" customHeight="1" x14ac:dyDescent="0.2">
      <c r="A1653"/>
      <c r="B1653"/>
      <c r="C1653"/>
      <c r="D1653"/>
      <c r="E1653"/>
    </row>
    <row r="1654" spans="1:5" ht="0" hidden="1" customHeight="1" x14ac:dyDescent="0.2">
      <c r="A1654"/>
      <c r="B1654"/>
      <c r="C1654"/>
      <c r="D1654"/>
      <c r="E1654"/>
    </row>
    <row r="1655" spans="1:5" ht="0" hidden="1" customHeight="1" x14ac:dyDescent="0.2">
      <c r="A1655"/>
      <c r="B1655"/>
      <c r="C1655"/>
      <c r="D1655"/>
      <c r="E1655"/>
    </row>
    <row r="1656" spans="1:5" ht="0" hidden="1" customHeight="1" x14ac:dyDescent="0.2">
      <c r="A1656"/>
      <c r="B1656"/>
      <c r="C1656"/>
      <c r="D1656"/>
      <c r="E1656"/>
    </row>
    <row r="1657" spans="1:5" ht="0" hidden="1" customHeight="1" x14ac:dyDescent="0.2">
      <c r="A1657"/>
      <c r="B1657"/>
      <c r="C1657"/>
      <c r="D1657"/>
      <c r="E1657"/>
    </row>
    <row r="1658" spans="1:5" ht="0" hidden="1" customHeight="1" x14ac:dyDescent="0.2">
      <c r="A1658"/>
      <c r="B1658"/>
      <c r="C1658"/>
      <c r="D1658"/>
      <c r="E1658"/>
    </row>
    <row r="1659" spans="1:5" ht="0" hidden="1" customHeight="1" x14ac:dyDescent="0.2">
      <c r="A1659"/>
      <c r="B1659"/>
      <c r="C1659"/>
      <c r="D1659"/>
      <c r="E1659"/>
    </row>
    <row r="1660" spans="1:5" ht="0" hidden="1" customHeight="1" x14ac:dyDescent="0.2">
      <c r="A1660"/>
      <c r="B1660"/>
      <c r="C1660"/>
      <c r="D1660"/>
      <c r="E1660"/>
    </row>
    <row r="1661" spans="1:5" ht="0" hidden="1" customHeight="1" x14ac:dyDescent="0.2">
      <c r="A1661"/>
      <c r="B1661"/>
      <c r="C1661"/>
      <c r="D1661"/>
      <c r="E1661"/>
    </row>
    <row r="1662" spans="1:5" ht="0" hidden="1" customHeight="1" x14ac:dyDescent="0.2">
      <c r="A1662"/>
      <c r="B1662"/>
      <c r="C1662"/>
      <c r="D1662"/>
      <c r="E1662"/>
    </row>
    <row r="1663" spans="1:5" ht="0" hidden="1" customHeight="1" x14ac:dyDescent="0.2">
      <c r="A1663"/>
      <c r="B1663"/>
      <c r="C1663"/>
      <c r="D1663"/>
      <c r="E1663"/>
    </row>
    <row r="1664" spans="1:5" ht="0" hidden="1" customHeight="1" x14ac:dyDescent="0.2">
      <c r="A1664"/>
      <c r="B1664"/>
      <c r="C1664"/>
      <c r="D1664"/>
      <c r="E1664"/>
    </row>
    <row r="1665" spans="1:5" ht="0" hidden="1" customHeight="1" x14ac:dyDescent="0.2">
      <c r="A1665"/>
      <c r="B1665"/>
      <c r="C1665"/>
      <c r="D1665"/>
      <c r="E1665"/>
    </row>
    <row r="1666" spans="1:5" ht="0" hidden="1" customHeight="1" x14ac:dyDescent="0.2">
      <c r="A1666"/>
      <c r="B1666"/>
      <c r="C1666"/>
      <c r="D1666"/>
      <c r="E1666"/>
    </row>
    <row r="1667" spans="1:5" ht="0" hidden="1" customHeight="1" x14ac:dyDescent="0.2">
      <c r="A1667"/>
      <c r="B1667"/>
      <c r="C1667"/>
      <c r="D1667"/>
      <c r="E1667"/>
    </row>
    <row r="1668" spans="1:5" ht="0" hidden="1" customHeight="1" x14ac:dyDescent="0.2">
      <c r="A1668"/>
      <c r="B1668"/>
      <c r="C1668"/>
      <c r="D1668"/>
      <c r="E1668"/>
    </row>
    <row r="1669" spans="1:5" ht="0" hidden="1" customHeight="1" x14ac:dyDescent="0.2">
      <c r="A1669"/>
      <c r="B1669"/>
      <c r="C1669"/>
      <c r="D1669"/>
      <c r="E1669"/>
    </row>
    <row r="1670" spans="1:5" ht="0" hidden="1" customHeight="1" x14ac:dyDescent="0.2">
      <c r="A1670"/>
      <c r="B1670"/>
      <c r="C1670"/>
      <c r="D1670"/>
      <c r="E1670"/>
    </row>
    <row r="1671" spans="1:5" ht="0" hidden="1" customHeight="1" x14ac:dyDescent="0.2">
      <c r="A1671"/>
      <c r="B1671"/>
      <c r="C1671"/>
      <c r="D1671"/>
      <c r="E1671"/>
    </row>
    <row r="1672" spans="1:5" ht="0" hidden="1" customHeight="1" x14ac:dyDescent="0.2">
      <c r="A1672"/>
      <c r="B1672"/>
      <c r="C1672"/>
      <c r="D1672"/>
      <c r="E1672"/>
    </row>
    <row r="1673" spans="1:5" ht="0" hidden="1" customHeight="1" x14ac:dyDescent="0.2">
      <c r="A1673"/>
      <c r="B1673"/>
      <c r="C1673"/>
      <c r="D1673"/>
      <c r="E1673"/>
    </row>
    <row r="1674" spans="1:5" ht="0" hidden="1" customHeight="1" x14ac:dyDescent="0.2">
      <c r="A1674"/>
      <c r="B1674"/>
      <c r="C1674"/>
      <c r="D1674"/>
      <c r="E1674"/>
    </row>
    <row r="1675" spans="1:5" ht="0" hidden="1" customHeight="1" x14ac:dyDescent="0.2">
      <c r="A1675"/>
      <c r="B1675"/>
      <c r="C1675"/>
      <c r="D1675"/>
      <c r="E1675"/>
    </row>
    <row r="1676" spans="1:5" ht="0" hidden="1" customHeight="1" x14ac:dyDescent="0.2">
      <c r="A1676"/>
      <c r="B1676"/>
      <c r="C1676"/>
      <c r="D1676"/>
      <c r="E1676"/>
    </row>
    <row r="1677" spans="1:5" ht="0" hidden="1" customHeight="1" x14ac:dyDescent="0.2">
      <c r="A1677"/>
      <c r="B1677"/>
      <c r="C1677"/>
      <c r="D1677"/>
      <c r="E1677"/>
    </row>
    <row r="1678" spans="1:5" ht="0" hidden="1" customHeight="1" x14ac:dyDescent="0.2">
      <c r="A1678"/>
      <c r="B1678"/>
      <c r="C1678"/>
      <c r="D1678"/>
      <c r="E1678"/>
    </row>
    <row r="1679" spans="1:5" ht="0" hidden="1" customHeight="1" x14ac:dyDescent="0.2">
      <c r="A1679"/>
      <c r="B1679"/>
      <c r="C1679"/>
      <c r="D1679"/>
      <c r="E1679"/>
    </row>
    <row r="1680" spans="1:5" ht="0" hidden="1" customHeight="1" x14ac:dyDescent="0.2">
      <c r="A1680"/>
      <c r="B1680"/>
      <c r="C1680"/>
      <c r="D1680"/>
      <c r="E1680"/>
    </row>
    <row r="1681" spans="1:5" ht="0" hidden="1" customHeight="1" x14ac:dyDescent="0.2">
      <c r="A1681"/>
      <c r="B1681"/>
      <c r="C1681"/>
      <c r="D1681"/>
      <c r="E1681"/>
    </row>
    <row r="1682" spans="1:5" ht="0" hidden="1" customHeight="1" x14ac:dyDescent="0.2">
      <c r="A1682"/>
      <c r="B1682"/>
      <c r="C1682"/>
      <c r="D1682"/>
      <c r="E1682"/>
    </row>
    <row r="1683" spans="1:5" ht="0" hidden="1" customHeight="1" x14ac:dyDescent="0.2">
      <c r="A1683"/>
      <c r="B1683"/>
      <c r="C1683"/>
      <c r="D1683"/>
      <c r="E1683"/>
    </row>
    <row r="1684" spans="1:5" ht="0" hidden="1" customHeight="1" x14ac:dyDescent="0.2">
      <c r="A1684"/>
      <c r="B1684"/>
      <c r="C1684"/>
      <c r="D1684"/>
      <c r="E1684"/>
    </row>
    <row r="1685" spans="1:5" ht="0" hidden="1" customHeight="1" x14ac:dyDescent="0.2">
      <c r="A1685"/>
      <c r="B1685"/>
      <c r="C1685"/>
      <c r="D1685"/>
      <c r="E1685"/>
    </row>
    <row r="1686" spans="1:5" ht="0" hidden="1" customHeight="1" x14ac:dyDescent="0.2">
      <c r="A1686"/>
      <c r="B1686"/>
      <c r="C1686"/>
      <c r="D1686"/>
      <c r="E1686"/>
    </row>
    <row r="1687" spans="1:5" ht="0" hidden="1" customHeight="1" x14ac:dyDescent="0.2">
      <c r="A1687"/>
      <c r="B1687"/>
      <c r="C1687"/>
      <c r="D1687"/>
      <c r="E1687"/>
    </row>
    <row r="1688" spans="1:5" ht="0" hidden="1" customHeight="1" x14ac:dyDescent="0.2">
      <c r="A1688"/>
      <c r="B1688"/>
      <c r="C1688"/>
      <c r="D1688"/>
      <c r="E1688"/>
    </row>
    <row r="1689" spans="1:5" ht="0" hidden="1" customHeight="1" x14ac:dyDescent="0.2">
      <c r="A1689"/>
      <c r="B1689"/>
      <c r="C1689"/>
      <c r="D1689"/>
      <c r="E1689"/>
    </row>
    <row r="1690" spans="1:5" ht="0" hidden="1" customHeight="1" x14ac:dyDescent="0.2">
      <c r="A1690"/>
      <c r="B1690"/>
      <c r="C1690"/>
      <c r="D1690"/>
      <c r="E1690"/>
    </row>
    <row r="1691" spans="1:5" ht="0" hidden="1" customHeight="1" x14ac:dyDescent="0.2">
      <c r="A1691"/>
      <c r="B1691"/>
      <c r="C1691"/>
      <c r="D1691"/>
      <c r="E1691"/>
    </row>
    <row r="1692" spans="1:5" ht="0" hidden="1" customHeight="1" x14ac:dyDescent="0.2">
      <c r="A1692"/>
      <c r="B1692"/>
      <c r="C1692"/>
      <c r="D1692"/>
      <c r="E1692"/>
    </row>
    <row r="1693" spans="1:5" ht="0" hidden="1" customHeight="1" x14ac:dyDescent="0.2">
      <c r="A1693"/>
      <c r="B1693"/>
      <c r="C1693"/>
      <c r="D1693"/>
      <c r="E1693"/>
    </row>
    <row r="1694" spans="1:5" ht="0" hidden="1" customHeight="1" x14ac:dyDescent="0.2">
      <c r="A1694"/>
      <c r="B1694"/>
      <c r="C1694"/>
      <c r="D1694"/>
      <c r="E1694"/>
    </row>
    <row r="1695" spans="1:5" ht="0" hidden="1" customHeight="1" x14ac:dyDescent="0.2">
      <c r="A1695"/>
      <c r="B1695"/>
      <c r="C1695"/>
      <c r="D1695"/>
      <c r="E1695"/>
    </row>
    <row r="1696" spans="1:5" ht="0" hidden="1" customHeight="1" x14ac:dyDescent="0.2">
      <c r="A1696"/>
      <c r="B1696"/>
      <c r="C1696"/>
      <c r="D1696"/>
      <c r="E1696"/>
    </row>
    <row r="1697" spans="1:5" ht="0" hidden="1" customHeight="1" x14ac:dyDescent="0.2">
      <c r="A1697"/>
      <c r="B1697"/>
      <c r="C1697"/>
      <c r="D1697"/>
      <c r="E1697"/>
    </row>
    <row r="1698" spans="1:5" ht="0" hidden="1" customHeight="1" x14ac:dyDescent="0.2">
      <c r="A1698"/>
      <c r="B1698"/>
      <c r="C1698"/>
      <c r="D1698"/>
      <c r="E1698"/>
    </row>
    <row r="1699" spans="1:5" ht="0" hidden="1" customHeight="1" x14ac:dyDescent="0.2">
      <c r="A1699"/>
      <c r="B1699"/>
      <c r="C1699"/>
      <c r="D1699"/>
      <c r="E1699"/>
    </row>
    <row r="1700" spans="1:5" ht="0" hidden="1" customHeight="1" x14ac:dyDescent="0.2">
      <c r="A1700"/>
      <c r="B1700"/>
      <c r="C1700"/>
      <c r="D1700"/>
      <c r="E1700"/>
    </row>
    <row r="1701" spans="1:5" ht="0" hidden="1" customHeight="1" x14ac:dyDescent="0.2">
      <c r="A1701"/>
      <c r="B1701"/>
      <c r="C1701"/>
      <c r="D1701"/>
      <c r="E1701"/>
    </row>
    <row r="1702" spans="1:5" ht="0" hidden="1" customHeight="1" x14ac:dyDescent="0.2">
      <c r="A1702"/>
      <c r="B1702"/>
      <c r="C1702"/>
      <c r="D1702"/>
      <c r="E1702"/>
    </row>
    <row r="1703" spans="1:5" ht="0" hidden="1" customHeight="1" x14ac:dyDescent="0.2">
      <c r="A1703"/>
      <c r="B1703"/>
      <c r="C1703"/>
      <c r="D1703"/>
      <c r="E1703"/>
    </row>
    <row r="1704" spans="1:5" ht="0" hidden="1" customHeight="1" x14ac:dyDescent="0.2">
      <c r="A1704"/>
      <c r="B1704"/>
      <c r="C1704"/>
      <c r="D1704"/>
      <c r="E1704"/>
    </row>
    <row r="1705" spans="1:5" ht="0" hidden="1" customHeight="1" x14ac:dyDescent="0.2">
      <c r="A1705"/>
      <c r="B1705"/>
      <c r="C1705"/>
      <c r="D1705"/>
      <c r="E1705"/>
    </row>
    <row r="1706" spans="1:5" ht="0" hidden="1" customHeight="1" x14ac:dyDescent="0.2">
      <c r="A1706"/>
      <c r="B1706"/>
      <c r="C1706"/>
      <c r="D1706"/>
      <c r="E1706"/>
    </row>
    <row r="1707" spans="1:5" ht="0" hidden="1" customHeight="1" x14ac:dyDescent="0.2">
      <c r="A1707"/>
      <c r="B1707"/>
      <c r="C1707"/>
      <c r="D1707"/>
      <c r="E1707"/>
    </row>
    <row r="1708" spans="1:5" ht="0" hidden="1" customHeight="1" x14ac:dyDescent="0.2">
      <c r="A1708"/>
      <c r="B1708"/>
      <c r="C1708"/>
      <c r="D1708"/>
      <c r="E1708"/>
    </row>
    <row r="1709" spans="1:5" ht="0" hidden="1" customHeight="1" x14ac:dyDescent="0.2">
      <c r="A1709"/>
      <c r="B1709"/>
      <c r="C1709"/>
      <c r="D1709"/>
      <c r="E1709"/>
    </row>
    <row r="1710" spans="1:5" ht="0" hidden="1" customHeight="1" x14ac:dyDescent="0.2">
      <c r="A1710"/>
      <c r="B1710"/>
      <c r="C1710"/>
      <c r="D1710"/>
      <c r="E1710"/>
    </row>
    <row r="1711" spans="1:5" ht="0" hidden="1" customHeight="1" x14ac:dyDescent="0.2">
      <c r="A1711"/>
      <c r="B1711"/>
      <c r="C1711"/>
      <c r="D1711"/>
      <c r="E1711"/>
    </row>
    <row r="1712" spans="1:5" ht="0" hidden="1" customHeight="1" x14ac:dyDescent="0.2">
      <c r="A1712"/>
      <c r="B1712"/>
      <c r="C1712"/>
      <c r="D1712"/>
      <c r="E1712"/>
    </row>
    <row r="1713" spans="1:5" ht="0" hidden="1" customHeight="1" x14ac:dyDescent="0.2">
      <c r="A1713"/>
      <c r="B1713"/>
      <c r="C1713"/>
      <c r="D1713"/>
      <c r="E1713"/>
    </row>
    <row r="1714" spans="1:5" ht="0" hidden="1" customHeight="1" x14ac:dyDescent="0.2">
      <c r="A1714"/>
      <c r="B1714"/>
      <c r="C1714"/>
      <c r="D1714"/>
      <c r="E1714"/>
    </row>
    <row r="1715" spans="1:5" ht="0" hidden="1" customHeight="1" x14ac:dyDescent="0.2">
      <c r="A1715"/>
      <c r="B1715"/>
      <c r="C1715"/>
      <c r="D1715"/>
      <c r="E1715"/>
    </row>
    <row r="1716" spans="1:5" ht="0" hidden="1" customHeight="1" x14ac:dyDescent="0.2">
      <c r="A1716"/>
      <c r="B1716"/>
      <c r="C1716"/>
      <c r="D1716"/>
      <c r="E1716"/>
    </row>
    <row r="1717" spans="1:5" ht="0" hidden="1" customHeight="1" x14ac:dyDescent="0.2">
      <c r="A1717"/>
      <c r="B1717"/>
      <c r="C1717"/>
      <c r="D1717"/>
      <c r="E1717"/>
    </row>
    <row r="1718" spans="1:5" ht="0" hidden="1" customHeight="1" x14ac:dyDescent="0.2">
      <c r="A1718"/>
      <c r="B1718"/>
      <c r="C1718"/>
      <c r="D1718"/>
      <c r="E1718"/>
    </row>
    <row r="1719" spans="1:5" ht="0" hidden="1" customHeight="1" x14ac:dyDescent="0.2">
      <c r="A1719"/>
      <c r="B1719"/>
      <c r="C1719"/>
      <c r="D1719"/>
      <c r="E1719"/>
    </row>
    <row r="1720" spans="1:5" ht="0" hidden="1" customHeight="1" x14ac:dyDescent="0.2">
      <c r="A1720"/>
      <c r="B1720"/>
      <c r="C1720"/>
      <c r="D1720"/>
      <c r="E1720"/>
    </row>
    <row r="1721" spans="1:5" ht="0" hidden="1" customHeight="1" x14ac:dyDescent="0.2">
      <c r="A1721"/>
      <c r="B1721"/>
      <c r="C1721"/>
      <c r="D1721"/>
      <c r="E1721"/>
    </row>
    <row r="1722" spans="1:5" ht="0" hidden="1" customHeight="1" x14ac:dyDescent="0.2">
      <c r="A1722"/>
      <c r="B1722"/>
      <c r="C1722"/>
      <c r="D1722"/>
      <c r="E1722"/>
    </row>
    <row r="1723" spans="1:5" ht="0" hidden="1" customHeight="1" x14ac:dyDescent="0.2">
      <c r="A1723"/>
      <c r="B1723"/>
      <c r="C1723"/>
      <c r="D1723"/>
      <c r="E1723"/>
    </row>
    <row r="1724" spans="1:5" ht="0" hidden="1" customHeight="1" x14ac:dyDescent="0.2">
      <c r="A1724"/>
      <c r="B1724"/>
      <c r="C1724"/>
      <c r="D1724"/>
      <c r="E1724"/>
    </row>
    <row r="1725" spans="1:5" ht="0" hidden="1" customHeight="1" x14ac:dyDescent="0.2">
      <c r="A1725"/>
      <c r="B1725"/>
      <c r="C1725"/>
      <c r="D1725"/>
      <c r="E1725"/>
    </row>
    <row r="1726" spans="1:5" ht="0" hidden="1" customHeight="1" x14ac:dyDescent="0.2">
      <c r="A1726"/>
      <c r="B1726"/>
      <c r="C1726"/>
      <c r="D1726"/>
      <c r="E1726"/>
    </row>
    <row r="1727" spans="1:5" ht="0" hidden="1" customHeight="1" x14ac:dyDescent="0.2">
      <c r="A1727"/>
      <c r="B1727"/>
      <c r="C1727"/>
      <c r="D1727"/>
      <c r="E1727"/>
    </row>
    <row r="1728" spans="1:5" ht="0" hidden="1" customHeight="1" x14ac:dyDescent="0.2">
      <c r="A1728"/>
      <c r="B1728"/>
      <c r="C1728"/>
      <c r="D1728"/>
      <c r="E1728"/>
    </row>
    <row r="1729" spans="1:5" ht="0" hidden="1" customHeight="1" x14ac:dyDescent="0.2">
      <c r="A1729"/>
      <c r="B1729"/>
      <c r="C1729"/>
      <c r="D1729"/>
      <c r="E1729"/>
    </row>
    <row r="1730" spans="1:5" ht="0" hidden="1" customHeight="1" x14ac:dyDescent="0.2">
      <c r="A1730"/>
      <c r="B1730"/>
      <c r="C1730"/>
      <c r="D1730"/>
      <c r="E1730"/>
    </row>
    <row r="1731" spans="1:5" ht="0" hidden="1" customHeight="1" x14ac:dyDescent="0.2">
      <c r="A1731"/>
      <c r="B1731"/>
      <c r="C1731"/>
      <c r="D1731"/>
      <c r="E1731"/>
    </row>
    <row r="1732" spans="1:5" ht="0" hidden="1" customHeight="1" x14ac:dyDescent="0.2">
      <c r="A1732"/>
      <c r="B1732"/>
      <c r="C1732"/>
      <c r="D1732"/>
      <c r="E1732"/>
    </row>
    <row r="1733" spans="1:5" ht="0" hidden="1" customHeight="1" x14ac:dyDescent="0.2">
      <c r="A1733"/>
      <c r="B1733"/>
      <c r="C1733"/>
      <c r="D1733"/>
      <c r="E1733"/>
    </row>
    <row r="1734" spans="1:5" ht="0" hidden="1" customHeight="1" x14ac:dyDescent="0.2">
      <c r="A1734"/>
      <c r="B1734"/>
      <c r="C1734"/>
      <c r="D1734"/>
      <c r="E1734"/>
    </row>
    <row r="1735" spans="1:5" ht="0" hidden="1" customHeight="1" x14ac:dyDescent="0.2">
      <c r="A1735"/>
      <c r="B1735"/>
      <c r="C1735"/>
      <c r="D1735"/>
      <c r="E1735"/>
    </row>
    <row r="1736" spans="1:5" ht="0" hidden="1" customHeight="1" x14ac:dyDescent="0.2">
      <c r="A1736"/>
      <c r="B1736"/>
      <c r="C1736"/>
      <c r="D1736"/>
      <c r="E1736"/>
    </row>
    <row r="1737" spans="1:5" ht="0" hidden="1" customHeight="1" x14ac:dyDescent="0.2">
      <c r="A1737"/>
      <c r="B1737"/>
      <c r="C1737"/>
      <c r="D1737"/>
      <c r="E1737"/>
    </row>
    <row r="1738" spans="1:5" ht="0" hidden="1" customHeight="1" x14ac:dyDescent="0.2">
      <c r="A1738"/>
      <c r="B1738"/>
      <c r="C1738"/>
      <c r="D1738"/>
      <c r="E1738"/>
    </row>
    <row r="1739" spans="1:5" ht="0" hidden="1" customHeight="1" x14ac:dyDescent="0.2">
      <c r="A1739"/>
      <c r="B1739"/>
      <c r="C1739"/>
      <c r="D1739"/>
      <c r="E1739"/>
    </row>
    <row r="1740" spans="1:5" ht="0" hidden="1" customHeight="1" x14ac:dyDescent="0.2">
      <c r="A1740"/>
      <c r="B1740"/>
      <c r="C1740"/>
      <c r="D1740"/>
      <c r="E1740"/>
    </row>
    <row r="1741" spans="1:5" ht="0" hidden="1" customHeight="1" x14ac:dyDescent="0.2">
      <c r="A1741"/>
      <c r="B1741"/>
      <c r="C1741"/>
      <c r="D1741"/>
      <c r="E1741"/>
    </row>
    <row r="1742" spans="1:5" ht="0" hidden="1" customHeight="1" x14ac:dyDescent="0.2">
      <c r="A1742"/>
      <c r="B1742"/>
      <c r="C1742"/>
      <c r="D1742"/>
      <c r="E1742"/>
    </row>
    <row r="1743" spans="1:5" ht="0" hidden="1" customHeight="1" x14ac:dyDescent="0.2">
      <c r="A1743"/>
      <c r="B1743"/>
      <c r="C1743"/>
      <c r="D1743"/>
      <c r="E1743"/>
    </row>
    <row r="1744" spans="1:5" ht="0" hidden="1" customHeight="1" x14ac:dyDescent="0.2">
      <c r="A1744"/>
      <c r="B1744"/>
      <c r="C1744"/>
      <c r="D1744"/>
      <c r="E1744"/>
    </row>
    <row r="1745" spans="1:5" ht="0" hidden="1" customHeight="1" x14ac:dyDescent="0.2">
      <c r="A1745"/>
      <c r="B1745"/>
      <c r="C1745"/>
      <c r="D1745"/>
      <c r="E1745"/>
    </row>
    <row r="1746" spans="1:5" ht="0" hidden="1" customHeight="1" x14ac:dyDescent="0.2">
      <c r="A1746"/>
      <c r="B1746"/>
      <c r="C1746"/>
      <c r="D1746"/>
      <c r="E1746"/>
    </row>
    <row r="1747" spans="1:5" ht="0" hidden="1" customHeight="1" x14ac:dyDescent="0.2">
      <c r="A1747"/>
      <c r="B1747"/>
      <c r="C1747"/>
      <c r="D1747"/>
      <c r="E1747"/>
    </row>
    <row r="1748" spans="1:5" ht="0" hidden="1" customHeight="1" x14ac:dyDescent="0.2">
      <c r="A1748"/>
      <c r="B1748"/>
      <c r="C1748"/>
      <c r="D1748"/>
      <c r="E1748"/>
    </row>
    <row r="1749" spans="1:5" ht="0" hidden="1" customHeight="1" x14ac:dyDescent="0.2">
      <c r="A1749"/>
      <c r="B1749"/>
      <c r="C1749"/>
      <c r="D1749"/>
      <c r="E1749"/>
    </row>
    <row r="1750" spans="1:5" ht="0" hidden="1" customHeight="1" x14ac:dyDescent="0.2">
      <c r="A1750"/>
      <c r="B1750"/>
      <c r="C1750"/>
      <c r="D1750"/>
      <c r="E1750"/>
    </row>
    <row r="1751" spans="1:5" ht="0" hidden="1" customHeight="1" x14ac:dyDescent="0.2">
      <c r="A1751"/>
      <c r="B1751"/>
      <c r="C1751"/>
      <c r="D1751"/>
      <c r="E1751"/>
    </row>
    <row r="1752" spans="1:5" ht="0" hidden="1" customHeight="1" x14ac:dyDescent="0.2">
      <c r="A1752"/>
      <c r="B1752"/>
      <c r="C1752"/>
      <c r="D1752"/>
      <c r="E1752"/>
    </row>
    <row r="1753" spans="1:5" ht="0" hidden="1" customHeight="1" x14ac:dyDescent="0.2">
      <c r="A1753"/>
      <c r="B1753"/>
      <c r="C1753"/>
      <c r="D1753"/>
      <c r="E1753"/>
    </row>
    <row r="1754" spans="1:5" ht="0" hidden="1" customHeight="1" x14ac:dyDescent="0.2">
      <c r="A1754"/>
      <c r="B1754"/>
      <c r="C1754"/>
      <c r="D1754"/>
      <c r="E1754"/>
    </row>
    <row r="1755" spans="1:5" ht="0" hidden="1" customHeight="1" x14ac:dyDescent="0.2">
      <c r="A1755"/>
      <c r="B1755"/>
      <c r="C1755"/>
      <c r="D1755"/>
      <c r="E1755"/>
    </row>
    <row r="1756" spans="1:5" ht="0" hidden="1" customHeight="1" x14ac:dyDescent="0.2">
      <c r="A1756"/>
      <c r="B1756"/>
      <c r="C1756"/>
      <c r="D1756"/>
      <c r="E1756"/>
    </row>
    <row r="1757" spans="1:5" ht="0" hidden="1" customHeight="1" x14ac:dyDescent="0.2">
      <c r="A1757"/>
      <c r="B1757"/>
      <c r="C1757"/>
      <c r="D1757"/>
      <c r="E1757"/>
    </row>
    <row r="1758" spans="1:5" ht="0" hidden="1" customHeight="1" x14ac:dyDescent="0.2">
      <c r="A1758"/>
      <c r="B1758"/>
      <c r="C1758"/>
      <c r="D1758"/>
      <c r="E1758"/>
    </row>
    <row r="1759" spans="1:5" ht="0" hidden="1" customHeight="1" x14ac:dyDescent="0.2">
      <c r="A1759"/>
      <c r="B1759"/>
      <c r="C1759"/>
      <c r="D1759"/>
      <c r="E1759"/>
    </row>
    <row r="1760" spans="1:5" ht="0" hidden="1" customHeight="1" x14ac:dyDescent="0.2">
      <c r="A1760"/>
      <c r="B1760"/>
      <c r="C1760"/>
      <c r="D1760"/>
      <c r="E1760"/>
    </row>
    <row r="1761" spans="1:5" ht="0" hidden="1" customHeight="1" x14ac:dyDescent="0.2">
      <c r="A1761"/>
      <c r="B1761"/>
      <c r="C1761"/>
      <c r="D1761"/>
      <c r="E1761"/>
    </row>
    <row r="1762" spans="1:5" ht="0" hidden="1" customHeight="1" x14ac:dyDescent="0.2">
      <c r="A1762"/>
      <c r="B1762"/>
      <c r="C1762"/>
      <c r="D1762"/>
      <c r="E1762"/>
    </row>
    <row r="1763" spans="1:5" ht="0" hidden="1" customHeight="1" x14ac:dyDescent="0.2">
      <c r="A1763"/>
      <c r="B1763"/>
      <c r="C1763"/>
      <c r="D1763"/>
      <c r="E1763"/>
    </row>
    <row r="1764" spans="1:5" ht="0" hidden="1" customHeight="1" x14ac:dyDescent="0.2">
      <c r="A1764"/>
      <c r="B1764"/>
      <c r="C1764"/>
      <c r="D1764"/>
      <c r="E1764"/>
    </row>
    <row r="1765" spans="1:5" ht="0" hidden="1" customHeight="1" x14ac:dyDescent="0.2">
      <c r="A1765"/>
      <c r="B1765"/>
      <c r="C1765"/>
      <c r="D1765"/>
      <c r="E1765"/>
    </row>
    <row r="1766" spans="1:5" ht="0" hidden="1" customHeight="1" x14ac:dyDescent="0.2">
      <c r="A1766"/>
      <c r="B1766"/>
      <c r="C1766"/>
      <c r="D1766"/>
      <c r="E1766"/>
    </row>
    <row r="1767" spans="1:5" ht="0" hidden="1" customHeight="1" x14ac:dyDescent="0.2">
      <c r="A1767"/>
      <c r="B1767"/>
      <c r="C1767"/>
      <c r="D1767"/>
      <c r="E1767"/>
    </row>
    <row r="1768" spans="1:5" ht="0" hidden="1" customHeight="1" x14ac:dyDescent="0.2">
      <c r="A1768"/>
      <c r="B1768"/>
      <c r="C1768"/>
      <c r="D1768"/>
      <c r="E1768"/>
    </row>
    <row r="1769" spans="1:5" ht="0" hidden="1" customHeight="1" x14ac:dyDescent="0.2">
      <c r="A1769"/>
      <c r="B1769"/>
      <c r="C1769"/>
      <c r="D1769"/>
      <c r="E1769"/>
    </row>
    <row r="1770" spans="1:5" ht="0" hidden="1" customHeight="1" x14ac:dyDescent="0.2">
      <c r="A1770"/>
      <c r="B1770"/>
      <c r="C1770"/>
      <c r="D1770"/>
      <c r="E1770"/>
    </row>
    <row r="1771" spans="1:5" ht="0" hidden="1" customHeight="1" x14ac:dyDescent="0.2">
      <c r="A1771"/>
      <c r="B1771"/>
      <c r="C1771"/>
      <c r="D1771"/>
      <c r="E1771"/>
    </row>
    <row r="1772" spans="1:5" ht="0" hidden="1" customHeight="1" x14ac:dyDescent="0.2">
      <c r="A1772"/>
      <c r="B1772"/>
      <c r="C1772"/>
      <c r="D1772"/>
      <c r="E1772"/>
    </row>
    <row r="1773" spans="1:5" ht="0" hidden="1" customHeight="1" x14ac:dyDescent="0.2">
      <c r="A1773"/>
      <c r="B1773"/>
      <c r="C1773"/>
      <c r="D1773"/>
      <c r="E1773"/>
    </row>
    <row r="1774" spans="1:5" ht="0" hidden="1" customHeight="1" x14ac:dyDescent="0.2">
      <c r="A1774"/>
      <c r="B1774"/>
      <c r="C1774"/>
      <c r="D1774"/>
      <c r="E1774"/>
    </row>
    <row r="1775" spans="1:5" ht="0" hidden="1" customHeight="1" x14ac:dyDescent="0.2">
      <c r="A1775"/>
      <c r="B1775"/>
      <c r="C1775"/>
      <c r="D1775"/>
      <c r="E1775"/>
    </row>
    <row r="1776" spans="1:5" ht="0" hidden="1" customHeight="1" x14ac:dyDescent="0.2">
      <c r="A1776"/>
      <c r="B1776"/>
      <c r="C1776"/>
      <c r="D1776"/>
      <c r="E1776"/>
    </row>
    <row r="1777" spans="1:5" ht="0" hidden="1" customHeight="1" x14ac:dyDescent="0.2">
      <c r="A1777"/>
      <c r="B1777"/>
      <c r="C1777"/>
      <c r="D1777"/>
      <c r="E1777"/>
    </row>
    <row r="1778" spans="1:5" ht="0" hidden="1" customHeight="1" x14ac:dyDescent="0.2">
      <c r="A1778"/>
      <c r="B1778"/>
      <c r="C1778"/>
      <c r="D1778"/>
      <c r="E1778"/>
    </row>
    <row r="1779" spans="1:5" ht="0" hidden="1" customHeight="1" x14ac:dyDescent="0.2">
      <c r="A1779"/>
      <c r="B1779"/>
      <c r="C1779"/>
      <c r="D1779"/>
      <c r="E1779"/>
    </row>
    <row r="1780" spans="1:5" ht="0" hidden="1" customHeight="1" x14ac:dyDescent="0.2">
      <c r="A1780"/>
      <c r="B1780"/>
      <c r="C1780"/>
      <c r="D1780"/>
      <c r="E1780"/>
    </row>
    <row r="1781" spans="1:5" ht="0" hidden="1" customHeight="1" x14ac:dyDescent="0.2">
      <c r="A1781"/>
      <c r="B1781"/>
      <c r="C1781"/>
      <c r="D1781"/>
      <c r="E1781"/>
    </row>
    <row r="1782" spans="1:5" ht="0" hidden="1" customHeight="1" x14ac:dyDescent="0.2">
      <c r="A1782"/>
      <c r="B1782"/>
      <c r="C1782"/>
      <c r="D1782"/>
      <c r="E1782"/>
    </row>
    <row r="1783" spans="1:5" ht="0" hidden="1" customHeight="1" x14ac:dyDescent="0.2">
      <c r="A1783"/>
      <c r="B1783"/>
      <c r="C1783"/>
      <c r="D1783"/>
      <c r="E1783"/>
    </row>
    <row r="1784" spans="1:5" ht="0" hidden="1" customHeight="1" x14ac:dyDescent="0.2">
      <c r="A1784"/>
      <c r="B1784"/>
      <c r="C1784"/>
      <c r="D1784"/>
      <c r="E1784"/>
    </row>
    <row r="1785" spans="1:5" ht="0" hidden="1" customHeight="1" x14ac:dyDescent="0.2">
      <c r="A1785"/>
      <c r="B1785"/>
      <c r="C1785"/>
      <c r="D1785"/>
      <c r="E1785"/>
    </row>
    <row r="1786" spans="1:5" ht="0" hidden="1" customHeight="1" x14ac:dyDescent="0.2">
      <c r="A1786"/>
      <c r="B1786"/>
      <c r="C1786"/>
      <c r="D1786"/>
      <c r="E1786"/>
    </row>
    <row r="1787" spans="1:5" ht="0" hidden="1" customHeight="1" x14ac:dyDescent="0.2">
      <c r="A1787"/>
      <c r="B1787"/>
      <c r="C1787"/>
      <c r="D1787"/>
      <c r="E1787"/>
    </row>
    <row r="1788" spans="1:5" ht="0" hidden="1" customHeight="1" x14ac:dyDescent="0.2">
      <c r="A1788"/>
      <c r="B1788"/>
      <c r="C1788"/>
      <c r="D1788"/>
      <c r="E1788"/>
    </row>
    <row r="1789" spans="1:5" ht="0" hidden="1" customHeight="1" x14ac:dyDescent="0.2">
      <c r="A1789"/>
      <c r="B1789"/>
      <c r="C1789"/>
      <c r="D1789"/>
      <c r="E1789"/>
    </row>
    <row r="1790" spans="1:5" ht="0" hidden="1" customHeight="1" x14ac:dyDescent="0.2">
      <c r="A1790"/>
      <c r="B1790"/>
      <c r="C1790"/>
      <c r="D1790"/>
      <c r="E1790"/>
    </row>
    <row r="1791" spans="1:5" ht="0" hidden="1" customHeight="1" x14ac:dyDescent="0.2">
      <c r="A1791"/>
      <c r="B1791"/>
      <c r="C1791"/>
      <c r="D1791"/>
      <c r="E1791"/>
    </row>
    <row r="1792" spans="1:5" ht="0" hidden="1" customHeight="1" x14ac:dyDescent="0.2">
      <c r="A1792"/>
      <c r="B1792"/>
      <c r="C1792"/>
      <c r="D1792"/>
      <c r="E1792"/>
    </row>
    <row r="1793" spans="1:5" ht="0" hidden="1" customHeight="1" x14ac:dyDescent="0.2">
      <c r="A1793"/>
      <c r="B1793"/>
      <c r="C1793"/>
      <c r="D1793"/>
      <c r="E1793"/>
    </row>
    <row r="1794" spans="1:5" ht="0" hidden="1" customHeight="1" x14ac:dyDescent="0.2">
      <c r="A1794"/>
      <c r="B1794"/>
      <c r="C1794"/>
      <c r="D1794"/>
      <c r="E1794"/>
    </row>
    <row r="1795" spans="1:5" ht="0" hidden="1" customHeight="1" x14ac:dyDescent="0.2">
      <c r="A1795"/>
      <c r="B1795"/>
      <c r="C1795"/>
      <c r="D1795"/>
      <c r="E1795"/>
    </row>
    <row r="1796" spans="1:5" ht="0" hidden="1" customHeight="1" x14ac:dyDescent="0.2">
      <c r="A1796"/>
      <c r="B1796"/>
      <c r="C1796"/>
      <c r="D1796"/>
      <c r="E1796"/>
    </row>
    <row r="1797" spans="1:5" ht="0" hidden="1" customHeight="1" x14ac:dyDescent="0.2">
      <c r="A1797"/>
      <c r="B1797"/>
      <c r="C1797"/>
      <c r="D1797"/>
      <c r="E1797"/>
    </row>
    <row r="1798" spans="1:5" ht="0" hidden="1" customHeight="1" x14ac:dyDescent="0.2">
      <c r="A1798"/>
      <c r="B1798"/>
      <c r="C1798"/>
      <c r="D1798"/>
      <c r="E1798"/>
    </row>
    <row r="1799" spans="1:5" ht="0" hidden="1" customHeight="1" x14ac:dyDescent="0.2">
      <c r="A1799"/>
      <c r="B1799"/>
      <c r="C1799"/>
      <c r="D1799"/>
      <c r="E1799"/>
    </row>
    <row r="1800" spans="1:5" ht="0" hidden="1" customHeight="1" x14ac:dyDescent="0.2">
      <c r="A1800"/>
      <c r="B1800"/>
      <c r="C1800"/>
      <c r="D1800"/>
      <c r="E1800"/>
    </row>
    <row r="1801" spans="1:5" ht="0" hidden="1" customHeight="1" x14ac:dyDescent="0.2">
      <c r="A1801"/>
      <c r="B1801"/>
      <c r="C1801"/>
      <c r="D1801"/>
      <c r="E1801"/>
    </row>
    <row r="1802" spans="1:5" ht="0" hidden="1" customHeight="1" x14ac:dyDescent="0.2">
      <c r="A1802"/>
      <c r="B1802"/>
      <c r="C1802"/>
      <c r="D1802"/>
      <c r="E1802"/>
    </row>
    <row r="1803" spans="1:5" ht="0" hidden="1" customHeight="1" x14ac:dyDescent="0.2">
      <c r="A1803"/>
      <c r="B1803"/>
      <c r="C1803"/>
      <c r="D1803"/>
      <c r="E1803"/>
    </row>
    <row r="1804" spans="1:5" ht="0" hidden="1" customHeight="1" x14ac:dyDescent="0.2">
      <c r="A1804"/>
      <c r="B1804"/>
      <c r="C1804"/>
      <c r="D1804"/>
      <c r="E1804"/>
    </row>
    <row r="1805" spans="1:5" ht="0" hidden="1" customHeight="1" x14ac:dyDescent="0.2">
      <c r="A1805"/>
      <c r="B1805"/>
      <c r="C1805"/>
      <c r="D1805"/>
      <c r="E1805"/>
    </row>
    <row r="1806" spans="1:5" ht="0" hidden="1" customHeight="1" x14ac:dyDescent="0.2">
      <c r="A1806"/>
      <c r="B1806"/>
      <c r="C1806"/>
      <c r="D1806"/>
      <c r="E1806"/>
    </row>
    <row r="1807" spans="1:5" ht="0" hidden="1" customHeight="1" x14ac:dyDescent="0.2">
      <c r="A1807"/>
      <c r="B1807"/>
      <c r="C1807"/>
      <c r="D1807"/>
      <c r="E1807"/>
    </row>
    <row r="1808" spans="1:5" ht="0" hidden="1" customHeight="1" x14ac:dyDescent="0.2">
      <c r="A1808"/>
      <c r="B1808"/>
      <c r="C1808"/>
      <c r="D1808"/>
      <c r="E1808"/>
    </row>
    <row r="1809" spans="1:5" ht="0" hidden="1" customHeight="1" x14ac:dyDescent="0.2">
      <c r="A1809"/>
      <c r="B1809"/>
      <c r="C1809"/>
      <c r="D1809"/>
      <c r="E1809"/>
    </row>
    <row r="1810" spans="1:5" ht="0" hidden="1" customHeight="1" x14ac:dyDescent="0.2">
      <c r="A1810"/>
      <c r="B1810"/>
      <c r="C1810"/>
      <c r="D1810"/>
      <c r="E1810"/>
    </row>
    <row r="1811" spans="1:5" ht="0" hidden="1" customHeight="1" x14ac:dyDescent="0.2">
      <c r="A1811"/>
      <c r="B1811"/>
      <c r="C1811"/>
      <c r="D1811"/>
      <c r="E1811"/>
    </row>
    <row r="1812" spans="1:5" ht="0" hidden="1" customHeight="1" x14ac:dyDescent="0.2">
      <c r="A1812"/>
      <c r="B1812"/>
      <c r="C1812"/>
      <c r="D1812"/>
      <c r="E1812"/>
    </row>
    <row r="1813" spans="1:5" ht="0" hidden="1" customHeight="1" x14ac:dyDescent="0.2">
      <c r="A1813"/>
      <c r="B1813"/>
      <c r="C1813"/>
      <c r="D1813"/>
      <c r="E1813"/>
    </row>
    <row r="1814" spans="1:5" ht="0" hidden="1" customHeight="1" x14ac:dyDescent="0.2">
      <c r="A1814"/>
      <c r="B1814"/>
      <c r="C1814"/>
      <c r="D1814"/>
      <c r="E1814"/>
    </row>
    <row r="1815" spans="1:5" ht="0" hidden="1" customHeight="1" x14ac:dyDescent="0.2">
      <c r="A1815"/>
      <c r="B1815"/>
      <c r="C1815"/>
      <c r="D1815"/>
      <c r="E1815"/>
    </row>
    <row r="1816" spans="1:5" ht="0" hidden="1" customHeight="1" x14ac:dyDescent="0.2">
      <c r="A1816"/>
      <c r="B1816"/>
      <c r="C1816"/>
      <c r="D1816"/>
      <c r="E1816"/>
    </row>
    <row r="1817" spans="1:5" ht="0" hidden="1" customHeight="1" x14ac:dyDescent="0.2">
      <c r="A1817"/>
      <c r="B1817"/>
      <c r="C1817"/>
      <c r="D1817"/>
      <c r="E1817"/>
    </row>
    <row r="1818" spans="1:5" ht="0" hidden="1" customHeight="1" x14ac:dyDescent="0.2">
      <c r="A1818"/>
      <c r="B1818"/>
      <c r="C1818"/>
      <c r="D1818"/>
      <c r="E1818"/>
    </row>
    <row r="1819" spans="1:5" ht="0" hidden="1" customHeight="1" x14ac:dyDescent="0.2">
      <c r="A1819"/>
      <c r="B1819"/>
      <c r="C1819"/>
      <c r="D1819"/>
      <c r="E1819"/>
    </row>
    <row r="1820" spans="1:5" ht="0" hidden="1" customHeight="1" x14ac:dyDescent="0.2">
      <c r="A1820"/>
      <c r="B1820"/>
      <c r="C1820"/>
      <c r="D1820"/>
      <c r="E1820"/>
    </row>
    <row r="1821" spans="1:5" ht="0" hidden="1" customHeight="1" x14ac:dyDescent="0.2">
      <c r="A1821"/>
      <c r="B1821"/>
      <c r="C1821"/>
      <c r="D1821"/>
      <c r="E1821"/>
    </row>
    <row r="1822" spans="1:5" ht="0" hidden="1" customHeight="1" x14ac:dyDescent="0.2">
      <c r="A1822"/>
      <c r="B1822"/>
      <c r="C1822"/>
      <c r="D1822"/>
      <c r="E1822"/>
    </row>
    <row r="1823" spans="1:5" ht="0" hidden="1" customHeight="1" x14ac:dyDescent="0.2">
      <c r="A1823"/>
      <c r="B1823"/>
      <c r="C1823"/>
      <c r="D1823"/>
      <c r="E1823"/>
    </row>
    <row r="1824" spans="1:5" ht="0" hidden="1" customHeight="1" x14ac:dyDescent="0.2">
      <c r="A1824"/>
      <c r="B1824"/>
      <c r="C1824"/>
      <c r="D1824"/>
      <c r="E1824"/>
    </row>
    <row r="1825" spans="1:5" ht="0" hidden="1" customHeight="1" x14ac:dyDescent="0.2">
      <c r="A1825"/>
      <c r="B1825"/>
      <c r="C1825"/>
      <c r="D1825"/>
      <c r="E1825"/>
    </row>
    <row r="1826" spans="1:5" ht="0" hidden="1" customHeight="1" x14ac:dyDescent="0.2">
      <c r="A1826"/>
      <c r="B1826"/>
      <c r="C1826"/>
      <c r="D1826"/>
      <c r="E1826"/>
    </row>
    <row r="1827" spans="1:5" ht="0" hidden="1" customHeight="1" x14ac:dyDescent="0.2">
      <c r="A1827"/>
      <c r="B1827"/>
      <c r="C1827"/>
      <c r="D1827"/>
      <c r="E1827"/>
    </row>
    <row r="1828" spans="1:5" ht="0" hidden="1" customHeight="1" x14ac:dyDescent="0.2">
      <c r="A1828"/>
      <c r="B1828"/>
      <c r="C1828"/>
      <c r="D1828"/>
      <c r="E1828"/>
    </row>
    <row r="1829" spans="1:5" ht="0" hidden="1" customHeight="1" x14ac:dyDescent="0.2">
      <c r="A1829"/>
      <c r="B1829"/>
      <c r="C1829"/>
      <c r="D1829"/>
      <c r="E1829"/>
    </row>
    <row r="1830" spans="1:5" ht="0" hidden="1" customHeight="1" x14ac:dyDescent="0.2">
      <c r="A1830"/>
      <c r="B1830"/>
      <c r="C1830"/>
      <c r="D1830"/>
      <c r="E1830"/>
    </row>
    <row r="1831" spans="1:5" ht="0" hidden="1" customHeight="1" x14ac:dyDescent="0.2">
      <c r="A1831"/>
      <c r="B1831"/>
      <c r="C1831"/>
      <c r="D1831"/>
      <c r="E1831"/>
    </row>
    <row r="1832" spans="1:5" ht="0" hidden="1" customHeight="1" x14ac:dyDescent="0.2">
      <c r="A1832"/>
      <c r="B1832"/>
      <c r="C1832"/>
      <c r="D1832"/>
      <c r="E1832"/>
    </row>
    <row r="1833" spans="1:5" ht="0" hidden="1" customHeight="1" x14ac:dyDescent="0.2">
      <c r="A1833"/>
      <c r="B1833"/>
      <c r="C1833"/>
      <c r="D1833"/>
      <c r="E1833"/>
    </row>
    <row r="1834" spans="1:5" ht="0" hidden="1" customHeight="1" x14ac:dyDescent="0.2">
      <c r="A1834"/>
      <c r="B1834"/>
      <c r="C1834"/>
      <c r="D1834"/>
      <c r="E1834"/>
    </row>
    <row r="1835" spans="1:5" ht="0" hidden="1" customHeight="1" x14ac:dyDescent="0.2">
      <c r="A1835"/>
      <c r="B1835"/>
      <c r="C1835"/>
      <c r="D1835"/>
      <c r="E1835"/>
    </row>
    <row r="1836" spans="1:5" ht="0" hidden="1" customHeight="1" x14ac:dyDescent="0.2">
      <c r="A1836"/>
      <c r="B1836"/>
      <c r="C1836"/>
      <c r="D1836"/>
      <c r="E1836"/>
    </row>
    <row r="1837" spans="1:5" ht="0" hidden="1" customHeight="1" x14ac:dyDescent="0.2">
      <c r="A1837"/>
      <c r="B1837"/>
      <c r="C1837"/>
      <c r="D1837"/>
      <c r="E1837"/>
    </row>
    <row r="1838" spans="1:5" ht="0" hidden="1" customHeight="1" x14ac:dyDescent="0.2">
      <c r="A1838"/>
      <c r="B1838"/>
      <c r="C1838"/>
      <c r="D1838"/>
      <c r="E1838"/>
    </row>
    <row r="1839" spans="1:5" ht="0" hidden="1" customHeight="1" x14ac:dyDescent="0.2">
      <c r="A1839"/>
      <c r="B1839"/>
      <c r="C1839"/>
      <c r="D1839"/>
      <c r="E1839"/>
    </row>
    <row r="1840" spans="1:5" ht="0" hidden="1" customHeight="1" x14ac:dyDescent="0.2">
      <c r="A1840"/>
      <c r="B1840"/>
      <c r="C1840"/>
      <c r="D1840"/>
      <c r="E1840"/>
    </row>
    <row r="1841" spans="1:5" ht="0" hidden="1" customHeight="1" x14ac:dyDescent="0.2">
      <c r="A1841"/>
      <c r="B1841"/>
      <c r="C1841"/>
      <c r="D1841"/>
      <c r="E1841"/>
    </row>
    <row r="1842" spans="1:5" ht="0" hidden="1" customHeight="1" x14ac:dyDescent="0.2">
      <c r="A1842"/>
      <c r="B1842"/>
      <c r="C1842"/>
      <c r="D1842"/>
      <c r="E1842"/>
    </row>
    <row r="1843" spans="1:5" ht="0" hidden="1" customHeight="1" x14ac:dyDescent="0.2">
      <c r="A1843"/>
      <c r="B1843"/>
      <c r="C1843"/>
      <c r="D1843"/>
      <c r="E1843"/>
    </row>
    <row r="1844" spans="1:5" ht="0" hidden="1" customHeight="1" x14ac:dyDescent="0.2">
      <c r="A1844"/>
      <c r="B1844"/>
      <c r="C1844"/>
      <c r="D1844"/>
      <c r="E1844"/>
    </row>
    <row r="1845" spans="1:5" ht="0" hidden="1" customHeight="1" x14ac:dyDescent="0.2">
      <c r="A1845"/>
      <c r="B1845"/>
      <c r="C1845"/>
      <c r="D1845"/>
      <c r="E1845"/>
    </row>
    <row r="1846" spans="1:5" ht="0" hidden="1" customHeight="1" x14ac:dyDescent="0.2">
      <c r="A1846"/>
      <c r="B1846"/>
      <c r="C1846"/>
      <c r="D1846"/>
      <c r="E1846"/>
    </row>
    <row r="1847" spans="1:5" ht="0" hidden="1" customHeight="1" x14ac:dyDescent="0.2">
      <c r="A1847"/>
      <c r="B1847"/>
      <c r="C1847"/>
      <c r="D1847"/>
      <c r="E1847"/>
    </row>
    <row r="1848" spans="1:5" ht="0" hidden="1" customHeight="1" x14ac:dyDescent="0.2">
      <c r="A1848"/>
      <c r="B1848"/>
      <c r="C1848"/>
      <c r="D1848"/>
      <c r="E1848"/>
    </row>
    <row r="1849" spans="1:5" ht="0" hidden="1" customHeight="1" x14ac:dyDescent="0.2">
      <c r="A1849"/>
      <c r="B1849"/>
      <c r="C1849"/>
      <c r="D1849"/>
      <c r="E1849"/>
    </row>
    <row r="1850" spans="1:5" ht="0" hidden="1" customHeight="1" x14ac:dyDescent="0.2">
      <c r="A1850"/>
      <c r="B1850"/>
      <c r="C1850"/>
      <c r="D1850"/>
      <c r="E1850"/>
    </row>
    <row r="1851" spans="1:5" ht="0" hidden="1" customHeight="1" x14ac:dyDescent="0.2">
      <c r="A1851"/>
      <c r="B1851"/>
      <c r="C1851"/>
      <c r="D1851"/>
      <c r="E1851"/>
    </row>
    <row r="1852" spans="1:5" ht="0" hidden="1" customHeight="1" x14ac:dyDescent="0.2">
      <c r="A1852"/>
      <c r="B1852"/>
      <c r="C1852"/>
      <c r="D1852"/>
      <c r="E1852"/>
    </row>
    <row r="1853" spans="1:5" ht="0" hidden="1" customHeight="1" x14ac:dyDescent="0.2">
      <c r="A1853"/>
      <c r="B1853"/>
      <c r="C1853"/>
      <c r="D1853"/>
      <c r="E1853"/>
    </row>
    <row r="1854" spans="1:5" ht="0" hidden="1" customHeight="1" x14ac:dyDescent="0.2">
      <c r="A1854"/>
      <c r="B1854"/>
      <c r="C1854"/>
      <c r="D1854"/>
      <c r="E1854"/>
    </row>
    <row r="1855" spans="1:5" ht="0" hidden="1" customHeight="1" x14ac:dyDescent="0.2">
      <c r="A1855"/>
      <c r="B1855"/>
      <c r="C1855"/>
      <c r="D1855"/>
      <c r="E1855"/>
    </row>
    <row r="1856" spans="1:5" ht="0" hidden="1" customHeight="1" x14ac:dyDescent="0.2">
      <c r="A1856"/>
      <c r="B1856"/>
      <c r="C1856"/>
      <c r="D1856"/>
      <c r="E1856"/>
    </row>
    <row r="1857" spans="1:5" ht="0" hidden="1" customHeight="1" x14ac:dyDescent="0.2">
      <c r="A1857"/>
      <c r="B1857"/>
      <c r="C1857"/>
      <c r="D1857"/>
      <c r="E1857"/>
    </row>
    <row r="1858" spans="1:5" ht="0" hidden="1" customHeight="1" x14ac:dyDescent="0.2">
      <c r="A1858"/>
      <c r="B1858"/>
      <c r="C1858"/>
      <c r="D1858"/>
      <c r="E1858"/>
    </row>
    <row r="1859" spans="1:5" ht="0" hidden="1" customHeight="1" x14ac:dyDescent="0.2">
      <c r="A1859"/>
      <c r="B1859"/>
      <c r="C1859"/>
      <c r="D1859"/>
      <c r="E1859"/>
    </row>
    <row r="1860" spans="1:5" ht="0" hidden="1" customHeight="1" x14ac:dyDescent="0.2">
      <c r="A1860"/>
      <c r="B1860"/>
      <c r="C1860"/>
      <c r="D1860"/>
      <c r="E1860"/>
    </row>
    <row r="1861" spans="1:5" ht="0" hidden="1" customHeight="1" x14ac:dyDescent="0.2">
      <c r="A1861"/>
      <c r="B1861"/>
      <c r="C1861"/>
      <c r="D1861"/>
      <c r="E1861"/>
    </row>
    <row r="1862" spans="1:5" ht="0" hidden="1" customHeight="1" x14ac:dyDescent="0.2">
      <c r="A1862"/>
      <c r="B1862"/>
      <c r="C1862"/>
      <c r="D1862"/>
      <c r="E1862"/>
    </row>
    <row r="1863" spans="1:5" ht="0" hidden="1" customHeight="1" x14ac:dyDescent="0.2">
      <c r="A1863"/>
      <c r="B1863"/>
      <c r="C1863"/>
      <c r="D1863"/>
      <c r="E1863"/>
    </row>
    <row r="1864" spans="1:5" ht="0" hidden="1" customHeight="1" x14ac:dyDescent="0.2">
      <c r="A1864"/>
      <c r="B1864"/>
      <c r="C1864"/>
      <c r="D1864"/>
      <c r="E1864"/>
    </row>
    <row r="1865" spans="1:5" ht="0" hidden="1" customHeight="1" x14ac:dyDescent="0.2">
      <c r="A1865"/>
      <c r="B1865"/>
      <c r="C1865"/>
      <c r="D1865"/>
      <c r="E1865"/>
    </row>
    <row r="1866" spans="1:5" ht="0" hidden="1" customHeight="1" x14ac:dyDescent="0.2">
      <c r="A1866"/>
      <c r="B1866"/>
      <c r="C1866"/>
      <c r="D1866"/>
      <c r="E1866"/>
    </row>
    <row r="1867" spans="1:5" ht="0" hidden="1" customHeight="1" x14ac:dyDescent="0.2">
      <c r="A1867"/>
      <c r="B1867"/>
      <c r="C1867"/>
      <c r="D1867"/>
      <c r="E1867"/>
    </row>
    <row r="1868" spans="1:5" ht="0" hidden="1" customHeight="1" x14ac:dyDescent="0.2">
      <c r="A1868"/>
      <c r="B1868"/>
      <c r="C1868"/>
      <c r="D1868"/>
      <c r="E1868"/>
    </row>
    <row r="1869" spans="1:5" ht="0" hidden="1" customHeight="1" x14ac:dyDescent="0.2">
      <c r="A1869"/>
      <c r="B1869"/>
      <c r="C1869"/>
      <c r="D1869"/>
      <c r="E1869"/>
    </row>
    <row r="1870" spans="1:5" ht="0" hidden="1" customHeight="1" x14ac:dyDescent="0.2">
      <c r="A1870"/>
      <c r="B1870"/>
      <c r="C1870"/>
      <c r="D1870"/>
      <c r="E1870"/>
    </row>
    <row r="1871" spans="1:5" ht="0" hidden="1" customHeight="1" x14ac:dyDescent="0.2">
      <c r="A1871"/>
      <c r="B1871"/>
      <c r="C1871"/>
      <c r="D1871"/>
      <c r="E1871"/>
    </row>
    <row r="1872" spans="1:5" ht="0" hidden="1" customHeight="1" x14ac:dyDescent="0.2">
      <c r="A1872"/>
      <c r="B1872"/>
      <c r="C1872"/>
      <c r="D1872"/>
      <c r="E1872"/>
    </row>
    <row r="1873" spans="1:5" ht="0" hidden="1" customHeight="1" x14ac:dyDescent="0.2">
      <c r="A1873"/>
      <c r="B1873"/>
      <c r="C1873"/>
      <c r="D1873"/>
      <c r="E1873"/>
    </row>
    <row r="1874" spans="1:5" ht="0" hidden="1" customHeight="1" x14ac:dyDescent="0.2">
      <c r="A1874"/>
      <c r="B1874"/>
      <c r="C1874"/>
      <c r="D1874"/>
      <c r="E1874"/>
    </row>
    <row r="1875" spans="1:5" ht="0" hidden="1" customHeight="1" x14ac:dyDescent="0.2">
      <c r="A1875"/>
      <c r="B1875"/>
      <c r="C1875"/>
      <c r="D1875"/>
      <c r="E1875"/>
    </row>
    <row r="1876" spans="1:5" ht="0" hidden="1" customHeight="1" x14ac:dyDescent="0.2">
      <c r="A1876"/>
      <c r="B1876"/>
      <c r="C1876"/>
      <c r="D1876"/>
      <c r="E1876"/>
    </row>
    <row r="1877" spans="1:5" ht="0" hidden="1" customHeight="1" x14ac:dyDescent="0.2">
      <c r="A1877"/>
      <c r="B1877"/>
      <c r="C1877"/>
      <c r="D1877"/>
      <c r="E1877"/>
    </row>
    <row r="1878" spans="1:5" ht="0" hidden="1" customHeight="1" x14ac:dyDescent="0.2">
      <c r="A1878"/>
      <c r="B1878"/>
      <c r="C1878"/>
      <c r="D1878"/>
      <c r="E1878"/>
    </row>
    <row r="1879" spans="1:5" ht="0" hidden="1" customHeight="1" x14ac:dyDescent="0.2">
      <c r="A1879"/>
      <c r="B1879"/>
      <c r="C1879"/>
      <c r="D1879"/>
      <c r="E1879"/>
    </row>
    <row r="1880" spans="1:5" ht="0" hidden="1" customHeight="1" x14ac:dyDescent="0.2">
      <c r="A1880"/>
      <c r="B1880"/>
      <c r="C1880"/>
      <c r="D1880"/>
      <c r="E1880"/>
    </row>
    <row r="1881" spans="1:5" ht="0" hidden="1" customHeight="1" x14ac:dyDescent="0.2">
      <c r="A1881"/>
      <c r="B1881"/>
      <c r="C1881"/>
      <c r="D1881"/>
      <c r="E1881"/>
    </row>
    <row r="1882" spans="1:5" ht="0" hidden="1" customHeight="1" x14ac:dyDescent="0.2">
      <c r="A1882"/>
      <c r="B1882"/>
      <c r="C1882"/>
      <c r="D1882"/>
      <c r="E1882"/>
    </row>
    <row r="1883" spans="1:5" ht="0" hidden="1" customHeight="1" x14ac:dyDescent="0.2">
      <c r="A1883"/>
      <c r="B1883"/>
      <c r="C1883"/>
      <c r="D1883"/>
      <c r="E1883"/>
    </row>
    <row r="1884" spans="1:5" ht="0" hidden="1" customHeight="1" x14ac:dyDescent="0.2">
      <c r="A1884"/>
      <c r="B1884"/>
      <c r="C1884"/>
      <c r="D1884"/>
      <c r="E1884"/>
    </row>
    <row r="1885" spans="1:5" ht="0" hidden="1" customHeight="1" x14ac:dyDescent="0.2">
      <c r="A1885"/>
      <c r="B1885"/>
      <c r="C1885"/>
      <c r="D1885"/>
      <c r="E1885"/>
    </row>
    <row r="1886" spans="1:5" ht="0" hidden="1" customHeight="1" x14ac:dyDescent="0.2">
      <c r="A1886"/>
      <c r="B1886"/>
      <c r="C1886"/>
      <c r="D1886"/>
      <c r="E1886"/>
    </row>
    <row r="1887" spans="1:5" ht="0" hidden="1" customHeight="1" x14ac:dyDescent="0.2">
      <c r="A1887"/>
      <c r="B1887"/>
      <c r="C1887"/>
      <c r="D1887"/>
      <c r="E1887"/>
    </row>
    <row r="1888" spans="1:5" ht="0" hidden="1" customHeight="1" x14ac:dyDescent="0.2">
      <c r="A1888"/>
      <c r="B1888"/>
      <c r="C1888"/>
      <c r="D1888"/>
      <c r="E1888"/>
    </row>
    <row r="1889" spans="1:5" ht="0" hidden="1" customHeight="1" x14ac:dyDescent="0.2">
      <c r="A1889"/>
      <c r="B1889"/>
      <c r="C1889"/>
      <c r="D1889"/>
      <c r="E1889"/>
    </row>
    <row r="1890" spans="1:5" ht="0" hidden="1" customHeight="1" x14ac:dyDescent="0.2">
      <c r="A1890"/>
      <c r="B1890"/>
      <c r="C1890"/>
      <c r="D1890"/>
      <c r="E1890"/>
    </row>
    <row r="1891" spans="1:5" ht="0" hidden="1" customHeight="1" x14ac:dyDescent="0.2">
      <c r="A1891"/>
      <c r="B1891"/>
      <c r="C1891"/>
      <c r="D1891"/>
      <c r="E1891"/>
    </row>
    <row r="1892" spans="1:5" ht="0" hidden="1" customHeight="1" x14ac:dyDescent="0.2">
      <c r="A1892"/>
      <c r="B1892"/>
      <c r="C1892"/>
      <c r="D1892"/>
      <c r="E1892"/>
    </row>
    <row r="1893" spans="1:5" ht="0" hidden="1" customHeight="1" x14ac:dyDescent="0.2">
      <c r="A1893"/>
      <c r="B1893"/>
      <c r="C1893"/>
      <c r="D1893"/>
      <c r="E1893"/>
    </row>
    <row r="1894" spans="1:5" ht="0" hidden="1" customHeight="1" x14ac:dyDescent="0.2">
      <c r="A1894"/>
      <c r="B1894"/>
      <c r="C1894"/>
      <c r="D1894"/>
      <c r="E1894"/>
    </row>
    <row r="1895" spans="1:5" ht="0" hidden="1" customHeight="1" x14ac:dyDescent="0.2">
      <c r="A1895"/>
      <c r="B1895"/>
      <c r="C1895"/>
      <c r="D1895"/>
      <c r="E1895"/>
    </row>
    <row r="1896" spans="1:5" ht="0" hidden="1" customHeight="1" x14ac:dyDescent="0.2">
      <c r="A1896"/>
      <c r="B1896"/>
      <c r="C1896"/>
      <c r="D1896"/>
      <c r="E1896"/>
    </row>
    <row r="1897" spans="1:5" ht="0" hidden="1" customHeight="1" x14ac:dyDescent="0.2">
      <c r="A1897"/>
      <c r="B1897"/>
      <c r="C1897"/>
      <c r="D1897"/>
      <c r="E1897"/>
    </row>
    <row r="1898" spans="1:5" ht="0" hidden="1" customHeight="1" x14ac:dyDescent="0.2">
      <c r="A1898"/>
      <c r="B1898"/>
      <c r="C1898"/>
      <c r="D1898"/>
      <c r="E1898"/>
    </row>
    <row r="1899" spans="1:5" ht="0" hidden="1" customHeight="1" x14ac:dyDescent="0.2">
      <c r="A1899"/>
      <c r="B1899"/>
      <c r="C1899"/>
      <c r="D1899"/>
      <c r="E1899"/>
    </row>
    <row r="1900" spans="1:5" ht="0" hidden="1" customHeight="1" x14ac:dyDescent="0.2">
      <c r="A1900"/>
      <c r="B1900"/>
      <c r="C1900"/>
      <c r="D1900"/>
      <c r="E1900"/>
    </row>
    <row r="1901" spans="1:5" ht="0" hidden="1" customHeight="1" x14ac:dyDescent="0.2">
      <c r="A1901"/>
      <c r="B1901"/>
      <c r="C1901"/>
      <c r="D1901"/>
      <c r="E1901"/>
    </row>
    <row r="1902" spans="1:5" ht="0" hidden="1" customHeight="1" x14ac:dyDescent="0.2">
      <c r="A1902"/>
      <c r="B1902"/>
      <c r="C1902"/>
      <c r="D1902"/>
      <c r="E1902"/>
    </row>
    <row r="1903" spans="1:5" ht="0" hidden="1" customHeight="1" x14ac:dyDescent="0.2">
      <c r="A1903"/>
      <c r="B1903"/>
      <c r="C1903"/>
      <c r="D1903"/>
      <c r="E1903"/>
    </row>
    <row r="1904" spans="1:5" ht="0" hidden="1" customHeight="1" x14ac:dyDescent="0.2">
      <c r="A1904"/>
      <c r="B1904"/>
      <c r="C1904"/>
      <c r="D1904"/>
      <c r="E1904"/>
    </row>
    <row r="1905" spans="1:5" ht="0" hidden="1" customHeight="1" x14ac:dyDescent="0.2">
      <c r="A1905"/>
      <c r="B1905"/>
      <c r="C1905"/>
      <c r="D1905"/>
      <c r="E1905"/>
    </row>
    <row r="1906" spans="1:5" ht="0" hidden="1" customHeight="1" x14ac:dyDescent="0.2">
      <c r="A1906"/>
      <c r="B1906"/>
      <c r="C1906"/>
      <c r="D1906"/>
      <c r="E1906"/>
    </row>
    <row r="1907" spans="1:5" ht="0" hidden="1" customHeight="1" x14ac:dyDescent="0.2">
      <c r="A1907"/>
      <c r="B1907"/>
      <c r="C1907"/>
      <c r="D1907"/>
      <c r="E1907"/>
    </row>
    <row r="1908" spans="1:5" ht="0" hidden="1" customHeight="1" x14ac:dyDescent="0.2">
      <c r="A1908"/>
      <c r="B1908"/>
      <c r="C1908"/>
      <c r="D1908"/>
      <c r="E1908"/>
    </row>
    <row r="1909" spans="1:5" ht="0" hidden="1" customHeight="1" x14ac:dyDescent="0.2">
      <c r="A1909"/>
      <c r="B1909"/>
      <c r="C1909"/>
      <c r="D1909"/>
      <c r="E1909"/>
    </row>
    <row r="1910" spans="1:5" ht="0" hidden="1" customHeight="1" x14ac:dyDescent="0.2">
      <c r="A1910"/>
      <c r="B1910"/>
      <c r="C1910"/>
      <c r="D1910"/>
      <c r="E1910"/>
    </row>
    <row r="1911" spans="1:5" ht="0" hidden="1" customHeight="1" x14ac:dyDescent="0.2">
      <c r="A1911"/>
      <c r="B1911"/>
      <c r="C1911"/>
      <c r="D1911"/>
      <c r="E1911"/>
    </row>
    <row r="1912" spans="1:5" ht="0" hidden="1" customHeight="1" x14ac:dyDescent="0.2">
      <c r="A1912"/>
      <c r="B1912"/>
      <c r="C1912"/>
      <c r="D1912"/>
      <c r="E1912"/>
    </row>
    <row r="1913" spans="1:5" ht="0" hidden="1" customHeight="1" x14ac:dyDescent="0.2">
      <c r="A1913"/>
      <c r="B1913"/>
      <c r="C1913"/>
      <c r="D1913"/>
      <c r="E1913"/>
    </row>
    <row r="1914" spans="1:5" ht="0" hidden="1" customHeight="1" x14ac:dyDescent="0.2">
      <c r="A1914"/>
      <c r="B1914"/>
      <c r="C1914"/>
      <c r="D1914"/>
      <c r="E1914"/>
    </row>
    <row r="1915" spans="1:5" ht="0" hidden="1" customHeight="1" x14ac:dyDescent="0.2">
      <c r="A1915"/>
      <c r="B1915"/>
      <c r="C1915"/>
      <c r="D1915"/>
      <c r="E1915"/>
    </row>
    <row r="1916" spans="1:5" ht="0" hidden="1" customHeight="1" x14ac:dyDescent="0.2">
      <c r="A1916"/>
      <c r="B1916"/>
      <c r="C1916"/>
      <c r="D1916"/>
      <c r="E1916"/>
    </row>
    <row r="1917" spans="1:5" ht="0" hidden="1" customHeight="1" x14ac:dyDescent="0.2">
      <c r="A1917"/>
      <c r="B1917"/>
      <c r="C1917"/>
      <c r="D1917"/>
      <c r="E1917"/>
    </row>
    <row r="1918" spans="1:5" ht="0" hidden="1" customHeight="1" x14ac:dyDescent="0.2">
      <c r="A1918"/>
      <c r="B1918"/>
      <c r="C1918"/>
      <c r="D1918"/>
      <c r="E1918"/>
    </row>
    <row r="1919" spans="1:5" ht="0" hidden="1" customHeight="1" x14ac:dyDescent="0.2">
      <c r="A1919"/>
      <c r="B1919"/>
      <c r="C1919"/>
      <c r="D1919"/>
      <c r="E1919"/>
    </row>
    <row r="1920" spans="1:5" ht="0" hidden="1" customHeight="1" x14ac:dyDescent="0.2">
      <c r="A1920"/>
      <c r="B1920"/>
      <c r="C1920"/>
      <c r="D1920"/>
      <c r="E1920"/>
    </row>
    <row r="1921" spans="1:5" ht="0" hidden="1" customHeight="1" x14ac:dyDescent="0.2">
      <c r="A1921"/>
      <c r="B1921"/>
      <c r="C1921"/>
      <c r="D1921"/>
      <c r="E1921"/>
    </row>
    <row r="1922" spans="1:5" ht="0" hidden="1" customHeight="1" x14ac:dyDescent="0.2">
      <c r="A1922"/>
      <c r="B1922"/>
      <c r="C1922"/>
      <c r="D1922"/>
      <c r="E1922"/>
    </row>
    <row r="1923" spans="1:5" ht="0" hidden="1" customHeight="1" x14ac:dyDescent="0.2">
      <c r="A1923"/>
      <c r="B1923"/>
      <c r="C1923"/>
      <c r="D1923"/>
      <c r="E1923"/>
    </row>
    <row r="1924" spans="1:5" ht="0" hidden="1" customHeight="1" x14ac:dyDescent="0.2">
      <c r="A1924"/>
      <c r="B1924"/>
      <c r="C1924"/>
      <c r="D1924"/>
      <c r="E1924"/>
    </row>
    <row r="1925" spans="1:5" ht="0" hidden="1" customHeight="1" x14ac:dyDescent="0.2">
      <c r="A1925"/>
      <c r="B1925"/>
      <c r="C1925"/>
      <c r="D1925"/>
      <c r="E1925"/>
    </row>
    <row r="1926" spans="1:5" ht="0" hidden="1" customHeight="1" x14ac:dyDescent="0.2">
      <c r="A1926"/>
      <c r="B1926"/>
      <c r="C1926"/>
      <c r="D1926"/>
      <c r="E1926"/>
    </row>
    <row r="1927" spans="1:5" ht="0" hidden="1" customHeight="1" x14ac:dyDescent="0.2">
      <c r="A1927"/>
      <c r="B1927"/>
      <c r="C1927"/>
      <c r="D1927"/>
      <c r="E1927"/>
    </row>
    <row r="1928" spans="1:5" ht="0" hidden="1" customHeight="1" x14ac:dyDescent="0.2">
      <c r="A1928"/>
      <c r="B1928"/>
      <c r="C1928"/>
      <c r="D1928"/>
      <c r="E1928"/>
    </row>
    <row r="1929" spans="1:5" ht="0" hidden="1" customHeight="1" x14ac:dyDescent="0.2">
      <c r="A1929"/>
      <c r="B1929"/>
      <c r="C1929"/>
      <c r="D1929"/>
      <c r="E1929"/>
    </row>
    <row r="1930" spans="1:5" ht="0" hidden="1" customHeight="1" x14ac:dyDescent="0.2">
      <c r="A1930"/>
      <c r="B1930"/>
      <c r="C1930"/>
      <c r="D1930"/>
      <c r="E1930"/>
    </row>
    <row r="1931" spans="1:5" ht="0" hidden="1" customHeight="1" x14ac:dyDescent="0.2">
      <c r="A1931"/>
      <c r="B1931"/>
      <c r="C1931"/>
      <c r="D1931"/>
      <c r="E1931"/>
    </row>
    <row r="1932" spans="1:5" ht="0" hidden="1" customHeight="1" x14ac:dyDescent="0.2">
      <c r="A1932"/>
      <c r="B1932"/>
      <c r="C1932"/>
      <c r="D1932"/>
      <c r="E1932"/>
    </row>
    <row r="1933" spans="1:5" ht="0" hidden="1" customHeight="1" x14ac:dyDescent="0.2">
      <c r="A1933"/>
      <c r="B1933"/>
      <c r="C1933"/>
      <c r="D1933"/>
      <c r="E1933"/>
    </row>
    <row r="1934" spans="1:5" ht="0" hidden="1" customHeight="1" x14ac:dyDescent="0.2">
      <c r="A1934"/>
      <c r="B1934"/>
      <c r="C1934"/>
      <c r="D1934"/>
      <c r="E1934"/>
    </row>
    <row r="1935" spans="1:5" ht="0" hidden="1" customHeight="1" x14ac:dyDescent="0.2">
      <c r="A1935"/>
      <c r="B1935"/>
      <c r="C1935"/>
      <c r="D1935"/>
      <c r="E1935"/>
    </row>
    <row r="1936" spans="1:5" ht="0" hidden="1" customHeight="1" x14ac:dyDescent="0.2">
      <c r="A1936"/>
      <c r="B1936"/>
      <c r="C1936"/>
      <c r="D1936"/>
      <c r="E1936"/>
    </row>
    <row r="1937" spans="1:5" ht="0" hidden="1" customHeight="1" x14ac:dyDescent="0.2">
      <c r="A1937"/>
      <c r="B1937"/>
      <c r="C1937"/>
      <c r="D1937"/>
      <c r="E1937"/>
    </row>
    <row r="1938" spans="1:5" ht="0" hidden="1" customHeight="1" x14ac:dyDescent="0.2">
      <c r="A1938"/>
      <c r="B1938"/>
      <c r="C1938"/>
      <c r="D1938"/>
      <c r="E1938"/>
    </row>
    <row r="1939" spans="1:5" ht="0" hidden="1" customHeight="1" x14ac:dyDescent="0.2">
      <c r="A1939"/>
      <c r="B1939"/>
      <c r="C1939"/>
      <c r="D1939"/>
      <c r="E1939"/>
    </row>
    <row r="1940" spans="1:5" ht="0" hidden="1" customHeight="1" x14ac:dyDescent="0.2">
      <c r="A1940"/>
      <c r="B1940"/>
      <c r="C1940"/>
      <c r="D1940"/>
      <c r="E1940"/>
    </row>
    <row r="1941" spans="1:5" ht="0" hidden="1" customHeight="1" x14ac:dyDescent="0.2">
      <c r="A1941"/>
      <c r="B1941"/>
      <c r="C1941"/>
      <c r="D1941"/>
      <c r="E1941"/>
    </row>
    <row r="1942" spans="1:5" ht="0" hidden="1" customHeight="1" x14ac:dyDescent="0.2">
      <c r="A1942"/>
      <c r="B1942"/>
      <c r="C1942"/>
      <c r="D1942"/>
      <c r="E1942"/>
    </row>
    <row r="1943" spans="1:5" ht="0" hidden="1" customHeight="1" x14ac:dyDescent="0.2">
      <c r="A1943"/>
      <c r="B1943"/>
      <c r="C1943"/>
      <c r="D1943"/>
      <c r="E1943"/>
    </row>
    <row r="1944" spans="1:5" ht="0" hidden="1" customHeight="1" x14ac:dyDescent="0.2">
      <c r="A1944"/>
      <c r="B1944"/>
      <c r="C1944"/>
      <c r="D1944"/>
      <c r="E1944"/>
    </row>
    <row r="1945" spans="1:5" ht="0" hidden="1" customHeight="1" x14ac:dyDescent="0.2">
      <c r="A1945"/>
      <c r="B1945"/>
      <c r="C1945"/>
      <c r="D1945"/>
      <c r="E1945"/>
    </row>
    <row r="1946" spans="1:5" ht="0" hidden="1" customHeight="1" x14ac:dyDescent="0.2">
      <c r="A1946"/>
      <c r="B1946"/>
      <c r="C1946"/>
      <c r="D1946"/>
      <c r="E1946"/>
    </row>
    <row r="1947" spans="1:5" ht="0" hidden="1" customHeight="1" x14ac:dyDescent="0.2">
      <c r="A1947"/>
      <c r="B1947"/>
      <c r="C1947"/>
      <c r="D1947"/>
      <c r="E1947"/>
    </row>
    <row r="1948" spans="1:5" ht="0" hidden="1" customHeight="1" x14ac:dyDescent="0.2">
      <c r="A1948"/>
      <c r="B1948"/>
      <c r="C1948"/>
      <c r="D1948"/>
      <c r="E1948"/>
    </row>
    <row r="1949" spans="1:5" ht="0" hidden="1" customHeight="1" x14ac:dyDescent="0.2">
      <c r="A1949"/>
      <c r="B1949"/>
      <c r="C1949"/>
      <c r="D1949"/>
      <c r="E1949"/>
    </row>
    <row r="1950" spans="1:5" ht="0" hidden="1" customHeight="1" x14ac:dyDescent="0.2">
      <c r="A1950"/>
      <c r="B1950"/>
      <c r="C1950"/>
      <c r="D1950"/>
      <c r="E1950"/>
    </row>
    <row r="1951" spans="1:5" ht="0" hidden="1" customHeight="1" x14ac:dyDescent="0.2">
      <c r="A1951"/>
      <c r="B1951"/>
      <c r="C1951"/>
      <c r="D1951"/>
      <c r="E1951"/>
    </row>
    <row r="1952" spans="1:5" ht="0" hidden="1" customHeight="1" x14ac:dyDescent="0.2">
      <c r="A1952"/>
      <c r="B1952"/>
      <c r="C1952"/>
      <c r="D1952"/>
      <c r="E1952"/>
    </row>
    <row r="1953" spans="1:5" ht="0" hidden="1" customHeight="1" x14ac:dyDescent="0.2">
      <c r="A1953"/>
      <c r="B1953"/>
      <c r="C1953"/>
      <c r="D1953"/>
      <c r="E1953"/>
    </row>
    <row r="1954" spans="1:5" ht="0" hidden="1" customHeight="1" x14ac:dyDescent="0.2">
      <c r="A1954"/>
      <c r="B1954"/>
      <c r="C1954"/>
      <c r="D1954"/>
      <c r="E1954"/>
    </row>
    <row r="1955" spans="1:5" ht="0" hidden="1" customHeight="1" x14ac:dyDescent="0.2">
      <c r="A1955"/>
      <c r="B1955"/>
      <c r="C1955"/>
      <c r="D1955"/>
      <c r="E1955"/>
    </row>
    <row r="1956" spans="1:5" ht="0" hidden="1" customHeight="1" x14ac:dyDescent="0.2">
      <c r="A1956"/>
      <c r="B1956"/>
      <c r="C1956"/>
      <c r="D1956"/>
      <c r="E1956"/>
    </row>
    <row r="1957" spans="1:5" ht="0" hidden="1" customHeight="1" x14ac:dyDescent="0.2">
      <c r="A1957"/>
      <c r="B1957"/>
      <c r="C1957"/>
      <c r="D1957"/>
      <c r="E1957"/>
    </row>
    <row r="1958" spans="1:5" ht="0" hidden="1" customHeight="1" x14ac:dyDescent="0.2">
      <c r="A1958"/>
      <c r="B1958"/>
      <c r="C1958"/>
      <c r="D1958"/>
      <c r="E1958"/>
    </row>
    <row r="1959" spans="1:5" ht="0" hidden="1" customHeight="1" x14ac:dyDescent="0.2">
      <c r="A1959"/>
      <c r="B1959"/>
      <c r="C1959"/>
      <c r="D1959"/>
      <c r="E1959"/>
    </row>
    <row r="1960" spans="1:5" ht="0" hidden="1" customHeight="1" x14ac:dyDescent="0.2">
      <c r="A1960"/>
      <c r="B1960"/>
      <c r="C1960"/>
      <c r="D1960"/>
      <c r="E1960"/>
    </row>
    <row r="1961" spans="1:5" ht="0" hidden="1" customHeight="1" x14ac:dyDescent="0.2">
      <c r="A1961"/>
      <c r="B1961"/>
      <c r="C1961"/>
      <c r="D1961"/>
      <c r="E1961"/>
    </row>
    <row r="1962" spans="1:5" ht="0" hidden="1" customHeight="1" x14ac:dyDescent="0.2">
      <c r="A1962"/>
      <c r="B1962"/>
      <c r="C1962"/>
      <c r="D1962"/>
      <c r="E1962"/>
    </row>
    <row r="1963" spans="1:5" ht="0" hidden="1" customHeight="1" x14ac:dyDescent="0.2">
      <c r="A1963"/>
      <c r="B1963"/>
      <c r="C1963"/>
      <c r="D1963"/>
      <c r="E1963"/>
    </row>
    <row r="1964" spans="1:5" ht="0" hidden="1" customHeight="1" x14ac:dyDescent="0.2">
      <c r="A1964"/>
      <c r="B1964"/>
      <c r="C1964"/>
      <c r="D1964"/>
      <c r="E1964"/>
    </row>
    <row r="1965" spans="1:5" ht="0" hidden="1" customHeight="1" x14ac:dyDescent="0.2">
      <c r="A1965"/>
      <c r="B1965"/>
      <c r="C1965"/>
      <c r="D1965"/>
      <c r="E1965"/>
    </row>
    <row r="1966" spans="1:5" ht="0" hidden="1" customHeight="1" x14ac:dyDescent="0.2">
      <c r="A1966"/>
      <c r="B1966"/>
      <c r="C1966"/>
      <c r="D1966"/>
      <c r="E1966"/>
    </row>
    <row r="1967" spans="1:5" ht="0" hidden="1" customHeight="1" x14ac:dyDescent="0.2">
      <c r="A1967"/>
      <c r="B1967"/>
      <c r="C1967"/>
      <c r="D1967"/>
      <c r="E1967"/>
    </row>
    <row r="1968" spans="1:5" ht="0" hidden="1" customHeight="1" x14ac:dyDescent="0.2">
      <c r="A1968"/>
      <c r="B1968"/>
      <c r="C1968"/>
      <c r="D1968"/>
      <c r="E1968"/>
    </row>
    <row r="1969" spans="1:5" ht="0" hidden="1" customHeight="1" x14ac:dyDescent="0.2">
      <c r="A1969"/>
      <c r="B1969"/>
      <c r="C1969"/>
      <c r="D1969"/>
      <c r="E1969"/>
    </row>
    <row r="1970" spans="1:5" ht="0" hidden="1" customHeight="1" x14ac:dyDescent="0.2">
      <c r="A1970"/>
      <c r="B1970"/>
      <c r="C1970"/>
      <c r="D1970"/>
      <c r="E1970"/>
    </row>
    <row r="1971" spans="1:5" ht="0" hidden="1" customHeight="1" x14ac:dyDescent="0.2">
      <c r="A1971"/>
      <c r="B1971"/>
      <c r="C1971"/>
      <c r="D1971"/>
      <c r="E1971"/>
    </row>
    <row r="1972" spans="1:5" ht="0" hidden="1" customHeight="1" x14ac:dyDescent="0.2">
      <c r="A1972"/>
      <c r="B1972"/>
      <c r="C1972"/>
      <c r="D1972"/>
      <c r="E1972"/>
    </row>
    <row r="1973" spans="1:5" ht="0" hidden="1" customHeight="1" x14ac:dyDescent="0.2">
      <c r="A1973"/>
      <c r="B1973"/>
      <c r="C1973"/>
      <c r="D1973"/>
      <c r="E1973"/>
    </row>
    <row r="1974" spans="1:5" ht="0" hidden="1" customHeight="1" x14ac:dyDescent="0.2">
      <c r="A1974"/>
      <c r="B1974"/>
      <c r="C1974"/>
      <c r="D1974"/>
      <c r="E1974"/>
    </row>
    <row r="1975" spans="1:5" ht="0" hidden="1" customHeight="1" x14ac:dyDescent="0.2">
      <c r="A1975"/>
      <c r="B1975"/>
      <c r="C1975"/>
      <c r="D1975"/>
      <c r="E1975"/>
    </row>
    <row r="1976" spans="1:5" ht="0" hidden="1" customHeight="1" x14ac:dyDescent="0.2">
      <c r="A1976"/>
      <c r="B1976"/>
      <c r="C1976"/>
      <c r="D1976"/>
      <c r="E1976"/>
    </row>
    <row r="1977" spans="1:5" ht="0" hidden="1" customHeight="1" x14ac:dyDescent="0.2">
      <c r="A1977"/>
      <c r="B1977"/>
      <c r="C1977"/>
      <c r="D1977"/>
      <c r="E1977"/>
    </row>
    <row r="1978" spans="1:5" ht="0" hidden="1" customHeight="1" x14ac:dyDescent="0.2">
      <c r="A1978"/>
      <c r="B1978"/>
      <c r="C1978"/>
      <c r="D1978"/>
      <c r="E1978"/>
    </row>
    <row r="1979" spans="1:5" ht="0" hidden="1" customHeight="1" x14ac:dyDescent="0.2">
      <c r="A1979"/>
      <c r="B1979"/>
      <c r="C1979"/>
      <c r="D1979"/>
      <c r="E1979"/>
    </row>
    <row r="1980" spans="1:5" ht="0" hidden="1" customHeight="1" x14ac:dyDescent="0.2">
      <c r="A1980"/>
      <c r="B1980"/>
      <c r="C1980"/>
      <c r="D1980"/>
      <c r="E1980"/>
    </row>
    <row r="1981" spans="1:5" ht="0" hidden="1" customHeight="1" x14ac:dyDescent="0.2">
      <c r="A1981"/>
      <c r="B1981"/>
      <c r="C1981"/>
      <c r="D1981"/>
      <c r="E1981"/>
    </row>
    <row r="1982" spans="1:5" ht="0" hidden="1" customHeight="1" x14ac:dyDescent="0.2">
      <c r="A1982"/>
      <c r="B1982"/>
      <c r="C1982"/>
      <c r="D1982"/>
      <c r="E1982"/>
    </row>
    <row r="1983" spans="1:5" ht="0" hidden="1" customHeight="1" x14ac:dyDescent="0.2">
      <c r="A1983"/>
      <c r="B1983"/>
      <c r="C1983"/>
      <c r="D1983"/>
      <c r="E1983"/>
    </row>
    <row r="1984" spans="1:5" ht="0" hidden="1" customHeight="1" x14ac:dyDescent="0.2">
      <c r="A1984"/>
      <c r="B1984"/>
      <c r="C1984"/>
      <c r="D1984"/>
      <c r="E1984"/>
    </row>
    <row r="1985" spans="1:5" ht="0" hidden="1" customHeight="1" x14ac:dyDescent="0.2">
      <c r="A1985"/>
      <c r="B1985"/>
      <c r="C1985"/>
      <c r="D1985"/>
      <c r="E1985"/>
    </row>
    <row r="1986" spans="1:5" ht="0" hidden="1" customHeight="1" x14ac:dyDescent="0.2">
      <c r="A1986"/>
      <c r="B1986"/>
      <c r="C1986"/>
      <c r="D1986"/>
      <c r="E1986"/>
    </row>
    <row r="1987" spans="1:5" ht="0" hidden="1" customHeight="1" x14ac:dyDescent="0.2">
      <c r="A1987"/>
      <c r="B1987"/>
      <c r="C1987"/>
      <c r="D1987"/>
      <c r="E1987"/>
    </row>
    <row r="1988" spans="1:5" ht="0" hidden="1" customHeight="1" x14ac:dyDescent="0.2">
      <c r="A1988"/>
      <c r="B1988"/>
      <c r="C1988"/>
      <c r="D1988"/>
      <c r="E1988"/>
    </row>
    <row r="1989" spans="1:5" ht="0" hidden="1" customHeight="1" x14ac:dyDescent="0.2">
      <c r="A1989"/>
      <c r="B1989"/>
      <c r="C1989"/>
      <c r="D1989"/>
      <c r="E1989"/>
    </row>
    <row r="1990" spans="1:5" ht="0" hidden="1" customHeight="1" x14ac:dyDescent="0.2">
      <c r="A1990"/>
      <c r="B1990"/>
      <c r="C1990"/>
      <c r="D1990"/>
      <c r="E1990"/>
    </row>
    <row r="1991" spans="1:5" ht="0" hidden="1" customHeight="1" x14ac:dyDescent="0.2">
      <c r="A1991"/>
      <c r="B1991"/>
      <c r="C1991"/>
      <c r="D1991"/>
      <c r="E1991"/>
    </row>
    <row r="1992" spans="1:5" ht="0" hidden="1" customHeight="1" x14ac:dyDescent="0.2">
      <c r="A1992"/>
      <c r="B1992"/>
      <c r="C1992"/>
      <c r="D1992"/>
      <c r="E1992"/>
    </row>
    <row r="1993" spans="1:5" ht="0" hidden="1" customHeight="1" x14ac:dyDescent="0.2">
      <c r="A1993"/>
      <c r="B1993"/>
      <c r="C1993"/>
      <c r="D1993"/>
      <c r="E1993"/>
    </row>
    <row r="1994" spans="1:5" ht="0" hidden="1" customHeight="1" x14ac:dyDescent="0.2">
      <c r="A1994"/>
      <c r="B1994"/>
      <c r="C1994"/>
      <c r="D1994"/>
      <c r="E1994"/>
    </row>
    <row r="1995" spans="1:5" ht="0" hidden="1" customHeight="1" x14ac:dyDescent="0.2">
      <c r="A1995"/>
      <c r="B1995"/>
      <c r="C1995"/>
      <c r="D1995"/>
      <c r="E1995"/>
    </row>
    <row r="1996" spans="1:5" ht="0" hidden="1" customHeight="1" x14ac:dyDescent="0.2">
      <c r="A1996"/>
      <c r="B1996"/>
      <c r="C1996"/>
      <c r="D1996"/>
      <c r="E1996"/>
    </row>
    <row r="1997" spans="1:5" ht="0" hidden="1" customHeight="1" x14ac:dyDescent="0.2">
      <c r="A1997"/>
      <c r="B1997"/>
      <c r="C1997"/>
      <c r="D1997"/>
      <c r="E1997"/>
    </row>
    <row r="1998" spans="1:5" ht="0" hidden="1" customHeight="1" x14ac:dyDescent="0.2">
      <c r="A1998"/>
      <c r="B1998"/>
      <c r="C1998"/>
      <c r="D1998"/>
      <c r="E1998"/>
    </row>
    <row r="1999" spans="1:5" ht="0" hidden="1" customHeight="1" x14ac:dyDescent="0.2">
      <c r="A1999"/>
      <c r="B1999"/>
      <c r="C1999"/>
      <c r="D1999"/>
      <c r="E1999"/>
    </row>
    <row r="2000" spans="1:5" ht="0" hidden="1" customHeight="1" x14ac:dyDescent="0.2">
      <c r="A2000"/>
      <c r="B2000"/>
      <c r="C2000"/>
      <c r="D2000"/>
      <c r="E2000"/>
    </row>
    <row r="2001" spans="1:5" ht="0" hidden="1" customHeight="1" x14ac:dyDescent="0.2">
      <c r="A2001"/>
      <c r="B2001"/>
      <c r="C2001"/>
      <c r="D2001"/>
      <c r="E2001"/>
    </row>
    <row r="2002" spans="1:5" ht="0" hidden="1" customHeight="1" x14ac:dyDescent="0.2">
      <c r="A2002"/>
      <c r="B2002"/>
      <c r="C2002"/>
      <c r="D2002"/>
      <c r="E2002"/>
    </row>
    <row r="2003" spans="1:5" ht="0" hidden="1" customHeight="1" x14ac:dyDescent="0.2">
      <c r="A2003"/>
      <c r="B2003"/>
      <c r="C2003"/>
      <c r="D2003"/>
      <c r="E2003"/>
    </row>
    <row r="2004" spans="1:5" ht="0" hidden="1" customHeight="1" x14ac:dyDescent="0.2">
      <c r="A2004"/>
      <c r="B2004"/>
      <c r="C2004"/>
      <c r="D2004"/>
      <c r="E2004"/>
    </row>
    <row r="2005" spans="1:5" ht="0" hidden="1" customHeight="1" x14ac:dyDescent="0.2">
      <c r="A2005"/>
      <c r="B2005"/>
      <c r="C2005"/>
      <c r="D2005"/>
      <c r="E2005"/>
    </row>
    <row r="2006" spans="1:5" ht="0" hidden="1" customHeight="1" x14ac:dyDescent="0.2">
      <c r="A2006"/>
      <c r="B2006"/>
      <c r="C2006"/>
      <c r="D2006"/>
      <c r="E2006"/>
    </row>
    <row r="2007" spans="1:5" ht="0" hidden="1" customHeight="1" x14ac:dyDescent="0.2">
      <c r="A2007"/>
      <c r="B2007"/>
      <c r="C2007"/>
      <c r="D2007"/>
      <c r="E2007"/>
    </row>
    <row r="2008" spans="1:5" ht="0" hidden="1" customHeight="1" x14ac:dyDescent="0.2">
      <c r="A2008"/>
      <c r="B2008"/>
      <c r="C2008"/>
      <c r="D2008"/>
      <c r="E2008"/>
    </row>
    <row r="2009" spans="1:5" ht="0" hidden="1" customHeight="1" x14ac:dyDescent="0.2">
      <c r="A2009"/>
      <c r="B2009"/>
      <c r="C2009"/>
      <c r="D2009"/>
      <c r="E2009"/>
    </row>
    <row r="2010" spans="1:5" ht="0" hidden="1" customHeight="1" x14ac:dyDescent="0.2">
      <c r="A2010"/>
      <c r="B2010"/>
      <c r="C2010"/>
      <c r="D2010"/>
      <c r="E2010"/>
    </row>
    <row r="2011" spans="1:5" ht="0" hidden="1" customHeight="1" x14ac:dyDescent="0.2">
      <c r="A2011"/>
      <c r="B2011"/>
      <c r="C2011"/>
      <c r="D2011"/>
      <c r="E2011"/>
    </row>
    <row r="2012" spans="1:5" ht="0" hidden="1" customHeight="1" x14ac:dyDescent="0.2">
      <c r="A2012"/>
      <c r="B2012"/>
      <c r="C2012"/>
      <c r="D2012"/>
      <c r="E2012"/>
    </row>
    <row r="2013" spans="1:5" ht="0" hidden="1" customHeight="1" x14ac:dyDescent="0.2">
      <c r="A2013"/>
      <c r="B2013"/>
      <c r="C2013"/>
      <c r="D2013"/>
      <c r="E2013"/>
    </row>
    <row r="2014" spans="1:5" ht="0" hidden="1" customHeight="1" x14ac:dyDescent="0.2">
      <c r="A2014"/>
      <c r="B2014"/>
      <c r="C2014"/>
      <c r="D2014"/>
      <c r="E2014"/>
    </row>
    <row r="2015" spans="1:5" ht="0" hidden="1" customHeight="1" x14ac:dyDescent="0.2">
      <c r="A2015"/>
      <c r="B2015"/>
      <c r="C2015"/>
      <c r="D2015"/>
      <c r="E2015"/>
    </row>
    <row r="2016" spans="1:5" ht="0" hidden="1" customHeight="1" x14ac:dyDescent="0.2">
      <c r="A2016"/>
      <c r="B2016"/>
      <c r="C2016"/>
      <c r="D2016"/>
      <c r="E2016"/>
    </row>
    <row r="2017" spans="1:5" ht="0" hidden="1" customHeight="1" x14ac:dyDescent="0.2">
      <c r="A2017"/>
      <c r="B2017"/>
      <c r="C2017"/>
      <c r="D2017"/>
      <c r="E2017"/>
    </row>
    <row r="2018" spans="1:5" ht="0" hidden="1" customHeight="1" x14ac:dyDescent="0.2">
      <c r="A2018"/>
      <c r="B2018"/>
      <c r="C2018"/>
      <c r="D2018"/>
      <c r="E2018"/>
    </row>
    <row r="2019" spans="1:5" ht="0" hidden="1" customHeight="1" x14ac:dyDescent="0.2">
      <c r="A2019"/>
      <c r="B2019"/>
      <c r="C2019"/>
      <c r="D2019"/>
      <c r="E2019"/>
    </row>
    <row r="2020" spans="1:5" ht="0" hidden="1" customHeight="1" x14ac:dyDescent="0.2">
      <c r="A2020"/>
      <c r="B2020"/>
      <c r="C2020"/>
      <c r="D2020"/>
      <c r="E2020"/>
    </row>
    <row r="2021" spans="1:5" ht="0" hidden="1" customHeight="1" x14ac:dyDescent="0.2">
      <c r="A2021"/>
      <c r="B2021"/>
      <c r="C2021"/>
      <c r="D2021"/>
      <c r="E2021"/>
    </row>
    <row r="2022" spans="1:5" ht="0" hidden="1" customHeight="1" x14ac:dyDescent="0.2">
      <c r="A2022"/>
      <c r="B2022"/>
      <c r="C2022"/>
      <c r="D2022"/>
      <c r="E2022"/>
    </row>
    <row r="2023" spans="1:5" ht="0" hidden="1" customHeight="1" x14ac:dyDescent="0.2">
      <c r="A2023"/>
      <c r="B2023"/>
      <c r="C2023"/>
      <c r="D2023"/>
      <c r="E2023"/>
    </row>
    <row r="2024" spans="1:5" ht="0" hidden="1" customHeight="1" x14ac:dyDescent="0.2">
      <c r="A2024"/>
      <c r="B2024"/>
      <c r="C2024"/>
      <c r="D2024"/>
      <c r="E2024"/>
    </row>
    <row r="2025" spans="1:5" ht="0" hidden="1" customHeight="1" x14ac:dyDescent="0.2">
      <c r="A2025"/>
      <c r="B2025"/>
      <c r="C2025"/>
      <c r="D2025"/>
      <c r="E2025"/>
    </row>
    <row r="2026" spans="1:5" ht="0" hidden="1" customHeight="1" x14ac:dyDescent="0.2">
      <c r="A2026"/>
      <c r="B2026"/>
      <c r="C2026"/>
      <c r="D2026"/>
      <c r="E2026"/>
    </row>
    <row r="2027" spans="1:5" ht="0" hidden="1" customHeight="1" x14ac:dyDescent="0.2">
      <c r="A2027"/>
      <c r="B2027"/>
      <c r="C2027"/>
      <c r="D2027"/>
      <c r="E2027"/>
    </row>
    <row r="2028" spans="1:5" ht="0" hidden="1" customHeight="1" x14ac:dyDescent="0.2">
      <c r="A2028"/>
      <c r="B2028"/>
      <c r="C2028"/>
      <c r="D2028"/>
      <c r="E2028"/>
    </row>
    <row r="2029" spans="1:5" ht="0" hidden="1" customHeight="1" x14ac:dyDescent="0.2">
      <c r="A2029"/>
      <c r="B2029"/>
      <c r="C2029"/>
      <c r="D2029"/>
      <c r="E2029"/>
    </row>
    <row r="2030" spans="1:5" ht="0" hidden="1" customHeight="1" x14ac:dyDescent="0.2">
      <c r="A2030"/>
      <c r="B2030"/>
      <c r="C2030"/>
      <c r="D2030"/>
      <c r="E2030"/>
    </row>
    <row r="2031" spans="1:5" ht="0" hidden="1" customHeight="1" x14ac:dyDescent="0.2">
      <c r="A2031"/>
      <c r="B2031"/>
      <c r="C2031"/>
      <c r="D2031"/>
      <c r="E2031"/>
    </row>
    <row r="2032" spans="1:5" ht="0" hidden="1" customHeight="1" x14ac:dyDescent="0.2">
      <c r="A2032"/>
      <c r="B2032"/>
      <c r="C2032"/>
      <c r="D2032"/>
      <c r="E2032"/>
    </row>
    <row r="2033" spans="1:5" ht="0" hidden="1" customHeight="1" x14ac:dyDescent="0.2">
      <c r="A2033"/>
      <c r="B2033"/>
      <c r="C2033"/>
      <c r="D2033"/>
      <c r="E2033"/>
    </row>
    <row r="2034" spans="1:5" ht="0" hidden="1" customHeight="1" x14ac:dyDescent="0.2">
      <c r="A2034"/>
      <c r="B2034"/>
      <c r="C2034"/>
      <c r="D2034"/>
      <c r="E2034"/>
    </row>
    <row r="2035" spans="1:5" ht="0" hidden="1" customHeight="1" x14ac:dyDescent="0.2">
      <c r="A2035"/>
      <c r="B2035"/>
      <c r="C2035"/>
      <c r="D2035"/>
      <c r="E2035"/>
    </row>
    <row r="2036" spans="1:5" ht="0" hidden="1" customHeight="1" x14ac:dyDescent="0.2">
      <c r="A2036"/>
      <c r="B2036"/>
      <c r="C2036"/>
      <c r="D2036"/>
      <c r="E2036"/>
    </row>
    <row r="2037" spans="1:5" ht="0" hidden="1" customHeight="1" x14ac:dyDescent="0.2">
      <c r="A2037"/>
      <c r="B2037"/>
      <c r="C2037"/>
      <c r="D2037"/>
      <c r="E2037"/>
    </row>
    <row r="2038" spans="1:5" ht="0" hidden="1" customHeight="1" x14ac:dyDescent="0.2">
      <c r="A2038"/>
      <c r="B2038"/>
      <c r="C2038"/>
      <c r="D2038"/>
      <c r="E2038"/>
    </row>
    <row r="2039" spans="1:5" ht="0" hidden="1" customHeight="1" x14ac:dyDescent="0.2">
      <c r="A2039"/>
      <c r="B2039"/>
      <c r="C2039"/>
      <c r="D2039"/>
      <c r="E2039"/>
    </row>
    <row r="2040" spans="1:5" ht="0" hidden="1" customHeight="1" x14ac:dyDescent="0.2">
      <c r="A2040"/>
      <c r="B2040"/>
      <c r="C2040"/>
      <c r="D2040"/>
      <c r="E2040"/>
    </row>
    <row r="2041" spans="1:5" ht="0" hidden="1" customHeight="1" x14ac:dyDescent="0.2">
      <c r="A2041"/>
      <c r="B2041"/>
      <c r="C2041"/>
      <c r="D2041"/>
      <c r="E2041"/>
    </row>
    <row r="2042" spans="1:5" ht="0" hidden="1" customHeight="1" x14ac:dyDescent="0.2">
      <c r="A2042"/>
      <c r="B2042"/>
      <c r="C2042"/>
      <c r="D2042"/>
      <c r="E2042"/>
    </row>
    <row r="2043" spans="1:5" ht="0" hidden="1" customHeight="1" x14ac:dyDescent="0.2">
      <c r="A2043"/>
      <c r="B2043"/>
      <c r="C2043"/>
      <c r="D2043"/>
      <c r="E2043"/>
    </row>
    <row r="2044" spans="1:5" ht="0" hidden="1" customHeight="1" x14ac:dyDescent="0.2">
      <c r="A2044"/>
      <c r="B2044"/>
      <c r="C2044"/>
      <c r="D2044"/>
      <c r="E2044"/>
    </row>
    <row r="2045" spans="1:5" ht="0" hidden="1" customHeight="1" x14ac:dyDescent="0.2">
      <c r="A2045"/>
      <c r="B2045"/>
      <c r="C2045"/>
      <c r="D2045"/>
      <c r="E2045"/>
    </row>
    <row r="2046" spans="1:5" ht="0" hidden="1" customHeight="1" x14ac:dyDescent="0.2">
      <c r="A2046"/>
      <c r="B2046"/>
      <c r="C2046"/>
      <c r="D2046"/>
      <c r="E2046"/>
    </row>
    <row r="2047" spans="1:5" ht="0" hidden="1" customHeight="1" x14ac:dyDescent="0.2">
      <c r="A2047"/>
      <c r="B2047"/>
      <c r="C2047"/>
      <c r="D2047"/>
      <c r="E2047"/>
    </row>
    <row r="2048" spans="1:5" ht="0" hidden="1" customHeight="1" x14ac:dyDescent="0.2">
      <c r="A2048"/>
      <c r="B2048"/>
      <c r="C2048"/>
      <c r="D2048"/>
      <c r="E2048"/>
    </row>
    <row r="2049" spans="1:5" ht="0" hidden="1" customHeight="1" x14ac:dyDescent="0.2">
      <c r="A2049"/>
      <c r="B2049"/>
      <c r="C2049"/>
      <c r="D2049"/>
      <c r="E2049"/>
    </row>
    <row r="2050" spans="1:5" ht="0" hidden="1" customHeight="1" x14ac:dyDescent="0.2">
      <c r="A2050"/>
      <c r="B2050"/>
      <c r="C2050"/>
      <c r="D2050"/>
      <c r="E2050"/>
    </row>
    <row r="2051" spans="1:5" ht="0" hidden="1" customHeight="1" x14ac:dyDescent="0.2">
      <c r="A2051"/>
      <c r="B2051"/>
      <c r="C2051"/>
      <c r="D2051"/>
      <c r="E2051"/>
    </row>
    <row r="2052" spans="1:5" ht="0" hidden="1" customHeight="1" x14ac:dyDescent="0.2">
      <c r="A2052"/>
      <c r="B2052"/>
      <c r="C2052"/>
      <c r="D2052"/>
      <c r="E2052"/>
    </row>
    <row r="2053" spans="1:5" ht="0" hidden="1" customHeight="1" x14ac:dyDescent="0.2">
      <c r="A2053"/>
      <c r="B2053"/>
      <c r="C2053"/>
      <c r="D2053"/>
      <c r="E2053"/>
    </row>
    <row r="2054" spans="1:5" ht="0" hidden="1" customHeight="1" x14ac:dyDescent="0.2">
      <c r="A2054"/>
      <c r="B2054"/>
      <c r="C2054"/>
      <c r="D2054"/>
      <c r="E2054"/>
    </row>
    <row r="2055" spans="1:5" ht="0" hidden="1" customHeight="1" x14ac:dyDescent="0.2">
      <c r="A2055"/>
      <c r="B2055"/>
      <c r="C2055"/>
      <c r="D2055"/>
      <c r="E2055"/>
    </row>
    <row r="2056" spans="1:5" ht="0" hidden="1" customHeight="1" x14ac:dyDescent="0.2">
      <c r="A2056"/>
      <c r="B2056"/>
      <c r="C2056"/>
      <c r="D2056"/>
      <c r="E2056"/>
    </row>
    <row r="2057" spans="1:5" ht="0" hidden="1" customHeight="1" x14ac:dyDescent="0.2">
      <c r="A2057"/>
      <c r="B2057"/>
      <c r="C2057"/>
      <c r="D2057"/>
      <c r="E2057"/>
    </row>
    <row r="2058" spans="1:5" ht="0" hidden="1" customHeight="1" x14ac:dyDescent="0.2">
      <c r="A2058"/>
      <c r="B2058"/>
      <c r="C2058"/>
      <c r="D2058"/>
      <c r="E2058"/>
    </row>
    <row r="2059" spans="1:5" ht="0" hidden="1" customHeight="1" x14ac:dyDescent="0.2">
      <c r="A2059"/>
      <c r="B2059"/>
      <c r="C2059"/>
      <c r="D2059"/>
      <c r="E2059"/>
    </row>
    <row r="2060" spans="1:5" ht="0" hidden="1" customHeight="1" x14ac:dyDescent="0.2">
      <c r="A2060"/>
      <c r="B2060"/>
      <c r="C2060"/>
      <c r="D2060"/>
      <c r="E2060"/>
    </row>
    <row r="2061" spans="1:5" ht="0" hidden="1" customHeight="1" x14ac:dyDescent="0.2">
      <c r="A2061"/>
      <c r="B2061"/>
      <c r="C2061"/>
      <c r="D2061"/>
      <c r="E2061"/>
    </row>
    <row r="2062" spans="1:5" ht="0" hidden="1" customHeight="1" x14ac:dyDescent="0.2">
      <c r="A2062"/>
      <c r="B2062"/>
      <c r="C2062"/>
      <c r="D2062"/>
      <c r="E2062"/>
    </row>
    <row r="2063" spans="1:5" ht="0" hidden="1" customHeight="1" x14ac:dyDescent="0.2">
      <c r="A2063"/>
      <c r="B2063"/>
      <c r="C2063"/>
      <c r="D2063"/>
      <c r="E2063"/>
    </row>
    <row r="2064" spans="1:5" ht="0" hidden="1" customHeight="1" x14ac:dyDescent="0.2">
      <c r="A2064"/>
      <c r="B2064"/>
      <c r="C2064"/>
      <c r="D2064"/>
      <c r="E2064"/>
    </row>
    <row r="2065" spans="1:5" ht="0" hidden="1" customHeight="1" x14ac:dyDescent="0.2">
      <c r="A2065"/>
      <c r="B2065"/>
      <c r="C2065"/>
      <c r="D2065"/>
      <c r="E2065"/>
    </row>
    <row r="2066" spans="1:5" ht="0" hidden="1" customHeight="1" x14ac:dyDescent="0.2">
      <c r="A2066"/>
      <c r="B2066"/>
      <c r="C2066"/>
      <c r="D2066"/>
      <c r="E2066"/>
    </row>
    <row r="2067" spans="1:5" ht="0" hidden="1" customHeight="1" x14ac:dyDescent="0.2">
      <c r="A2067"/>
      <c r="B2067"/>
      <c r="C2067"/>
      <c r="D2067"/>
      <c r="E2067"/>
    </row>
    <row r="2068" spans="1:5" ht="0" hidden="1" customHeight="1" x14ac:dyDescent="0.2">
      <c r="A2068"/>
      <c r="B2068"/>
      <c r="C2068"/>
      <c r="D2068"/>
      <c r="E2068"/>
    </row>
    <row r="2069" spans="1:5" ht="0" hidden="1" customHeight="1" x14ac:dyDescent="0.2">
      <c r="A2069"/>
      <c r="B2069"/>
      <c r="C2069"/>
      <c r="D2069"/>
      <c r="E2069"/>
    </row>
    <row r="2070" spans="1:5" ht="0" hidden="1" customHeight="1" x14ac:dyDescent="0.2">
      <c r="A2070"/>
      <c r="B2070"/>
      <c r="C2070"/>
      <c r="D2070"/>
      <c r="E2070"/>
    </row>
    <row r="2071" spans="1:5" ht="0" hidden="1" customHeight="1" x14ac:dyDescent="0.2">
      <c r="A2071"/>
      <c r="B2071"/>
      <c r="C2071"/>
      <c r="D2071"/>
      <c r="E2071"/>
    </row>
    <row r="2072" spans="1:5" ht="0" hidden="1" customHeight="1" x14ac:dyDescent="0.2">
      <c r="A2072"/>
      <c r="B2072"/>
      <c r="C2072"/>
      <c r="D2072"/>
      <c r="E2072"/>
    </row>
    <row r="2073" spans="1:5" ht="0" hidden="1" customHeight="1" x14ac:dyDescent="0.2">
      <c r="A2073"/>
      <c r="B2073"/>
      <c r="C2073"/>
      <c r="D2073"/>
      <c r="E2073"/>
    </row>
    <row r="2074" spans="1:5" ht="0" hidden="1" customHeight="1" x14ac:dyDescent="0.2">
      <c r="A2074"/>
      <c r="B2074"/>
      <c r="C2074"/>
      <c r="D2074"/>
      <c r="E2074"/>
    </row>
    <row r="2075" spans="1:5" ht="0" hidden="1" customHeight="1" x14ac:dyDescent="0.2">
      <c r="A2075"/>
      <c r="B2075"/>
      <c r="C2075"/>
      <c r="D2075"/>
      <c r="E2075"/>
    </row>
    <row r="2076" spans="1:5" ht="0" hidden="1" customHeight="1" x14ac:dyDescent="0.2">
      <c r="A2076"/>
      <c r="B2076"/>
      <c r="C2076"/>
      <c r="D2076"/>
      <c r="E2076"/>
    </row>
    <row r="2077" spans="1:5" ht="0" hidden="1" customHeight="1" x14ac:dyDescent="0.2">
      <c r="A2077"/>
      <c r="B2077"/>
      <c r="C2077"/>
      <c r="D2077"/>
      <c r="E2077"/>
    </row>
    <row r="2078" spans="1:5" ht="0" hidden="1" customHeight="1" x14ac:dyDescent="0.2">
      <c r="A2078"/>
      <c r="B2078"/>
      <c r="C2078"/>
      <c r="D2078"/>
      <c r="E2078"/>
    </row>
    <row r="2079" spans="1:5" ht="0" hidden="1" customHeight="1" x14ac:dyDescent="0.2">
      <c r="A2079"/>
      <c r="B2079"/>
      <c r="C2079"/>
      <c r="D2079"/>
      <c r="E2079"/>
    </row>
    <row r="2080" spans="1:5" ht="0" hidden="1" customHeight="1" x14ac:dyDescent="0.2">
      <c r="A2080"/>
      <c r="B2080"/>
      <c r="C2080"/>
      <c r="D2080"/>
      <c r="E2080"/>
    </row>
    <row r="2081" spans="1:5" ht="0" hidden="1" customHeight="1" x14ac:dyDescent="0.2">
      <c r="A2081"/>
      <c r="B2081"/>
      <c r="C2081"/>
      <c r="D2081"/>
      <c r="E2081"/>
    </row>
    <row r="2082" spans="1:5" ht="0" hidden="1" customHeight="1" x14ac:dyDescent="0.2">
      <c r="A2082"/>
      <c r="B2082"/>
      <c r="C2082"/>
      <c r="D2082"/>
      <c r="E2082"/>
    </row>
    <row r="2083" spans="1:5" ht="0" hidden="1" customHeight="1" x14ac:dyDescent="0.2">
      <c r="A2083"/>
      <c r="B2083"/>
      <c r="C2083"/>
      <c r="D2083"/>
      <c r="E2083"/>
    </row>
    <row r="2084" spans="1:5" ht="0" hidden="1" customHeight="1" x14ac:dyDescent="0.2">
      <c r="A2084"/>
      <c r="B2084"/>
      <c r="C2084"/>
      <c r="D2084"/>
      <c r="E2084"/>
    </row>
    <row r="2085" spans="1:5" ht="0" hidden="1" customHeight="1" x14ac:dyDescent="0.2">
      <c r="A2085"/>
      <c r="B2085"/>
      <c r="C2085"/>
      <c r="D2085"/>
      <c r="E2085"/>
    </row>
    <row r="2086" spans="1:5" ht="0" hidden="1" customHeight="1" x14ac:dyDescent="0.2">
      <c r="A2086"/>
      <c r="B2086"/>
      <c r="C2086"/>
      <c r="D2086"/>
      <c r="E2086"/>
    </row>
    <row r="2087" spans="1:5" ht="0" hidden="1" customHeight="1" x14ac:dyDescent="0.2">
      <c r="A2087"/>
      <c r="B2087"/>
      <c r="C2087"/>
      <c r="D2087"/>
      <c r="E2087"/>
    </row>
    <row r="2088" spans="1:5" ht="0" hidden="1" customHeight="1" x14ac:dyDescent="0.2">
      <c r="A2088"/>
      <c r="B2088"/>
      <c r="C2088"/>
      <c r="D2088"/>
      <c r="E2088"/>
    </row>
    <row r="2089" spans="1:5" ht="0" hidden="1" customHeight="1" x14ac:dyDescent="0.2">
      <c r="A2089"/>
      <c r="B2089"/>
      <c r="C2089"/>
      <c r="D2089"/>
      <c r="E2089"/>
    </row>
    <row r="2090" spans="1:5" ht="0" hidden="1" customHeight="1" x14ac:dyDescent="0.2">
      <c r="A2090"/>
      <c r="B2090"/>
      <c r="C2090"/>
      <c r="D2090"/>
      <c r="E2090"/>
    </row>
    <row r="2091" spans="1:5" ht="0" hidden="1" customHeight="1" x14ac:dyDescent="0.2">
      <c r="A2091"/>
      <c r="B2091"/>
      <c r="C2091"/>
      <c r="D2091"/>
      <c r="E2091"/>
    </row>
    <row r="2092" spans="1:5" ht="0" hidden="1" customHeight="1" x14ac:dyDescent="0.2">
      <c r="A2092"/>
      <c r="B2092"/>
      <c r="C2092"/>
      <c r="D2092"/>
      <c r="E2092"/>
    </row>
    <row r="2093" spans="1:5" ht="0" hidden="1" customHeight="1" x14ac:dyDescent="0.2">
      <c r="A2093"/>
      <c r="B2093"/>
      <c r="C2093"/>
      <c r="D2093"/>
      <c r="E2093"/>
    </row>
    <row r="2094" spans="1:5" ht="0" hidden="1" customHeight="1" x14ac:dyDescent="0.2">
      <c r="A2094"/>
      <c r="B2094"/>
      <c r="C2094"/>
      <c r="D2094"/>
      <c r="E2094"/>
    </row>
    <row r="2095" spans="1:5" ht="0" hidden="1" customHeight="1" x14ac:dyDescent="0.2">
      <c r="A2095"/>
      <c r="B2095"/>
      <c r="C2095"/>
      <c r="D2095"/>
      <c r="E2095"/>
    </row>
    <row r="2096" spans="1:5" ht="0" hidden="1" customHeight="1" x14ac:dyDescent="0.2">
      <c r="A2096"/>
      <c r="B2096"/>
      <c r="C2096"/>
      <c r="D2096"/>
      <c r="E2096"/>
    </row>
    <row r="2097" spans="1:5" ht="0" hidden="1" customHeight="1" x14ac:dyDescent="0.2">
      <c r="A2097"/>
      <c r="B2097"/>
      <c r="C2097"/>
      <c r="D2097"/>
      <c r="E2097"/>
    </row>
    <row r="2098" spans="1:5" ht="0" hidden="1" customHeight="1" x14ac:dyDescent="0.2">
      <c r="A2098"/>
      <c r="B2098"/>
      <c r="C2098"/>
      <c r="D2098"/>
      <c r="E2098"/>
    </row>
    <row r="2099" spans="1:5" ht="0" hidden="1" customHeight="1" x14ac:dyDescent="0.2">
      <c r="A2099"/>
      <c r="B2099"/>
      <c r="C2099"/>
      <c r="D2099"/>
      <c r="E2099"/>
    </row>
    <row r="2100" spans="1:5" ht="0" hidden="1" customHeight="1" x14ac:dyDescent="0.2">
      <c r="A2100"/>
      <c r="B2100"/>
      <c r="C2100"/>
      <c r="D2100"/>
      <c r="E2100"/>
    </row>
    <row r="2101" spans="1:5" ht="0" hidden="1" customHeight="1" x14ac:dyDescent="0.2">
      <c r="A2101"/>
      <c r="B2101"/>
      <c r="C2101"/>
      <c r="D2101"/>
      <c r="E2101"/>
    </row>
    <row r="2102" spans="1:5" ht="0" hidden="1" customHeight="1" x14ac:dyDescent="0.2">
      <c r="A2102"/>
      <c r="B2102"/>
      <c r="C2102"/>
      <c r="D2102"/>
      <c r="E2102"/>
    </row>
    <row r="2103" spans="1:5" ht="0" hidden="1" customHeight="1" x14ac:dyDescent="0.2">
      <c r="A2103"/>
      <c r="B2103"/>
      <c r="C2103"/>
      <c r="D2103"/>
      <c r="E2103"/>
    </row>
    <row r="2104" spans="1:5" ht="0" hidden="1" customHeight="1" x14ac:dyDescent="0.2">
      <c r="A2104"/>
      <c r="B2104"/>
      <c r="C2104"/>
      <c r="D2104"/>
      <c r="E2104"/>
    </row>
    <row r="2105" spans="1:5" ht="0" hidden="1" customHeight="1" x14ac:dyDescent="0.2">
      <c r="A2105"/>
      <c r="B2105"/>
      <c r="C2105"/>
      <c r="D2105"/>
      <c r="E2105"/>
    </row>
    <row r="2106" spans="1:5" ht="0" hidden="1" customHeight="1" x14ac:dyDescent="0.2">
      <c r="A2106"/>
      <c r="B2106"/>
      <c r="C2106"/>
      <c r="D2106"/>
      <c r="E2106"/>
    </row>
    <row r="2107" spans="1:5" ht="0" hidden="1" customHeight="1" x14ac:dyDescent="0.2">
      <c r="A2107"/>
      <c r="B2107"/>
      <c r="C2107"/>
      <c r="D2107"/>
      <c r="E2107"/>
    </row>
    <row r="2108" spans="1:5" ht="0" hidden="1" customHeight="1" x14ac:dyDescent="0.2">
      <c r="A2108"/>
      <c r="B2108"/>
      <c r="C2108"/>
      <c r="D2108"/>
      <c r="E2108"/>
    </row>
    <row r="2109" spans="1:5" ht="0" hidden="1" customHeight="1" x14ac:dyDescent="0.2">
      <c r="A2109"/>
      <c r="B2109"/>
      <c r="C2109"/>
      <c r="D2109"/>
      <c r="E2109"/>
    </row>
    <row r="2110" spans="1:5" ht="0" hidden="1" customHeight="1" x14ac:dyDescent="0.2">
      <c r="A2110"/>
      <c r="B2110"/>
      <c r="C2110"/>
      <c r="D2110"/>
      <c r="E2110"/>
    </row>
    <row r="2111" spans="1:5" ht="0" hidden="1" customHeight="1" x14ac:dyDescent="0.2">
      <c r="A2111"/>
      <c r="B2111"/>
      <c r="C2111"/>
      <c r="D2111"/>
      <c r="E2111"/>
    </row>
    <row r="2112" spans="1:5" ht="0" hidden="1" customHeight="1" x14ac:dyDescent="0.2">
      <c r="A2112"/>
      <c r="B2112"/>
      <c r="C2112"/>
      <c r="D2112"/>
      <c r="E2112"/>
    </row>
    <row r="2113" spans="1:5" ht="0" hidden="1" customHeight="1" x14ac:dyDescent="0.2">
      <c r="A2113"/>
      <c r="B2113"/>
      <c r="C2113"/>
      <c r="D2113"/>
      <c r="E2113"/>
    </row>
    <row r="2114" spans="1:5" ht="0" hidden="1" customHeight="1" x14ac:dyDescent="0.2">
      <c r="A2114"/>
      <c r="B2114"/>
      <c r="C2114"/>
      <c r="D2114"/>
      <c r="E2114"/>
    </row>
    <row r="2115" spans="1:5" ht="0" hidden="1" customHeight="1" x14ac:dyDescent="0.2">
      <c r="A2115"/>
      <c r="B2115"/>
      <c r="C2115"/>
      <c r="D2115"/>
      <c r="E2115"/>
    </row>
    <row r="2116" spans="1:5" ht="0" hidden="1" customHeight="1" x14ac:dyDescent="0.2">
      <c r="A2116"/>
      <c r="B2116"/>
      <c r="C2116"/>
      <c r="D2116"/>
      <c r="E2116"/>
    </row>
    <row r="2117" spans="1:5" ht="0" hidden="1" customHeight="1" x14ac:dyDescent="0.2">
      <c r="A2117"/>
      <c r="B2117"/>
      <c r="C2117"/>
      <c r="D2117"/>
      <c r="E2117"/>
    </row>
    <row r="2118" spans="1:5" ht="0" hidden="1" customHeight="1" x14ac:dyDescent="0.2">
      <c r="A2118"/>
      <c r="B2118"/>
      <c r="C2118"/>
      <c r="D2118"/>
      <c r="E2118"/>
    </row>
    <row r="2119" spans="1:5" ht="0" hidden="1" customHeight="1" x14ac:dyDescent="0.2">
      <c r="A2119"/>
      <c r="B2119"/>
      <c r="C2119"/>
      <c r="D2119"/>
      <c r="E2119"/>
    </row>
    <row r="2120" spans="1:5" ht="0" hidden="1" customHeight="1" x14ac:dyDescent="0.2">
      <c r="A2120"/>
      <c r="B2120"/>
      <c r="C2120"/>
      <c r="D2120"/>
      <c r="E2120"/>
    </row>
    <row r="2121" spans="1:5" ht="0" hidden="1" customHeight="1" x14ac:dyDescent="0.2">
      <c r="A2121"/>
      <c r="B2121"/>
      <c r="C2121"/>
      <c r="D2121"/>
      <c r="E2121"/>
    </row>
    <row r="2122" spans="1:5" ht="0" hidden="1" customHeight="1" x14ac:dyDescent="0.2">
      <c r="A2122"/>
      <c r="B2122"/>
      <c r="C2122"/>
      <c r="D2122"/>
      <c r="E2122"/>
    </row>
    <row r="2123" spans="1:5" ht="0" hidden="1" customHeight="1" x14ac:dyDescent="0.2">
      <c r="A2123"/>
      <c r="B2123"/>
      <c r="C2123"/>
      <c r="D2123"/>
      <c r="E2123"/>
    </row>
    <row r="2124" spans="1:5" ht="0" hidden="1" customHeight="1" x14ac:dyDescent="0.2">
      <c r="A2124"/>
      <c r="B2124"/>
      <c r="C2124"/>
      <c r="D2124"/>
      <c r="E2124"/>
    </row>
    <row r="2125" spans="1:5" ht="0" hidden="1" customHeight="1" x14ac:dyDescent="0.2">
      <c r="A2125"/>
      <c r="B2125"/>
      <c r="C2125"/>
      <c r="D2125"/>
      <c r="E2125"/>
    </row>
    <row r="2126" spans="1:5" ht="0" hidden="1" customHeight="1" x14ac:dyDescent="0.2">
      <c r="A2126"/>
      <c r="B2126"/>
      <c r="C2126"/>
      <c r="D2126"/>
      <c r="E2126"/>
    </row>
    <row r="2127" spans="1:5" ht="0" hidden="1" customHeight="1" x14ac:dyDescent="0.2">
      <c r="A2127"/>
      <c r="B2127"/>
      <c r="C2127"/>
      <c r="D2127"/>
      <c r="E2127"/>
    </row>
    <row r="2128" spans="1:5" ht="0" hidden="1" customHeight="1" x14ac:dyDescent="0.2">
      <c r="A2128"/>
      <c r="B2128"/>
      <c r="C2128"/>
      <c r="D2128"/>
      <c r="E2128"/>
    </row>
    <row r="2129" spans="1:5" ht="0" hidden="1" customHeight="1" x14ac:dyDescent="0.2">
      <c r="A2129"/>
      <c r="B2129"/>
      <c r="C2129"/>
      <c r="D2129"/>
      <c r="E2129"/>
    </row>
    <row r="2130" spans="1:5" ht="0" hidden="1" customHeight="1" x14ac:dyDescent="0.2">
      <c r="A2130"/>
      <c r="B2130"/>
      <c r="C2130"/>
      <c r="D2130"/>
      <c r="E2130"/>
    </row>
    <row r="2131" spans="1:5" ht="0" hidden="1" customHeight="1" x14ac:dyDescent="0.2">
      <c r="A2131"/>
      <c r="B2131"/>
      <c r="C2131"/>
      <c r="D2131"/>
      <c r="E2131"/>
    </row>
    <row r="2132" spans="1:5" ht="0" hidden="1" customHeight="1" x14ac:dyDescent="0.2">
      <c r="A2132"/>
      <c r="B2132"/>
      <c r="C2132"/>
      <c r="D2132"/>
      <c r="E2132"/>
    </row>
    <row r="2133" spans="1:5" ht="0" hidden="1" customHeight="1" x14ac:dyDescent="0.2">
      <c r="A2133"/>
      <c r="B2133"/>
      <c r="C2133"/>
      <c r="D2133"/>
      <c r="E2133"/>
    </row>
    <row r="2134" spans="1:5" ht="0" hidden="1" customHeight="1" x14ac:dyDescent="0.2">
      <c r="A2134"/>
      <c r="B2134"/>
      <c r="C2134"/>
      <c r="D2134"/>
      <c r="E2134"/>
    </row>
    <row r="2135" spans="1:5" ht="0" hidden="1" customHeight="1" x14ac:dyDescent="0.2">
      <c r="A2135"/>
      <c r="B2135"/>
      <c r="C2135"/>
      <c r="D2135"/>
      <c r="E2135"/>
    </row>
    <row r="2136" spans="1:5" ht="0" hidden="1" customHeight="1" x14ac:dyDescent="0.2">
      <c r="A2136"/>
      <c r="B2136"/>
      <c r="C2136"/>
      <c r="D2136"/>
      <c r="E2136"/>
    </row>
    <row r="2137" spans="1:5" ht="0" hidden="1" customHeight="1" x14ac:dyDescent="0.2">
      <c r="A2137"/>
      <c r="B2137"/>
      <c r="C2137"/>
      <c r="D2137"/>
      <c r="E2137"/>
    </row>
    <row r="2138" spans="1:5" ht="0" hidden="1" customHeight="1" x14ac:dyDescent="0.2">
      <c r="A2138"/>
      <c r="B2138"/>
      <c r="C2138"/>
      <c r="D2138"/>
      <c r="E2138"/>
    </row>
    <row r="2139" spans="1:5" ht="0" hidden="1" customHeight="1" x14ac:dyDescent="0.2">
      <c r="A2139"/>
      <c r="B2139"/>
      <c r="C2139"/>
      <c r="D2139"/>
      <c r="E2139"/>
    </row>
    <row r="2140" spans="1:5" ht="0" hidden="1" customHeight="1" x14ac:dyDescent="0.2">
      <c r="A2140"/>
      <c r="B2140"/>
      <c r="C2140"/>
      <c r="D2140"/>
      <c r="E2140"/>
    </row>
    <row r="2141" spans="1:5" ht="0" hidden="1" customHeight="1" x14ac:dyDescent="0.2">
      <c r="A2141"/>
      <c r="B2141"/>
      <c r="C2141"/>
      <c r="D2141"/>
      <c r="E2141"/>
    </row>
    <row r="2142" spans="1:5" ht="0" hidden="1" customHeight="1" x14ac:dyDescent="0.2">
      <c r="A2142"/>
      <c r="B2142"/>
      <c r="C2142"/>
      <c r="D2142"/>
      <c r="E2142"/>
    </row>
    <row r="2143" spans="1:5" ht="0" hidden="1" customHeight="1" x14ac:dyDescent="0.2">
      <c r="A2143"/>
      <c r="B2143"/>
      <c r="C2143"/>
      <c r="D2143"/>
      <c r="E2143"/>
    </row>
    <row r="2144" spans="1:5" ht="0" hidden="1" customHeight="1" x14ac:dyDescent="0.2">
      <c r="A2144"/>
      <c r="B2144"/>
      <c r="C2144"/>
      <c r="D2144"/>
      <c r="E2144"/>
    </row>
    <row r="2145" spans="1:5" ht="0" hidden="1" customHeight="1" x14ac:dyDescent="0.2">
      <c r="A2145"/>
      <c r="B2145"/>
      <c r="C2145"/>
      <c r="D2145"/>
      <c r="E2145"/>
    </row>
    <row r="2146" spans="1:5" ht="0" hidden="1" customHeight="1" x14ac:dyDescent="0.2">
      <c r="A2146"/>
      <c r="B2146"/>
      <c r="C2146"/>
      <c r="D2146"/>
      <c r="E2146"/>
    </row>
    <row r="2147" spans="1:5" ht="0" hidden="1" customHeight="1" x14ac:dyDescent="0.2">
      <c r="A2147"/>
      <c r="B2147"/>
      <c r="C2147"/>
      <c r="D2147"/>
      <c r="E2147"/>
    </row>
    <row r="2148" spans="1:5" ht="0" hidden="1" customHeight="1" x14ac:dyDescent="0.2">
      <c r="A2148"/>
      <c r="B2148"/>
      <c r="C2148"/>
      <c r="D2148"/>
      <c r="E2148"/>
    </row>
    <row r="2149" spans="1:5" ht="0" hidden="1" customHeight="1" x14ac:dyDescent="0.2">
      <c r="A2149"/>
      <c r="B2149"/>
      <c r="C2149"/>
      <c r="D2149"/>
      <c r="E2149"/>
    </row>
    <row r="2150" spans="1:5" ht="0" hidden="1" customHeight="1" x14ac:dyDescent="0.2">
      <c r="A2150"/>
      <c r="B2150"/>
      <c r="C2150"/>
      <c r="D2150"/>
      <c r="E2150"/>
    </row>
    <row r="2151" spans="1:5" ht="0" hidden="1" customHeight="1" x14ac:dyDescent="0.2">
      <c r="A2151"/>
      <c r="B2151"/>
      <c r="C2151"/>
      <c r="D2151"/>
      <c r="E2151"/>
    </row>
    <row r="2152" spans="1:5" ht="0" hidden="1" customHeight="1" x14ac:dyDescent="0.2">
      <c r="A2152"/>
      <c r="B2152"/>
      <c r="C2152"/>
      <c r="D2152"/>
      <c r="E2152"/>
    </row>
    <row r="2153" spans="1:5" ht="0" hidden="1" customHeight="1" x14ac:dyDescent="0.2">
      <c r="A2153"/>
      <c r="B2153"/>
      <c r="C2153"/>
      <c r="D2153"/>
      <c r="E2153"/>
    </row>
    <row r="2154" spans="1:5" ht="0" hidden="1" customHeight="1" x14ac:dyDescent="0.2">
      <c r="A2154"/>
      <c r="B2154"/>
      <c r="C2154"/>
      <c r="D2154"/>
      <c r="E2154"/>
    </row>
    <row r="2155" spans="1:5" ht="0" hidden="1" customHeight="1" x14ac:dyDescent="0.2">
      <c r="A2155"/>
      <c r="B2155"/>
      <c r="C2155"/>
      <c r="D2155"/>
      <c r="E2155"/>
    </row>
    <row r="2156" spans="1:5" ht="0" hidden="1" customHeight="1" x14ac:dyDescent="0.2">
      <c r="A2156"/>
      <c r="B2156"/>
      <c r="C2156"/>
      <c r="D2156"/>
      <c r="E2156"/>
    </row>
    <row r="2157" spans="1:5" ht="0" hidden="1" customHeight="1" x14ac:dyDescent="0.2">
      <c r="A2157"/>
      <c r="B2157"/>
      <c r="C2157"/>
      <c r="D2157"/>
      <c r="E2157"/>
    </row>
    <row r="2158" spans="1:5" ht="0" hidden="1" customHeight="1" x14ac:dyDescent="0.2">
      <c r="A2158"/>
      <c r="B2158"/>
      <c r="C2158"/>
      <c r="D2158"/>
      <c r="E2158"/>
    </row>
    <row r="2159" spans="1:5" ht="0" hidden="1" customHeight="1" x14ac:dyDescent="0.2">
      <c r="A2159"/>
      <c r="B2159"/>
      <c r="C2159"/>
      <c r="D2159"/>
      <c r="E2159"/>
    </row>
    <row r="2160" spans="1:5" ht="0" hidden="1" customHeight="1" x14ac:dyDescent="0.2">
      <c r="A2160"/>
      <c r="B2160"/>
      <c r="C2160"/>
      <c r="D2160"/>
      <c r="E2160"/>
    </row>
    <row r="2161" spans="1:5" ht="0" hidden="1" customHeight="1" x14ac:dyDescent="0.2">
      <c r="A2161"/>
      <c r="B2161"/>
      <c r="C2161"/>
      <c r="D2161"/>
      <c r="E2161"/>
    </row>
    <row r="2162" spans="1:5" ht="0" hidden="1" customHeight="1" x14ac:dyDescent="0.2">
      <c r="A2162"/>
      <c r="B2162"/>
      <c r="C2162"/>
      <c r="D2162"/>
      <c r="E2162"/>
    </row>
    <row r="2163" spans="1:5" ht="0" hidden="1" customHeight="1" x14ac:dyDescent="0.2">
      <c r="A2163"/>
      <c r="B2163"/>
      <c r="C2163"/>
      <c r="D2163"/>
      <c r="E2163"/>
    </row>
    <row r="2164" spans="1:5" ht="0" hidden="1" customHeight="1" x14ac:dyDescent="0.2">
      <c r="A2164"/>
      <c r="B2164"/>
      <c r="C2164"/>
      <c r="D2164"/>
      <c r="E2164"/>
    </row>
    <row r="2165" spans="1:5" ht="0" hidden="1" customHeight="1" x14ac:dyDescent="0.2">
      <c r="A2165"/>
      <c r="B2165"/>
      <c r="C2165"/>
      <c r="D2165"/>
      <c r="E2165"/>
    </row>
    <row r="2166" spans="1:5" ht="0" hidden="1" customHeight="1" x14ac:dyDescent="0.2">
      <c r="A2166"/>
      <c r="B2166"/>
      <c r="C2166"/>
      <c r="D2166"/>
      <c r="E2166"/>
    </row>
    <row r="2167" spans="1:5" ht="0" hidden="1" customHeight="1" x14ac:dyDescent="0.2">
      <c r="A2167"/>
      <c r="B2167"/>
      <c r="C2167"/>
      <c r="D2167"/>
      <c r="E2167"/>
    </row>
    <row r="2168" spans="1:5" ht="0" hidden="1" customHeight="1" x14ac:dyDescent="0.2">
      <c r="A2168"/>
      <c r="B2168"/>
      <c r="C2168"/>
      <c r="D2168"/>
      <c r="E2168"/>
    </row>
    <row r="2169" spans="1:5" ht="0" hidden="1" customHeight="1" x14ac:dyDescent="0.2">
      <c r="A2169"/>
      <c r="B2169"/>
      <c r="C2169"/>
      <c r="D2169"/>
      <c r="E2169"/>
    </row>
    <row r="2170" spans="1:5" ht="0" hidden="1" customHeight="1" x14ac:dyDescent="0.2">
      <c r="A2170"/>
      <c r="B2170"/>
      <c r="C2170"/>
      <c r="D2170"/>
      <c r="E2170"/>
    </row>
    <row r="2171" spans="1:5" ht="0" hidden="1" customHeight="1" x14ac:dyDescent="0.2">
      <c r="A2171"/>
      <c r="B2171"/>
      <c r="C2171"/>
      <c r="D2171"/>
      <c r="E2171"/>
    </row>
    <row r="2172" spans="1:5" ht="0" hidden="1" customHeight="1" x14ac:dyDescent="0.2">
      <c r="A2172"/>
      <c r="B2172"/>
      <c r="C2172"/>
      <c r="D2172"/>
      <c r="E2172"/>
    </row>
    <row r="2173" spans="1:5" ht="0" hidden="1" customHeight="1" x14ac:dyDescent="0.2">
      <c r="A2173"/>
      <c r="B2173"/>
      <c r="C2173"/>
      <c r="D2173"/>
      <c r="E2173"/>
    </row>
    <row r="2174" spans="1:5" ht="0" hidden="1" customHeight="1" x14ac:dyDescent="0.2">
      <c r="A2174"/>
      <c r="B2174"/>
      <c r="C2174"/>
      <c r="D2174"/>
      <c r="E2174"/>
    </row>
    <row r="2175" spans="1:5" ht="0" hidden="1" customHeight="1" x14ac:dyDescent="0.2">
      <c r="A2175"/>
      <c r="B2175"/>
      <c r="C2175"/>
      <c r="D2175"/>
      <c r="E2175"/>
    </row>
    <row r="2176" spans="1:5" ht="0" hidden="1" customHeight="1" x14ac:dyDescent="0.2">
      <c r="A2176"/>
      <c r="B2176"/>
      <c r="C2176"/>
      <c r="D2176"/>
      <c r="E2176"/>
    </row>
    <row r="2177" spans="1:5" ht="0" hidden="1" customHeight="1" x14ac:dyDescent="0.2">
      <c r="A2177"/>
      <c r="B2177"/>
      <c r="C2177"/>
      <c r="D2177"/>
      <c r="E2177"/>
    </row>
    <row r="2178" spans="1:5" ht="0" hidden="1" customHeight="1" x14ac:dyDescent="0.2">
      <c r="A2178"/>
      <c r="B2178"/>
      <c r="C2178"/>
      <c r="D2178"/>
      <c r="E2178"/>
    </row>
    <row r="2179" spans="1:5" ht="0" hidden="1" customHeight="1" x14ac:dyDescent="0.2">
      <c r="A2179"/>
      <c r="B2179"/>
      <c r="C2179"/>
      <c r="D2179"/>
      <c r="E2179"/>
    </row>
    <row r="2180" spans="1:5" ht="0" hidden="1" customHeight="1" x14ac:dyDescent="0.2">
      <c r="A2180"/>
      <c r="B2180"/>
      <c r="C2180"/>
      <c r="D2180"/>
      <c r="E2180"/>
    </row>
    <row r="2181" spans="1:5" ht="0" hidden="1" customHeight="1" x14ac:dyDescent="0.2">
      <c r="A2181"/>
      <c r="B2181"/>
      <c r="C2181"/>
      <c r="D2181"/>
      <c r="E2181"/>
    </row>
    <row r="2182" spans="1:5" ht="0" hidden="1" customHeight="1" x14ac:dyDescent="0.2">
      <c r="A2182"/>
      <c r="B2182"/>
      <c r="C2182"/>
      <c r="D2182"/>
      <c r="E2182"/>
    </row>
    <row r="2183" spans="1:5" ht="0" hidden="1" customHeight="1" x14ac:dyDescent="0.2">
      <c r="A2183"/>
      <c r="B2183"/>
      <c r="C2183"/>
      <c r="D2183"/>
      <c r="E2183"/>
    </row>
    <row r="2184" spans="1:5" ht="0" hidden="1" customHeight="1" x14ac:dyDescent="0.2">
      <c r="A2184"/>
      <c r="B2184"/>
      <c r="C2184"/>
      <c r="D2184"/>
      <c r="E2184"/>
    </row>
    <row r="2185" spans="1:5" ht="0" hidden="1" customHeight="1" x14ac:dyDescent="0.2">
      <c r="A2185"/>
      <c r="B2185"/>
      <c r="C2185"/>
      <c r="D2185"/>
      <c r="E2185"/>
    </row>
    <row r="2186" spans="1:5" ht="0" hidden="1" customHeight="1" x14ac:dyDescent="0.2">
      <c r="A2186"/>
      <c r="B2186"/>
      <c r="C2186"/>
      <c r="D2186"/>
      <c r="E2186"/>
    </row>
    <row r="2187" spans="1:5" ht="0" hidden="1" customHeight="1" x14ac:dyDescent="0.2">
      <c r="A2187"/>
      <c r="B2187"/>
      <c r="C2187"/>
      <c r="D2187"/>
      <c r="E2187"/>
    </row>
    <row r="2188" spans="1:5" ht="0" hidden="1" customHeight="1" x14ac:dyDescent="0.2">
      <c r="A2188"/>
      <c r="B2188"/>
      <c r="C2188"/>
      <c r="D2188"/>
      <c r="E2188"/>
    </row>
    <row r="2189" spans="1:5" ht="0" hidden="1" customHeight="1" x14ac:dyDescent="0.2">
      <c r="A2189"/>
      <c r="B2189"/>
      <c r="C2189"/>
      <c r="D2189"/>
      <c r="E2189"/>
    </row>
    <row r="2190" spans="1:5" ht="0" hidden="1" customHeight="1" x14ac:dyDescent="0.2">
      <c r="A2190"/>
      <c r="B2190"/>
      <c r="C2190"/>
      <c r="D2190"/>
      <c r="E2190"/>
    </row>
    <row r="2191" spans="1:5" ht="0" hidden="1" customHeight="1" x14ac:dyDescent="0.2">
      <c r="A2191"/>
      <c r="B2191"/>
      <c r="C2191"/>
      <c r="D2191"/>
      <c r="E2191"/>
    </row>
    <row r="2192" spans="1:5" ht="0" hidden="1" customHeight="1" x14ac:dyDescent="0.2">
      <c r="A2192"/>
      <c r="B2192"/>
      <c r="C2192"/>
      <c r="D2192"/>
      <c r="E2192"/>
    </row>
    <row r="2193" spans="1:5" ht="0" hidden="1" customHeight="1" x14ac:dyDescent="0.2">
      <c r="A2193"/>
      <c r="B2193"/>
      <c r="C2193"/>
      <c r="D2193"/>
      <c r="E2193"/>
    </row>
    <row r="2194" spans="1:5" ht="0" hidden="1" customHeight="1" x14ac:dyDescent="0.2">
      <c r="A2194"/>
      <c r="B2194"/>
      <c r="C2194"/>
      <c r="D2194"/>
      <c r="E2194"/>
    </row>
    <row r="2195" spans="1:5" ht="0" hidden="1" customHeight="1" x14ac:dyDescent="0.2">
      <c r="A2195"/>
      <c r="B2195"/>
      <c r="C2195"/>
      <c r="D2195"/>
      <c r="E2195"/>
    </row>
    <row r="2196" spans="1:5" ht="0" hidden="1" customHeight="1" x14ac:dyDescent="0.2">
      <c r="A2196"/>
      <c r="B2196"/>
      <c r="C2196"/>
      <c r="D2196"/>
      <c r="E2196"/>
    </row>
    <row r="2197" spans="1:5" ht="0" hidden="1" customHeight="1" x14ac:dyDescent="0.2">
      <c r="A2197"/>
      <c r="B2197"/>
      <c r="C2197"/>
      <c r="D2197"/>
      <c r="E2197"/>
    </row>
    <row r="2198" spans="1:5" ht="0" hidden="1" customHeight="1" x14ac:dyDescent="0.2">
      <c r="A2198"/>
      <c r="B2198"/>
      <c r="C2198"/>
      <c r="D2198"/>
      <c r="E2198"/>
    </row>
    <row r="2199" spans="1:5" ht="0" hidden="1" customHeight="1" x14ac:dyDescent="0.2">
      <c r="A2199"/>
      <c r="B2199"/>
      <c r="C2199"/>
      <c r="D2199"/>
      <c r="E2199"/>
    </row>
    <row r="2200" spans="1:5" ht="0" hidden="1" customHeight="1" x14ac:dyDescent="0.2">
      <c r="A2200"/>
      <c r="B2200"/>
      <c r="C2200"/>
      <c r="D2200"/>
      <c r="E2200"/>
    </row>
    <row r="2201" spans="1:5" ht="0" hidden="1" customHeight="1" x14ac:dyDescent="0.2">
      <c r="A2201"/>
      <c r="B2201"/>
      <c r="C2201"/>
      <c r="D2201"/>
      <c r="E2201"/>
    </row>
    <row r="2202" spans="1:5" ht="0" hidden="1" customHeight="1" x14ac:dyDescent="0.2">
      <c r="A2202"/>
      <c r="B2202"/>
      <c r="C2202"/>
      <c r="D2202"/>
      <c r="E2202"/>
    </row>
    <row r="2203" spans="1:5" ht="0" hidden="1" customHeight="1" x14ac:dyDescent="0.2">
      <c r="A2203"/>
      <c r="B2203"/>
      <c r="C2203"/>
      <c r="D2203"/>
      <c r="E2203"/>
    </row>
    <row r="2204" spans="1:5" ht="0" hidden="1" customHeight="1" x14ac:dyDescent="0.2">
      <c r="A2204"/>
      <c r="B2204"/>
      <c r="C2204"/>
      <c r="D2204"/>
      <c r="E2204"/>
    </row>
    <row r="2205" spans="1:5" ht="0" hidden="1" customHeight="1" x14ac:dyDescent="0.2">
      <c r="A2205"/>
      <c r="B2205"/>
      <c r="C2205"/>
      <c r="D2205"/>
      <c r="E2205"/>
    </row>
    <row r="2206" spans="1:5" ht="0" hidden="1" customHeight="1" x14ac:dyDescent="0.2">
      <c r="A2206"/>
      <c r="B2206"/>
      <c r="C2206"/>
      <c r="D2206"/>
      <c r="E2206"/>
    </row>
    <row r="2207" spans="1:5" ht="0" hidden="1" customHeight="1" x14ac:dyDescent="0.2">
      <c r="A2207"/>
      <c r="B2207"/>
      <c r="C2207"/>
      <c r="D2207"/>
      <c r="E2207"/>
    </row>
    <row r="2208" spans="1:5" ht="0" hidden="1" customHeight="1" x14ac:dyDescent="0.2">
      <c r="A2208"/>
      <c r="B2208"/>
      <c r="C2208"/>
      <c r="D2208"/>
      <c r="E2208"/>
    </row>
    <row r="2209" spans="1:5" ht="0" hidden="1" customHeight="1" x14ac:dyDescent="0.2">
      <c r="A2209"/>
      <c r="B2209"/>
      <c r="C2209"/>
      <c r="D2209"/>
      <c r="E2209"/>
    </row>
    <row r="2210" spans="1:5" ht="0" hidden="1" customHeight="1" x14ac:dyDescent="0.2">
      <c r="A2210"/>
      <c r="B2210"/>
      <c r="C2210"/>
      <c r="D2210"/>
      <c r="E2210"/>
    </row>
    <row r="2211" spans="1:5" ht="0" hidden="1" customHeight="1" x14ac:dyDescent="0.2">
      <c r="A2211"/>
      <c r="B2211"/>
      <c r="C2211"/>
      <c r="D2211"/>
      <c r="E2211"/>
    </row>
    <row r="2212" spans="1:5" ht="0" hidden="1" customHeight="1" x14ac:dyDescent="0.2">
      <c r="A2212"/>
      <c r="B2212"/>
      <c r="C2212"/>
      <c r="D2212"/>
      <c r="E2212"/>
    </row>
    <row r="2213" spans="1:5" ht="0" hidden="1" customHeight="1" x14ac:dyDescent="0.2">
      <c r="A2213"/>
      <c r="B2213"/>
      <c r="C2213"/>
      <c r="D2213"/>
      <c r="E2213"/>
    </row>
    <row r="2214" spans="1:5" ht="0" hidden="1" customHeight="1" x14ac:dyDescent="0.2">
      <c r="A2214"/>
      <c r="B2214"/>
      <c r="C2214"/>
      <c r="D2214"/>
      <c r="E2214"/>
    </row>
    <row r="2215" spans="1:5" ht="0" hidden="1" customHeight="1" x14ac:dyDescent="0.2">
      <c r="A2215"/>
      <c r="B2215"/>
      <c r="C2215"/>
      <c r="D2215"/>
      <c r="E2215"/>
    </row>
    <row r="2216" spans="1:5" ht="0" hidden="1" customHeight="1" x14ac:dyDescent="0.2">
      <c r="A2216"/>
      <c r="B2216"/>
      <c r="C2216"/>
      <c r="D2216"/>
      <c r="E2216"/>
    </row>
    <row r="2217" spans="1:5" ht="0" hidden="1" customHeight="1" x14ac:dyDescent="0.2">
      <c r="A2217"/>
      <c r="B2217"/>
      <c r="C2217"/>
      <c r="D2217"/>
      <c r="E2217"/>
    </row>
    <row r="2218" spans="1:5" ht="0" hidden="1" customHeight="1" x14ac:dyDescent="0.2">
      <c r="A2218"/>
      <c r="B2218"/>
      <c r="C2218"/>
      <c r="D2218"/>
      <c r="E2218"/>
    </row>
    <row r="2219" spans="1:5" ht="0" hidden="1" customHeight="1" x14ac:dyDescent="0.2">
      <c r="A2219"/>
      <c r="B2219"/>
      <c r="C2219"/>
      <c r="D2219"/>
      <c r="E2219"/>
    </row>
    <row r="2220" spans="1:5" ht="0" hidden="1" customHeight="1" x14ac:dyDescent="0.2">
      <c r="A2220"/>
      <c r="B2220"/>
      <c r="C2220"/>
      <c r="D2220"/>
      <c r="E2220"/>
    </row>
    <row r="2221" spans="1:5" ht="0" hidden="1" customHeight="1" x14ac:dyDescent="0.2">
      <c r="A2221"/>
      <c r="B2221"/>
      <c r="C2221"/>
      <c r="D2221"/>
      <c r="E2221"/>
    </row>
    <row r="2222" spans="1:5" ht="0" hidden="1" customHeight="1" x14ac:dyDescent="0.2">
      <c r="A2222"/>
      <c r="B2222"/>
      <c r="C2222"/>
      <c r="D2222"/>
      <c r="E2222"/>
    </row>
    <row r="2223" spans="1:5" ht="0" hidden="1" customHeight="1" x14ac:dyDescent="0.2">
      <c r="A2223"/>
      <c r="B2223"/>
      <c r="C2223"/>
      <c r="D2223"/>
      <c r="E2223"/>
    </row>
    <row r="2224" spans="1:5" ht="0" hidden="1" customHeight="1" x14ac:dyDescent="0.2">
      <c r="A2224"/>
      <c r="B2224"/>
      <c r="C2224"/>
      <c r="D2224"/>
      <c r="E2224"/>
    </row>
    <row r="2225" spans="1:5" ht="0" hidden="1" customHeight="1" x14ac:dyDescent="0.2">
      <c r="A2225"/>
      <c r="B2225"/>
      <c r="C2225"/>
      <c r="D2225"/>
      <c r="E2225"/>
    </row>
    <row r="2226" spans="1:5" ht="0" hidden="1" customHeight="1" x14ac:dyDescent="0.2">
      <c r="A2226"/>
      <c r="B2226"/>
      <c r="C2226"/>
      <c r="D2226"/>
      <c r="E2226"/>
    </row>
    <row r="2227" spans="1:5" ht="0" hidden="1" customHeight="1" x14ac:dyDescent="0.2">
      <c r="A2227"/>
      <c r="B2227"/>
      <c r="C2227"/>
      <c r="D2227"/>
      <c r="E2227"/>
    </row>
    <row r="2228" spans="1:5" ht="0" hidden="1" customHeight="1" x14ac:dyDescent="0.2">
      <c r="A2228"/>
      <c r="B2228"/>
      <c r="C2228"/>
      <c r="D2228"/>
      <c r="E2228"/>
    </row>
    <row r="2229" spans="1:5" ht="0" hidden="1" customHeight="1" x14ac:dyDescent="0.2">
      <c r="A2229"/>
      <c r="B2229"/>
      <c r="C2229"/>
      <c r="D2229"/>
      <c r="E2229"/>
    </row>
    <row r="2230" spans="1:5" ht="0" hidden="1" customHeight="1" x14ac:dyDescent="0.2">
      <c r="A2230"/>
      <c r="B2230"/>
      <c r="C2230"/>
      <c r="D2230"/>
      <c r="E2230"/>
    </row>
    <row r="2231" spans="1:5" ht="0" hidden="1" customHeight="1" x14ac:dyDescent="0.2">
      <c r="A2231"/>
      <c r="B2231"/>
      <c r="C2231"/>
      <c r="D2231"/>
      <c r="E2231"/>
    </row>
    <row r="2232" spans="1:5" ht="0" hidden="1" customHeight="1" x14ac:dyDescent="0.2">
      <c r="A2232"/>
      <c r="B2232"/>
      <c r="C2232"/>
      <c r="D2232"/>
      <c r="E2232"/>
    </row>
    <row r="2233" spans="1:5" ht="0" hidden="1" customHeight="1" x14ac:dyDescent="0.2">
      <c r="A2233"/>
      <c r="B2233"/>
      <c r="C2233"/>
      <c r="D2233"/>
      <c r="E2233"/>
    </row>
    <row r="2234" spans="1:5" ht="0" hidden="1" customHeight="1" x14ac:dyDescent="0.2">
      <c r="A2234"/>
      <c r="B2234"/>
      <c r="C2234"/>
      <c r="D2234"/>
      <c r="E2234"/>
    </row>
    <row r="2235" spans="1:5" ht="0" hidden="1" customHeight="1" x14ac:dyDescent="0.2">
      <c r="A2235"/>
      <c r="B2235"/>
      <c r="C2235"/>
      <c r="D2235"/>
      <c r="E2235"/>
    </row>
    <row r="2236" spans="1:5" ht="0" hidden="1" customHeight="1" x14ac:dyDescent="0.2">
      <c r="A2236"/>
      <c r="B2236"/>
      <c r="C2236"/>
      <c r="D2236"/>
      <c r="E2236"/>
    </row>
    <row r="2237" spans="1:5" ht="0" hidden="1" customHeight="1" x14ac:dyDescent="0.2">
      <c r="A2237"/>
      <c r="B2237"/>
      <c r="C2237"/>
      <c r="D2237"/>
      <c r="E2237"/>
    </row>
    <row r="2238" spans="1:5" ht="0" hidden="1" customHeight="1" x14ac:dyDescent="0.2">
      <c r="A2238"/>
      <c r="B2238"/>
      <c r="C2238"/>
      <c r="D2238"/>
      <c r="E2238"/>
    </row>
    <row r="2239" spans="1:5" ht="0" hidden="1" customHeight="1" x14ac:dyDescent="0.2">
      <c r="A2239"/>
      <c r="B2239"/>
      <c r="C2239"/>
      <c r="D2239"/>
      <c r="E2239"/>
    </row>
    <row r="2240" spans="1:5" ht="0" hidden="1" customHeight="1" x14ac:dyDescent="0.2">
      <c r="A2240"/>
      <c r="B2240"/>
      <c r="C2240"/>
      <c r="D2240"/>
      <c r="E2240"/>
    </row>
    <row r="2241" spans="1:5" ht="0" hidden="1" customHeight="1" x14ac:dyDescent="0.2">
      <c r="A2241"/>
      <c r="B2241"/>
      <c r="C2241"/>
      <c r="D2241"/>
      <c r="E2241"/>
    </row>
    <row r="2242" spans="1:5" ht="0" hidden="1" customHeight="1" x14ac:dyDescent="0.2">
      <c r="A2242"/>
      <c r="B2242"/>
      <c r="C2242"/>
      <c r="D2242"/>
      <c r="E2242"/>
    </row>
    <row r="2243" spans="1:5" ht="0" hidden="1" customHeight="1" x14ac:dyDescent="0.2">
      <c r="A2243"/>
      <c r="B2243"/>
      <c r="C2243"/>
      <c r="D2243"/>
      <c r="E2243"/>
    </row>
    <row r="2244" spans="1:5" ht="0" hidden="1" customHeight="1" x14ac:dyDescent="0.2">
      <c r="A2244"/>
      <c r="B2244"/>
      <c r="C2244"/>
      <c r="D2244"/>
      <c r="E2244"/>
    </row>
    <row r="2245" spans="1:5" ht="0" hidden="1" customHeight="1" x14ac:dyDescent="0.2">
      <c r="A2245"/>
      <c r="B2245"/>
      <c r="C2245"/>
      <c r="D2245"/>
      <c r="E2245"/>
    </row>
    <row r="2246" spans="1:5" ht="0" hidden="1" customHeight="1" x14ac:dyDescent="0.2">
      <c r="A2246"/>
      <c r="B2246"/>
      <c r="C2246"/>
      <c r="D2246"/>
      <c r="E2246"/>
    </row>
    <row r="2247" spans="1:5" ht="0" hidden="1" customHeight="1" x14ac:dyDescent="0.2">
      <c r="A2247"/>
      <c r="B2247"/>
      <c r="C2247"/>
      <c r="D2247"/>
      <c r="E2247"/>
    </row>
    <row r="2248" spans="1:5" ht="0" hidden="1" customHeight="1" x14ac:dyDescent="0.2">
      <c r="A2248"/>
      <c r="B2248"/>
      <c r="C2248"/>
      <c r="D2248"/>
      <c r="E2248"/>
    </row>
    <row r="2249" spans="1:5" ht="0" hidden="1" customHeight="1" x14ac:dyDescent="0.2">
      <c r="A2249"/>
      <c r="B2249"/>
      <c r="C2249"/>
      <c r="D2249"/>
      <c r="E2249"/>
    </row>
    <row r="2250" spans="1:5" ht="0" hidden="1" customHeight="1" x14ac:dyDescent="0.2">
      <c r="A2250"/>
      <c r="B2250"/>
      <c r="C2250"/>
      <c r="D2250"/>
      <c r="E2250"/>
    </row>
    <row r="2251" spans="1:5" ht="0" hidden="1" customHeight="1" x14ac:dyDescent="0.2">
      <c r="A2251"/>
      <c r="B2251"/>
      <c r="C2251"/>
      <c r="D2251"/>
      <c r="E2251"/>
    </row>
    <row r="2252" spans="1:5" ht="0" hidden="1" customHeight="1" x14ac:dyDescent="0.2">
      <c r="A2252"/>
      <c r="B2252"/>
      <c r="C2252"/>
      <c r="D2252"/>
      <c r="E2252"/>
    </row>
    <row r="2253" spans="1:5" ht="0" hidden="1" customHeight="1" x14ac:dyDescent="0.2">
      <c r="A2253"/>
      <c r="B2253"/>
      <c r="C2253"/>
      <c r="D2253"/>
      <c r="E2253"/>
    </row>
    <row r="2254" spans="1:5" ht="0" hidden="1" customHeight="1" x14ac:dyDescent="0.2">
      <c r="A2254"/>
      <c r="B2254"/>
      <c r="C2254"/>
      <c r="D2254"/>
      <c r="E2254"/>
    </row>
    <row r="2255" spans="1:5" ht="0" hidden="1" customHeight="1" x14ac:dyDescent="0.2">
      <c r="A2255"/>
      <c r="B2255"/>
      <c r="C2255"/>
      <c r="D2255"/>
      <c r="E2255"/>
    </row>
    <row r="2256" spans="1:5" ht="0" hidden="1" customHeight="1" x14ac:dyDescent="0.2">
      <c r="A2256"/>
      <c r="B2256"/>
      <c r="C2256"/>
      <c r="D2256"/>
      <c r="E2256"/>
    </row>
    <row r="2257" spans="1:5" ht="0" hidden="1" customHeight="1" x14ac:dyDescent="0.2">
      <c r="A2257"/>
      <c r="B2257"/>
      <c r="C2257"/>
      <c r="D2257"/>
      <c r="E2257"/>
    </row>
    <row r="2258" spans="1:5" ht="0" hidden="1" customHeight="1" x14ac:dyDescent="0.2">
      <c r="A2258"/>
      <c r="B2258"/>
      <c r="C2258"/>
      <c r="D2258"/>
      <c r="E2258"/>
    </row>
    <row r="2259" spans="1:5" ht="0" hidden="1" customHeight="1" x14ac:dyDescent="0.2">
      <c r="A2259"/>
      <c r="B2259"/>
      <c r="C2259"/>
      <c r="D2259"/>
      <c r="E2259"/>
    </row>
    <row r="2260" spans="1:5" ht="0" hidden="1" customHeight="1" x14ac:dyDescent="0.2">
      <c r="A2260"/>
      <c r="B2260"/>
      <c r="C2260"/>
      <c r="D2260"/>
      <c r="E2260"/>
    </row>
    <row r="2261" spans="1:5" ht="0" hidden="1" customHeight="1" x14ac:dyDescent="0.2">
      <c r="A2261"/>
      <c r="B2261"/>
      <c r="C2261"/>
      <c r="D2261"/>
      <c r="E2261"/>
    </row>
    <row r="2262" spans="1:5" ht="0" hidden="1" customHeight="1" x14ac:dyDescent="0.2">
      <c r="A2262"/>
      <c r="B2262"/>
      <c r="C2262"/>
      <c r="D2262"/>
      <c r="E2262"/>
    </row>
    <row r="2263" spans="1:5" ht="0" hidden="1" customHeight="1" x14ac:dyDescent="0.2">
      <c r="A2263"/>
      <c r="B2263"/>
      <c r="C2263"/>
      <c r="D2263"/>
      <c r="E2263"/>
    </row>
    <row r="2264" spans="1:5" ht="0" hidden="1" customHeight="1" x14ac:dyDescent="0.2">
      <c r="A2264"/>
      <c r="B2264"/>
      <c r="C2264"/>
      <c r="D2264"/>
      <c r="E2264"/>
    </row>
    <row r="2265" spans="1:5" ht="0" hidden="1" customHeight="1" x14ac:dyDescent="0.2">
      <c r="A2265"/>
      <c r="B2265"/>
      <c r="C2265"/>
      <c r="D2265"/>
      <c r="E2265"/>
    </row>
    <row r="2266" spans="1:5" ht="0" hidden="1" customHeight="1" x14ac:dyDescent="0.2">
      <c r="A2266"/>
      <c r="B2266"/>
      <c r="C2266"/>
      <c r="D2266"/>
      <c r="E2266"/>
    </row>
    <row r="2267" spans="1:5" ht="0" hidden="1" customHeight="1" x14ac:dyDescent="0.2">
      <c r="A2267"/>
      <c r="B2267"/>
      <c r="C2267"/>
      <c r="D2267"/>
      <c r="E2267"/>
    </row>
    <row r="2268" spans="1:5" ht="0" hidden="1" customHeight="1" x14ac:dyDescent="0.2">
      <c r="A2268"/>
      <c r="B2268"/>
      <c r="C2268"/>
      <c r="D2268"/>
      <c r="E2268"/>
    </row>
    <row r="2269" spans="1:5" ht="0" hidden="1" customHeight="1" x14ac:dyDescent="0.2">
      <c r="A2269"/>
      <c r="B2269"/>
      <c r="C2269"/>
      <c r="D2269"/>
      <c r="E2269"/>
    </row>
    <row r="2270" spans="1:5" ht="0" hidden="1" customHeight="1" x14ac:dyDescent="0.2">
      <c r="A2270"/>
      <c r="B2270"/>
      <c r="C2270"/>
      <c r="D2270"/>
      <c r="E2270"/>
    </row>
    <row r="2271" spans="1:5" ht="0" hidden="1" customHeight="1" x14ac:dyDescent="0.2">
      <c r="A2271"/>
      <c r="B2271"/>
      <c r="C2271"/>
      <c r="D2271"/>
      <c r="E2271"/>
    </row>
    <row r="2272" spans="1:5" ht="0" hidden="1" customHeight="1" x14ac:dyDescent="0.2">
      <c r="A2272"/>
      <c r="B2272"/>
      <c r="C2272"/>
      <c r="D2272"/>
      <c r="E2272"/>
    </row>
    <row r="2273" spans="1:5" ht="0" hidden="1" customHeight="1" x14ac:dyDescent="0.2">
      <c r="A2273"/>
      <c r="B2273"/>
      <c r="C2273"/>
      <c r="D2273"/>
      <c r="E2273"/>
    </row>
    <row r="2274" spans="1:5" ht="0" hidden="1" customHeight="1" x14ac:dyDescent="0.2">
      <c r="A2274"/>
      <c r="B2274"/>
      <c r="C2274"/>
      <c r="D2274"/>
      <c r="E2274"/>
    </row>
    <row r="2275" spans="1:5" ht="0" hidden="1" customHeight="1" x14ac:dyDescent="0.2">
      <c r="A2275"/>
      <c r="B2275"/>
      <c r="C2275"/>
      <c r="D2275"/>
      <c r="E2275"/>
    </row>
    <row r="2276" spans="1:5" ht="0" hidden="1" customHeight="1" x14ac:dyDescent="0.2">
      <c r="A2276"/>
      <c r="B2276"/>
      <c r="C2276"/>
      <c r="D2276"/>
      <c r="E2276"/>
    </row>
    <row r="2277" spans="1:5" ht="0" hidden="1" customHeight="1" x14ac:dyDescent="0.2">
      <c r="A2277"/>
      <c r="B2277"/>
      <c r="C2277"/>
      <c r="D2277"/>
      <c r="E2277"/>
    </row>
    <row r="2278" spans="1:5" ht="0" hidden="1" customHeight="1" x14ac:dyDescent="0.2">
      <c r="A2278"/>
      <c r="B2278"/>
      <c r="C2278"/>
      <c r="D2278"/>
      <c r="E2278"/>
    </row>
    <row r="2279" spans="1:5" ht="0" hidden="1" customHeight="1" x14ac:dyDescent="0.2">
      <c r="A2279"/>
      <c r="B2279"/>
      <c r="C2279"/>
      <c r="D2279"/>
      <c r="E2279"/>
    </row>
    <row r="2280" spans="1:5" ht="0" hidden="1" customHeight="1" x14ac:dyDescent="0.2">
      <c r="A2280"/>
      <c r="B2280"/>
      <c r="C2280"/>
      <c r="D2280"/>
      <c r="E2280"/>
    </row>
    <row r="2281" spans="1:5" ht="0" hidden="1" customHeight="1" x14ac:dyDescent="0.2">
      <c r="A2281"/>
      <c r="B2281"/>
      <c r="C2281"/>
      <c r="D2281"/>
      <c r="E2281"/>
    </row>
    <row r="2282" spans="1:5" ht="0" hidden="1" customHeight="1" x14ac:dyDescent="0.2">
      <c r="A2282"/>
      <c r="B2282"/>
      <c r="C2282"/>
      <c r="D2282"/>
      <c r="E2282"/>
    </row>
    <row r="2283" spans="1:5" ht="0" hidden="1" customHeight="1" x14ac:dyDescent="0.2">
      <c r="A2283"/>
      <c r="B2283"/>
      <c r="C2283"/>
      <c r="D2283"/>
      <c r="E2283"/>
    </row>
    <row r="2284" spans="1:5" ht="0" hidden="1" customHeight="1" x14ac:dyDescent="0.2">
      <c r="A2284"/>
      <c r="B2284"/>
      <c r="C2284"/>
      <c r="D2284"/>
      <c r="E2284"/>
    </row>
    <row r="2285" spans="1:5" ht="0" hidden="1" customHeight="1" x14ac:dyDescent="0.2">
      <c r="A2285"/>
      <c r="B2285"/>
      <c r="C2285"/>
      <c r="D2285"/>
      <c r="E2285"/>
    </row>
    <row r="2286" spans="1:5" ht="0" hidden="1" customHeight="1" x14ac:dyDescent="0.2">
      <c r="A2286"/>
      <c r="B2286"/>
      <c r="C2286"/>
      <c r="D2286"/>
      <c r="E2286"/>
    </row>
    <row r="2287" spans="1:5" ht="0" hidden="1" customHeight="1" x14ac:dyDescent="0.2">
      <c r="A2287"/>
      <c r="B2287"/>
      <c r="C2287"/>
      <c r="D2287"/>
      <c r="E2287"/>
    </row>
    <row r="2288" spans="1:5" ht="0" hidden="1" customHeight="1" x14ac:dyDescent="0.2">
      <c r="A2288"/>
      <c r="B2288"/>
      <c r="C2288"/>
      <c r="D2288"/>
      <c r="E2288"/>
    </row>
    <row r="2289" spans="1:5" ht="0" hidden="1" customHeight="1" x14ac:dyDescent="0.2">
      <c r="A2289"/>
      <c r="B2289"/>
      <c r="C2289"/>
      <c r="D2289"/>
      <c r="E2289"/>
    </row>
    <row r="2290" spans="1:5" ht="0" hidden="1" customHeight="1" x14ac:dyDescent="0.2">
      <c r="A2290"/>
      <c r="B2290"/>
      <c r="C2290"/>
      <c r="D2290"/>
      <c r="E2290"/>
    </row>
    <row r="2291" spans="1:5" ht="0" hidden="1" customHeight="1" x14ac:dyDescent="0.2">
      <c r="A2291"/>
      <c r="B2291"/>
      <c r="C2291"/>
      <c r="D2291"/>
      <c r="E2291"/>
    </row>
    <row r="2292" spans="1:5" ht="0" hidden="1" customHeight="1" x14ac:dyDescent="0.2">
      <c r="A2292"/>
      <c r="B2292"/>
      <c r="C2292"/>
      <c r="D2292"/>
      <c r="E2292"/>
    </row>
    <row r="2293" spans="1:5" ht="0" hidden="1" customHeight="1" x14ac:dyDescent="0.2">
      <c r="A2293"/>
      <c r="B2293"/>
      <c r="C2293"/>
      <c r="D2293"/>
      <c r="E2293"/>
    </row>
    <row r="2294" spans="1:5" ht="0" hidden="1" customHeight="1" x14ac:dyDescent="0.2">
      <c r="A2294"/>
      <c r="B2294"/>
      <c r="C2294"/>
      <c r="D2294"/>
      <c r="E2294"/>
    </row>
    <row r="2295" spans="1:5" ht="0" hidden="1" customHeight="1" x14ac:dyDescent="0.2">
      <c r="A2295"/>
      <c r="B2295"/>
      <c r="C2295"/>
      <c r="D2295"/>
      <c r="E2295"/>
    </row>
    <row r="2296" spans="1:5" ht="0" hidden="1" customHeight="1" x14ac:dyDescent="0.2">
      <c r="A2296"/>
      <c r="B2296"/>
      <c r="C2296"/>
      <c r="D2296"/>
      <c r="E2296"/>
    </row>
    <row r="2297" spans="1:5" ht="0" hidden="1" customHeight="1" x14ac:dyDescent="0.2">
      <c r="A2297"/>
      <c r="B2297"/>
      <c r="C2297"/>
      <c r="D2297"/>
      <c r="E2297"/>
    </row>
    <row r="2298" spans="1:5" ht="0" hidden="1" customHeight="1" x14ac:dyDescent="0.2">
      <c r="A2298"/>
      <c r="B2298"/>
      <c r="C2298"/>
      <c r="D2298"/>
      <c r="E2298"/>
    </row>
    <row r="2299" spans="1:5" ht="0" hidden="1" customHeight="1" x14ac:dyDescent="0.2">
      <c r="A2299"/>
      <c r="B2299"/>
      <c r="C2299"/>
      <c r="D2299"/>
      <c r="E2299"/>
    </row>
    <row r="2300" spans="1:5" ht="0" hidden="1" customHeight="1" x14ac:dyDescent="0.2">
      <c r="A2300"/>
      <c r="B2300"/>
      <c r="C2300"/>
      <c r="D2300"/>
      <c r="E2300"/>
    </row>
    <row r="2301" spans="1:5" ht="0" hidden="1" customHeight="1" x14ac:dyDescent="0.2">
      <c r="A2301"/>
      <c r="B2301"/>
      <c r="C2301"/>
      <c r="D2301"/>
      <c r="E2301"/>
    </row>
    <row r="2302" spans="1:5" ht="0" hidden="1" customHeight="1" x14ac:dyDescent="0.2">
      <c r="A2302"/>
      <c r="B2302"/>
      <c r="C2302"/>
      <c r="D2302"/>
      <c r="E2302"/>
    </row>
    <row r="2303" spans="1:5" ht="0" hidden="1" customHeight="1" x14ac:dyDescent="0.2">
      <c r="A2303"/>
      <c r="B2303"/>
      <c r="C2303"/>
      <c r="D2303"/>
      <c r="E2303"/>
    </row>
    <row r="2304" spans="1:5" ht="0" hidden="1" customHeight="1" x14ac:dyDescent="0.2">
      <c r="A2304"/>
      <c r="B2304"/>
      <c r="C2304"/>
      <c r="D2304"/>
      <c r="E2304"/>
    </row>
    <row r="2305" spans="1:5" ht="0" hidden="1" customHeight="1" x14ac:dyDescent="0.2">
      <c r="A2305"/>
      <c r="B2305"/>
      <c r="C2305"/>
      <c r="D2305"/>
      <c r="E2305"/>
    </row>
    <row r="2306" spans="1:5" ht="0" hidden="1" customHeight="1" x14ac:dyDescent="0.2">
      <c r="A2306"/>
      <c r="B2306"/>
      <c r="C2306"/>
      <c r="D2306"/>
      <c r="E2306"/>
    </row>
    <row r="2307" spans="1:5" ht="0" hidden="1" customHeight="1" x14ac:dyDescent="0.2">
      <c r="A2307"/>
      <c r="B2307"/>
      <c r="C2307"/>
      <c r="D2307"/>
      <c r="E2307"/>
    </row>
    <row r="2308" spans="1:5" ht="0" hidden="1" customHeight="1" x14ac:dyDescent="0.2">
      <c r="A2308"/>
      <c r="B2308"/>
      <c r="C2308"/>
      <c r="D2308"/>
      <c r="E2308"/>
    </row>
    <row r="2309" spans="1:5" ht="0" hidden="1" customHeight="1" x14ac:dyDescent="0.2">
      <c r="A2309"/>
      <c r="B2309"/>
      <c r="C2309"/>
      <c r="D2309"/>
      <c r="E2309"/>
    </row>
    <row r="2310" spans="1:5" ht="0" hidden="1" customHeight="1" x14ac:dyDescent="0.2">
      <c r="A2310"/>
      <c r="B2310"/>
      <c r="C2310"/>
      <c r="D2310"/>
      <c r="E2310"/>
    </row>
    <row r="2311" spans="1:5" ht="0" hidden="1" customHeight="1" x14ac:dyDescent="0.2">
      <c r="A2311"/>
      <c r="B2311"/>
      <c r="C2311"/>
      <c r="D2311"/>
      <c r="E2311"/>
    </row>
    <row r="2312" spans="1:5" ht="0" hidden="1" customHeight="1" x14ac:dyDescent="0.2">
      <c r="A2312"/>
      <c r="B2312"/>
      <c r="C2312"/>
      <c r="D2312"/>
      <c r="E2312"/>
    </row>
    <row r="2313" spans="1:5" ht="0" hidden="1" customHeight="1" x14ac:dyDescent="0.2">
      <c r="A2313"/>
      <c r="B2313"/>
      <c r="C2313"/>
      <c r="D2313"/>
      <c r="E2313"/>
    </row>
    <row r="2314" spans="1:5" ht="0" hidden="1" customHeight="1" x14ac:dyDescent="0.2">
      <c r="A2314"/>
      <c r="B2314"/>
      <c r="C2314"/>
      <c r="D2314"/>
      <c r="E2314"/>
    </row>
    <row r="2315" spans="1:5" ht="0" hidden="1" customHeight="1" x14ac:dyDescent="0.2">
      <c r="A2315"/>
      <c r="B2315"/>
      <c r="C2315"/>
      <c r="D2315"/>
      <c r="E2315"/>
    </row>
    <row r="2316" spans="1:5" ht="0" hidden="1" customHeight="1" x14ac:dyDescent="0.2">
      <c r="A2316"/>
      <c r="B2316"/>
      <c r="C2316"/>
      <c r="D2316"/>
      <c r="E2316"/>
    </row>
    <row r="2317" spans="1:5" ht="0" hidden="1" customHeight="1" x14ac:dyDescent="0.2">
      <c r="A2317"/>
      <c r="B2317"/>
      <c r="C2317"/>
      <c r="D2317"/>
      <c r="E2317"/>
    </row>
    <row r="2318" spans="1:5" ht="0" hidden="1" customHeight="1" x14ac:dyDescent="0.2">
      <c r="A2318"/>
      <c r="B2318"/>
      <c r="C2318"/>
      <c r="D2318"/>
      <c r="E2318"/>
    </row>
    <row r="2319" spans="1:5" ht="0" hidden="1" customHeight="1" x14ac:dyDescent="0.2">
      <c r="A2319"/>
      <c r="B2319"/>
      <c r="C2319"/>
      <c r="D2319"/>
      <c r="E2319"/>
    </row>
    <row r="2320" spans="1:5" ht="0" hidden="1" customHeight="1" x14ac:dyDescent="0.2">
      <c r="A2320"/>
      <c r="B2320"/>
      <c r="C2320"/>
      <c r="D2320"/>
      <c r="E2320"/>
    </row>
    <row r="2321" spans="1:5" ht="0" hidden="1" customHeight="1" x14ac:dyDescent="0.2">
      <c r="A2321"/>
      <c r="B2321"/>
      <c r="C2321"/>
      <c r="D2321"/>
      <c r="E2321"/>
    </row>
    <row r="2322" spans="1:5" ht="0" hidden="1" customHeight="1" x14ac:dyDescent="0.2">
      <c r="A2322"/>
      <c r="B2322"/>
      <c r="C2322"/>
      <c r="D2322"/>
      <c r="E2322"/>
    </row>
    <row r="2323" spans="1:5" ht="0" hidden="1" customHeight="1" x14ac:dyDescent="0.2">
      <c r="A2323"/>
      <c r="B2323"/>
      <c r="C2323"/>
      <c r="D2323"/>
      <c r="E2323"/>
    </row>
    <row r="2324" spans="1:5" ht="0" hidden="1" customHeight="1" x14ac:dyDescent="0.2">
      <c r="A2324"/>
      <c r="B2324"/>
      <c r="C2324"/>
      <c r="D2324"/>
      <c r="E2324"/>
    </row>
    <row r="2325" spans="1:5" ht="0" hidden="1" customHeight="1" x14ac:dyDescent="0.2">
      <c r="A2325"/>
      <c r="B2325"/>
      <c r="C2325"/>
      <c r="D2325"/>
      <c r="E2325"/>
    </row>
    <row r="2326" spans="1:5" ht="0" hidden="1" customHeight="1" x14ac:dyDescent="0.2">
      <c r="A2326"/>
      <c r="B2326"/>
      <c r="C2326"/>
      <c r="D2326"/>
      <c r="E2326"/>
    </row>
    <row r="2327" spans="1:5" ht="0" hidden="1" customHeight="1" x14ac:dyDescent="0.2">
      <c r="A2327"/>
      <c r="B2327"/>
      <c r="C2327"/>
      <c r="D2327"/>
      <c r="E2327"/>
    </row>
    <row r="2328" spans="1:5" ht="0" hidden="1" customHeight="1" x14ac:dyDescent="0.2">
      <c r="A2328"/>
      <c r="B2328"/>
      <c r="C2328"/>
      <c r="D2328"/>
      <c r="E2328"/>
    </row>
    <row r="2329" spans="1:5" ht="0" hidden="1" customHeight="1" x14ac:dyDescent="0.2">
      <c r="A2329"/>
      <c r="B2329"/>
      <c r="C2329"/>
      <c r="D2329"/>
      <c r="E2329"/>
    </row>
    <row r="2330" spans="1:5" ht="0" hidden="1" customHeight="1" x14ac:dyDescent="0.2">
      <c r="A2330"/>
      <c r="B2330"/>
      <c r="C2330"/>
      <c r="D2330"/>
      <c r="E2330"/>
    </row>
    <row r="2331" spans="1:5" ht="0" hidden="1" customHeight="1" x14ac:dyDescent="0.2">
      <c r="A2331"/>
      <c r="B2331"/>
      <c r="C2331"/>
      <c r="D2331"/>
      <c r="E2331"/>
    </row>
    <row r="2332" spans="1:5" ht="0" hidden="1" customHeight="1" x14ac:dyDescent="0.2">
      <c r="A2332"/>
      <c r="B2332"/>
      <c r="C2332"/>
      <c r="D2332"/>
      <c r="E2332"/>
    </row>
    <row r="2333" spans="1:5" ht="0" hidden="1" customHeight="1" x14ac:dyDescent="0.2">
      <c r="A2333"/>
      <c r="B2333"/>
      <c r="C2333"/>
      <c r="D2333"/>
      <c r="E2333"/>
    </row>
    <row r="2334" spans="1:5" ht="0" hidden="1" customHeight="1" x14ac:dyDescent="0.2">
      <c r="A2334"/>
      <c r="B2334"/>
      <c r="C2334"/>
      <c r="D2334"/>
      <c r="E2334"/>
    </row>
    <row r="2335" spans="1:5" ht="0" hidden="1" customHeight="1" x14ac:dyDescent="0.2">
      <c r="A2335"/>
      <c r="B2335"/>
      <c r="C2335"/>
      <c r="D2335"/>
      <c r="E2335"/>
    </row>
    <row r="2336" spans="1:5" ht="0" hidden="1" customHeight="1" x14ac:dyDescent="0.2">
      <c r="A2336"/>
      <c r="B2336"/>
      <c r="C2336"/>
      <c r="D2336"/>
      <c r="E2336"/>
    </row>
    <row r="2337" spans="1:5" ht="0" hidden="1" customHeight="1" x14ac:dyDescent="0.2">
      <c r="A2337"/>
      <c r="B2337"/>
      <c r="C2337"/>
      <c r="D2337"/>
      <c r="E2337"/>
    </row>
    <row r="2338" spans="1:5" ht="0" hidden="1" customHeight="1" x14ac:dyDescent="0.2">
      <c r="A2338"/>
      <c r="B2338"/>
      <c r="C2338"/>
      <c r="D2338"/>
      <c r="E2338"/>
    </row>
    <row r="2339" spans="1:5" ht="0" hidden="1" customHeight="1" x14ac:dyDescent="0.2">
      <c r="A2339"/>
      <c r="B2339"/>
      <c r="C2339"/>
      <c r="D2339"/>
      <c r="E2339"/>
    </row>
    <row r="2340" spans="1:5" ht="0" hidden="1" customHeight="1" x14ac:dyDescent="0.2">
      <c r="A2340"/>
      <c r="B2340"/>
      <c r="C2340"/>
      <c r="D2340"/>
      <c r="E2340"/>
    </row>
    <row r="2341" spans="1:5" ht="0" hidden="1" customHeight="1" x14ac:dyDescent="0.2">
      <c r="A2341"/>
      <c r="B2341"/>
      <c r="C2341"/>
      <c r="D2341"/>
      <c r="E2341"/>
    </row>
    <row r="2342" spans="1:5" ht="0" hidden="1" customHeight="1" x14ac:dyDescent="0.2">
      <c r="A2342"/>
      <c r="B2342"/>
      <c r="C2342"/>
      <c r="D2342"/>
      <c r="E2342"/>
    </row>
    <row r="2343" spans="1:5" ht="0" hidden="1" customHeight="1" x14ac:dyDescent="0.2">
      <c r="A2343"/>
      <c r="B2343"/>
      <c r="C2343"/>
      <c r="D2343"/>
      <c r="E2343"/>
    </row>
    <row r="2344" spans="1:5" ht="0" hidden="1" customHeight="1" x14ac:dyDescent="0.2">
      <c r="A2344"/>
      <c r="B2344"/>
      <c r="C2344"/>
      <c r="D2344"/>
      <c r="E2344"/>
    </row>
    <row r="2345" spans="1:5" ht="0" hidden="1" customHeight="1" x14ac:dyDescent="0.2">
      <c r="A2345"/>
      <c r="B2345"/>
      <c r="C2345"/>
      <c r="D2345"/>
      <c r="E2345"/>
    </row>
    <row r="2346" spans="1:5" ht="0" hidden="1" customHeight="1" x14ac:dyDescent="0.2">
      <c r="A2346"/>
      <c r="B2346"/>
      <c r="C2346"/>
      <c r="D2346"/>
      <c r="E2346"/>
    </row>
    <row r="2347" spans="1:5" ht="0" hidden="1" customHeight="1" x14ac:dyDescent="0.2">
      <c r="A2347"/>
      <c r="B2347"/>
      <c r="C2347"/>
      <c r="D2347"/>
      <c r="E2347"/>
    </row>
    <row r="2348" spans="1:5" ht="0" hidden="1" customHeight="1" x14ac:dyDescent="0.2">
      <c r="A2348"/>
      <c r="B2348"/>
      <c r="C2348"/>
      <c r="D2348"/>
      <c r="E2348"/>
    </row>
    <row r="2349" spans="1:5" ht="0" hidden="1" customHeight="1" x14ac:dyDescent="0.2">
      <c r="A2349"/>
      <c r="B2349"/>
      <c r="C2349"/>
      <c r="D2349"/>
      <c r="E2349"/>
    </row>
    <row r="2350" spans="1:5" ht="0" hidden="1" customHeight="1" x14ac:dyDescent="0.2">
      <c r="A2350"/>
      <c r="B2350"/>
      <c r="C2350"/>
      <c r="D2350"/>
      <c r="E2350"/>
    </row>
    <row r="2351" spans="1:5" ht="0" hidden="1" customHeight="1" x14ac:dyDescent="0.2">
      <c r="A2351"/>
      <c r="B2351"/>
      <c r="C2351"/>
      <c r="D2351"/>
      <c r="E2351"/>
    </row>
    <row r="2352" spans="1:5" ht="0" hidden="1" customHeight="1" x14ac:dyDescent="0.2">
      <c r="A2352"/>
      <c r="B2352"/>
      <c r="C2352"/>
      <c r="D2352"/>
      <c r="E2352"/>
    </row>
    <row r="2353" spans="1:5" ht="0" hidden="1" customHeight="1" x14ac:dyDescent="0.2">
      <c r="A2353"/>
      <c r="B2353"/>
      <c r="C2353"/>
      <c r="D2353"/>
      <c r="E2353"/>
    </row>
    <row r="2354" spans="1:5" ht="0" hidden="1" customHeight="1" x14ac:dyDescent="0.2">
      <c r="A2354"/>
      <c r="B2354"/>
      <c r="C2354"/>
      <c r="D2354"/>
      <c r="E2354"/>
    </row>
    <row r="2355" spans="1:5" ht="0" hidden="1" customHeight="1" x14ac:dyDescent="0.2">
      <c r="A2355"/>
      <c r="B2355"/>
      <c r="C2355"/>
      <c r="D2355"/>
      <c r="E2355"/>
    </row>
    <row r="2356" spans="1:5" ht="0" hidden="1" customHeight="1" x14ac:dyDescent="0.2">
      <c r="A2356"/>
      <c r="B2356"/>
      <c r="C2356"/>
      <c r="D2356"/>
      <c r="E2356"/>
    </row>
    <row r="2357" spans="1:5" ht="0" hidden="1" customHeight="1" x14ac:dyDescent="0.2">
      <c r="A2357"/>
      <c r="B2357"/>
      <c r="C2357"/>
      <c r="D2357"/>
      <c r="E2357"/>
    </row>
    <row r="2358" spans="1:5" ht="0" hidden="1" customHeight="1" x14ac:dyDescent="0.2">
      <c r="A2358"/>
      <c r="B2358"/>
      <c r="C2358"/>
      <c r="D2358"/>
      <c r="E2358"/>
    </row>
    <row r="2359" spans="1:5" ht="0" hidden="1" customHeight="1" x14ac:dyDescent="0.2">
      <c r="A2359"/>
      <c r="B2359"/>
      <c r="C2359"/>
      <c r="D2359"/>
      <c r="E2359"/>
    </row>
    <row r="2360" spans="1:5" ht="0" hidden="1" customHeight="1" x14ac:dyDescent="0.2">
      <c r="A2360"/>
      <c r="B2360"/>
      <c r="C2360"/>
      <c r="D2360"/>
      <c r="E2360"/>
    </row>
    <row r="2361" spans="1:5" ht="0" hidden="1" customHeight="1" x14ac:dyDescent="0.2">
      <c r="A2361"/>
      <c r="B2361"/>
      <c r="C2361"/>
      <c r="D2361"/>
      <c r="E2361"/>
    </row>
    <row r="2362" spans="1:5" ht="0" hidden="1" customHeight="1" x14ac:dyDescent="0.2">
      <c r="A2362"/>
      <c r="B2362"/>
      <c r="C2362"/>
      <c r="D2362"/>
      <c r="E2362"/>
    </row>
    <row r="2363" spans="1:5" ht="0" hidden="1" customHeight="1" x14ac:dyDescent="0.2">
      <c r="A2363"/>
      <c r="B2363"/>
      <c r="C2363"/>
      <c r="D2363"/>
      <c r="E2363"/>
    </row>
    <row r="2364" spans="1:5" ht="0" hidden="1" customHeight="1" x14ac:dyDescent="0.2">
      <c r="A2364"/>
      <c r="B2364"/>
      <c r="C2364"/>
      <c r="D2364"/>
      <c r="E2364"/>
    </row>
    <row r="2365" spans="1:5" ht="0" hidden="1" customHeight="1" x14ac:dyDescent="0.2">
      <c r="A2365"/>
      <c r="B2365"/>
      <c r="C2365"/>
      <c r="D2365"/>
      <c r="E2365"/>
    </row>
    <row r="2366" spans="1:5" ht="0" hidden="1" customHeight="1" x14ac:dyDescent="0.2">
      <c r="A2366"/>
      <c r="B2366"/>
      <c r="C2366"/>
      <c r="D2366"/>
      <c r="E2366"/>
    </row>
    <row r="2367" spans="1:5" ht="0" hidden="1" customHeight="1" x14ac:dyDescent="0.2">
      <c r="A2367"/>
      <c r="B2367"/>
      <c r="C2367"/>
      <c r="D2367"/>
      <c r="E2367"/>
    </row>
    <row r="2368" spans="1:5" ht="0" hidden="1" customHeight="1" x14ac:dyDescent="0.2">
      <c r="A2368"/>
      <c r="B2368"/>
      <c r="C2368"/>
      <c r="D2368"/>
      <c r="E2368"/>
    </row>
    <row r="2369" spans="1:5" ht="0" hidden="1" customHeight="1" x14ac:dyDescent="0.2">
      <c r="A2369"/>
      <c r="B2369"/>
      <c r="C2369"/>
      <c r="D2369"/>
      <c r="E2369"/>
    </row>
    <row r="2370" spans="1:5" ht="0" hidden="1" customHeight="1" x14ac:dyDescent="0.2">
      <c r="A2370"/>
      <c r="B2370"/>
      <c r="C2370"/>
      <c r="D2370"/>
      <c r="E2370"/>
    </row>
    <row r="2371" spans="1:5" ht="0" hidden="1" customHeight="1" x14ac:dyDescent="0.2">
      <c r="A2371"/>
      <c r="B2371"/>
      <c r="C2371"/>
      <c r="D2371"/>
      <c r="E2371"/>
    </row>
    <row r="2372" spans="1:5" ht="0" hidden="1" customHeight="1" x14ac:dyDescent="0.2">
      <c r="A2372"/>
      <c r="B2372"/>
      <c r="C2372"/>
      <c r="D2372"/>
      <c r="E2372"/>
    </row>
    <row r="2373" spans="1:5" ht="0" hidden="1" customHeight="1" x14ac:dyDescent="0.2">
      <c r="A2373"/>
      <c r="B2373"/>
      <c r="C2373"/>
      <c r="D2373"/>
      <c r="E2373"/>
    </row>
    <row r="2374" spans="1:5" ht="0" hidden="1" customHeight="1" x14ac:dyDescent="0.2">
      <c r="A2374"/>
      <c r="B2374"/>
      <c r="C2374"/>
      <c r="D2374"/>
      <c r="E2374"/>
    </row>
    <row r="2375" spans="1:5" ht="0" hidden="1" customHeight="1" x14ac:dyDescent="0.2">
      <c r="A2375"/>
      <c r="B2375"/>
      <c r="C2375"/>
      <c r="D2375"/>
      <c r="E2375"/>
    </row>
    <row r="2376" spans="1:5" ht="0" hidden="1" customHeight="1" x14ac:dyDescent="0.2">
      <c r="A2376"/>
      <c r="B2376"/>
      <c r="C2376"/>
      <c r="D2376"/>
      <c r="E2376"/>
    </row>
    <row r="2377" spans="1:5" ht="0" hidden="1" customHeight="1" x14ac:dyDescent="0.2">
      <c r="A2377"/>
      <c r="B2377"/>
      <c r="C2377"/>
      <c r="D2377"/>
      <c r="E2377"/>
    </row>
    <row r="2378" spans="1:5" ht="0" hidden="1" customHeight="1" x14ac:dyDescent="0.2">
      <c r="A2378"/>
      <c r="B2378"/>
      <c r="C2378"/>
      <c r="D2378"/>
      <c r="E2378"/>
    </row>
    <row r="2379" spans="1:5" ht="0" hidden="1" customHeight="1" x14ac:dyDescent="0.2">
      <c r="A2379"/>
      <c r="B2379"/>
      <c r="C2379"/>
      <c r="D2379"/>
      <c r="E2379"/>
    </row>
    <row r="2380" spans="1:5" ht="0" hidden="1" customHeight="1" x14ac:dyDescent="0.2">
      <c r="A2380"/>
      <c r="B2380"/>
      <c r="C2380"/>
      <c r="D2380"/>
      <c r="E2380"/>
    </row>
    <row r="2381" spans="1:5" ht="0" hidden="1" customHeight="1" x14ac:dyDescent="0.2">
      <c r="A2381"/>
      <c r="B2381"/>
      <c r="C2381"/>
      <c r="D2381"/>
      <c r="E2381"/>
    </row>
    <row r="2382" spans="1:5" ht="0" hidden="1" customHeight="1" x14ac:dyDescent="0.2">
      <c r="A2382"/>
      <c r="B2382"/>
      <c r="C2382"/>
      <c r="D2382"/>
      <c r="E2382"/>
    </row>
    <row r="2383" spans="1:5" ht="0" hidden="1" customHeight="1" x14ac:dyDescent="0.2">
      <c r="A2383"/>
      <c r="B2383"/>
      <c r="C2383"/>
      <c r="D2383"/>
      <c r="E2383"/>
    </row>
    <row r="2384" spans="1:5" ht="0" hidden="1" customHeight="1" x14ac:dyDescent="0.2">
      <c r="A2384"/>
      <c r="B2384"/>
      <c r="C2384"/>
      <c r="D2384"/>
      <c r="E2384"/>
    </row>
    <row r="2385" spans="1:5" ht="0" hidden="1" customHeight="1" x14ac:dyDescent="0.2">
      <c r="A2385"/>
      <c r="B2385"/>
      <c r="C2385"/>
      <c r="D2385"/>
      <c r="E2385"/>
    </row>
    <row r="2386" spans="1:5" ht="0" hidden="1" customHeight="1" x14ac:dyDescent="0.2">
      <c r="A2386"/>
      <c r="B2386"/>
      <c r="C2386"/>
      <c r="D2386"/>
      <c r="E2386"/>
    </row>
    <row r="2387" spans="1:5" ht="0" hidden="1" customHeight="1" x14ac:dyDescent="0.2">
      <c r="A2387"/>
      <c r="B2387"/>
      <c r="C2387"/>
      <c r="D2387"/>
      <c r="E2387"/>
    </row>
    <row r="2388" spans="1:5" ht="0" hidden="1" customHeight="1" x14ac:dyDescent="0.2">
      <c r="A2388"/>
      <c r="B2388"/>
      <c r="C2388"/>
      <c r="D2388"/>
      <c r="E2388"/>
    </row>
    <row r="2389" spans="1:5" ht="0" hidden="1" customHeight="1" x14ac:dyDescent="0.2">
      <c r="A2389"/>
      <c r="B2389"/>
      <c r="C2389"/>
      <c r="D2389"/>
      <c r="E2389"/>
    </row>
    <row r="2390" spans="1:5" ht="0" hidden="1" customHeight="1" x14ac:dyDescent="0.2">
      <c r="A2390"/>
      <c r="B2390"/>
      <c r="C2390"/>
      <c r="D2390"/>
      <c r="E2390"/>
    </row>
    <row r="2391" spans="1:5" ht="0" hidden="1" customHeight="1" x14ac:dyDescent="0.2">
      <c r="A2391"/>
      <c r="B2391"/>
      <c r="C2391"/>
      <c r="D2391"/>
      <c r="E2391"/>
    </row>
    <row r="2392" spans="1:5" ht="0" hidden="1" customHeight="1" x14ac:dyDescent="0.2">
      <c r="A2392"/>
      <c r="B2392"/>
      <c r="C2392"/>
      <c r="D2392"/>
      <c r="E2392"/>
    </row>
    <row r="2393" spans="1:5" ht="0" hidden="1" customHeight="1" x14ac:dyDescent="0.2">
      <c r="A2393"/>
      <c r="B2393"/>
      <c r="C2393"/>
      <c r="D2393"/>
      <c r="E2393"/>
    </row>
    <row r="2394" spans="1:5" ht="0" hidden="1" customHeight="1" x14ac:dyDescent="0.2">
      <c r="A2394"/>
      <c r="B2394"/>
      <c r="C2394"/>
      <c r="D2394"/>
      <c r="E2394"/>
    </row>
    <row r="2395" spans="1:5" ht="0" hidden="1" customHeight="1" x14ac:dyDescent="0.2">
      <c r="A2395"/>
      <c r="B2395"/>
      <c r="C2395"/>
      <c r="D2395"/>
      <c r="E2395"/>
    </row>
    <row r="2396" spans="1:5" ht="0" hidden="1" customHeight="1" x14ac:dyDescent="0.2">
      <c r="A2396"/>
      <c r="B2396"/>
      <c r="C2396"/>
      <c r="D2396"/>
      <c r="E2396"/>
    </row>
    <row r="2397" spans="1:5" ht="0" hidden="1" customHeight="1" x14ac:dyDescent="0.2">
      <c r="A2397"/>
      <c r="B2397"/>
      <c r="C2397"/>
      <c r="D2397"/>
      <c r="E2397"/>
    </row>
    <row r="2398" spans="1:5" ht="0" hidden="1" customHeight="1" x14ac:dyDescent="0.2">
      <c r="A2398"/>
      <c r="B2398"/>
      <c r="C2398"/>
      <c r="D2398"/>
      <c r="E2398"/>
    </row>
    <row r="2399" spans="1:5" ht="0" hidden="1" customHeight="1" x14ac:dyDescent="0.2">
      <c r="A2399"/>
      <c r="B2399"/>
      <c r="C2399"/>
      <c r="D2399"/>
      <c r="E2399"/>
    </row>
    <row r="2400" spans="1:5" ht="0" hidden="1" customHeight="1" x14ac:dyDescent="0.2">
      <c r="A2400"/>
      <c r="B2400"/>
      <c r="C2400"/>
      <c r="D2400"/>
      <c r="E2400"/>
    </row>
    <row r="2401" spans="1:5" ht="0" hidden="1" customHeight="1" x14ac:dyDescent="0.2">
      <c r="A2401"/>
      <c r="B2401"/>
      <c r="C2401"/>
      <c r="D2401"/>
      <c r="E2401"/>
    </row>
    <row r="2402" spans="1:5" ht="0" hidden="1" customHeight="1" x14ac:dyDescent="0.2">
      <c r="A2402"/>
      <c r="B2402"/>
      <c r="C2402"/>
      <c r="D2402"/>
      <c r="E2402"/>
    </row>
    <row r="2403" spans="1:5" ht="0" hidden="1" customHeight="1" x14ac:dyDescent="0.2">
      <c r="A2403"/>
      <c r="B2403"/>
      <c r="C2403"/>
      <c r="D2403"/>
      <c r="E2403"/>
    </row>
    <row r="2404" spans="1:5" ht="0" hidden="1" customHeight="1" x14ac:dyDescent="0.2">
      <c r="A2404"/>
      <c r="B2404"/>
      <c r="C2404"/>
      <c r="D2404"/>
      <c r="E2404"/>
    </row>
    <row r="2405" spans="1:5" ht="0" hidden="1" customHeight="1" x14ac:dyDescent="0.2">
      <c r="A2405"/>
      <c r="B2405"/>
      <c r="C2405"/>
      <c r="D2405"/>
      <c r="E2405"/>
    </row>
    <row r="2406" spans="1:5" ht="0" hidden="1" customHeight="1" x14ac:dyDescent="0.2">
      <c r="A2406"/>
      <c r="B2406"/>
      <c r="C2406"/>
      <c r="D2406"/>
      <c r="E2406"/>
    </row>
    <row r="2407" spans="1:5" ht="0" hidden="1" customHeight="1" x14ac:dyDescent="0.2">
      <c r="A2407"/>
      <c r="B2407"/>
      <c r="C2407"/>
      <c r="D2407"/>
      <c r="E2407"/>
    </row>
    <row r="2408" spans="1:5" ht="0" hidden="1" customHeight="1" x14ac:dyDescent="0.2">
      <c r="A2408"/>
      <c r="B2408"/>
      <c r="C2408"/>
      <c r="D2408"/>
      <c r="E2408"/>
    </row>
    <row r="2409" spans="1:5" ht="0" hidden="1" customHeight="1" x14ac:dyDescent="0.2">
      <c r="A2409"/>
      <c r="B2409"/>
      <c r="C2409"/>
      <c r="D2409"/>
      <c r="E2409"/>
    </row>
    <row r="2410" spans="1:5" ht="0" hidden="1" customHeight="1" x14ac:dyDescent="0.2">
      <c r="A2410"/>
      <c r="B2410"/>
      <c r="C2410"/>
      <c r="D2410"/>
      <c r="E2410"/>
    </row>
    <row r="2411" spans="1:5" ht="0" hidden="1" customHeight="1" x14ac:dyDescent="0.2">
      <c r="A2411"/>
      <c r="B2411"/>
      <c r="C2411"/>
      <c r="D2411"/>
      <c r="E2411"/>
    </row>
    <row r="2412" spans="1:5" ht="0" hidden="1" customHeight="1" x14ac:dyDescent="0.2">
      <c r="A2412"/>
      <c r="B2412"/>
      <c r="C2412"/>
      <c r="D2412"/>
      <c r="E2412"/>
    </row>
    <row r="2413" spans="1:5" ht="0" hidden="1" customHeight="1" x14ac:dyDescent="0.2">
      <c r="A2413"/>
      <c r="B2413"/>
      <c r="C2413"/>
      <c r="D2413"/>
      <c r="E2413"/>
    </row>
    <row r="2414" spans="1:5" ht="0" hidden="1" customHeight="1" x14ac:dyDescent="0.2">
      <c r="A2414"/>
      <c r="B2414"/>
      <c r="C2414"/>
      <c r="D2414"/>
      <c r="E2414"/>
    </row>
    <row r="2415" spans="1:5" ht="0" hidden="1" customHeight="1" x14ac:dyDescent="0.2">
      <c r="A2415"/>
      <c r="B2415"/>
      <c r="C2415"/>
      <c r="D2415"/>
      <c r="E2415"/>
    </row>
    <row r="2416" spans="1:5" ht="0" hidden="1" customHeight="1" x14ac:dyDescent="0.2">
      <c r="A2416"/>
      <c r="B2416"/>
      <c r="C2416"/>
      <c r="D2416"/>
      <c r="E2416"/>
    </row>
    <row r="2417" spans="1:5" ht="0" hidden="1" customHeight="1" x14ac:dyDescent="0.2">
      <c r="A2417"/>
      <c r="B2417"/>
      <c r="C2417"/>
      <c r="D2417"/>
      <c r="E2417"/>
    </row>
    <row r="2418" spans="1:5" ht="0" hidden="1" customHeight="1" x14ac:dyDescent="0.2">
      <c r="A2418"/>
      <c r="B2418"/>
      <c r="C2418"/>
      <c r="D2418"/>
      <c r="E2418"/>
    </row>
    <row r="2419" spans="1:5" ht="0" hidden="1" customHeight="1" x14ac:dyDescent="0.2">
      <c r="A2419"/>
      <c r="B2419"/>
      <c r="C2419"/>
      <c r="D2419"/>
      <c r="E2419"/>
    </row>
    <row r="2420" spans="1:5" ht="0" hidden="1" customHeight="1" x14ac:dyDescent="0.2">
      <c r="A2420"/>
      <c r="B2420"/>
      <c r="C2420"/>
      <c r="D2420"/>
      <c r="E2420"/>
    </row>
    <row r="2421" spans="1:5" ht="0" hidden="1" customHeight="1" x14ac:dyDescent="0.2">
      <c r="A2421"/>
      <c r="B2421"/>
      <c r="C2421"/>
      <c r="D2421"/>
      <c r="E2421"/>
    </row>
    <row r="2422" spans="1:5" ht="0" hidden="1" customHeight="1" x14ac:dyDescent="0.2">
      <c r="A2422"/>
      <c r="B2422"/>
      <c r="C2422"/>
      <c r="D2422"/>
      <c r="E2422"/>
    </row>
    <row r="2423" spans="1:5" ht="0" hidden="1" customHeight="1" x14ac:dyDescent="0.2">
      <c r="A2423"/>
      <c r="B2423"/>
      <c r="C2423"/>
      <c r="D2423"/>
      <c r="E2423"/>
    </row>
    <row r="2424" spans="1:5" ht="0" hidden="1" customHeight="1" x14ac:dyDescent="0.2">
      <c r="A2424"/>
      <c r="B2424"/>
      <c r="C2424"/>
      <c r="D2424"/>
      <c r="E2424"/>
    </row>
    <row r="2425" spans="1:5" ht="0" hidden="1" customHeight="1" x14ac:dyDescent="0.2">
      <c r="A2425"/>
      <c r="B2425"/>
      <c r="C2425"/>
      <c r="D2425"/>
      <c r="E2425"/>
    </row>
    <row r="2426" spans="1:5" ht="0" hidden="1" customHeight="1" x14ac:dyDescent="0.2">
      <c r="A2426"/>
      <c r="B2426"/>
      <c r="C2426"/>
      <c r="D2426"/>
      <c r="E2426"/>
    </row>
    <row r="2427" spans="1:5" ht="0" hidden="1" customHeight="1" x14ac:dyDescent="0.2">
      <c r="A2427"/>
      <c r="B2427"/>
      <c r="C2427"/>
      <c r="D2427"/>
      <c r="E2427"/>
    </row>
    <row r="2428" spans="1:5" ht="0" hidden="1" customHeight="1" x14ac:dyDescent="0.2">
      <c r="A2428"/>
      <c r="B2428"/>
      <c r="C2428"/>
      <c r="D2428"/>
      <c r="E2428"/>
    </row>
    <row r="2429" spans="1:5" ht="0" hidden="1" customHeight="1" x14ac:dyDescent="0.2">
      <c r="A2429"/>
      <c r="B2429"/>
      <c r="C2429"/>
      <c r="D2429"/>
      <c r="E2429"/>
    </row>
    <row r="2430" spans="1:5" ht="0" hidden="1" customHeight="1" x14ac:dyDescent="0.2">
      <c r="A2430"/>
      <c r="B2430"/>
      <c r="C2430"/>
      <c r="D2430"/>
      <c r="E2430"/>
    </row>
    <row r="2431" spans="1:5" ht="0" hidden="1" customHeight="1" x14ac:dyDescent="0.2">
      <c r="A2431"/>
      <c r="B2431"/>
      <c r="C2431"/>
      <c r="D2431"/>
      <c r="E2431"/>
    </row>
    <row r="2432" spans="1:5" ht="0" hidden="1" customHeight="1" x14ac:dyDescent="0.2">
      <c r="A2432"/>
      <c r="B2432"/>
      <c r="C2432"/>
      <c r="D2432"/>
      <c r="E2432"/>
    </row>
    <row r="2433" spans="1:5" ht="0" hidden="1" customHeight="1" x14ac:dyDescent="0.2">
      <c r="A2433"/>
      <c r="B2433"/>
      <c r="C2433"/>
      <c r="D2433"/>
      <c r="E2433"/>
    </row>
    <row r="2434" spans="1:5" ht="0" hidden="1" customHeight="1" x14ac:dyDescent="0.2">
      <c r="A2434"/>
      <c r="B2434"/>
      <c r="C2434"/>
      <c r="D2434"/>
      <c r="E2434"/>
    </row>
    <row r="2435" spans="1:5" ht="0" hidden="1" customHeight="1" x14ac:dyDescent="0.2">
      <c r="A2435"/>
      <c r="B2435"/>
      <c r="C2435"/>
      <c r="D2435"/>
      <c r="E2435"/>
    </row>
    <row r="2436" spans="1:5" ht="0" hidden="1" customHeight="1" x14ac:dyDescent="0.2">
      <c r="A2436"/>
      <c r="B2436"/>
      <c r="C2436"/>
      <c r="D2436"/>
      <c r="E2436"/>
    </row>
    <row r="2437" spans="1:5" ht="0" hidden="1" customHeight="1" x14ac:dyDescent="0.2">
      <c r="A2437"/>
      <c r="B2437"/>
      <c r="C2437"/>
      <c r="D2437"/>
      <c r="E2437"/>
    </row>
    <row r="2438" spans="1:5" ht="0" hidden="1" customHeight="1" x14ac:dyDescent="0.2">
      <c r="A2438"/>
      <c r="B2438"/>
      <c r="C2438"/>
      <c r="D2438"/>
      <c r="E2438"/>
    </row>
    <row r="2439" spans="1:5" ht="0" hidden="1" customHeight="1" x14ac:dyDescent="0.2">
      <c r="A2439"/>
      <c r="B2439"/>
      <c r="C2439"/>
      <c r="D2439"/>
      <c r="E2439"/>
    </row>
    <row r="2440" spans="1:5" ht="0" hidden="1" customHeight="1" x14ac:dyDescent="0.2">
      <c r="A2440"/>
      <c r="B2440"/>
      <c r="C2440"/>
      <c r="D2440"/>
      <c r="E2440"/>
    </row>
    <row r="2441" spans="1:5" ht="0" hidden="1" customHeight="1" x14ac:dyDescent="0.2">
      <c r="A2441"/>
      <c r="B2441"/>
      <c r="C2441"/>
      <c r="D2441"/>
      <c r="E2441"/>
    </row>
    <row r="2442" spans="1:5" ht="0" hidden="1" customHeight="1" x14ac:dyDescent="0.2">
      <c r="A2442"/>
      <c r="B2442"/>
      <c r="C2442"/>
      <c r="D2442"/>
      <c r="E2442"/>
    </row>
    <row r="2443" spans="1:5" ht="0" hidden="1" customHeight="1" x14ac:dyDescent="0.2">
      <c r="A2443"/>
      <c r="B2443"/>
      <c r="C2443"/>
      <c r="D2443"/>
      <c r="E2443"/>
    </row>
    <row r="2444" spans="1:5" ht="0" hidden="1" customHeight="1" x14ac:dyDescent="0.2">
      <c r="A2444"/>
      <c r="B2444"/>
      <c r="C2444"/>
      <c r="D2444"/>
      <c r="E2444"/>
    </row>
    <row r="2445" spans="1:5" ht="0" hidden="1" customHeight="1" x14ac:dyDescent="0.2">
      <c r="A2445"/>
      <c r="B2445"/>
      <c r="C2445"/>
      <c r="D2445"/>
      <c r="E2445"/>
    </row>
    <row r="2446" spans="1:5" ht="0" hidden="1" customHeight="1" x14ac:dyDescent="0.2">
      <c r="A2446"/>
      <c r="B2446"/>
      <c r="C2446"/>
      <c r="D2446"/>
      <c r="E2446"/>
    </row>
    <row r="2447" spans="1:5" ht="0" hidden="1" customHeight="1" x14ac:dyDescent="0.2">
      <c r="A2447"/>
      <c r="B2447"/>
      <c r="C2447"/>
      <c r="D2447"/>
      <c r="E2447"/>
    </row>
    <row r="2448" spans="1:5" ht="0" hidden="1" customHeight="1" x14ac:dyDescent="0.2">
      <c r="A2448"/>
      <c r="B2448"/>
      <c r="C2448"/>
      <c r="D2448"/>
      <c r="E2448"/>
    </row>
    <row r="2449" spans="1:5" ht="0" hidden="1" customHeight="1" x14ac:dyDescent="0.2">
      <c r="A2449"/>
      <c r="B2449"/>
      <c r="C2449"/>
      <c r="D2449"/>
      <c r="E2449"/>
    </row>
    <row r="2450" spans="1:5" ht="0" hidden="1" customHeight="1" x14ac:dyDescent="0.2">
      <c r="A2450"/>
      <c r="B2450"/>
      <c r="C2450"/>
      <c r="D2450"/>
      <c r="E2450"/>
    </row>
    <row r="2451" spans="1:5" ht="0" hidden="1" customHeight="1" x14ac:dyDescent="0.2">
      <c r="A2451"/>
      <c r="B2451"/>
      <c r="C2451"/>
      <c r="D2451"/>
      <c r="E2451"/>
    </row>
    <row r="2452" spans="1:5" ht="0" hidden="1" customHeight="1" x14ac:dyDescent="0.2">
      <c r="A2452"/>
      <c r="B2452"/>
      <c r="C2452"/>
      <c r="D2452"/>
      <c r="E2452"/>
    </row>
    <row r="2453" spans="1:5" ht="0" hidden="1" customHeight="1" x14ac:dyDescent="0.2">
      <c r="A2453"/>
      <c r="B2453"/>
      <c r="C2453"/>
      <c r="D2453"/>
      <c r="E2453"/>
    </row>
    <row r="2454" spans="1:5" ht="0" hidden="1" customHeight="1" x14ac:dyDescent="0.2">
      <c r="A2454"/>
      <c r="B2454"/>
      <c r="C2454"/>
      <c r="D2454"/>
      <c r="E2454"/>
    </row>
    <row r="2455" spans="1:5" ht="0" hidden="1" customHeight="1" x14ac:dyDescent="0.2">
      <c r="A2455"/>
      <c r="B2455"/>
      <c r="C2455"/>
      <c r="D2455"/>
      <c r="E2455"/>
    </row>
    <row r="2456" spans="1:5" ht="0" hidden="1" customHeight="1" x14ac:dyDescent="0.2">
      <c r="A2456"/>
      <c r="B2456"/>
      <c r="C2456"/>
      <c r="D2456"/>
      <c r="E2456"/>
    </row>
    <row r="2457" spans="1:5" ht="0" hidden="1" customHeight="1" x14ac:dyDescent="0.2">
      <c r="A2457"/>
      <c r="B2457"/>
      <c r="C2457"/>
      <c r="D2457"/>
      <c r="E2457"/>
    </row>
    <row r="2458" spans="1:5" ht="0" hidden="1" customHeight="1" x14ac:dyDescent="0.2">
      <c r="A2458"/>
      <c r="B2458"/>
      <c r="C2458"/>
      <c r="D2458"/>
      <c r="E2458"/>
    </row>
    <row r="2459" spans="1:5" ht="0" hidden="1" customHeight="1" x14ac:dyDescent="0.2">
      <c r="A2459"/>
      <c r="B2459"/>
      <c r="C2459"/>
      <c r="D2459"/>
      <c r="E2459"/>
    </row>
    <row r="2460" spans="1:5" ht="0" hidden="1" customHeight="1" x14ac:dyDescent="0.2">
      <c r="A2460"/>
      <c r="B2460"/>
      <c r="C2460"/>
      <c r="D2460"/>
      <c r="E2460"/>
    </row>
    <row r="2461" spans="1:5" ht="0" hidden="1" customHeight="1" x14ac:dyDescent="0.2">
      <c r="A2461"/>
      <c r="B2461"/>
      <c r="C2461"/>
      <c r="D2461"/>
      <c r="E2461"/>
    </row>
    <row r="2462" spans="1:5" ht="0" hidden="1" customHeight="1" x14ac:dyDescent="0.2">
      <c r="A2462"/>
      <c r="B2462"/>
      <c r="C2462"/>
      <c r="D2462"/>
      <c r="E2462"/>
    </row>
    <row r="2463" spans="1:5" ht="0" hidden="1" customHeight="1" x14ac:dyDescent="0.2">
      <c r="A2463"/>
      <c r="B2463"/>
      <c r="C2463"/>
      <c r="D2463"/>
      <c r="E2463"/>
    </row>
    <row r="2464" spans="1:5" ht="0" hidden="1" customHeight="1" x14ac:dyDescent="0.2">
      <c r="A2464"/>
      <c r="B2464"/>
      <c r="C2464"/>
      <c r="D2464"/>
      <c r="E2464"/>
    </row>
    <row r="2465" spans="1:5" ht="0" hidden="1" customHeight="1" x14ac:dyDescent="0.2">
      <c r="A2465"/>
      <c r="B2465"/>
      <c r="C2465"/>
      <c r="D2465"/>
      <c r="E2465"/>
    </row>
    <row r="2466" spans="1:5" ht="0" hidden="1" customHeight="1" x14ac:dyDescent="0.2">
      <c r="A2466"/>
      <c r="B2466"/>
      <c r="C2466"/>
      <c r="D2466"/>
      <c r="E2466"/>
    </row>
    <row r="2467" spans="1:5" ht="0" hidden="1" customHeight="1" x14ac:dyDescent="0.2">
      <c r="A2467"/>
      <c r="B2467"/>
      <c r="C2467"/>
      <c r="D2467"/>
      <c r="E2467"/>
    </row>
    <row r="2468" spans="1:5" ht="0" hidden="1" customHeight="1" x14ac:dyDescent="0.2">
      <c r="A2468"/>
      <c r="B2468"/>
      <c r="C2468"/>
      <c r="D2468"/>
      <c r="E2468"/>
    </row>
    <row r="2469" spans="1:5" ht="0" hidden="1" customHeight="1" x14ac:dyDescent="0.2">
      <c r="A2469"/>
      <c r="B2469"/>
      <c r="C2469"/>
      <c r="D2469"/>
      <c r="E2469"/>
    </row>
    <row r="2470" spans="1:5" ht="0" hidden="1" customHeight="1" x14ac:dyDescent="0.2">
      <c r="A2470"/>
      <c r="B2470"/>
      <c r="C2470"/>
      <c r="D2470"/>
      <c r="E2470"/>
    </row>
    <row r="2471" spans="1:5" ht="0" hidden="1" customHeight="1" x14ac:dyDescent="0.2">
      <c r="A2471"/>
      <c r="B2471"/>
      <c r="C2471"/>
      <c r="D2471"/>
      <c r="E2471"/>
    </row>
    <row r="2472" spans="1:5" ht="0" hidden="1" customHeight="1" x14ac:dyDescent="0.2">
      <c r="A2472"/>
      <c r="B2472"/>
      <c r="C2472"/>
      <c r="D2472"/>
      <c r="E2472"/>
    </row>
    <row r="2473" spans="1:5" ht="0" hidden="1" customHeight="1" x14ac:dyDescent="0.2">
      <c r="A2473"/>
      <c r="B2473"/>
      <c r="C2473"/>
      <c r="D2473"/>
      <c r="E2473"/>
    </row>
    <row r="2474" spans="1:5" ht="0" hidden="1" customHeight="1" x14ac:dyDescent="0.2">
      <c r="A2474"/>
      <c r="B2474"/>
      <c r="C2474"/>
      <c r="D2474"/>
      <c r="E2474"/>
    </row>
    <row r="2475" spans="1:5" ht="0" hidden="1" customHeight="1" x14ac:dyDescent="0.2">
      <c r="A2475"/>
      <c r="B2475"/>
      <c r="C2475"/>
      <c r="D2475"/>
      <c r="E2475"/>
    </row>
    <row r="2476" spans="1:5" ht="0" hidden="1" customHeight="1" x14ac:dyDescent="0.2">
      <c r="A2476"/>
      <c r="B2476"/>
      <c r="C2476"/>
      <c r="D2476"/>
      <c r="E2476"/>
    </row>
    <row r="2477" spans="1:5" ht="0" hidden="1" customHeight="1" x14ac:dyDescent="0.2">
      <c r="A2477"/>
      <c r="B2477"/>
      <c r="C2477"/>
      <c r="D2477"/>
      <c r="E2477"/>
    </row>
    <row r="2478" spans="1:5" ht="0" hidden="1" customHeight="1" x14ac:dyDescent="0.2">
      <c r="A2478"/>
      <c r="B2478"/>
      <c r="C2478"/>
      <c r="D2478"/>
      <c r="E2478"/>
    </row>
    <row r="2479" spans="1:5" ht="0" hidden="1" customHeight="1" x14ac:dyDescent="0.2">
      <c r="A2479"/>
      <c r="B2479"/>
      <c r="C2479"/>
      <c r="D2479"/>
      <c r="E2479"/>
    </row>
    <row r="2480" spans="1:5" ht="0" hidden="1" customHeight="1" x14ac:dyDescent="0.2">
      <c r="A2480"/>
      <c r="B2480"/>
      <c r="C2480"/>
      <c r="D2480"/>
      <c r="E2480"/>
    </row>
    <row r="2481" spans="1:5" ht="0" hidden="1" customHeight="1" x14ac:dyDescent="0.2">
      <c r="A2481"/>
      <c r="B2481"/>
      <c r="C2481"/>
      <c r="D2481"/>
      <c r="E2481"/>
    </row>
    <row r="2482" spans="1:5" ht="0" hidden="1" customHeight="1" x14ac:dyDescent="0.2">
      <c r="A2482"/>
      <c r="B2482"/>
      <c r="C2482"/>
      <c r="D2482"/>
      <c r="E2482"/>
    </row>
    <row r="2483" spans="1:5" ht="0" hidden="1" customHeight="1" x14ac:dyDescent="0.2">
      <c r="A2483"/>
      <c r="B2483"/>
      <c r="C2483"/>
      <c r="D2483"/>
      <c r="E2483"/>
    </row>
    <row r="2484" spans="1:5" ht="0" hidden="1" customHeight="1" x14ac:dyDescent="0.2">
      <c r="A2484"/>
      <c r="B2484"/>
      <c r="C2484"/>
      <c r="D2484"/>
      <c r="E2484"/>
    </row>
    <row r="2485" spans="1:5" ht="0" hidden="1" customHeight="1" x14ac:dyDescent="0.2">
      <c r="A2485"/>
      <c r="B2485"/>
      <c r="C2485"/>
      <c r="D2485"/>
      <c r="E2485"/>
    </row>
    <row r="2486" spans="1:5" ht="0" hidden="1" customHeight="1" x14ac:dyDescent="0.2">
      <c r="A2486"/>
      <c r="B2486"/>
      <c r="C2486"/>
      <c r="D2486"/>
      <c r="E2486"/>
    </row>
    <row r="2487" spans="1:5" ht="0" hidden="1" customHeight="1" x14ac:dyDescent="0.2">
      <c r="A2487"/>
      <c r="B2487"/>
      <c r="C2487"/>
      <c r="D2487"/>
      <c r="E2487"/>
    </row>
    <row r="2488" spans="1:5" ht="0" hidden="1" customHeight="1" x14ac:dyDescent="0.2">
      <c r="A2488"/>
      <c r="B2488"/>
      <c r="C2488"/>
      <c r="D2488"/>
      <c r="E2488"/>
    </row>
    <row r="2489" spans="1:5" ht="0" hidden="1" customHeight="1" x14ac:dyDescent="0.2">
      <c r="A2489"/>
      <c r="B2489"/>
      <c r="C2489"/>
      <c r="D2489"/>
      <c r="E2489"/>
    </row>
    <row r="2490" spans="1:5" ht="0" hidden="1" customHeight="1" x14ac:dyDescent="0.2">
      <c r="A2490"/>
      <c r="B2490"/>
      <c r="C2490"/>
      <c r="D2490"/>
      <c r="E2490"/>
    </row>
    <row r="2491" spans="1:5" ht="0" hidden="1" customHeight="1" x14ac:dyDescent="0.2">
      <c r="A2491"/>
      <c r="B2491"/>
      <c r="C2491"/>
      <c r="D2491"/>
      <c r="E2491"/>
    </row>
    <row r="2492" spans="1:5" ht="0" hidden="1" customHeight="1" x14ac:dyDescent="0.2">
      <c r="A2492"/>
      <c r="B2492"/>
      <c r="C2492"/>
      <c r="D2492"/>
      <c r="E2492"/>
    </row>
    <row r="2493" spans="1:5" ht="0" hidden="1" customHeight="1" x14ac:dyDescent="0.2">
      <c r="A2493"/>
      <c r="B2493"/>
      <c r="C2493"/>
      <c r="D2493"/>
      <c r="E2493"/>
    </row>
    <row r="2494" spans="1:5" ht="0" hidden="1" customHeight="1" x14ac:dyDescent="0.2">
      <c r="A2494"/>
      <c r="B2494"/>
      <c r="C2494"/>
      <c r="D2494"/>
      <c r="E2494"/>
    </row>
    <row r="2495" spans="1:5" ht="0" hidden="1" customHeight="1" x14ac:dyDescent="0.2">
      <c r="A2495"/>
      <c r="B2495"/>
      <c r="C2495"/>
      <c r="D2495"/>
      <c r="E2495"/>
    </row>
    <row r="2496" spans="1:5" ht="0" hidden="1" customHeight="1" x14ac:dyDescent="0.2">
      <c r="A2496"/>
      <c r="B2496"/>
      <c r="C2496"/>
      <c r="D2496"/>
      <c r="E2496"/>
    </row>
    <row r="2497" spans="1:5" ht="0" hidden="1" customHeight="1" x14ac:dyDescent="0.2">
      <c r="A2497"/>
      <c r="B2497"/>
      <c r="C2497"/>
      <c r="D2497"/>
      <c r="E2497"/>
    </row>
    <row r="2498" spans="1:5" ht="0" hidden="1" customHeight="1" x14ac:dyDescent="0.2">
      <c r="A2498"/>
      <c r="B2498"/>
      <c r="C2498"/>
      <c r="D2498"/>
      <c r="E2498"/>
    </row>
    <row r="2499" spans="1:5" ht="0" hidden="1" customHeight="1" x14ac:dyDescent="0.2">
      <c r="A2499"/>
      <c r="B2499"/>
      <c r="C2499"/>
      <c r="D2499"/>
      <c r="E2499"/>
    </row>
    <row r="2500" spans="1:5" ht="0" hidden="1" customHeight="1" x14ac:dyDescent="0.2">
      <c r="A2500"/>
      <c r="B2500"/>
      <c r="C2500"/>
      <c r="D2500"/>
      <c r="E2500"/>
    </row>
    <row r="2501" spans="1:5" ht="0" hidden="1" customHeight="1" x14ac:dyDescent="0.2">
      <c r="A2501"/>
      <c r="B2501"/>
      <c r="C2501"/>
      <c r="D2501"/>
      <c r="E2501"/>
    </row>
    <row r="2502" spans="1:5" ht="0" hidden="1" customHeight="1" x14ac:dyDescent="0.2">
      <c r="A2502"/>
      <c r="B2502"/>
      <c r="C2502"/>
      <c r="D2502"/>
      <c r="E2502"/>
    </row>
    <row r="2503" spans="1:5" ht="0" hidden="1" customHeight="1" x14ac:dyDescent="0.2">
      <c r="A2503"/>
      <c r="B2503"/>
      <c r="C2503"/>
      <c r="D2503"/>
      <c r="E2503"/>
    </row>
    <row r="2504" spans="1:5" ht="0" hidden="1" customHeight="1" x14ac:dyDescent="0.2">
      <c r="A2504"/>
      <c r="B2504"/>
      <c r="C2504"/>
      <c r="D2504"/>
      <c r="E2504"/>
    </row>
    <row r="2505" spans="1:5" ht="0" hidden="1" customHeight="1" x14ac:dyDescent="0.2">
      <c r="A2505"/>
      <c r="B2505"/>
      <c r="C2505"/>
      <c r="D2505"/>
      <c r="E2505"/>
    </row>
    <row r="2506" spans="1:5" ht="0" hidden="1" customHeight="1" x14ac:dyDescent="0.2">
      <c r="A2506"/>
      <c r="B2506"/>
      <c r="C2506"/>
      <c r="D2506"/>
      <c r="E2506"/>
    </row>
    <row r="2507" spans="1:5" ht="0" hidden="1" customHeight="1" x14ac:dyDescent="0.2">
      <c r="A2507"/>
      <c r="B2507"/>
      <c r="C2507"/>
      <c r="D2507"/>
      <c r="E2507"/>
    </row>
    <row r="2508" spans="1:5" ht="0" hidden="1" customHeight="1" x14ac:dyDescent="0.2">
      <c r="A2508"/>
      <c r="B2508"/>
      <c r="C2508"/>
      <c r="D2508"/>
      <c r="E2508"/>
    </row>
    <row r="2509" spans="1:5" ht="0" hidden="1" customHeight="1" x14ac:dyDescent="0.2">
      <c r="A2509"/>
      <c r="B2509"/>
      <c r="C2509"/>
      <c r="D2509"/>
      <c r="E2509"/>
    </row>
    <row r="2510" spans="1:5" ht="0" hidden="1" customHeight="1" x14ac:dyDescent="0.2">
      <c r="A2510"/>
      <c r="B2510"/>
      <c r="C2510"/>
      <c r="D2510"/>
      <c r="E2510"/>
    </row>
    <row r="2511" spans="1:5" ht="0" hidden="1" customHeight="1" x14ac:dyDescent="0.2">
      <c r="A2511"/>
      <c r="B2511"/>
      <c r="C2511"/>
      <c r="D2511"/>
      <c r="E2511"/>
    </row>
    <row r="2512" spans="1:5" ht="0" hidden="1" customHeight="1" x14ac:dyDescent="0.2">
      <c r="A2512"/>
      <c r="B2512"/>
      <c r="C2512"/>
      <c r="D2512"/>
      <c r="E2512"/>
    </row>
    <row r="2513" spans="1:5" ht="0" hidden="1" customHeight="1" x14ac:dyDescent="0.2">
      <c r="A2513"/>
      <c r="B2513"/>
      <c r="C2513"/>
      <c r="D2513"/>
      <c r="E2513"/>
    </row>
    <row r="2514" spans="1:5" ht="0" hidden="1" customHeight="1" x14ac:dyDescent="0.2">
      <c r="A2514"/>
      <c r="B2514"/>
      <c r="C2514"/>
      <c r="D2514"/>
      <c r="E2514"/>
    </row>
    <row r="2515" spans="1:5" ht="0" hidden="1" customHeight="1" x14ac:dyDescent="0.2">
      <c r="A2515"/>
      <c r="B2515"/>
      <c r="C2515"/>
      <c r="D2515"/>
      <c r="E2515"/>
    </row>
    <row r="2516" spans="1:5" ht="0" hidden="1" customHeight="1" x14ac:dyDescent="0.2">
      <c r="A2516"/>
      <c r="B2516"/>
      <c r="C2516"/>
      <c r="D2516"/>
      <c r="E2516"/>
    </row>
    <row r="2517" spans="1:5" ht="0" hidden="1" customHeight="1" x14ac:dyDescent="0.2">
      <c r="A2517"/>
      <c r="B2517"/>
      <c r="C2517"/>
      <c r="D2517"/>
      <c r="E2517"/>
    </row>
    <row r="2518" spans="1:5" ht="0" hidden="1" customHeight="1" x14ac:dyDescent="0.2">
      <c r="A2518"/>
      <c r="B2518"/>
      <c r="C2518"/>
      <c r="D2518"/>
      <c r="E2518"/>
    </row>
    <row r="2519" spans="1:5" ht="0" hidden="1" customHeight="1" x14ac:dyDescent="0.2">
      <c r="A2519"/>
      <c r="B2519"/>
      <c r="C2519"/>
      <c r="D2519"/>
      <c r="E2519"/>
    </row>
    <row r="2520" spans="1:5" ht="0" hidden="1" customHeight="1" x14ac:dyDescent="0.2">
      <c r="A2520"/>
      <c r="B2520"/>
      <c r="C2520"/>
      <c r="D2520"/>
      <c r="E2520"/>
    </row>
    <row r="2521" spans="1:5" ht="0" hidden="1" customHeight="1" x14ac:dyDescent="0.2">
      <c r="A2521"/>
      <c r="B2521"/>
      <c r="C2521"/>
      <c r="D2521"/>
      <c r="E2521"/>
    </row>
    <row r="2522" spans="1:5" ht="0" hidden="1" customHeight="1" x14ac:dyDescent="0.2">
      <c r="A2522"/>
      <c r="B2522"/>
      <c r="C2522"/>
      <c r="D2522"/>
      <c r="E2522"/>
    </row>
    <row r="2523" spans="1:5" ht="0" hidden="1" customHeight="1" x14ac:dyDescent="0.2">
      <c r="A2523"/>
      <c r="B2523"/>
      <c r="C2523"/>
      <c r="D2523"/>
      <c r="E2523"/>
    </row>
    <row r="2524" spans="1:5" ht="0" hidden="1" customHeight="1" x14ac:dyDescent="0.2">
      <c r="A2524"/>
      <c r="B2524"/>
      <c r="C2524"/>
      <c r="D2524"/>
      <c r="E2524"/>
    </row>
    <row r="2525" spans="1:5" ht="0" hidden="1" customHeight="1" x14ac:dyDescent="0.2">
      <c r="A2525"/>
      <c r="B2525"/>
      <c r="C2525"/>
      <c r="D2525"/>
      <c r="E2525"/>
    </row>
    <row r="2526" spans="1:5" ht="0" hidden="1" customHeight="1" x14ac:dyDescent="0.2">
      <c r="A2526"/>
      <c r="B2526"/>
      <c r="C2526"/>
      <c r="D2526"/>
      <c r="E2526"/>
    </row>
    <row r="2527" spans="1:5" ht="0" hidden="1" customHeight="1" x14ac:dyDescent="0.2">
      <c r="A2527"/>
      <c r="B2527"/>
      <c r="C2527"/>
      <c r="D2527"/>
      <c r="E2527"/>
    </row>
    <row r="2528" spans="1:5" ht="0" hidden="1" customHeight="1" x14ac:dyDescent="0.2">
      <c r="A2528"/>
      <c r="B2528"/>
      <c r="C2528"/>
      <c r="D2528"/>
      <c r="E2528"/>
    </row>
    <row r="2529" spans="1:5" ht="0" hidden="1" customHeight="1" x14ac:dyDescent="0.2">
      <c r="A2529"/>
      <c r="B2529"/>
      <c r="C2529"/>
      <c r="D2529"/>
      <c r="E2529"/>
    </row>
    <row r="2530" spans="1:5" ht="0" hidden="1" customHeight="1" x14ac:dyDescent="0.2">
      <c r="A2530"/>
      <c r="B2530"/>
      <c r="C2530"/>
      <c r="D2530"/>
      <c r="E2530"/>
    </row>
    <row r="2531" spans="1:5" ht="0" hidden="1" customHeight="1" x14ac:dyDescent="0.2">
      <c r="A2531"/>
      <c r="B2531"/>
      <c r="C2531"/>
      <c r="D2531"/>
      <c r="E2531"/>
    </row>
    <row r="2532" spans="1:5" ht="0" hidden="1" customHeight="1" x14ac:dyDescent="0.2">
      <c r="A2532"/>
      <c r="B2532"/>
      <c r="C2532"/>
      <c r="D2532"/>
      <c r="E2532"/>
    </row>
    <row r="2533" spans="1:5" ht="0" hidden="1" customHeight="1" x14ac:dyDescent="0.2">
      <c r="A2533"/>
      <c r="B2533"/>
      <c r="C2533"/>
      <c r="D2533"/>
      <c r="E2533"/>
    </row>
    <row r="2534" spans="1:5" ht="0" hidden="1" customHeight="1" x14ac:dyDescent="0.2">
      <c r="A2534"/>
      <c r="B2534"/>
      <c r="C2534"/>
      <c r="D2534"/>
      <c r="E2534"/>
    </row>
    <row r="2535" spans="1:5" ht="0" hidden="1" customHeight="1" x14ac:dyDescent="0.2">
      <c r="A2535"/>
      <c r="B2535"/>
      <c r="C2535"/>
      <c r="D2535"/>
      <c r="E2535"/>
    </row>
    <row r="2536" spans="1:5" ht="0" hidden="1" customHeight="1" x14ac:dyDescent="0.2">
      <c r="A2536"/>
      <c r="B2536"/>
      <c r="C2536"/>
      <c r="D2536"/>
      <c r="E2536"/>
    </row>
    <row r="2537" spans="1:5" ht="0" hidden="1" customHeight="1" x14ac:dyDescent="0.2">
      <c r="A2537"/>
      <c r="B2537"/>
      <c r="C2537"/>
      <c r="D2537"/>
      <c r="E2537"/>
    </row>
    <row r="2538" spans="1:5" ht="0" hidden="1" customHeight="1" x14ac:dyDescent="0.2">
      <c r="A2538"/>
      <c r="B2538"/>
      <c r="C2538"/>
      <c r="D2538"/>
      <c r="E2538"/>
    </row>
    <row r="2539" spans="1:5" ht="0" hidden="1" customHeight="1" x14ac:dyDescent="0.2">
      <c r="A2539"/>
      <c r="B2539"/>
      <c r="C2539"/>
      <c r="D2539"/>
      <c r="E2539"/>
    </row>
    <row r="2540" spans="1:5" ht="0" hidden="1" customHeight="1" x14ac:dyDescent="0.2">
      <c r="A2540"/>
      <c r="B2540"/>
      <c r="C2540"/>
      <c r="D2540"/>
      <c r="E2540"/>
    </row>
    <row r="2541" spans="1:5" ht="0" hidden="1" customHeight="1" x14ac:dyDescent="0.2">
      <c r="A2541"/>
      <c r="B2541"/>
      <c r="C2541"/>
      <c r="D2541"/>
      <c r="E2541"/>
    </row>
    <row r="2542" spans="1:5" ht="0" hidden="1" customHeight="1" x14ac:dyDescent="0.2">
      <c r="A2542"/>
      <c r="B2542"/>
      <c r="C2542"/>
      <c r="D2542"/>
      <c r="E2542"/>
    </row>
    <row r="2543" spans="1:5" ht="0" hidden="1" customHeight="1" x14ac:dyDescent="0.2">
      <c r="A2543"/>
      <c r="B2543"/>
      <c r="C2543"/>
      <c r="D2543"/>
      <c r="E2543"/>
    </row>
    <row r="2544" spans="1:5" ht="0" hidden="1" customHeight="1" x14ac:dyDescent="0.2">
      <c r="A2544"/>
      <c r="B2544"/>
      <c r="C2544"/>
      <c r="D2544"/>
      <c r="E2544"/>
    </row>
    <row r="2545" spans="1:5" ht="0" hidden="1" customHeight="1" x14ac:dyDescent="0.2">
      <c r="A2545"/>
      <c r="B2545"/>
      <c r="C2545"/>
      <c r="D2545"/>
      <c r="E2545"/>
    </row>
    <row r="2546" spans="1:5" ht="0" hidden="1" customHeight="1" x14ac:dyDescent="0.2">
      <c r="A2546"/>
      <c r="B2546"/>
      <c r="C2546"/>
      <c r="D2546"/>
      <c r="E2546"/>
    </row>
    <row r="2547" spans="1:5" ht="0" hidden="1" customHeight="1" x14ac:dyDescent="0.2">
      <c r="A2547"/>
      <c r="B2547"/>
      <c r="C2547"/>
      <c r="D2547"/>
      <c r="E2547"/>
    </row>
    <row r="2548" spans="1:5" ht="0" hidden="1" customHeight="1" x14ac:dyDescent="0.2">
      <c r="A2548"/>
      <c r="B2548"/>
      <c r="C2548"/>
      <c r="D2548"/>
      <c r="E2548"/>
    </row>
    <row r="2549" spans="1:5" ht="0" hidden="1" customHeight="1" x14ac:dyDescent="0.2">
      <c r="A2549"/>
      <c r="B2549"/>
      <c r="C2549"/>
      <c r="D2549"/>
      <c r="E2549"/>
    </row>
    <row r="2550" spans="1:5" ht="0" hidden="1" customHeight="1" x14ac:dyDescent="0.2">
      <c r="A2550"/>
      <c r="B2550"/>
      <c r="C2550"/>
      <c r="D2550"/>
      <c r="E2550"/>
    </row>
    <row r="2551" spans="1:5" ht="0" hidden="1" customHeight="1" x14ac:dyDescent="0.2">
      <c r="A2551"/>
      <c r="B2551"/>
      <c r="C2551"/>
      <c r="D2551"/>
      <c r="E2551"/>
    </row>
    <row r="2552" spans="1:5" ht="0" hidden="1" customHeight="1" x14ac:dyDescent="0.2">
      <c r="A2552"/>
      <c r="B2552"/>
      <c r="C2552"/>
      <c r="D2552"/>
      <c r="E2552"/>
    </row>
    <row r="2553" spans="1:5" ht="0" hidden="1" customHeight="1" x14ac:dyDescent="0.2">
      <c r="A2553"/>
      <c r="B2553"/>
      <c r="C2553"/>
      <c r="D2553"/>
      <c r="E2553"/>
    </row>
    <row r="2554" spans="1:5" ht="0" hidden="1" customHeight="1" x14ac:dyDescent="0.2">
      <c r="A2554"/>
      <c r="B2554"/>
      <c r="C2554"/>
      <c r="D2554"/>
      <c r="E2554"/>
    </row>
    <row r="2555" spans="1:5" ht="0" hidden="1" customHeight="1" x14ac:dyDescent="0.2">
      <c r="A2555"/>
      <c r="B2555"/>
      <c r="C2555"/>
      <c r="D2555"/>
      <c r="E2555"/>
    </row>
    <row r="2556" spans="1:5" ht="0" hidden="1" customHeight="1" x14ac:dyDescent="0.2">
      <c r="A2556"/>
      <c r="B2556"/>
      <c r="C2556"/>
      <c r="D2556"/>
      <c r="E2556"/>
    </row>
    <row r="2557" spans="1:5" ht="0" hidden="1" customHeight="1" x14ac:dyDescent="0.2">
      <c r="A2557"/>
      <c r="B2557"/>
      <c r="C2557"/>
      <c r="D2557"/>
      <c r="E2557"/>
    </row>
    <row r="2558" spans="1:5" ht="0" hidden="1" customHeight="1" x14ac:dyDescent="0.2">
      <c r="A2558"/>
      <c r="B2558"/>
      <c r="C2558"/>
      <c r="D2558"/>
      <c r="E2558"/>
    </row>
    <row r="2559" spans="1:5" ht="0" hidden="1" customHeight="1" x14ac:dyDescent="0.2">
      <c r="A2559"/>
      <c r="B2559"/>
      <c r="C2559"/>
      <c r="D2559"/>
      <c r="E2559"/>
    </row>
    <row r="2560" spans="1:5" ht="0" hidden="1" customHeight="1" x14ac:dyDescent="0.2">
      <c r="A2560"/>
      <c r="B2560"/>
      <c r="C2560"/>
      <c r="D2560"/>
      <c r="E2560"/>
    </row>
    <row r="2561" spans="1:5" ht="0" hidden="1" customHeight="1" x14ac:dyDescent="0.2">
      <c r="A2561"/>
      <c r="B2561"/>
      <c r="C2561"/>
      <c r="D2561"/>
      <c r="E2561"/>
    </row>
    <row r="2562" spans="1:5" ht="0" hidden="1" customHeight="1" x14ac:dyDescent="0.2">
      <c r="A2562"/>
      <c r="B2562"/>
      <c r="C2562"/>
      <c r="D2562"/>
      <c r="E2562"/>
    </row>
    <row r="2563" spans="1:5" ht="0" hidden="1" customHeight="1" x14ac:dyDescent="0.2">
      <c r="A2563"/>
      <c r="B2563"/>
      <c r="C2563"/>
      <c r="D2563"/>
      <c r="E2563"/>
    </row>
    <row r="2564" spans="1:5" ht="0" hidden="1" customHeight="1" x14ac:dyDescent="0.2">
      <c r="A2564"/>
      <c r="B2564"/>
      <c r="C2564"/>
      <c r="D2564"/>
      <c r="E2564"/>
    </row>
    <row r="2565" spans="1:5" ht="0" hidden="1" customHeight="1" x14ac:dyDescent="0.2">
      <c r="A2565"/>
      <c r="B2565"/>
      <c r="C2565"/>
      <c r="D2565"/>
      <c r="E2565"/>
    </row>
    <row r="2566" spans="1:5" ht="0" hidden="1" customHeight="1" x14ac:dyDescent="0.2">
      <c r="A2566"/>
      <c r="B2566"/>
      <c r="C2566"/>
      <c r="D2566"/>
      <c r="E2566"/>
    </row>
    <row r="2567" spans="1:5" ht="0" hidden="1" customHeight="1" x14ac:dyDescent="0.2">
      <c r="A2567"/>
      <c r="B2567"/>
      <c r="C2567"/>
      <c r="D2567"/>
      <c r="E2567"/>
    </row>
    <row r="2568" spans="1:5" ht="0" hidden="1" customHeight="1" x14ac:dyDescent="0.2">
      <c r="A2568"/>
      <c r="B2568"/>
      <c r="C2568"/>
      <c r="D2568"/>
      <c r="E2568"/>
    </row>
    <row r="2569" spans="1:5" ht="0" hidden="1" customHeight="1" x14ac:dyDescent="0.2">
      <c r="A2569"/>
      <c r="B2569"/>
      <c r="C2569"/>
      <c r="D2569"/>
      <c r="E2569"/>
    </row>
    <row r="2570" spans="1:5" ht="0" hidden="1" customHeight="1" x14ac:dyDescent="0.2">
      <c r="A2570"/>
      <c r="B2570"/>
      <c r="C2570"/>
      <c r="D2570"/>
      <c r="E2570"/>
    </row>
    <row r="2571" spans="1:5" ht="0" hidden="1" customHeight="1" x14ac:dyDescent="0.2">
      <c r="A2571"/>
      <c r="B2571"/>
      <c r="C2571"/>
      <c r="D2571"/>
      <c r="E2571"/>
    </row>
    <row r="2572" spans="1:5" ht="0" hidden="1" customHeight="1" x14ac:dyDescent="0.2">
      <c r="A2572"/>
      <c r="B2572"/>
      <c r="C2572"/>
      <c r="D2572"/>
      <c r="E2572"/>
    </row>
    <row r="2573" spans="1:5" ht="0" hidden="1" customHeight="1" x14ac:dyDescent="0.2">
      <c r="A2573"/>
      <c r="B2573"/>
      <c r="C2573"/>
      <c r="D2573"/>
      <c r="E2573"/>
    </row>
    <row r="2574" spans="1:5" ht="0" hidden="1" customHeight="1" x14ac:dyDescent="0.2">
      <c r="A2574"/>
      <c r="B2574"/>
      <c r="C2574"/>
      <c r="D2574"/>
      <c r="E2574"/>
    </row>
    <row r="2575" spans="1:5" ht="0" hidden="1" customHeight="1" x14ac:dyDescent="0.2">
      <c r="A2575"/>
      <c r="B2575"/>
      <c r="C2575"/>
      <c r="D2575"/>
      <c r="E2575"/>
    </row>
    <row r="2576" spans="1:5" ht="0" hidden="1" customHeight="1" x14ac:dyDescent="0.2">
      <c r="A2576"/>
      <c r="B2576"/>
      <c r="C2576"/>
      <c r="D2576"/>
      <c r="E2576"/>
    </row>
    <row r="2577" spans="1:5" ht="0" hidden="1" customHeight="1" x14ac:dyDescent="0.2">
      <c r="A2577"/>
      <c r="B2577"/>
      <c r="C2577"/>
      <c r="D2577"/>
      <c r="E2577"/>
    </row>
    <row r="2578" spans="1:5" ht="0" hidden="1" customHeight="1" x14ac:dyDescent="0.2">
      <c r="A2578"/>
      <c r="B2578"/>
      <c r="C2578"/>
      <c r="D2578"/>
      <c r="E2578"/>
    </row>
    <row r="2579" spans="1:5" ht="0" hidden="1" customHeight="1" x14ac:dyDescent="0.2">
      <c r="A2579"/>
      <c r="B2579"/>
      <c r="C2579"/>
      <c r="D2579"/>
      <c r="E2579"/>
    </row>
    <row r="2580" spans="1:5" ht="0" hidden="1" customHeight="1" x14ac:dyDescent="0.2">
      <c r="A2580"/>
      <c r="B2580"/>
      <c r="C2580"/>
      <c r="D2580"/>
      <c r="E2580"/>
    </row>
    <row r="2581" spans="1:5" ht="0" hidden="1" customHeight="1" x14ac:dyDescent="0.2">
      <c r="A2581"/>
      <c r="B2581"/>
      <c r="C2581"/>
      <c r="D2581"/>
      <c r="E2581"/>
    </row>
    <row r="2582" spans="1:5" ht="0" hidden="1" customHeight="1" x14ac:dyDescent="0.2">
      <c r="A2582"/>
      <c r="B2582"/>
      <c r="C2582"/>
      <c r="D2582"/>
      <c r="E2582"/>
    </row>
    <row r="2583" spans="1:5" ht="0" hidden="1" customHeight="1" x14ac:dyDescent="0.2">
      <c r="A2583"/>
      <c r="B2583"/>
      <c r="C2583"/>
      <c r="D2583"/>
      <c r="E2583"/>
    </row>
    <row r="2584" spans="1:5" ht="0" hidden="1" customHeight="1" x14ac:dyDescent="0.2">
      <c r="A2584"/>
      <c r="B2584"/>
      <c r="C2584"/>
      <c r="D2584"/>
      <c r="E2584"/>
    </row>
    <row r="2585" spans="1:5" ht="0" hidden="1" customHeight="1" x14ac:dyDescent="0.2">
      <c r="A2585"/>
      <c r="B2585"/>
      <c r="C2585"/>
      <c r="D2585"/>
      <c r="E2585"/>
    </row>
    <row r="2586" spans="1:5" ht="0" hidden="1" customHeight="1" x14ac:dyDescent="0.2">
      <c r="A2586"/>
      <c r="B2586"/>
      <c r="C2586"/>
      <c r="D2586"/>
      <c r="E2586"/>
    </row>
    <row r="2587" spans="1:5" ht="0" hidden="1" customHeight="1" x14ac:dyDescent="0.2">
      <c r="A2587"/>
      <c r="B2587"/>
      <c r="C2587"/>
      <c r="D2587"/>
      <c r="E2587"/>
    </row>
    <row r="2588" spans="1:5" ht="0" hidden="1" customHeight="1" x14ac:dyDescent="0.2">
      <c r="A2588"/>
      <c r="B2588"/>
      <c r="C2588"/>
      <c r="D2588"/>
      <c r="E2588"/>
    </row>
    <row r="2589" spans="1:5" ht="0" hidden="1" customHeight="1" x14ac:dyDescent="0.2">
      <c r="A2589"/>
      <c r="B2589"/>
      <c r="C2589"/>
      <c r="D2589"/>
      <c r="E2589"/>
    </row>
    <row r="2590" spans="1:5" ht="0" hidden="1" customHeight="1" x14ac:dyDescent="0.2">
      <c r="A2590"/>
      <c r="B2590"/>
      <c r="C2590"/>
      <c r="D2590"/>
      <c r="E2590"/>
    </row>
    <row r="2591" spans="1:5" ht="0" hidden="1" customHeight="1" x14ac:dyDescent="0.2">
      <c r="A2591"/>
      <c r="B2591"/>
      <c r="C2591"/>
      <c r="D2591"/>
      <c r="E2591"/>
    </row>
    <row r="2592" spans="1:5" ht="0" hidden="1" customHeight="1" x14ac:dyDescent="0.2">
      <c r="A2592"/>
      <c r="B2592"/>
      <c r="C2592"/>
      <c r="D2592"/>
      <c r="E2592"/>
    </row>
    <row r="2593" spans="1:5" ht="0" hidden="1" customHeight="1" x14ac:dyDescent="0.2">
      <c r="A2593"/>
      <c r="B2593"/>
      <c r="C2593"/>
      <c r="D2593"/>
      <c r="E2593"/>
    </row>
    <row r="2594" spans="1:5" ht="0" hidden="1" customHeight="1" x14ac:dyDescent="0.2">
      <c r="A2594"/>
      <c r="B2594"/>
      <c r="C2594"/>
      <c r="D2594"/>
      <c r="E2594"/>
    </row>
    <row r="2595" spans="1:5" ht="0" hidden="1" customHeight="1" x14ac:dyDescent="0.2">
      <c r="A2595"/>
      <c r="B2595"/>
      <c r="C2595"/>
      <c r="D2595"/>
      <c r="E2595"/>
    </row>
    <row r="2596" spans="1:5" ht="0" hidden="1" customHeight="1" x14ac:dyDescent="0.2">
      <c r="A2596"/>
      <c r="B2596"/>
      <c r="C2596"/>
      <c r="D2596"/>
      <c r="E2596"/>
    </row>
    <row r="2597" spans="1:5" ht="0" hidden="1" customHeight="1" x14ac:dyDescent="0.2">
      <c r="A2597"/>
      <c r="B2597"/>
      <c r="C2597"/>
      <c r="D2597"/>
      <c r="E2597"/>
    </row>
    <row r="2598" spans="1:5" ht="0" hidden="1" customHeight="1" x14ac:dyDescent="0.2">
      <c r="A2598"/>
      <c r="B2598"/>
      <c r="C2598"/>
      <c r="D2598"/>
      <c r="E2598"/>
    </row>
    <row r="2599" spans="1:5" ht="0" hidden="1" customHeight="1" x14ac:dyDescent="0.2">
      <c r="A2599"/>
      <c r="B2599"/>
      <c r="C2599"/>
      <c r="D2599"/>
      <c r="E2599"/>
    </row>
    <row r="2600" spans="1:5" ht="0" hidden="1" customHeight="1" x14ac:dyDescent="0.2">
      <c r="A2600"/>
      <c r="B2600"/>
      <c r="C2600"/>
      <c r="D2600"/>
      <c r="E2600"/>
    </row>
    <row r="2601" spans="1:5" ht="0" hidden="1" customHeight="1" x14ac:dyDescent="0.2">
      <c r="A2601"/>
      <c r="B2601"/>
      <c r="C2601"/>
      <c r="D2601"/>
      <c r="E2601"/>
    </row>
    <row r="2602" spans="1:5" ht="0" hidden="1" customHeight="1" x14ac:dyDescent="0.2">
      <c r="A2602"/>
      <c r="B2602"/>
      <c r="C2602"/>
      <c r="D2602"/>
      <c r="E2602"/>
    </row>
    <row r="2603" spans="1:5" ht="0" hidden="1" customHeight="1" x14ac:dyDescent="0.2">
      <c r="A2603"/>
      <c r="B2603"/>
      <c r="C2603"/>
      <c r="D2603"/>
      <c r="E2603"/>
    </row>
    <row r="2604" spans="1:5" ht="0" hidden="1" customHeight="1" x14ac:dyDescent="0.2">
      <c r="A2604"/>
      <c r="B2604"/>
      <c r="C2604"/>
      <c r="D2604"/>
      <c r="E2604"/>
    </row>
    <row r="2605" spans="1:5" ht="0" hidden="1" customHeight="1" x14ac:dyDescent="0.2">
      <c r="A2605"/>
      <c r="B2605"/>
      <c r="C2605"/>
      <c r="D2605"/>
      <c r="E2605"/>
    </row>
    <row r="2606" spans="1:5" ht="0" hidden="1" customHeight="1" x14ac:dyDescent="0.2">
      <c r="A2606"/>
      <c r="B2606"/>
      <c r="C2606"/>
      <c r="D2606"/>
      <c r="E2606"/>
    </row>
    <row r="2607" spans="1:5" ht="0" hidden="1" customHeight="1" x14ac:dyDescent="0.2">
      <c r="A2607"/>
      <c r="B2607"/>
      <c r="C2607"/>
      <c r="D2607"/>
      <c r="E2607"/>
    </row>
    <row r="2608" spans="1:5" ht="0" hidden="1" customHeight="1" x14ac:dyDescent="0.2">
      <c r="A2608"/>
      <c r="B2608"/>
      <c r="C2608"/>
      <c r="D2608"/>
      <c r="E2608"/>
    </row>
    <row r="2609" spans="1:5" ht="0" hidden="1" customHeight="1" x14ac:dyDescent="0.2">
      <c r="A2609"/>
      <c r="B2609"/>
      <c r="C2609"/>
      <c r="D2609"/>
      <c r="E2609"/>
    </row>
    <row r="2610" spans="1:5" ht="0" hidden="1" customHeight="1" x14ac:dyDescent="0.2">
      <c r="A2610"/>
      <c r="B2610"/>
      <c r="C2610"/>
      <c r="D2610"/>
      <c r="E2610"/>
    </row>
    <row r="2611" spans="1:5" ht="0" hidden="1" customHeight="1" x14ac:dyDescent="0.2">
      <c r="A2611"/>
      <c r="B2611"/>
      <c r="C2611"/>
      <c r="D2611"/>
      <c r="E2611"/>
    </row>
    <row r="2612" spans="1:5" ht="0" hidden="1" customHeight="1" x14ac:dyDescent="0.2">
      <c r="A2612"/>
      <c r="B2612"/>
      <c r="C2612"/>
      <c r="D2612"/>
      <c r="E2612"/>
    </row>
    <row r="2613" spans="1:5" ht="0" hidden="1" customHeight="1" x14ac:dyDescent="0.2">
      <c r="A2613"/>
      <c r="B2613"/>
      <c r="C2613"/>
      <c r="D2613"/>
      <c r="E2613"/>
    </row>
    <row r="2614" spans="1:5" ht="0" hidden="1" customHeight="1" x14ac:dyDescent="0.2">
      <c r="A2614"/>
      <c r="B2614"/>
      <c r="C2614"/>
      <c r="D2614"/>
      <c r="E2614"/>
    </row>
    <row r="2615" spans="1:5" ht="0" hidden="1" customHeight="1" x14ac:dyDescent="0.2">
      <c r="A2615"/>
      <c r="B2615"/>
      <c r="C2615"/>
      <c r="D2615"/>
      <c r="E2615"/>
    </row>
    <row r="2616" spans="1:5" ht="0" hidden="1" customHeight="1" x14ac:dyDescent="0.2">
      <c r="A2616"/>
      <c r="B2616"/>
      <c r="C2616"/>
      <c r="D2616"/>
      <c r="E2616"/>
    </row>
    <row r="2617" spans="1:5" ht="0" hidden="1" customHeight="1" x14ac:dyDescent="0.2">
      <c r="A2617"/>
      <c r="B2617"/>
      <c r="C2617"/>
      <c r="D2617"/>
      <c r="E2617"/>
    </row>
    <row r="2618" spans="1:5" ht="0" hidden="1" customHeight="1" x14ac:dyDescent="0.2">
      <c r="A2618"/>
      <c r="B2618"/>
      <c r="C2618"/>
      <c r="D2618"/>
      <c r="E2618"/>
    </row>
    <row r="2619" spans="1:5" ht="0" hidden="1" customHeight="1" x14ac:dyDescent="0.2">
      <c r="A2619"/>
      <c r="B2619"/>
      <c r="C2619"/>
      <c r="D2619"/>
      <c r="E2619"/>
    </row>
    <row r="2620" spans="1:5" ht="0" hidden="1" customHeight="1" x14ac:dyDescent="0.2">
      <c r="A2620"/>
      <c r="B2620"/>
      <c r="C2620"/>
      <c r="D2620"/>
      <c r="E2620"/>
    </row>
    <row r="2621" spans="1:5" ht="0" hidden="1" customHeight="1" x14ac:dyDescent="0.2">
      <c r="A2621"/>
      <c r="B2621"/>
      <c r="C2621"/>
      <c r="D2621"/>
      <c r="E2621"/>
    </row>
    <row r="2622" spans="1:5" ht="0" hidden="1" customHeight="1" x14ac:dyDescent="0.2">
      <c r="A2622"/>
      <c r="B2622"/>
      <c r="C2622"/>
      <c r="D2622"/>
      <c r="E2622"/>
    </row>
    <row r="2623" spans="1:5" ht="0" hidden="1" customHeight="1" x14ac:dyDescent="0.2">
      <c r="A2623"/>
      <c r="B2623"/>
      <c r="C2623"/>
      <c r="D2623"/>
      <c r="E2623"/>
    </row>
    <row r="2624" spans="1:5" ht="0" hidden="1" customHeight="1" x14ac:dyDescent="0.2">
      <c r="A2624"/>
      <c r="B2624"/>
      <c r="C2624"/>
      <c r="D2624"/>
      <c r="E2624"/>
    </row>
    <row r="2625" spans="1:5" ht="0" hidden="1" customHeight="1" x14ac:dyDescent="0.2">
      <c r="A2625"/>
      <c r="B2625"/>
      <c r="C2625"/>
      <c r="D2625"/>
      <c r="E2625"/>
    </row>
    <row r="2626" spans="1:5" ht="0" hidden="1" customHeight="1" x14ac:dyDescent="0.2">
      <c r="A2626"/>
      <c r="B2626"/>
      <c r="C2626"/>
      <c r="D2626"/>
      <c r="E2626"/>
    </row>
    <row r="2627" spans="1:5" ht="0" hidden="1" customHeight="1" x14ac:dyDescent="0.2">
      <c r="A2627"/>
      <c r="B2627"/>
      <c r="C2627"/>
      <c r="D2627"/>
      <c r="E2627"/>
    </row>
    <row r="2628" spans="1:5" ht="0" hidden="1" customHeight="1" x14ac:dyDescent="0.2">
      <c r="A2628"/>
      <c r="B2628"/>
      <c r="C2628"/>
      <c r="D2628"/>
      <c r="E2628"/>
    </row>
    <row r="2629" spans="1:5" ht="0" hidden="1" customHeight="1" x14ac:dyDescent="0.2">
      <c r="A2629"/>
      <c r="B2629"/>
      <c r="C2629"/>
      <c r="D2629"/>
      <c r="E2629"/>
    </row>
    <row r="2630" spans="1:5" ht="0" hidden="1" customHeight="1" x14ac:dyDescent="0.2">
      <c r="A2630"/>
      <c r="B2630"/>
      <c r="C2630"/>
      <c r="D2630"/>
      <c r="E2630"/>
    </row>
    <row r="2631" spans="1:5" ht="0" hidden="1" customHeight="1" x14ac:dyDescent="0.2">
      <c r="A2631"/>
      <c r="B2631"/>
      <c r="C2631"/>
      <c r="D2631"/>
      <c r="E2631"/>
    </row>
    <row r="2632" spans="1:5" ht="0" hidden="1" customHeight="1" x14ac:dyDescent="0.2">
      <c r="A2632"/>
      <c r="B2632"/>
      <c r="C2632"/>
      <c r="D2632"/>
      <c r="E2632"/>
    </row>
    <row r="2633" spans="1:5" ht="0" hidden="1" customHeight="1" x14ac:dyDescent="0.2">
      <c r="A2633"/>
      <c r="B2633"/>
      <c r="C2633"/>
      <c r="D2633"/>
      <c r="E2633"/>
    </row>
    <row r="2634" spans="1:5" ht="0" hidden="1" customHeight="1" x14ac:dyDescent="0.2">
      <c r="A2634"/>
      <c r="B2634"/>
      <c r="C2634"/>
      <c r="D2634"/>
      <c r="E2634"/>
    </row>
    <row r="2635" spans="1:5" ht="0" hidden="1" customHeight="1" x14ac:dyDescent="0.2">
      <c r="A2635"/>
      <c r="B2635"/>
      <c r="C2635"/>
      <c r="D2635"/>
      <c r="E2635"/>
    </row>
    <row r="2636" spans="1:5" ht="0" hidden="1" customHeight="1" x14ac:dyDescent="0.2">
      <c r="A2636"/>
      <c r="B2636"/>
      <c r="C2636"/>
      <c r="D2636"/>
      <c r="E2636"/>
    </row>
    <row r="2637" spans="1:5" ht="0" hidden="1" customHeight="1" x14ac:dyDescent="0.2">
      <c r="A2637"/>
      <c r="B2637"/>
      <c r="C2637"/>
      <c r="D2637"/>
      <c r="E2637"/>
    </row>
    <row r="2638" spans="1:5" ht="0" hidden="1" customHeight="1" x14ac:dyDescent="0.2">
      <c r="A2638"/>
      <c r="B2638"/>
      <c r="C2638"/>
      <c r="D2638"/>
      <c r="E2638"/>
    </row>
    <row r="2639" spans="1:5" ht="0" hidden="1" customHeight="1" x14ac:dyDescent="0.2">
      <c r="A2639"/>
      <c r="B2639"/>
      <c r="C2639"/>
      <c r="D2639"/>
      <c r="E2639"/>
    </row>
    <row r="2640" spans="1:5" ht="0" hidden="1" customHeight="1" x14ac:dyDescent="0.2">
      <c r="A2640"/>
      <c r="B2640"/>
      <c r="C2640"/>
      <c r="D2640"/>
      <c r="E2640"/>
    </row>
    <row r="2641" spans="1:5" ht="0" hidden="1" customHeight="1" x14ac:dyDescent="0.2">
      <c r="A2641"/>
      <c r="B2641"/>
      <c r="C2641"/>
      <c r="D2641"/>
      <c r="E2641"/>
    </row>
    <row r="2642" spans="1:5" ht="0" hidden="1" customHeight="1" x14ac:dyDescent="0.2">
      <c r="A2642"/>
      <c r="B2642"/>
      <c r="C2642"/>
      <c r="D2642"/>
      <c r="E2642"/>
    </row>
    <row r="2643" spans="1:5" ht="0" hidden="1" customHeight="1" x14ac:dyDescent="0.2">
      <c r="A2643"/>
      <c r="B2643"/>
      <c r="C2643"/>
      <c r="D2643"/>
      <c r="E2643"/>
    </row>
    <row r="2644" spans="1:5" ht="0" hidden="1" customHeight="1" x14ac:dyDescent="0.2">
      <c r="A2644"/>
      <c r="B2644"/>
      <c r="C2644"/>
      <c r="D2644"/>
      <c r="E2644"/>
    </row>
    <row r="2645" spans="1:5" ht="0" hidden="1" customHeight="1" x14ac:dyDescent="0.2">
      <c r="A2645"/>
      <c r="B2645"/>
      <c r="C2645"/>
      <c r="D2645"/>
      <c r="E2645"/>
    </row>
    <row r="2646" spans="1:5" ht="0" hidden="1" customHeight="1" x14ac:dyDescent="0.2">
      <c r="A2646"/>
      <c r="B2646"/>
      <c r="C2646"/>
      <c r="D2646"/>
      <c r="E2646"/>
    </row>
    <row r="2647" spans="1:5" ht="0" hidden="1" customHeight="1" x14ac:dyDescent="0.2">
      <c r="A2647"/>
      <c r="B2647"/>
      <c r="C2647"/>
      <c r="D2647"/>
      <c r="E2647"/>
    </row>
    <row r="2648" spans="1:5" ht="0" hidden="1" customHeight="1" x14ac:dyDescent="0.2">
      <c r="A2648"/>
      <c r="B2648"/>
      <c r="C2648"/>
      <c r="D2648"/>
      <c r="E2648"/>
    </row>
    <row r="2649" spans="1:5" ht="0" hidden="1" customHeight="1" x14ac:dyDescent="0.2">
      <c r="A2649"/>
      <c r="B2649"/>
      <c r="C2649"/>
      <c r="D2649"/>
      <c r="E2649"/>
    </row>
    <row r="2650" spans="1:5" ht="0" hidden="1" customHeight="1" x14ac:dyDescent="0.2">
      <c r="A2650"/>
      <c r="B2650"/>
      <c r="C2650"/>
      <c r="D2650"/>
      <c r="E2650"/>
    </row>
    <row r="2651" spans="1:5" ht="0" hidden="1" customHeight="1" x14ac:dyDescent="0.2">
      <c r="A2651"/>
      <c r="B2651"/>
      <c r="C2651"/>
      <c r="D2651"/>
      <c r="E2651"/>
    </row>
    <row r="2652" spans="1:5" ht="0" hidden="1" customHeight="1" x14ac:dyDescent="0.2">
      <c r="A2652"/>
      <c r="B2652"/>
      <c r="C2652"/>
      <c r="D2652"/>
      <c r="E2652"/>
    </row>
    <row r="2653" spans="1:5" ht="0" hidden="1" customHeight="1" x14ac:dyDescent="0.2">
      <c r="A2653"/>
      <c r="B2653"/>
      <c r="C2653"/>
      <c r="D2653"/>
      <c r="E2653"/>
    </row>
    <row r="2654" spans="1:5" ht="0" hidden="1" customHeight="1" x14ac:dyDescent="0.2">
      <c r="A2654"/>
      <c r="B2654"/>
      <c r="C2654"/>
      <c r="D2654"/>
      <c r="E2654"/>
    </row>
    <row r="2655" spans="1:5" ht="0" hidden="1" customHeight="1" x14ac:dyDescent="0.2">
      <c r="A2655"/>
      <c r="B2655"/>
      <c r="C2655"/>
      <c r="D2655"/>
      <c r="E2655"/>
    </row>
    <row r="2656" spans="1:5" ht="0" hidden="1" customHeight="1" x14ac:dyDescent="0.2">
      <c r="A2656"/>
      <c r="B2656"/>
      <c r="C2656"/>
      <c r="D2656"/>
      <c r="E2656"/>
    </row>
    <row r="2657" spans="1:5" ht="0" hidden="1" customHeight="1" x14ac:dyDescent="0.2">
      <c r="A2657"/>
      <c r="B2657"/>
      <c r="C2657"/>
      <c r="D2657"/>
      <c r="E2657"/>
    </row>
    <row r="2658" spans="1:5" ht="0" hidden="1" customHeight="1" x14ac:dyDescent="0.2">
      <c r="A2658"/>
      <c r="B2658"/>
      <c r="C2658"/>
      <c r="D2658"/>
      <c r="E2658"/>
    </row>
    <row r="2659" spans="1:5" ht="0" hidden="1" customHeight="1" x14ac:dyDescent="0.2">
      <c r="A2659"/>
      <c r="B2659"/>
      <c r="C2659"/>
      <c r="D2659"/>
      <c r="E2659"/>
    </row>
    <row r="2660" spans="1:5" ht="0" hidden="1" customHeight="1" x14ac:dyDescent="0.2">
      <c r="A2660"/>
      <c r="B2660"/>
      <c r="C2660"/>
      <c r="D2660"/>
      <c r="E2660"/>
    </row>
    <row r="2661" spans="1:5" ht="0" hidden="1" customHeight="1" x14ac:dyDescent="0.2">
      <c r="A2661"/>
      <c r="B2661"/>
      <c r="C2661"/>
      <c r="D2661"/>
      <c r="E2661"/>
    </row>
    <row r="2662" spans="1:5" ht="0" hidden="1" customHeight="1" x14ac:dyDescent="0.2">
      <c r="A2662"/>
      <c r="B2662"/>
      <c r="C2662"/>
      <c r="D2662"/>
      <c r="E2662"/>
    </row>
    <row r="2663" spans="1:5" ht="0" hidden="1" customHeight="1" x14ac:dyDescent="0.2">
      <c r="A2663"/>
      <c r="B2663"/>
      <c r="C2663"/>
      <c r="D2663"/>
      <c r="E2663"/>
    </row>
    <row r="2664" spans="1:5" ht="0" hidden="1" customHeight="1" x14ac:dyDescent="0.2">
      <c r="A2664"/>
      <c r="B2664"/>
      <c r="C2664"/>
      <c r="D2664"/>
      <c r="E2664"/>
    </row>
    <row r="2665" spans="1:5" ht="0" hidden="1" customHeight="1" x14ac:dyDescent="0.2">
      <c r="A2665"/>
      <c r="B2665"/>
      <c r="C2665"/>
      <c r="D2665"/>
      <c r="E2665"/>
    </row>
    <row r="2666" spans="1:5" ht="0" hidden="1" customHeight="1" x14ac:dyDescent="0.2">
      <c r="A2666"/>
      <c r="B2666"/>
      <c r="C2666"/>
      <c r="D2666"/>
      <c r="E2666"/>
    </row>
    <row r="2667" spans="1:5" ht="0" hidden="1" customHeight="1" x14ac:dyDescent="0.2">
      <c r="A2667"/>
      <c r="B2667"/>
      <c r="C2667"/>
      <c r="D2667"/>
      <c r="E2667"/>
    </row>
    <row r="2668" spans="1:5" ht="0" hidden="1" customHeight="1" x14ac:dyDescent="0.2">
      <c r="A2668"/>
      <c r="B2668"/>
      <c r="C2668"/>
      <c r="D2668"/>
      <c r="E2668"/>
    </row>
    <row r="2669" spans="1:5" ht="0" hidden="1" customHeight="1" x14ac:dyDescent="0.2">
      <c r="A2669"/>
      <c r="B2669"/>
      <c r="C2669"/>
      <c r="D2669"/>
      <c r="E2669"/>
    </row>
    <row r="2670" spans="1:5" ht="0" hidden="1" customHeight="1" x14ac:dyDescent="0.2">
      <c r="A2670"/>
      <c r="B2670"/>
      <c r="C2670"/>
      <c r="D2670"/>
      <c r="E2670"/>
    </row>
    <row r="2671" spans="1:5" ht="0" hidden="1" customHeight="1" x14ac:dyDescent="0.2">
      <c r="A2671"/>
      <c r="B2671"/>
      <c r="C2671"/>
      <c r="D2671"/>
      <c r="E2671"/>
    </row>
    <row r="2672" spans="1:5" ht="0" hidden="1" customHeight="1" x14ac:dyDescent="0.2">
      <c r="A2672"/>
      <c r="B2672"/>
      <c r="C2672"/>
      <c r="D2672"/>
      <c r="E2672"/>
    </row>
    <row r="2673" spans="1:5" ht="0" hidden="1" customHeight="1" x14ac:dyDescent="0.2">
      <c r="A2673"/>
      <c r="B2673"/>
      <c r="C2673"/>
      <c r="D2673"/>
      <c r="E2673"/>
    </row>
    <row r="2674" spans="1:5" ht="0" hidden="1" customHeight="1" x14ac:dyDescent="0.2">
      <c r="A2674"/>
      <c r="B2674"/>
      <c r="C2674"/>
      <c r="D2674"/>
      <c r="E2674"/>
    </row>
    <row r="2675" spans="1:5" ht="0" hidden="1" customHeight="1" x14ac:dyDescent="0.2">
      <c r="A2675"/>
      <c r="B2675"/>
      <c r="C2675"/>
      <c r="D2675"/>
      <c r="E2675"/>
    </row>
    <row r="2676" spans="1:5" ht="0" hidden="1" customHeight="1" x14ac:dyDescent="0.2">
      <c r="A2676"/>
      <c r="B2676"/>
      <c r="C2676"/>
      <c r="D2676"/>
      <c r="E2676"/>
    </row>
    <row r="2677" spans="1:5" ht="0" hidden="1" customHeight="1" x14ac:dyDescent="0.2">
      <c r="A2677"/>
      <c r="B2677"/>
      <c r="C2677"/>
      <c r="D2677"/>
      <c r="E2677"/>
    </row>
    <row r="2678" spans="1:5" ht="0" hidden="1" customHeight="1" x14ac:dyDescent="0.2">
      <c r="A2678"/>
      <c r="B2678"/>
      <c r="C2678"/>
      <c r="D2678"/>
      <c r="E2678"/>
    </row>
    <row r="2679" spans="1:5" ht="0" hidden="1" customHeight="1" x14ac:dyDescent="0.2">
      <c r="A2679"/>
      <c r="B2679"/>
      <c r="C2679"/>
      <c r="D2679"/>
      <c r="E2679"/>
    </row>
    <row r="2680" spans="1:5" ht="0" hidden="1" customHeight="1" x14ac:dyDescent="0.2">
      <c r="A2680"/>
      <c r="B2680"/>
      <c r="C2680"/>
      <c r="D2680"/>
      <c r="E2680"/>
    </row>
    <row r="2681" spans="1:5" ht="0" hidden="1" customHeight="1" x14ac:dyDescent="0.2">
      <c r="A2681"/>
      <c r="B2681"/>
      <c r="C2681"/>
      <c r="D2681"/>
      <c r="E2681"/>
    </row>
    <row r="2682" spans="1:5" ht="0" hidden="1" customHeight="1" x14ac:dyDescent="0.2">
      <c r="A2682"/>
      <c r="B2682"/>
      <c r="C2682"/>
      <c r="D2682"/>
      <c r="E2682"/>
    </row>
    <row r="2683" spans="1:5" ht="0" hidden="1" customHeight="1" x14ac:dyDescent="0.2">
      <c r="A2683"/>
      <c r="B2683"/>
      <c r="C2683"/>
      <c r="D2683"/>
      <c r="E2683"/>
    </row>
    <row r="2684" spans="1:5" ht="0" hidden="1" customHeight="1" x14ac:dyDescent="0.2">
      <c r="A2684"/>
      <c r="B2684"/>
      <c r="C2684"/>
      <c r="D2684"/>
      <c r="E2684"/>
    </row>
    <row r="2685" spans="1:5" ht="0" hidden="1" customHeight="1" x14ac:dyDescent="0.2">
      <c r="A2685"/>
      <c r="B2685"/>
      <c r="C2685"/>
      <c r="D2685"/>
      <c r="E2685"/>
    </row>
    <row r="2686" spans="1:5" ht="0" hidden="1" customHeight="1" x14ac:dyDescent="0.2">
      <c r="A2686"/>
      <c r="B2686"/>
      <c r="C2686"/>
      <c r="D2686"/>
      <c r="E2686"/>
    </row>
    <row r="2687" spans="1:5" ht="0" hidden="1" customHeight="1" x14ac:dyDescent="0.2">
      <c r="A2687"/>
      <c r="B2687"/>
      <c r="C2687"/>
      <c r="D2687"/>
      <c r="E2687"/>
    </row>
    <row r="2688" spans="1:5" ht="0" hidden="1" customHeight="1" x14ac:dyDescent="0.2">
      <c r="A2688"/>
      <c r="B2688"/>
      <c r="C2688"/>
      <c r="D2688"/>
      <c r="E2688"/>
    </row>
    <row r="2689" spans="1:5" ht="0" hidden="1" customHeight="1" x14ac:dyDescent="0.2">
      <c r="A2689"/>
      <c r="B2689"/>
      <c r="C2689"/>
      <c r="D2689"/>
      <c r="E2689"/>
    </row>
    <row r="2690" spans="1:5" ht="0" hidden="1" customHeight="1" x14ac:dyDescent="0.2">
      <c r="A2690"/>
      <c r="B2690"/>
      <c r="C2690"/>
      <c r="D2690"/>
      <c r="E2690"/>
    </row>
    <row r="2691" spans="1:5" ht="0" hidden="1" customHeight="1" x14ac:dyDescent="0.2">
      <c r="A2691"/>
      <c r="B2691"/>
      <c r="C2691"/>
      <c r="D2691"/>
      <c r="E2691"/>
    </row>
    <row r="2692" spans="1:5" ht="0" hidden="1" customHeight="1" x14ac:dyDescent="0.2">
      <c r="A2692"/>
      <c r="B2692"/>
      <c r="C2692"/>
      <c r="D2692"/>
      <c r="E2692"/>
    </row>
    <row r="2693" spans="1:5" ht="0" hidden="1" customHeight="1" x14ac:dyDescent="0.2">
      <c r="A2693"/>
      <c r="B2693"/>
      <c r="C2693"/>
      <c r="D2693"/>
      <c r="E2693"/>
    </row>
    <row r="2694" spans="1:5" ht="0" hidden="1" customHeight="1" x14ac:dyDescent="0.2">
      <c r="A2694"/>
      <c r="B2694"/>
      <c r="C2694"/>
      <c r="D2694"/>
      <c r="E2694"/>
    </row>
    <row r="2695" spans="1:5" ht="0" hidden="1" customHeight="1" x14ac:dyDescent="0.2">
      <c r="A2695"/>
      <c r="B2695"/>
      <c r="C2695"/>
      <c r="D2695"/>
      <c r="E2695"/>
    </row>
    <row r="2696" spans="1:5" ht="0" hidden="1" customHeight="1" x14ac:dyDescent="0.2">
      <c r="A2696"/>
      <c r="B2696"/>
      <c r="C2696"/>
      <c r="D2696"/>
      <c r="E2696"/>
    </row>
    <row r="2697" spans="1:5" ht="0" hidden="1" customHeight="1" x14ac:dyDescent="0.2">
      <c r="A2697"/>
      <c r="B2697"/>
      <c r="C2697"/>
      <c r="D2697"/>
      <c r="E2697"/>
    </row>
    <row r="2698" spans="1:5" ht="0" hidden="1" customHeight="1" x14ac:dyDescent="0.2">
      <c r="A2698"/>
      <c r="B2698"/>
      <c r="C2698"/>
      <c r="D2698"/>
      <c r="E2698"/>
    </row>
    <row r="2699" spans="1:5" ht="0" hidden="1" customHeight="1" x14ac:dyDescent="0.2">
      <c r="A2699"/>
      <c r="B2699"/>
      <c r="C2699"/>
      <c r="D2699"/>
      <c r="E2699"/>
    </row>
    <row r="2700" spans="1:5" ht="0" hidden="1" customHeight="1" x14ac:dyDescent="0.2">
      <c r="A2700"/>
      <c r="B2700"/>
      <c r="C2700"/>
      <c r="D2700"/>
      <c r="E2700"/>
    </row>
    <row r="2701" spans="1:5" ht="0" hidden="1" customHeight="1" x14ac:dyDescent="0.2">
      <c r="A2701"/>
      <c r="B2701"/>
      <c r="C2701"/>
      <c r="D2701"/>
      <c r="E2701"/>
    </row>
    <row r="2702" spans="1:5" ht="0" hidden="1" customHeight="1" x14ac:dyDescent="0.2">
      <c r="A2702"/>
      <c r="B2702"/>
      <c r="C2702"/>
      <c r="D2702"/>
      <c r="E2702"/>
    </row>
    <row r="2703" spans="1:5" ht="0" hidden="1" customHeight="1" x14ac:dyDescent="0.2">
      <c r="A2703"/>
      <c r="B2703"/>
      <c r="C2703"/>
      <c r="D2703"/>
      <c r="E2703"/>
    </row>
    <row r="2704" spans="1:5" ht="0" hidden="1" customHeight="1" x14ac:dyDescent="0.2">
      <c r="A2704"/>
      <c r="B2704"/>
      <c r="C2704"/>
      <c r="D2704"/>
      <c r="E2704"/>
    </row>
    <row r="2705" spans="1:5" ht="0" hidden="1" customHeight="1" x14ac:dyDescent="0.2">
      <c r="A2705"/>
      <c r="B2705"/>
      <c r="C2705"/>
      <c r="D2705"/>
      <c r="E2705"/>
    </row>
    <row r="2706" spans="1:5" ht="0" hidden="1" customHeight="1" x14ac:dyDescent="0.2">
      <c r="A2706"/>
      <c r="B2706"/>
      <c r="C2706"/>
      <c r="D2706"/>
      <c r="E2706"/>
    </row>
    <row r="2707" spans="1:5" ht="0" hidden="1" customHeight="1" x14ac:dyDescent="0.2">
      <c r="A2707"/>
      <c r="B2707"/>
      <c r="C2707"/>
      <c r="D2707"/>
      <c r="E2707"/>
    </row>
    <row r="2708" spans="1:5" ht="0" hidden="1" customHeight="1" x14ac:dyDescent="0.2">
      <c r="A2708"/>
      <c r="B2708"/>
      <c r="C2708"/>
      <c r="D2708"/>
      <c r="E2708"/>
    </row>
    <row r="2709" spans="1:5" ht="0" hidden="1" customHeight="1" x14ac:dyDescent="0.2">
      <c r="A2709"/>
      <c r="B2709"/>
      <c r="C2709"/>
      <c r="D2709"/>
      <c r="E2709"/>
    </row>
    <row r="2710" spans="1:5" ht="0" hidden="1" customHeight="1" x14ac:dyDescent="0.2">
      <c r="A2710"/>
      <c r="B2710"/>
      <c r="C2710"/>
      <c r="D2710"/>
      <c r="E2710"/>
    </row>
    <row r="2711" spans="1:5" ht="0" hidden="1" customHeight="1" x14ac:dyDescent="0.2">
      <c r="A2711"/>
      <c r="B2711"/>
      <c r="C2711"/>
      <c r="D2711"/>
      <c r="E2711"/>
    </row>
    <row r="2712" spans="1:5" ht="0" hidden="1" customHeight="1" x14ac:dyDescent="0.2">
      <c r="A2712"/>
      <c r="B2712"/>
      <c r="C2712"/>
      <c r="D2712"/>
      <c r="E2712"/>
    </row>
    <row r="2713" spans="1:5" ht="0" hidden="1" customHeight="1" x14ac:dyDescent="0.2">
      <c r="A2713"/>
      <c r="B2713"/>
      <c r="C2713"/>
      <c r="D2713"/>
      <c r="E2713"/>
    </row>
    <row r="2714" spans="1:5" ht="0" hidden="1" customHeight="1" x14ac:dyDescent="0.2">
      <c r="A2714"/>
      <c r="B2714"/>
      <c r="C2714"/>
      <c r="D2714"/>
      <c r="E2714"/>
    </row>
    <row r="2715" spans="1:5" ht="0" hidden="1" customHeight="1" x14ac:dyDescent="0.2">
      <c r="A2715"/>
      <c r="B2715"/>
      <c r="C2715"/>
      <c r="D2715"/>
      <c r="E2715"/>
    </row>
    <row r="2716" spans="1:5" ht="0" hidden="1" customHeight="1" x14ac:dyDescent="0.2">
      <c r="A2716"/>
      <c r="B2716"/>
      <c r="C2716"/>
      <c r="D2716"/>
      <c r="E2716"/>
    </row>
    <row r="2717" spans="1:5" ht="0" hidden="1" customHeight="1" x14ac:dyDescent="0.2">
      <c r="A2717"/>
      <c r="B2717"/>
      <c r="C2717"/>
      <c r="D2717"/>
      <c r="E2717"/>
    </row>
    <row r="2718" spans="1:5" ht="0" hidden="1" customHeight="1" x14ac:dyDescent="0.2">
      <c r="A2718"/>
      <c r="B2718"/>
      <c r="C2718"/>
      <c r="D2718"/>
      <c r="E2718"/>
    </row>
    <row r="2719" spans="1:5" ht="0" hidden="1" customHeight="1" x14ac:dyDescent="0.2">
      <c r="A2719"/>
      <c r="B2719"/>
      <c r="C2719"/>
      <c r="D2719"/>
      <c r="E2719"/>
    </row>
    <row r="2720" spans="1:5" ht="0" hidden="1" customHeight="1" x14ac:dyDescent="0.2">
      <c r="A2720"/>
      <c r="B2720"/>
      <c r="C2720"/>
      <c r="D2720"/>
      <c r="E2720"/>
    </row>
    <row r="2721" spans="1:5" ht="0" hidden="1" customHeight="1" x14ac:dyDescent="0.2">
      <c r="A2721"/>
      <c r="B2721"/>
      <c r="C2721"/>
      <c r="D2721"/>
      <c r="E2721"/>
    </row>
    <row r="2722" spans="1:5" ht="0" hidden="1" customHeight="1" x14ac:dyDescent="0.2">
      <c r="A2722"/>
      <c r="B2722"/>
      <c r="C2722"/>
      <c r="D2722"/>
      <c r="E2722"/>
    </row>
    <row r="2723" spans="1:5" ht="0" hidden="1" customHeight="1" x14ac:dyDescent="0.2">
      <c r="A2723"/>
      <c r="B2723"/>
      <c r="C2723"/>
      <c r="D2723"/>
      <c r="E2723"/>
    </row>
    <row r="2724" spans="1:5" ht="0" hidden="1" customHeight="1" x14ac:dyDescent="0.2">
      <c r="A2724"/>
      <c r="B2724"/>
      <c r="C2724"/>
      <c r="D2724"/>
      <c r="E2724"/>
    </row>
    <row r="2725" spans="1:5" ht="0" hidden="1" customHeight="1" x14ac:dyDescent="0.2">
      <c r="A2725"/>
      <c r="B2725"/>
      <c r="C2725"/>
      <c r="D2725"/>
      <c r="E2725"/>
    </row>
    <row r="2726" spans="1:5" ht="0" hidden="1" customHeight="1" x14ac:dyDescent="0.2">
      <c r="A2726"/>
      <c r="B2726"/>
      <c r="C2726"/>
      <c r="D2726"/>
      <c r="E2726"/>
    </row>
    <row r="2727" spans="1:5" ht="0" hidden="1" customHeight="1" x14ac:dyDescent="0.2">
      <c r="A2727"/>
      <c r="B2727"/>
      <c r="C2727"/>
      <c r="D2727"/>
      <c r="E2727"/>
    </row>
    <row r="2728" spans="1:5" ht="0" hidden="1" customHeight="1" x14ac:dyDescent="0.2">
      <c r="A2728"/>
      <c r="B2728"/>
      <c r="C2728"/>
      <c r="D2728"/>
      <c r="E2728"/>
    </row>
    <row r="2729" spans="1:5" ht="0" hidden="1" customHeight="1" x14ac:dyDescent="0.2">
      <c r="A2729"/>
      <c r="B2729"/>
      <c r="C2729"/>
      <c r="D2729"/>
      <c r="E2729"/>
    </row>
    <row r="2730" spans="1:5" ht="0" hidden="1" customHeight="1" x14ac:dyDescent="0.2">
      <c r="A2730"/>
      <c r="B2730"/>
      <c r="C2730"/>
      <c r="D2730"/>
      <c r="E2730"/>
    </row>
    <row r="2731" spans="1:5" ht="0" hidden="1" customHeight="1" x14ac:dyDescent="0.2">
      <c r="A2731"/>
      <c r="B2731"/>
      <c r="C2731"/>
      <c r="D2731"/>
      <c r="E2731"/>
    </row>
    <row r="2732" spans="1:5" ht="0" hidden="1" customHeight="1" x14ac:dyDescent="0.2">
      <c r="A2732"/>
      <c r="B2732"/>
      <c r="C2732"/>
      <c r="D2732"/>
      <c r="E2732"/>
    </row>
    <row r="2733" spans="1:5" ht="0" hidden="1" customHeight="1" x14ac:dyDescent="0.2">
      <c r="A2733"/>
      <c r="B2733"/>
      <c r="C2733"/>
      <c r="D2733"/>
      <c r="E2733"/>
    </row>
    <row r="2734" spans="1:5" ht="0" hidden="1" customHeight="1" x14ac:dyDescent="0.2">
      <c r="A2734"/>
      <c r="B2734"/>
      <c r="C2734"/>
      <c r="D2734"/>
      <c r="E2734"/>
    </row>
    <row r="2735" spans="1:5" ht="0" hidden="1" customHeight="1" x14ac:dyDescent="0.2">
      <c r="A2735"/>
      <c r="B2735"/>
      <c r="C2735"/>
      <c r="D2735"/>
      <c r="E2735"/>
    </row>
    <row r="2736" spans="1:5" ht="0" hidden="1" customHeight="1" x14ac:dyDescent="0.2">
      <c r="A2736"/>
      <c r="B2736"/>
      <c r="C2736"/>
      <c r="D2736"/>
      <c r="E2736"/>
    </row>
    <row r="2737" spans="1:5" ht="0" hidden="1" customHeight="1" x14ac:dyDescent="0.2">
      <c r="A2737"/>
      <c r="B2737"/>
      <c r="C2737"/>
      <c r="D2737"/>
      <c r="E2737"/>
    </row>
    <row r="2738" spans="1:5" ht="0" hidden="1" customHeight="1" x14ac:dyDescent="0.2">
      <c r="A2738"/>
      <c r="B2738"/>
      <c r="C2738"/>
      <c r="D2738"/>
      <c r="E2738"/>
    </row>
    <row r="2739" spans="1:5" ht="0" hidden="1" customHeight="1" x14ac:dyDescent="0.2">
      <c r="A2739"/>
      <c r="B2739"/>
      <c r="C2739"/>
      <c r="D2739"/>
      <c r="E2739"/>
    </row>
    <row r="2740" spans="1:5" ht="0" hidden="1" customHeight="1" x14ac:dyDescent="0.2">
      <c r="A2740"/>
      <c r="B2740"/>
      <c r="C2740"/>
      <c r="D2740"/>
      <c r="E2740"/>
    </row>
    <row r="2741" spans="1:5" ht="0" hidden="1" customHeight="1" x14ac:dyDescent="0.2">
      <c r="A2741"/>
      <c r="B2741"/>
      <c r="C2741"/>
      <c r="D2741"/>
      <c r="E2741"/>
    </row>
    <row r="2742" spans="1:5" ht="0" hidden="1" customHeight="1" x14ac:dyDescent="0.2">
      <c r="A2742"/>
      <c r="B2742"/>
      <c r="C2742"/>
      <c r="D2742"/>
      <c r="E2742"/>
    </row>
    <row r="2743" spans="1:5" ht="0" hidden="1" customHeight="1" x14ac:dyDescent="0.2">
      <c r="A2743"/>
      <c r="B2743"/>
      <c r="C2743"/>
      <c r="D2743"/>
      <c r="E2743"/>
    </row>
    <row r="2744" spans="1:5" ht="0" hidden="1" customHeight="1" x14ac:dyDescent="0.2">
      <c r="A2744"/>
      <c r="B2744"/>
      <c r="C2744"/>
      <c r="D2744"/>
      <c r="E2744"/>
    </row>
    <row r="2745" spans="1:5" ht="0" hidden="1" customHeight="1" x14ac:dyDescent="0.2">
      <c r="A2745"/>
      <c r="B2745"/>
      <c r="C2745"/>
      <c r="D2745"/>
      <c r="E2745"/>
    </row>
    <row r="2746" spans="1:5" ht="0" hidden="1" customHeight="1" x14ac:dyDescent="0.2">
      <c r="A2746"/>
      <c r="B2746"/>
      <c r="C2746"/>
      <c r="D2746"/>
      <c r="E2746"/>
    </row>
    <row r="2747" spans="1:5" ht="0" hidden="1" customHeight="1" x14ac:dyDescent="0.2">
      <c r="A2747"/>
      <c r="B2747"/>
      <c r="C2747"/>
      <c r="D2747"/>
      <c r="E2747"/>
    </row>
    <row r="2748" spans="1:5" ht="0" hidden="1" customHeight="1" x14ac:dyDescent="0.2">
      <c r="A2748"/>
      <c r="B2748"/>
      <c r="C2748"/>
      <c r="D2748"/>
      <c r="E2748"/>
    </row>
    <row r="2749" spans="1:5" ht="0" hidden="1" customHeight="1" x14ac:dyDescent="0.2">
      <c r="A2749"/>
      <c r="B2749"/>
      <c r="C2749"/>
      <c r="D2749"/>
      <c r="E2749"/>
    </row>
    <row r="2750" spans="1:5" ht="0" hidden="1" customHeight="1" x14ac:dyDescent="0.2">
      <c r="A2750"/>
      <c r="B2750"/>
      <c r="C2750"/>
      <c r="D2750"/>
      <c r="E2750"/>
    </row>
    <row r="2751" spans="1:5" ht="0" hidden="1" customHeight="1" x14ac:dyDescent="0.2">
      <c r="A2751"/>
      <c r="B2751"/>
      <c r="C2751"/>
      <c r="D2751"/>
      <c r="E2751"/>
    </row>
    <row r="2752" spans="1:5" ht="0" hidden="1" customHeight="1" x14ac:dyDescent="0.2">
      <c r="A2752"/>
      <c r="B2752"/>
      <c r="C2752"/>
      <c r="D2752"/>
      <c r="E2752"/>
    </row>
    <row r="2753" spans="1:5" ht="0" hidden="1" customHeight="1" x14ac:dyDescent="0.2">
      <c r="A2753"/>
      <c r="B2753"/>
      <c r="C2753"/>
      <c r="D2753"/>
      <c r="E2753"/>
    </row>
    <row r="2754" spans="1:5" ht="0" hidden="1" customHeight="1" x14ac:dyDescent="0.2">
      <c r="A2754"/>
      <c r="B2754"/>
      <c r="C2754"/>
      <c r="D2754"/>
      <c r="E2754"/>
    </row>
    <row r="2755" spans="1:5" ht="0" hidden="1" customHeight="1" x14ac:dyDescent="0.2">
      <c r="A2755"/>
      <c r="B2755"/>
      <c r="C2755"/>
      <c r="D2755"/>
      <c r="E2755"/>
    </row>
    <row r="2756" spans="1:5" ht="0" hidden="1" customHeight="1" x14ac:dyDescent="0.2">
      <c r="A2756"/>
      <c r="B2756"/>
      <c r="C2756"/>
      <c r="D2756"/>
      <c r="E2756"/>
    </row>
    <row r="2757" spans="1:5" ht="0" hidden="1" customHeight="1" x14ac:dyDescent="0.2">
      <c r="A2757"/>
      <c r="B2757"/>
      <c r="C2757"/>
      <c r="D2757"/>
      <c r="E2757"/>
    </row>
    <row r="2758" spans="1:5" ht="0" hidden="1" customHeight="1" x14ac:dyDescent="0.2">
      <c r="A2758"/>
      <c r="B2758"/>
      <c r="C2758"/>
      <c r="D2758"/>
      <c r="E2758"/>
    </row>
    <row r="2759" spans="1:5" ht="0" hidden="1" customHeight="1" x14ac:dyDescent="0.2">
      <c r="A2759"/>
      <c r="B2759"/>
      <c r="C2759"/>
      <c r="D2759"/>
      <c r="E2759"/>
    </row>
    <row r="2760" spans="1:5" ht="0" hidden="1" customHeight="1" x14ac:dyDescent="0.2">
      <c r="A2760"/>
      <c r="B2760"/>
      <c r="C2760"/>
      <c r="D2760"/>
      <c r="E2760"/>
    </row>
    <row r="2761" spans="1:5" ht="0" hidden="1" customHeight="1" x14ac:dyDescent="0.2">
      <c r="A2761"/>
      <c r="B2761"/>
      <c r="C2761"/>
      <c r="D2761"/>
      <c r="E2761"/>
    </row>
    <row r="2762" spans="1:5" ht="0" hidden="1" customHeight="1" x14ac:dyDescent="0.2">
      <c r="A2762"/>
      <c r="B2762"/>
      <c r="C2762"/>
      <c r="D2762"/>
      <c r="E2762"/>
    </row>
    <row r="2763" spans="1:5" ht="0" hidden="1" customHeight="1" x14ac:dyDescent="0.2">
      <c r="A2763"/>
      <c r="B2763"/>
      <c r="C2763"/>
      <c r="D2763"/>
      <c r="E2763"/>
    </row>
    <row r="2764" spans="1:5" ht="0" hidden="1" customHeight="1" x14ac:dyDescent="0.2">
      <c r="A2764"/>
      <c r="B2764"/>
      <c r="C2764"/>
      <c r="D2764"/>
      <c r="E2764"/>
    </row>
    <row r="2765" spans="1:5" ht="0" hidden="1" customHeight="1" x14ac:dyDescent="0.2">
      <c r="A2765"/>
      <c r="B2765"/>
      <c r="C2765"/>
      <c r="D2765"/>
      <c r="E2765"/>
    </row>
    <row r="2766" spans="1:5" ht="0" hidden="1" customHeight="1" x14ac:dyDescent="0.2">
      <c r="A2766"/>
      <c r="B2766"/>
      <c r="C2766"/>
      <c r="D2766"/>
      <c r="E2766"/>
    </row>
    <row r="2767" spans="1:5" ht="0" hidden="1" customHeight="1" x14ac:dyDescent="0.2">
      <c r="A2767"/>
      <c r="B2767"/>
      <c r="C2767"/>
      <c r="D2767"/>
      <c r="E2767"/>
    </row>
    <row r="2768" spans="1:5" ht="0" hidden="1" customHeight="1" x14ac:dyDescent="0.2">
      <c r="A2768"/>
      <c r="B2768"/>
      <c r="C2768"/>
      <c r="D2768"/>
      <c r="E2768"/>
    </row>
    <row r="2769" spans="1:5" ht="0" hidden="1" customHeight="1" x14ac:dyDescent="0.2">
      <c r="A2769"/>
      <c r="B2769"/>
      <c r="C2769"/>
      <c r="D2769"/>
      <c r="E2769"/>
    </row>
    <row r="2770" spans="1:5" ht="0" hidden="1" customHeight="1" x14ac:dyDescent="0.2">
      <c r="A2770"/>
      <c r="B2770"/>
      <c r="C2770"/>
      <c r="D2770"/>
      <c r="E2770"/>
    </row>
    <row r="2771" spans="1:5" ht="0" hidden="1" customHeight="1" x14ac:dyDescent="0.2">
      <c r="A2771"/>
      <c r="B2771"/>
      <c r="C2771"/>
      <c r="D2771"/>
      <c r="E2771"/>
    </row>
    <row r="2772" spans="1:5" ht="0" hidden="1" customHeight="1" x14ac:dyDescent="0.2">
      <c r="A2772"/>
      <c r="B2772"/>
      <c r="C2772"/>
      <c r="D2772"/>
      <c r="E2772"/>
    </row>
    <row r="2773" spans="1:5" ht="0" hidden="1" customHeight="1" x14ac:dyDescent="0.2">
      <c r="A2773"/>
      <c r="B2773"/>
      <c r="C2773"/>
      <c r="D2773"/>
      <c r="E2773"/>
    </row>
    <row r="2774" spans="1:5" ht="0" hidden="1" customHeight="1" x14ac:dyDescent="0.2">
      <c r="A2774"/>
      <c r="B2774"/>
      <c r="C2774"/>
      <c r="D2774"/>
      <c r="E2774"/>
    </row>
    <row r="2775" spans="1:5" ht="0" hidden="1" customHeight="1" x14ac:dyDescent="0.2">
      <c r="A2775"/>
      <c r="B2775"/>
      <c r="C2775"/>
      <c r="D2775"/>
      <c r="E2775"/>
    </row>
    <row r="2776" spans="1:5" ht="0" hidden="1" customHeight="1" x14ac:dyDescent="0.2">
      <c r="A2776"/>
      <c r="B2776"/>
      <c r="C2776"/>
      <c r="D2776"/>
      <c r="E2776"/>
    </row>
    <row r="2777" spans="1:5" ht="0" hidden="1" customHeight="1" x14ac:dyDescent="0.2">
      <c r="A2777"/>
      <c r="B2777"/>
      <c r="C2777"/>
      <c r="D2777"/>
      <c r="E2777"/>
    </row>
    <row r="2778" spans="1:5" ht="0" hidden="1" customHeight="1" x14ac:dyDescent="0.2">
      <c r="A2778"/>
      <c r="B2778"/>
      <c r="C2778"/>
      <c r="D2778"/>
      <c r="E2778"/>
    </row>
    <row r="2779" spans="1:5" ht="0" hidden="1" customHeight="1" x14ac:dyDescent="0.2">
      <c r="A2779"/>
      <c r="B2779"/>
      <c r="C2779"/>
      <c r="D2779"/>
      <c r="E2779"/>
    </row>
    <row r="2780" spans="1:5" ht="0" hidden="1" customHeight="1" x14ac:dyDescent="0.2">
      <c r="A2780"/>
      <c r="B2780"/>
      <c r="C2780"/>
      <c r="D2780"/>
      <c r="E2780"/>
    </row>
    <row r="2781" spans="1:5" ht="0" hidden="1" customHeight="1" x14ac:dyDescent="0.2">
      <c r="A2781"/>
      <c r="B2781"/>
      <c r="C2781"/>
      <c r="D2781"/>
      <c r="E2781"/>
    </row>
    <row r="2782" spans="1:5" ht="0" hidden="1" customHeight="1" x14ac:dyDescent="0.2">
      <c r="A2782"/>
      <c r="B2782"/>
      <c r="C2782"/>
      <c r="D2782"/>
      <c r="E2782"/>
    </row>
    <row r="2783" spans="1:5" ht="0" hidden="1" customHeight="1" x14ac:dyDescent="0.2">
      <c r="A2783"/>
      <c r="B2783"/>
      <c r="C2783"/>
      <c r="D2783"/>
      <c r="E2783"/>
    </row>
    <row r="2784" spans="1:5" ht="0" hidden="1" customHeight="1" x14ac:dyDescent="0.2">
      <c r="A2784"/>
      <c r="B2784"/>
      <c r="C2784"/>
      <c r="D2784"/>
      <c r="E2784"/>
    </row>
    <row r="2785" spans="1:5" ht="0" hidden="1" customHeight="1" x14ac:dyDescent="0.2">
      <c r="A2785"/>
      <c r="B2785"/>
      <c r="C2785"/>
      <c r="D2785"/>
      <c r="E2785"/>
    </row>
    <row r="2786" spans="1:5" ht="0" hidden="1" customHeight="1" x14ac:dyDescent="0.2">
      <c r="A2786"/>
      <c r="B2786"/>
      <c r="C2786"/>
      <c r="D2786"/>
      <c r="E2786"/>
    </row>
    <row r="2787" spans="1:5" ht="0" hidden="1" customHeight="1" x14ac:dyDescent="0.2">
      <c r="A2787"/>
      <c r="B2787"/>
      <c r="C2787"/>
      <c r="D2787"/>
      <c r="E2787"/>
    </row>
    <row r="2788" spans="1:5" ht="0" hidden="1" customHeight="1" x14ac:dyDescent="0.2">
      <c r="A2788"/>
      <c r="B2788"/>
      <c r="C2788"/>
      <c r="D2788"/>
      <c r="E2788"/>
    </row>
    <row r="2789" spans="1:5" ht="0" hidden="1" customHeight="1" x14ac:dyDescent="0.2">
      <c r="A2789"/>
      <c r="B2789"/>
      <c r="C2789"/>
      <c r="D2789"/>
      <c r="E2789"/>
    </row>
    <row r="2790" spans="1:5" ht="0" hidden="1" customHeight="1" x14ac:dyDescent="0.2">
      <c r="A2790"/>
      <c r="B2790"/>
      <c r="C2790"/>
      <c r="D2790"/>
      <c r="E2790"/>
    </row>
    <row r="2791" spans="1:5" ht="0" hidden="1" customHeight="1" x14ac:dyDescent="0.2">
      <c r="A2791"/>
      <c r="B2791"/>
      <c r="C2791"/>
      <c r="D2791"/>
      <c r="E2791"/>
    </row>
    <row r="2792" spans="1:5" ht="0" hidden="1" customHeight="1" x14ac:dyDescent="0.2">
      <c r="A2792"/>
      <c r="B2792"/>
      <c r="C2792"/>
      <c r="D2792"/>
      <c r="E2792"/>
    </row>
    <row r="2793" spans="1:5" ht="0" hidden="1" customHeight="1" x14ac:dyDescent="0.2">
      <c r="A2793"/>
      <c r="B2793"/>
      <c r="C2793"/>
      <c r="D2793"/>
      <c r="E2793"/>
    </row>
    <row r="2794" spans="1:5" ht="0" hidden="1" customHeight="1" x14ac:dyDescent="0.2">
      <c r="A2794"/>
      <c r="B2794"/>
      <c r="C2794"/>
      <c r="D2794"/>
      <c r="E2794"/>
    </row>
    <row r="2795" spans="1:5" ht="0" hidden="1" customHeight="1" x14ac:dyDescent="0.2">
      <c r="A2795"/>
      <c r="B2795"/>
      <c r="C2795"/>
      <c r="D2795"/>
      <c r="E2795"/>
    </row>
    <row r="2796" spans="1:5" ht="0" hidden="1" customHeight="1" x14ac:dyDescent="0.2">
      <c r="A2796"/>
      <c r="B2796"/>
      <c r="C2796"/>
      <c r="D2796"/>
      <c r="E2796"/>
    </row>
    <row r="2797" spans="1:5" ht="0" hidden="1" customHeight="1" x14ac:dyDescent="0.2">
      <c r="A2797"/>
      <c r="B2797"/>
      <c r="C2797"/>
      <c r="D2797"/>
      <c r="E2797"/>
    </row>
    <row r="2798" spans="1:5" ht="0" hidden="1" customHeight="1" x14ac:dyDescent="0.2">
      <c r="A2798"/>
      <c r="B2798"/>
      <c r="C2798"/>
      <c r="D2798"/>
      <c r="E2798"/>
    </row>
    <row r="2799" spans="1:5" ht="0" hidden="1" customHeight="1" x14ac:dyDescent="0.2">
      <c r="A2799"/>
      <c r="B2799"/>
      <c r="C2799"/>
      <c r="D2799"/>
      <c r="E2799"/>
    </row>
    <row r="2800" spans="1:5" ht="0" hidden="1" customHeight="1" x14ac:dyDescent="0.2">
      <c r="A2800"/>
      <c r="B2800"/>
      <c r="C2800"/>
      <c r="D2800"/>
      <c r="E2800"/>
    </row>
    <row r="2801" spans="1:5" ht="0" hidden="1" customHeight="1" x14ac:dyDescent="0.2">
      <c r="A2801"/>
      <c r="B2801"/>
      <c r="C2801"/>
      <c r="D2801"/>
      <c r="E2801"/>
    </row>
    <row r="2802" spans="1:5" ht="0" hidden="1" customHeight="1" x14ac:dyDescent="0.2">
      <c r="A2802"/>
      <c r="B2802"/>
      <c r="C2802"/>
      <c r="D2802"/>
      <c r="E2802"/>
    </row>
    <row r="2803" spans="1:5" ht="0" hidden="1" customHeight="1" x14ac:dyDescent="0.2">
      <c r="A2803"/>
      <c r="B2803"/>
      <c r="C2803"/>
      <c r="D2803"/>
      <c r="E2803"/>
    </row>
    <row r="2804" spans="1:5" ht="0" hidden="1" customHeight="1" x14ac:dyDescent="0.2">
      <c r="A2804"/>
      <c r="B2804"/>
      <c r="C2804"/>
      <c r="D2804"/>
      <c r="E2804"/>
    </row>
    <row r="2805" spans="1:5" ht="0" hidden="1" customHeight="1" x14ac:dyDescent="0.2">
      <c r="A2805"/>
      <c r="B2805"/>
      <c r="C2805"/>
      <c r="D2805"/>
      <c r="E2805"/>
    </row>
    <row r="2806" spans="1:5" ht="0" hidden="1" customHeight="1" x14ac:dyDescent="0.2">
      <c r="A2806"/>
      <c r="B2806"/>
      <c r="C2806"/>
      <c r="D2806"/>
      <c r="E2806"/>
    </row>
    <row r="2807" spans="1:5" ht="0" hidden="1" customHeight="1" x14ac:dyDescent="0.2">
      <c r="A2807"/>
      <c r="B2807"/>
      <c r="C2807"/>
      <c r="D2807"/>
      <c r="E2807"/>
    </row>
    <row r="2808" spans="1:5" ht="0" hidden="1" customHeight="1" x14ac:dyDescent="0.2">
      <c r="A2808"/>
      <c r="B2808"/>
      <c r="C2808"/>
      <c r="D2808"/>
      <c r="E2808"/>
    </row>
    <row r="2809" spans="1:5" ht="0" hidden="1" customHeight="1" x14ac:dyDescent="0.2">
      <c r="A2809"/>
      <c r="B2809"/>
      <c r="C2809"/>
      <c r="D2809"/>
      <c r="E2809"/>
    </row>
    <row r="2810" spans="1:5" ht="0" hidden="1" customHeight="1" x14ac:dyDescent="0.2">
      <c r="A2810"/>
      <c r="B2810"/>
      <c r="C2810"/>
      <c r="D2810"/>
      <c r="E2810"/>
    </row>
    <row r="2811" spans="1:5" ht="0" hidden="1" customHeight="1" x14ac:dyDescent="0.2">
      <c r="A2811"/>
      <c r="B2811"/>
      <c r="C2811"/>
      <c r="D2811"/>
      <c r="E2811"/>
    </row>
    <row r="2812" spans="1:5" ht="0" hidden="1" customHeight="1" x14ac:dyDescent="0.2">
      <c r="A2812"/>
      <c r="B2812"/>
      <c r="C2812"/>
      <c r="D2812"/>
      <c r="E2812"/>
    </row>
    <row r="2813" spans="1:5" ht="0" hidden="1" customHeight="1" x14ac:dyDescent="0.2">
      <c r="A2813"/>
      <c r="B2813"/>
      <c r="C2813"/>
      <c r="D2813"/>
      <c r="E2813"/>
    </row>
    <row r="2814" spans="1:5" ht="0" hidden="1" customHeight="1" x14ac:dyDescent="0.2">
      <c r="A2814"/>
      <c r="B2814"/>
      <c r="C2814"/>
      <c r="D2814"/>
      <c r="E2814"/>
    </row>
    <row r="2815" spans="1:5" ht="0" hidden="1" customHeight="1" x14ac:dyDescent="0.2">
      <c r="A2815"/>
      <c r="B2815"/>
      <c r="C2815"/>
      <c r="D2815"/>
      <c r="E2815"/>
    </row>
    <row r="2816" spans="1:5" ht="0" hidden="1" customHeight="1" x14ac:dyDescent="0.2">
      <c r="A2816"/>
      <c r="B2816"/>
      <c r="C2816"/>
      <c r="D2816"/>
      <c r="E2816"/>
    </row>
    <row r="2817" spans="1:5" ht="0" hidden="1" customHeight="1" x14ac:dyDescent="0.2">
      <c r="A2817"/>
      <c r="B2817"/>
      <c r="C2817"/>
      <c r="D2817"/>
      <c r="E2817"/>
    </row>
    <row r="2818" spans="1:5" ht="0" hidden="1" customHeight="1" x14ac:dyDescent="0.2">
      <c r="A2818"/>
      <c r="B2818"/>
      <c r="C2818"/>
      <c r="D2818"/>
      <c r="E2818"/>
    </row>
    <row r="2819" spans="1:5" ht="0" hidden="1" customHeight="1" x14ac:dyDescent="0.2">
      <c r="A2819"/>
      <c r="B2819"/>
      <c r="C2819"/>
      <c r="D2819"/>
      <c r="E2819"/>
    </row>
    <row r="2820" spans="1:5" ht="0" hidden="1" customHeight="1" x14ac:dyDescent="0.2">
      <c r="A2820"/>
      <c r="B2820"/>
      <c r="C2820"/>
      <c r="D2820"/>
      <c r="E2820"/>
    </row>
    <row r="2821" spans="1:5" ht="0" hidden="1" customHeight="1" x14ac:dyDescent="0.2">
      <c r="A2821"/>
      <c r="B2821"/>
      <c r="C2821"/>
      <c r="D2821"/>
      <c r="E2821"/>
    </row>
    <row r="2822" spans="1:5" ht="0" hidden="1" customHeight="1" x14ac:dyDescent="0.2">
      <c r="A2822"/>
      <c r="B2822"/>
      <c r="C2822"/>
      <c r="D2822"/>
      <c r="E2822"/>
    </row>
    <row r="2823" spans="1:5" ht="0" hidden="1" customHeight="1" x14ac:dyDescent="0.2">
      <c r="A2823"/>
      <c r="B2823"/>
      <c r="C2823"/>
      <c r="D2823"/>
      <c r="E2823"/>
    </row>
    <row r="2824" spans="1:5" ht="0" hidden="1" customHeight="1" x14ac:dyDescent="0.2">
      <c r="A2824"/>
      <c r="B2824"/>
      <c r="C2824"/>
      <c r="D2824"/>
      <c r="E2824"/>
    </row>
    <row r="2825" spans="1:5" ht="0" hidden="1" customHeight="1" x14ac:dyDescent="0.2">
      <c r="A2825"/>
      <c r="B2825"/>
      <c r="C2825"/>
      <c r="D2825"/>
      <c r="E2825"/>
    </row>
    <row r="2826" spans="1:5" ht="0" hidden="1" customHeight="1" x14ac:dyDescent="0.2">
      <c r="A2826"/>
      <c r="B2826"/>
      <c r="C2826"/>
      <c r="D2826"/>
      <c r="E2826"/>
    </row>
    <row r="2827" spans="1:5" ht="0" hidden="1" customHeight="1" x14ac:dyDescent="0.2">
      <c r="A2827"/>
      <c r="B2827"/>
      <c r="C2827"/>
      <c r="D2827"/>
      <c r="E2827"/>
    </row>
    <row r="2828" spans="1:5" ht="0" hidden="1" customHeight="1" x14ac:dyDescent="0.2">
      <c r="A2828"/>
      <c r="B2828"/>
      <c r="C2828"/>
      <c r="D2828"/>
      <c r="E2828"/>
    </row>
    <row r="2829" spans="1:5" ht="0" hidden="1" customHeight="1" x14ac:dyDescent="0.2">
      <c r="A2829"/>
      <c r="B2829"/>
      <c r="C2829"/>
      <c r="D2829"/>
      <c r="E2829"/>
    </row>
    <row r="2830" spans="1:5" ht="0" hidden="1" customHeight="1" x14ac:dyDescent="0.2">
      <c r="A2830"/>
      <c r="B2830"/>
      <c r="C2830"/>
      <c r="D2830"/>
      <c r="E2830"/>
    </row>
    <row r="2831" spans="1:5" ht="0" hidden="1" customHeight="1" x14ac:dyDescent="0.2">
      <c r="A2831"/>
      <c r="B2831"/>
      <c r="C2831"/>
      <c r="D2831"/>
      <c r="E2831"/>
    </row>
    <row r="2832" spans="1:5" ht="0" hidden="1" customHeight="1" x14ac:dyDescent="0.2">
      <c r="A2832"/>
      <c r="B2832"/>
      <c r="C2832"/>
      <c r="D2832"/>
      <c r="E2832"/>
    </row>
    <row r="2833" spans="1:5" ht="0" hidden="1" customHeight="1" x14ac:dyDescent="0.2">
      <c r="A2833"/>
      <c r="B2833"/>
      <c r="C2833"/>
      <c r="D2833"/>
      <c r="E2833"/>
    </row>
    <row r="2834" spans="1:5" ht="0" hidden="1" customHeight="1" x14ac:dyDescent="0.2">
      <c r="A2834"/>
      <c r="B2834"/>
      <c r="C2834"/>
      <c r="D2834"/>
      <c r="E2834"/>
    </row>
    <row r="2835" spans="1:5" ht="0" hidden="1" customHeight="1" x14ac:dyDescent="0.2">
      <c r="A2835"/>
      <c r="B2835"/>
      <c r="C2835"/>
      <c r="D2835"/>
      <c r="E2835"/>
    </row>
    <row r="2836" spans="1:5" ht="0" hidden="1" customHeight="1" x14ac:dyDescent="0.2">
      <c r="A2836"/>
      <c r="B2836"/>
      <c r="C2836"/>
      <c r="D2836"/>
      <c r="E2836"/>
    </row>
    <row r="2837" spans="1:5" ht="0" hidden="1" customHeight="1" x14ac:dyDescent="0.2">
      <c r="A2837"/>
      <c r="B2837"/>
      <c r="C2837"/>
      <c r="D2837"/>
      <c r="E2837"/>
    </row>
    <row r="2838" spans="1:5" ht="0" hidden="1" customHeight="1" x14ac:dyDescent="0.2">
      <c r="A2838"/>
      <c r="B2838"/>
      <c r="C2838"/>
      <c r="D2838"/>
      <c r="E2838"/>
    </row>
    <row r="2839" spans="1:5" ht="0" hidden="1" customHeight="1" x14ac:dyDescent="0.2">
      <c r="A2839"/>
      <c r="B2839"/>
      <c r="C2839"/>
      <c r="D2839"/>
      <c r="E2839"/>
    </row>
    <row r="2840" spans="1:5" ht="0" hidden="1" customHeight="1" x14ac:dyDescent="0.2">
      <c r="A2840"/>
      <c r="B2840"/>
      <c r="C2840"/>
      <c r="D2840"/>
      <c r="E2840"/>
    </row>
    <row r="2841" spans="1:5" ht="0" hidden="1" customHeight="1" x14ac:dyDescent="0.2">
      <c r="A2841"/>
      <c r="B2841"/>
      <c r="C2841"/>
      <c r="D2841"/>
      <c r="E2841"/>
    </row>
    <row r="2842" spans="1:5" ht="0" hidden="1" customHeight="1" x14ac:dyDescent="0.2">
      <c r="A2842"/>
      <c r="B2842"/>
      <c r="C2842"/>
      <c r="D2842"/>
      <c r="E2842"/>
    </row>
    <row r="2843" spans="1:5" ht="0" hidden="1" customHeight="1" x14ac:dyDescent="0.2">
      <c r="A2843"/>
      <c r="B2843"/>
      <c r="C2843"/>
      <c r="D2843"/>
      <c r="E2843"/>
    </row>
    <row r="2844" spans="1:5" ht="0" hidden="1" customHeight="1" x14ac:dyDescent="0.2">
      <c r="A2844"/>
      <c r="B2844"/>
      <c r="C2844"/>
      <c r="D2844"/>
      <c r="E2844"/>
    </row>
    <row r="2845" spans="1:5" ht="0" hidden="1" customHeight="1" x14ac:dyDescent="0.2">
      <c r="A2845"/>
      <c r="B2845"/>
      <c r="C2845"/>
      <c r="D2845"/>
      <c r="E2845"/>
    </row>
    <row r="2846" spans="1:5" ht="0" hidden="1" customHeight="1" x14ac:dyDescent="0.2">
      <c r="A2846"/>
      <c r="B2846"/>
      <c r="C2846"/>
      <c r="D2846"/>
      <c r="E2846"/>
    </row>
    <row r="2847" spans="1:5" ht="0" hidden="1" customHeight="1" x14ac:dyDescent="0.2">
      <c r="A2847"/>
      <c r="B2847"/>
      <c r="C2847"/>
      <c r="D2847"/>
      <c r="E2847"/>
    </row>
    <row r="2848" spans="1:5" ht="0" hidden="1" customHeight="1" x14ac:dyDescent="0.2">
      <c r="A2848"/>
      <c r="B2848"/>
      <c r="C2848"/>
      <c r="D2848"/>
      <c r="E2848"/>
    </row>
    <row r="2849" spans="1:5" ht="0" hidden="1" customHeight="1" x14ac:dyDescent="0.2">
      <c r="A2849"/>
      <c r="B2849"/>
      <c r="C2849"/>
      <c r="D2849"/>
      <c r="E2849"/>
    </row>
    <row r="2850" spans="1:5" ht="0" hidden="1" customHeight="1" x14ac:dyDescent="0.2">
      <c r="A2850"/>
      <c r="B2850"/>
      <c r="C2850"/>
      <c r="D2850"/>
      <c r="E2850"/>
    </row>
    <row r="2851" spans="1:5" ht="0" hidden="1" customHeight="1" x14ac:dyDescent="0.2">
      <c r="A2851"/>
      <c r="B2851"/>
      <c r="C2851"/>
      <c r="D2851"/>
      <c r="E2851"/>
    </row>
    <row r="2852" spans="1:5" ht="0" hidden="1" customHeight="1" x14ac:dyDescent="0.2">
      <c r="A2852"/>
      <c r="B2852"/>
      <c r="C2852"/>
      <c r="D2852"/>
      <c r="E2852"/>
    </row>
    <row r="2853" spans="1:5" ht="0" hidden="1" customHeight="1" x14ac:dyDescent="0.2">
      <c r="A2853"/>
      <c r="B2853"/>
      <c r="C2853"/>
      <c r="D2853"/>
      <c r="E2853"/>
    </row>
    <row r="2854" spans="1:5" ht="0" hidden="1" customHeight="1" x14ac:dyDescent="0.2">
      <c r="A2854"/>
      <c r="B2854"/>
      <c r="C2854"/>
      <c r="D2854"/>
      <c r="E2854"/>
    </row>
    <row r="2855" spans="1:5" ht="0" hidden="1" customHeight="1" x14ac:dyDescent="0.2">
      <c r="A2855"/>
      <c r="B2855"/>
      <c r="C2855"/>
      <c r="D2855"/>
      <c r="E2855"/>
    </row>
    <row r="2856" spans="1:5" ht="0" hidden="1" customHeight="1" x14ac:dyDescent="0.2">
      <c r="A2856"/>
      <c r="B2856"/>
      <c r="C2856"/>
      <c r="D2856"/>
      <c r="E2856"/>
    </row>
    <row r="2857" spans="1:5" ht="0" hidden="1" customHeight="1" x14ac:dyDescent="0.2">
      <c r="A2857"/>
      <c r="B2857"/>
      <c r="C2857"/>
      <c r="D2857"/>
      <c r="E2857"/>
    </row>
    <row r="2858" spans="1:5" ht="0" hidden="1" customHeight="1" x14ac:dyDescent="0.2">
      <c r="A2858"/>
      <c r="B2858"/>
      <c r="C2858"/>
      <c r="D2858"/>
      <c r="E2858"/>
    </row>
    <row r="2859" spans="1:5" ht="0" hidden="1" customHeight="1" x14ac:dyDescent="0.2">
      <c r="A2859"/>
      <c r="B2859"/>
      <c r="C2859"/>
      <c r="D2859"/>
      <c r="E2859"/>
    </row>
    <row r="2860" spans="1:5" ht="0" hidden="1" customHeight="1" x14ac:dyDescent="0.2">
      <c r="A2860"/>
      <c r="B2860"/>
      <c r="C2860"/>
      <c r="D2860"/>
      <c r="E2860"/>
    </row>
    <row r="2861" spans="1:5" ht="0" hidden="1" customHeight="1" x14ac:dyDescent="0.2">
      <c r="A2861"/>
      <c r="B2861"/>
      <c r="C2861"/>
      <c r="D2861"/>
      <c r="E2861"/>
    </row>
    <row r="2862" spans="1:5" ht="0" hidden="1" customHeight="1" x14ac:dyDescent="0.2">
      <c r="A2862"/>
      <c r="B2862"/>
      <c r="C2862"/>
      <c r="D2862"/>
      <c r="E2862"/>
    </row>
    <row r="2863" spans="1:5" ht="0" hidden="1" customHeight="1" x14ac:dyDescent="0.2">
      <c r="A2863"/>
      <c r="B2863"/>
      <c r="C2863"/>
      <c r="D2863"/>
      <c r="E2863"/>
    </row>
    <row r="2864" spans="1:5" ht="0" hidden="1" customHeight="1" x14ac:dyDescent="0.2">
      <c r="A2864"/>
      <c r="B2864"/>
      <c r="C2864"/>
      <c r="D2864"/>
      <c r="E2864"/>
    </row>
    <row r="2865" spans="1:5" ht="0" hidden="1" customHeight="1" x14ac:dyDescent="0.2">
      <c r="A2865"/>
      <c r="B2865"/>
      <c r="C2865"/>
      <c r="D2865"/>
      <c r="E2865"/>
    </row>
    <row r="2866" spans="1:5" ht="0" hidden="1" customHeight="1" x14ac:dyDescent="0.2">
      <c r="A2866"/>
      <c r="B2866"/>
      <c r="C2866"/>
      <c r="D2866"/>
      <c r="E2866"/>
    </row>
    <row r="2867" spans="1:5" ht="0" hidden="1" customHeight="1" x14ac:dyDescent="0.2">
      <c r="A2867"/>
      <c r="B2867"/>
      <c r="C2867"/>
      <c r="D2867"/>
      <c r="E2867"/>
    </row>
    <row r="2868" spans="1:5" ht="0" hidden="1" customHeight="1" x14ac:dyDescent="0.2">
      <c r="A2868"/>
      <c r="B2868"/>
      <c r="C2868"/>
      <c r="D2868"/>
      <c r="E2868"/>
    </row>
    <row r="2869" spans="1:5" ht="0" hidden="1" customHeight="1" x14ac:dyDescent="0.2">
      <c r="A2869"/>
      <c r="B2869"/>
      <c r="C2869"/>
      <c r="D2869"/>
      <c r="E2869"/>
    </row>
    <row r="2870" spans="1:5" ht="0" hidden="1" customHeight="1" x14ac:dyDescent="0.2">
      <c r="A2870"/>
      <c r="B2870"/>
      <c r="C2870"/>
      <c r="D2870"/>
      <c r="E2870"/>
    </row>
    <row r="2871" spans="1:5" ht="0" hidden="1" customHeight="1" x14ac:dyDescent="0.2">
      <c r="A2871"/>
      <c r="B2871"/>
      <c r="C2871"/>
      <c r="D2871"/>
      <c r="E2871"/>
    </row>
    <row r="2872" spans="1:5" ht="0" hidden="1" customHeight="1" x14ac:dyDescent="0.2">
      <c r="A2872"/>
      <c r="B2872"/>
      <c r="C2872"/>
      <c r="D2872"/>
      <c r="E2872"/>
    </row>
    <row r="2873" spans="1:5" ht="0" hidden="1" customHeight="1" x14ac:dyDescent="0.2">
      <c r="A2873"/>
      <c r="B2873"/>
      <c r="C2873"/>
      <c r="D2873"/>
      <c r="E2873"/>
    </row>
    <row r="2874" spans="1:5" ht="0" hidden="1" customHeight="1" x14ac:dyDescent="0.2">
      <c r="A2874"/>
      <c r="B2874"/>
      <c r="C2874"/>
      <c r="D2874"/>
      <c r="E2874"/>
    </row>
    <row r="2875" spans="1:5" ht="0" hidden="1" customHeight="1" x14ac:dyDescent="0.2">
      <c r="A2875"/>
      <c r="B2875"/>
      <c r="C2875"/>
      <c r="D2875"/>
      <c r="E2875"/>
    </row>
    <row r="2876" spans="1:5" ht="0" hidden="1" customHeight="1" x14ac:dyDescent="0.2">
      <c r="A2876"/>
      <c r="B2876"/>
      <c r="C2876"/>
      <c r="D2876"/>
      <c r="E2876"/>
    </row>
    <row r="2877" spans="1:5" ht="0" hidden="1" customHeight="1" x14ac:dyDescent="0.2">
      <c r="A2877"/>
      <c r="B2877"/>
      <c r="C2877"/>
      <c r="D2877"/>
      <c r="E2877"/>
    </row>
    <row r="2878" spans="1:5" ht="0" hidden="1" customHeight="1" x14ac:dyDescent="0.2">
      <c r="A2878"/>
      <c r="B2878"/>
      <c r="C2878"/>
      <c r="D2878"/>
      <c r="E2878"/>
    </row>
    <row r="2879" spans="1:5" ht="0" hidden="1" customHeight="1" x14ac:dyDescent="0.2">
      <c r="A2879"/>
      <c r="B2879"/>
      <c r="C2879"/>
      <c r="D2879"/>
      <c r="E2879"/>
    </row>
    <row r="2880" spans="1:5" ht="0" hidden="1" customHeight="1" x14ac:dyDescent="0.2">
      <c r="A2880"/>
      <c r="B2880"/>
      <c r="C2880"/>
      <c r="D2880"/>
      <c r="E2880"/>
    </row>
    <row r="2881" spans="1:5" ht="0" hidden="1" customHeight="1" x14ac:dyDescent="0.2">
      <c r="A2881"/>
      <c r="B2881"/>
      <c r="C2881"/>
      <c r="D2881"/>
      <c r="E2881"/>
    </row>
    <row r="2882" spans="1:5" ht="0" hidden="1" customHeight="1" x14ac:dyDescent="0.2">
      <c r="A2882"/>
      <c r="B2882"/>
      <c r="C2882"/>
      <c r="D2882"/>
      <c r="E2882"/>
    </row>
    <row r="2883" spans="1:5" ht="0" hidden="1" customHeight="1" x14ac:dyDescent="0.2">
      <c r="A2883"/>
      <c r="B2883"/>
      <c r="C2883"/>
      <c r="D2883"/>
      <c r="E2883"/>
    </row>
    <row r="2884" spans="1:5" ht="0" hidden="1" customHeight="1" x14ac:dyDescent="0.2">
      <c r="A2884"/>
      <c r="B2884"/>
      <c r="C2884"/>
      <c r="D2884"/>
      <c r="E2884"/>
    </row>
    <row r="2885" spans="1:5" ht="0" hidden="1" customHeight="1" x14ac:dyDescent="0.2">
      <c r="A2885"/>
      <c r="B2885"/>
      <c r="C2885"/>
      <c r="D2885"/>
      <c r="E2885"/>
    </row>
    <row r="2886" spans="1:5" ht="0" hidden="1" customHeight="1" x14ac:dyDescent="0.2">
      <c r="A2886"/>
      <c r="B2886"/>
      <c r="C2886"/>
      <c r="D2886"/>
      <c r="E2886"/>
    </row>
    <row r="2887" spans="1:5" ht="0" hidden="1" customHeight="1" x14ac:dyDescent="0.2">
      <c r="A2887"/>
      <c r="B2887"/>
      <c r="C2887"/>
      <c r="D2887"/>
      <c r="E2887"/>
    </row>
    <row r="2888" spans="1:5" ht="0" hidden="1" customHeight="1" x14ac:dyDescent="0.2">
      <c r="A2888"/>
      <c r="B2888"/>
      <c r="C2888"/>
      <c r="D2888"/>
      <c r="E2888"/>
    </row>
    <row r="2889" spans="1:5" ht="0" hidden="1" customHeight="1" x14ac:dyDescent="0.2">
      <c r="A2889"/>
      <c r="B2889"/>
      <c r="C2889"/>
      <c r="D2889"/>
      <c r="E2889"/>
    </row>
    <row r="2890" spans="1:5" ht="0" hidden="1" customHeight="1" x14ac:dyDescent="0.2">
      <c r="A2890"/>
      <c r="B2890"/>
      <c r="C2890"/>
      <c r="D2890"/>
      <c r="E2890"/>
    </row>
    <row r="2891" spans="1:5" ht="0" hidden="1" customHeight="1" x14ac:dyDescent="0.2">
      <c r="A2891"/>
      <c r="B2891"/>
      <c r="C2891"/>
      <c r="D2891"/>
      <c r="E2891"/>
    </row>
    <row r="2892" spans="1:5" ht="0" hidden="1" customHeight="1" x14ac:dyDescent="0.2">
      <c r="A2892"/>
      <c r="B2892"/>
      <c r="C2892"/>
      <c r="D2892"/>
      <c r="E2892"/>
    </row>
    <row r="2893" spans="1:5" ht="0" hidden="1" customHeight="1" x14ac:dyDescent="0.2">
      <c r="A2893"/>
      <c r="B2893"/>
      <c r="C2893"/>
      <c r="D2893"/>
      <c r="E2893"/>
    </row>
    <row r="2894" spans="1:5" ht="0" hidden="1" customHeight="1" x14ac:dyDescent="0.2">
      <c r="A2894"/>
      <c r="B2894"/>
      <c r="C2894"/>
      <c r="D2894"/>
      <c r="E2894"/>
    </row>
    <row r="2895" spans="1:5" ht="0" hidden="1" customHeight="1" x14ac:dyDescent="0.2">
      <c r="A2895"/>
      <c r="B2895"/>
      <c r="C2895"/>
      <c r="D2895"/>
      <c r="E2895"/>
    </row>
    <row r="2896" spans="1:5" ht="0" hidden="1" customHeight="1" x14ac:dyDescent="0.2">
      <c r="A2896"/>
      <c r="B2896"/>
      <c r="C2896"/>
      <c r="D2896"/>
      <c r="E2896"/>
    </row>
    <row r="2897" spans="1:5" ht="0" hidden="1" customHeight="1" x14ac:dyDescent="0.2">
      <c r="A2897"/>
      <c r="B2897"/>
      <c r="C2897"/>
      <c r="D2897"/>
      <c r="E2897"/>
    </row>
    <row r="2898" spans="1:5" ht="0" hidden="1" customHeight="1" x14ac:dyDescent="0.2">
      <c r="A2898"/>
      <c r="B2898"/>
      <c r="C2898"/>
      <c r="D2898"/>
      <c r="E2898"/>
    </row>
    <row r="2899" spans="1:5" ht="0" hidden="1" customHeight="1" x14ac:dyDescent="0.2">
      <c r="A2899"/>
      <c r="B2899"/>
      <c r="C2899"/>
      <c r="D2899"/>
      <c r="E2899"/>
    </row>
    <row r="2900" spans="1:5" ht="0" hidden="1" customHeight="1" x14ac:dyDescent="0.2">
      <c r="A2900"/>
      <c r="B2900"/>
      <c r="C2900"/>
      <c r="D2900"/>
      <c r="E2900"/>
    </row>
    <row r="2901" spans="1:5" ht="0" hidden="1" customHeight="1" x14ac:dyDescent="0.2">
      <c r="A2901"/>
      <c r="B2901"/>
      <c r="C2901"/>
      <c r="D2901"/>
      <c r="E2901"/>
    </row>
    <row r="2902" spans="1:5" ht="0" hidden="1" customHeight="1" x14ac:dyDescent="0.2">
      <c r="A2902"/>
      <c r="B2902"/>
      <c r="C2902"/>
      <c r="D2902"/>
      <c r="E2902"/>
    </row>
    <row r="2903" spans="1:5" ht="0" hidden="1" customHeight="1" x14ac:dyDescent="0.2">
      <c r="A2903"/>
      <c r="B2903"/>
      <c r="C2903"/>
      <c r="D2903"/>
      <c r="E2903"/>
    </row>
    <row r="2904" spans="1:5" ht="0" hidden="1" customHeight="1" x14ac:dyDescent="0.2">
      <c r="A2904"/>
      <c r="B2904"/>
      <c r="C2904"/>
      <c r="D2904"/>
      <c r="E2904"/>
    </row>
    <row r="2905" spans="1:5" ht="0" hidden="1" customHeight="1" x14ac:dyDescent="0.2">
      <c r="A2905"/>
      <c r="B2905"/>
      <c r="C2905"/>
      <c r="D2905"/>
      <c r="E2905"/>
    </row>
    <row r="2906" spans="1:5" ht="0" hidden="1" customHeight="1" x14ac:dyDescent="0.2">
      <c r="A2906"/>
      <c r="B2906"/>
      <c r="C2906"/>
      <c r="D2906"/>
      <c r="E2906"/>
    </row>
    <row r="2907" spans="1:5" ht="0" hidden="1" customHeight="1" x14ac:dyDescent="0.2">
      <c r="A2907"/>
      <c r="B2907"/>
      <c r="C2907"/>
      <c r="D2907"/>
      <c r="E2907"/>
    </row>
    <row r="2908" spans="1:5" ht="0" hidden="1" customHeight="1" x14ac:dyDescent="0.2">
      <c r="A2908"/>
      <c r="B2908"/>
      <c r="C2908"/>
      <c r="D2908"/>
      <c r="E2908"/>
    </row>
    <row r="2909" spans="1:5" ht="0" hidden="1" customHeight="1" x14ac:dyDescent="0.2">
      <c r="A2909"/>
      <c r="B2909"/>
      <c r="C2909"/>
      <c r="D2909"/>
      <c r="E2909"/>
    </row>
    <row r="2910" spans="1:5" ht="0" hidden="1" customHeight="1" x14ac:dyDescent="0.2">
      <c r="A2910"/>
      <c r="B2910"/>
      <c r="C2910"/>
      <c r="D2910"/>
      <c r="E2910"/>
    </row>
    <row r="2911" spans="1:5" ht="0" hidden="1" customHeight="1" x14ac:dyDescent="0.2">
      <c r="A2911"/>
      <c r="B2911"/>
      <c r="C2911"/>
      <c r="D2911"/>
      <c r="E2911"/>
    </row>
    <row r="2912" spans="1:5" ht="0" hidden="1" customHeight="1" x14ac:dyDescent="0.2">
      <c r="A2912"/>
      <c r="B2912"/>
      <c r="C2912"/>
      <c r="D2912"/>
      <c r="E2912"/>
    </row>
    <row r="2913" spans="1:5" ht="0" hidden="1" customHeight="1" x14ac:dyDescent="0.2">
      <c r="A2913"/>
      <c r="B2913"/>
      <c r="C2913"/>
      <c r="D2913"/>
      <c r="E2913"/>
    </row>
    <row r="2914" spans="1:5" ht="0" hidden="1" customHeight="1" x14ac:dyDescent="0.2">
      <c r="A2914"/>
      <c r="B2914"/>
      <c r="C2914"/>
      <c r="D2914"/>
      <c r="E2914"/>
    </row>
    <row r="2915" spans="1:5" ht="0" hidden="1" customHeight="1" x14ac:dyDescent="0.2">
      <c r="A2915"/>
      <c r="B2915"/>
      <c r="C2915"/>
      <c r="D2915"/>
      <c r="E2915"/>
    </row>
    <row r="2916" spans="1:5" ht="0" hidden="1" customHeight="1" x14ac:dyDescent="0.2">
      <c r="A2916"/>
      <c r="B2916"/>
      <c r="C2916"/>
      <c r="D2916"/>
      <c r="E2916"/>
    </row>
    <row r="2917" spans="1:5" ht="0" hidden="1" customHeight="1" x14ac:dyDescent="0.2">
      <c r="A2917"/>
      <c r="B2917"/>
      <c r="C2917"/>
      <c r="D2917"/>
      <c r="E2917"/>
    </row>
    <row r="2918" spans="1:5" ht="0" hidden="1" customHeight="1" x14ac:dyDescent="0.2">
      <c r="A2918"/>
      <c r="B2918"/>
      <c r="C2918"/>
      <c r="D2918"/>
      <c r="E2918"/>
    </row>
    <row r="2919" spans="1:5" ht="0" hidden="1" customHeight="1" x14ac:dyDescent="0.2">
      <c r="A2919"/>
      <c r="B2919"/>
      <c r="C2919"/>
      <c r="D2919"/>
      <c r="E2919"/>
    </row>
    <row r="2920" spans="1:5" ht="0" hidden="1" customHeight="1" x14ac:dyDescent="0.2">
      <c r="A2920"/>
      <c r="B2920"/>
      <c r="C2920"/>
      <c r="D2920"/>
      <c r="E2920"/>
    </row>
    <row r="2921" spans="1:5" ht="0" hidden="1" customHeight="1" x14ac:dyDescent="0.2">
      <c r="A2921"/>
      <c r="B2921"/>
      <c r="C2921"/>
      <c r="D2921"/>
      <c r="E2921"/>
    </row>
    <row r="2922" spans="1:5" ht="0" hidden="1" customHeight="1" x14ac:dyDescent="0.2">
      <c r="A2922"/>
      <c r="B2922"/>
      <c r="C2922"/>
      <c r="D2922"/>
      <c r="E2922"/>
    </row>
    <row r="2923" spans="1:5" ht="0" hidden="1" customHeight="1" x14ac:dyDescent="0.2">
      <c r="A2923"/>
      <c r="B2923"/>
      <c r="C2923"/>
      <c r="D2923"/>
      <c r="E2923"/>
    </row>
    <row r="2924" spans="1:5" ht="0" hidden="1" customHeight="1" x14ac:dyDescent="0.2">
      <c r="A2924"/>
      <c r="B2924"/>
      <c r="C2924"/>
      <c r="D2924"/>
      <c r="E2924"/>
    </row>
    <row r="2925" spans="1:5" ht="0" hidden="1" customHeight="1" x14ac:dyDescent="0.2">
      <c r="A2925"/>
      <c r="B2925"/>
      <c r="C2925"/>
      <c r="D2925"/>
      <c r="E2925"/>
    </row>
    <row r="2926" spans="1:5" ht="0" hidden="1" customHeight="1" x14ac:dyDescent="0.2">
      <c r="A2926"/>
      <c r="B2926"/>
      <c r="C2926"/>
      <c r="D2926"/>
      <c r="E2926"/>
    </row>
    <row r="2927" spans="1:5" ht="0" hidden="1" customHeight="1" x14ac:dyDescent="0.2">
      <c r="A2927"/>
      <c r="B2927"/>
      <c r="C2927"/>
      <c r="D2927"/>
      <c r="E2927"/>
    </row>
    <row r="2928" spans="1:5" ht="0" hidden="1" customHeight="1" x14ac:dyDescent="0.2">
      <c r="A2928"/>
      <c r="B2928"/>
      <c r="C2928"/>
      <c r="D2928"/>
      <c r="E2928"/>
    </row>
    <row r="2929" spans="1:5" ht="0" hidden="1" customHeight="1" x14ac:dyDescent="0.2">
      <c r="A2929"/>
      <c r="B2929"/>
      <c r="C2929"/>
      <c r="D2929"/>
      <c r="E2929"/>
    </row>
    <row r="2930" spans="1:5" ht="0" hidden="1" customHeight="1" x14ac:dyDescent="0.2">
      <c r="A2930"/>
      <c r="B2930"/>
      <c r="C2930"/>
      <c r="D2930"/>
      <c r="E2930"/>
    </row>
    <row r="2931" spans="1:5" ht="0" hidden="1" customHeight="1" x14ac:dyDescent="0.2">
      <c r="A2931"/>
      <c r="B2931"/>
      <c r="C2931"/>
      <c r="D2931"/>
      <c r="E2931"/>
    </row>
    <row r="2932" spans="1:5" ht="0" hidden="1" customHeight="1" x14ac:dyDescent="0.2">
      <c r="A2932"/>
      <c r="B2932"/>
      <c r="C2932"/>
      <c r="D2932"/>
      <c r="E2932"/>
    </row>
    <row r="2933" spans="1:5" ht="0" hidden="1" customHeight="1" x14ac:dyDescent="0.2">
      <c r="A2933"/>
      <c r="B2933"/>
      <c r="C2933"/>
      <c r="D2933"/>
      <c r="E2933"/>
    </row>
    <row r="2934" spans="1:5" ht="0" hidden="1" customHeight="1" x14ac:dyDescent="0.2">
      <c r="A2934"/>
      <c r="B2934"/>
      <c r="C2934"/>
      <c r="D2934"/>
      <c r="E2934"/>
    </row>
    <row r="2935" spans="1:5" ht="0" hidden="1" customHeight="1" x14ac:dyDescent="0.2">
      <c r="A2935"/>
      <c r="B2935"/>
      <c r="C2935"/>
      <c r="D2935"/>
      <c r="E2935"/>
    </row>
    <row r="2936" spans="1:5" ht="0" hidden="1" customHeight="1" x14ac:dyDescent="0.2">
      <c r="A2936"/>
      <c r="B2936"/>
      <c r="C2936"/>
      <c r="D2936"/>
      <c r="E2936"/>
    </row>
    <row r="2937" spans="1:5" ht="0" hidden="1" customHeight="1" x14ac:dyDescent="0.2">
      <c r="A2937"/>
      <c r="B2937"/>
      <c r="C2937"/>
      <c r="D2937"/>
      <c r="E2937"/>
    </row>
    <row r="2938" spans="1:5" ht="0" hidden="1" customHeight="1" x14ac:dyDescent="0.2">
      <c r="A2938"/>
      <c r="B2938"/>
      <c r="C2938"/>
      <c r="D2938"/>
      <c r="E2938"/>
    </row>
    <row r="2939" spans="1:5" ht="0" hidden="1" customHeight="1" x14ac:dyDescent="0.2">
      <c r="A2939"/>
      <c r="B2939"/>
      <c r="C2939"/>
      <c r="D2939"/>
      <c r="E2939"/>
    </row>
    <row r="2940" spans="1:5" ht="0" hidden="1" customHeight="1" x14ac:dyDescent="0.2">
      <c r="A2940"/>
      <c r="B2940"/>
      <c r="C2940"/>
      <c r="D2940"/>
      <c r="E2940"/>
    </row>
    <row r="2941" spans="1:5" ht="0" hidden="1" customHeight="1" x14ac:dyDescent="0.2">
      <c r="A2941"/>
      <c r="B2941"/>
      <c r="C2941"/>
      <c r="D2941"/>
      <c r="E2941"/>
    </row>
    <row r="2942" spans="1:5" ht="0" hidden="1" customHeight="1" x14ac:dyDescent="0.2">
      <c r="A2942"/>
      <c r="B2942"/>
      <c r="C2942"/>
      <c r="D2942"/>
      <c r="E2942"/>
    </row>
    <row r="2943" spans="1:5" ht="0" hidden="1" customHeight="1" x14ac:dyDescent="0.2">
      <c r="A2943"/>
      <c r="B2943"/>
      <c r="C2943"/>
      <c r="D2943"/>
      <c r="E2943"/>
    </row>
    <row r="2944" spans="1:5" ht="0" hidden="1" customHeight="1" x14ac:dyDescent="0.2">
      <c r="A2944"/>
      <c r="B2944"/>
      <c r="C2944"/>
      <c r="D2944"/>
      <c r="E2944"/>
    </row>
    <row r="2945" spans="1:5" ht="0" hidden="1" customHeight="1" x14ac:dyDescent="0.2">
      <c r="A2945"/>
      <c r="B2945"/>
      <c r="C2945"/>
      <c r="D2945"/>
      <c r="E2945"/>
    </row>
    <row r="2946" spans="1:5" ht="0" hidden="1" customHeight="1" x14ac:dyDescent="0.2">
      <c r="A2946"/>
      <c r="B2946"/>
      <c r="C2946"/>
      <c r="D2946"/>
      <c r="E2946"/>
    </row>
    <row r="2947" spans="1:5" ht="0" hidden="1" customHeight="1" x14ac:dyDescent="0.2">
      <c r="A2947"/>
      <c r="B2947"/>
      <c r="C2947"/>
      <c r="D2947"/>
      <c r="E2947"/>
    </row>
    <row r="2948" spans="1:5" ht="0" hidden="1" customHeight="1" x14ac:dyDescent="0.2">
      <c r="A2948"/>
      <c r="B2948"/>
      <c r="C2948"/>
      <c r="D2948"/>
      <c r="E2948"/>
    </row>
    <row r="2949" spans="1:5" ht="0" hidden="1" customHeight="1" x14ac:dyDescent="0.2">
      <c r="A2949"/>
      <c r="B2949"/>
      <c r="C2949"/>
      <c r="D2949"/>
      <c r="E2949"/>
    </row>
    <row r="2950" spans="1:5" ht="0" hidden="1" customHeight="1" x14ac:dyDescent="0.2">
      <c r="A2950"/>
      <c r="B2950"/>
      <c r="C2950"/>
      <c r="D2950"/>
      <c r="E2950"/>
    </row>
    <row r="2951" spans="1:5" ht="0" hidden="1" customHeight="1" x14ac:dyDescent="0.2">
      <c r="A2951"/>
      <c r="B2951"/>
      <c r="C2951"/>
      <c r="D2951"/>
      <c r="E2951"/>
    </row>
    <row r="2952" spans="1:5" ht="0" hidden="1" customHeight="1" x14ac:dyDescent="0.2">
      <c r="A2952"/>
      <c r="B2952"/>
      <c r="C2952"/>
      <c r="D2952"/>
      <c r="E2952"/>
    </row>
    <row r="2953" spans="1:5" ht="0" hidden="1" customHeight="1" x14ac:dyDescent="0.2">
      <c r="A2953"/>
      <c r="B2953"/>
      <c r="C2953"/>
      <c r="D2953"/>
      <c r="E2953"/>
    </row>
    <row r="2954" spans="1:5" ht="0" hidden="1" customHeight="1" x14ac:dyDescent="0.2">
      <c r="A2954"/>
      <c r="B2954"/>
      <c r="C2954"/>
      <c r="D2954"/>
      <c r="E2954"/>
    </row>
    <row r="2955" spans="1:5" ht="0" hidden="1" customHeight="1" x14ac:dyDescent="0.2">
      <c r="A2955"/>
      <c r="B2955"/>
      <c r="C2955"/>
      <c r="D2955"/>
      <c r="E2955"/>
    </row>
    <row r="2956" spans="1:5" ht="0" hidden="1" customHeight="1" x14ac:dyDescent="0.2">
      <c r="A2956"/>
      <c r="B2956"/>
      <c r="C2956"/>
      <c r="D2956"/>
      <c r="E2956"/>
    </row>
    <row r="2957" spans="1:5" ht="0" hidden="1" customHeight="1" x14ac:dyDescent="0.2">
      <c r="A2957"/>
      <c r="B2957"/>
      <c r="C2957"/>
      <c r="D2957"/>
      <c r="E2957"/>
    </row>
    <row r="2958" spans="1:5" ht="0" hidden="1" customHeight="1" x14ac:dyDescent="0.2">
      <c r="A2958"/>
      <c r="B2958"/>
      <c r="C2958"/>
      <c r="D2958"/>
      <c r="E2958"/>
    </row>
    <row r="2959" spans="1:5" ht="0" hidden="1" customHeight="1" x14ac:dyDescent="0.2">
      <c r="A2959"/>
      <c r="B2959"/>
      <c r="C2959"/>
      <c r="D2959"/>
      <c r="E2959"/>
    </row>
    <row r="2960" spans="1:5" ht="0" hidden="1" customHeight="1" x14ac:dyDescent="0.2">
      <c r="A2960"/>
      <c r="B2960"/>
      <c r="C2960"/>
      <c r="D2960"/>
      <c r="E2960"/>
    </row>
    <row r="2961" spans="1:5" ht="0" hidden="1" customHeight="1" x14ac:dyDescent="0.2">
      <c r="A2961"/>
      <c r="B2961"/>
      <c r="C2961"/>
      <c r="D2961"/>
      <c r="E2961"/>
    </row>
    <row r="2962" spans="1:5" ht="0" hidden="1" customHeight="1" x14ac:dyDescent="0.2">
      <c r="A2962"/>
      <c r="B2962"/>
      <c r="C2962"/>
      <c r="D2962"/>
      <c r="E2962"/>
    </row>
    <row r="2963" spans="1:5" ht="0" hidden="1" customHeight="1" x14ac:dyDescent="0.2">
      <c r="A2963"/>
      <c r="B2963"/>
      <c r="C2963"/>
      <c r="D2963"/>
      <c r="E2963"/>
    </row>
    <row r="2964" spans="1:5" ht="0" hidden="1" customHeight="1" x14ac:dyDescent="0.2">
      <c r="A2964"/>
      <c r="B2964"/>
      <c r="C2964"/>
      <c r="D2964"/>
      <c r="E2964"/>
    </row>
    <row r="2965" spans="1:5" ht="0" hidden="1" customHeight="1" x14ac:dyDescent="0.2">
      <c r="A2965"/>
      <c r="B2965"/>
      <c r="C2965"/>
      <c r="D2965"/>
      <c r="E2965"/>
    </row>
    <row r="2966" spans="1:5" ht="0" hidden="1" customHeight="1" x14ac:dyDescent="0.2">
      <c r="A2966"/>
      <c r="B2966"/>
      <c r="C2966"/>
      <c r="D2966"/>
      <c r="E2966"/>
    </row>
    <row r="2967" spans="1:5" ht="0" hidden="1" customHeight="1" x14ac:dyDescent="0.2">
      <c r="A2967"/>
      <c r="B2967"/>
      <c r="C2967"/>
      <c r="D2967"/>
      <c r="E2967"/>
    </row>
    <row r="2968" spans="1:5" ht="0" hidden="1" customHeight="1" x14ac:dyDescent="0.2">
      <c r="A2968"/>
      <c r="B2968"/>
      <c r="C2968"/>
      <c r="D2968"/>
      <c r="E2968"/>
    </row>
    <row r="2969" spans="1:5" ht="0" hidden="1" customHeight="1" x14ac:dyDescent="0.2">
      <c r="A2969"/>
      <c r="B2969"/>
      <c r="C2969"/>
      <c r="D2969"/>
      <c r="E2969"/>
    </row>
    <row r="2970" spans="1:5" ht="0" hidden="1" customHeight="1" x14ac:dyDescent="0.2">
      <c r="A2970"/>
      <c r="B2970"/>
      <c r="C2970"/>
      <c r="D2970"/>
      <c r="E2970"/>
    </row>
    <row r="2971" spans="1:5" ht="0" hidden="1" customHeight="1" x14ac:dyDescent="0.2">
      <c r="A2971"/>
      <c r="B2971"/>
      <c r="C2971"/>
      <c r="D2971"/>
      <c r="E2971"/>
    </row>
    <row r="2972" spans="1:5" ht="0" hidden="1" customHeight="1" x14ac:dyDescent="0.2">
      <c r="A2972"/>
      <c r="B2972"/>
      <c r="C2972"/>
      <c r="D2972"/>
      <c r="E2972"/>
    </row>
    <row r="2973" spans="1:5" ht="0" hidden="1" customHeight="1" x14ac:dyDescent="0.2">
      <c r="A2973"/>
      <c r="B2973"/>
      <c r="C2973"/>
      <c r="D2973"/>
      <c r="E2973"/>
    </row>
    <row r="2974" spans="1:5" ht="0" hidden="1" customHeight="1" x14ac:dyDescent="0.2">
      <c r="A2974"/>
      <c r="B2974"/>
      <c r="C2974"/>
      <c r="D2974"/>
      <c r="E2974"/>
    </row>
    <row r="2975" spans="1:5" ht="0" hidden="1" customHeight="1" x14ac:dyDescent="0.2">
      <c r="A2975"/>
      <c r="B2975"/>
      <c r="C2975"/>
      <c r="D2975"/>
      <c r="E2975"/>
    </row>
    <row r="2976" spans="1:5" ht="0" hidden="1" customHeight="1" x14ac:dyDescent="0.2">
      <c r="A2976"/>
      <c r="B2976"/>
      <c r="C2976"/>
      <c r="D2976"/>
      <c r="E2976"/>
    </row>
    <row r="2977" spans="1:5" ht="0" hidden="1" customHeight="1" x14ac:dyDescent="0.2">
      <c r="A2977"/>
      <c r="B2977"/>
      <c r="C2977"/>
      <c r="D2977"/>
      <c r="E2977"/>
    </row>
    <row r="2978" spans="1:5" ht="0" hidden="1" customHeight="1" x14ac:dyDescent="0.2">
      <c r="A2978"/>
      <c r="B2978"/>
      <c r="C2978"/>
      <c r="D2978"/>
      <c r="E2978"/>
    </row>
    <row r="2979" spans="1:5" ht="0" hidden="1" customHeight="1" x14ac:dyDescent="0.2">
      <c r="A2979"/>
      <c r="B2979"/>
      <c r="C2979"/>
      <c r="D2979"/>
      <c r="E2979"/>
    </row>
    <row r="2980" spans="1:5" ht="0" hidden="1" customHeight="1" x14ac:dyDescent="0.2">
      <c r="A2980"/>
      <c r="B2980"/>
      <c r="C2980"/>
      <c r="D2980"/>
      <c r="E2980"/>
    </row>
    <row r="2981" spans="1:5" ht="0" hidden="1" customHeight="1" x14ac:dyDescent="0.2">
      <c r="A2981"/>
      <c r="B2981"/>
      <c r="C2981"/>
      <c r="D2981"/>
      <c r="E2981"/>
    </row>
    <row r="2982" spans="1:5" ht="0" hidden="1" customHeight="1" x14ac:dyDescent="0.2">
      <c r="A2982"/>
      <c r="B2982"/>
      <c r="C2982"/>
      <c r="D2982"/>
      <c r="E2982"/>
    </row>
    <row r="2983" spans="1:5" ht="0" hidden="1" customHeight="1" x14ac:dyDescent="0.2">
      <c r="A2983"/>
      <c r="B2983"/>
      <c r="C2983"/>
      <c r="D2983"/>
      <c r="E2983"/>
    </row>
    <row r="2984" spans="1:5" ht="0" hidden="1" customHeight="1" x14ac:dyDescent="0.2">
      <c r="A2984"/>
      <c r="B2984"/>
      <c r="C2984"/>
      <c r="D2984"/>
      <c r="E2984"/>
    </row>
    <row r="2985" spans="1:5" ht="0" hidden="1" customHeight="1" x14ac:dyDescent="0.2">
      <c r="A2985"/>
      <c r="B2985"/>
      <c r="C2985"/>
      <c r="D2985"/>
      <c r="E2985"/>
    </row>
    <row r="2986" spans="1:5" ht="0" hidden="1" customHeight="1" x14ac:dyDescent="0.2">
      <c r="A2986"/>
      <c r="B2986"/>
      <c r="C2986"/>
      <c r="D2986"/>
      <c r="E2986"/>
    </row>
    <row r="2987" spans="1:5" ht="0" hidden="1" customHeight="1" x14ac:dyDescent="0.2">
      <c r="A2987"/>
      <c r="B2987"/>
      <c r="C2987"/>
      <c r="D2987"/>
      <c r="E2987"/>
    </row>
    <row r="2988" spans="1:5" ht="0" hidden="1" customHeight="1" x14ac:dyDescent="0.2">
      <c r="A2988"/>
      <c r="B2988"/>
      <c r="C2988"/>
      <c r="D2988"/>
      <c r="E2988"/>
    </row>
    <row r="2989" spans="1:5" ht="0" hidden="1" customHeight="1" x14ac:dyDescent="0.2">
      <c r="A2989"/>
      <c r="B2989"/>
      <c r="C2989"/>
      <c r="D2989"/>
      <c r="E2989"/>
    </row>
    <row r="2990" spans="1:5" ht="0" hidden="1" customHeight="1" x14ac:dyDescent="0.2">
      <c r="A2990"/>
      <c r="B2990"/>
      <c r="C2990"/>
      <c r="D2990"/>
      <c r="E2990"/>
    </row>
    <row r="2991" spans="1:5" ht="0" hidden="1" customHeight="1" x14ac:dyDescent="0.2">
      <c r="A2991"/>
      <c r="B2991"/>
      <c r="C2991"/>
      <c r="D2991"/>
      <c r="E2991"/>
    </row>
    <row r="2992" spans="1:5" ht="0" hidden="1" customHeight="1" x14ac:dyDescent="0.2">
      <c r="A2992"/>
      <c r="B2992"/>
      <c r="C2992"/>
      <c r="D2992"/>
      <c r="E2992"/>
    </row>
    <row r="2993" spans="1:5" ht="0" hidden="1" customHeight="1" x14ac:dyDescent="0.2">
      <c r="A2993"/>
      <c r="B2993"/>
      <c r="C2993"/>
      <c r="D2993"/>
      <c r="E2993"/>
    </row>
    <row r="2994" spans="1:5" ht="0" hidden="1" customHeight="1" x14ac:dyDescent="0.2">
      <c r="A2994"/>
      <c r="B2994"/>
      <c r="C2994"/>
      <c r="D2994"/>
      <c r="E2994"/>
    </row>
    <row r="2995" spans="1:5" ht="0" hidden="1" customHeight="1" x14ac:dyDescent="0.2">
      <c r="A2995"/>
      <c r="B2995"/>
      <c r="C2995"/>
      <c r="D2995"/>
      <c r="E2995"/>
    </row>
    <row r="2996" spans="1:5" ht="0" hidden="1" customHeight="1" x14ac:dyDescent="0.2">
      <c r="A2996"/>
      <c r="B2996"/>
      <c r="C2996"/>
      <c r="D2996"/>
      <c r="E2996"/>
    </row>
    <row r="2997" spans="1:5" ht="0" hidden="1" customHeight="1" x14ac:dyDescent="0.2">
      <c r="A2997"/>
      <c r="B2997"/>
      <c r="C2997"/>
      <c r="D2997"/>
      <c r="E2997"/>
    </row>
    <row r="2998" spans="1:5" ht="0" hidden="1" customHeight="1" x14ac:dyDescent="0.2">
      <c r="A2998"/>
      <c r="B2998"/>
      <c r="C2998"/>
      <c r="D2998"/>
      <c r="E2998"/>
    </row>
    <row r="2999" spans="1:5" ht="0" hidden="1" customHeight="1" x14ac:dyDescent="0.2">
      <c r="A2999"/>
      <c r="B2999"/>
      <c r="C2999"/>
      <c r="D2999"/>
      <c r="E2999"/>
    </row>
    <row r="3000" spans="1:5" ht="0" hidden="1" customHeight="1" x14ac:dyDescent="0.2">
      <c r="A3000"/>
      <c r="B3000"/>
      <c r="C3000"/>
      <c r="D3000"/>
      <c r="E3000"/>
    </row>
    <row r="3001" spans="1:5" ht="0" hidden="1" customHeight="1" x14ac:dyDescent="0.2">
      <c r="A3001"/>
      <c r="B3001"/>
      <c r="C3001"/>
      <c r="D3001"/>
      <c r="E3001"/>
    </row>
    <row r="3002" spans="1:5" ht="0" hidden="1" customHeight="1" x14ac:dyDescent="0.2">
      <c r="A3002"/>
      <c r="B3002"/>
      <c r="C3002"/>
      <c r="D3002"/>
      <c r="E3002"/>
    </row>
    <row r="3003" spans="1:5" ht="0" hidden="1" customHeight="1" x14ac:dyDescent="0.2">
      <c r="A3003"/>
      <c r="B3003"/>
      <c r="C3003"/>
      <c r="D3003"/>
      <c r="E3003"/>
    </row>
    <row r="3004" spans="1:5" ht="0" hidden="1" customHeight="1" x14ac:dyDescent="0.2">
      <c r="A3004"/>
      <c r="B3004"/>
      <c r="C3004"/>
      <c r="D3004"/>
      <c r="E3004"/>
    </row>
    <row r="3005" spans="1:5" ht="0" hidden="1" customHeight="1" x14ac:dyDescent="0.2">
      <c r="A3005"/>
      <c r="B3005"/>
      <c r="C3005"/>
      <c r="D3005"/>
      <c r="E3005"/>
    </row>
    <row r="3006" spans="1:5" ht="0" hidden="1" customHeight="1" x14ac:dyDescent="0.2">
      <c r="A3006"/>
      <c r="B3006"/>
      <c r="C3006"/>
      <c r="D3006"/>
      <c r="E3006"/>
    </row>
    <row r="3007" spans="1:5" ht="0" hidden="1" customHeight="1" x14ac:dyDescent="0.2">
      <c r="A3007"/>
      <c r="B3007"/>
      <c r="C3007"/>
      <c r="D3007"/>
      <c r="E3007"/>
    </row>
    <row r="3008" spans="1:5" ht="0" hidden="1" customHeight="1" x14ac:dyDescent="0.2">
      <c r="A3008"/>
      <c r="B3008"/>
      <c r="C3008"/>
      <c r="D3008"/>
      <c r="E3008"/>
    </row>
    <row r="3009" spans="1:5" ht="0" hidden="1" customHeight="1" x14ac:dyDescent="0.2">
      <c r="A3009"/>
      <c r="B3009"/>
      <c r="C3009"/>
      <c r="D3009"/>
      <c r="E3009"/>
    </row>
    <row r="3010" spans="1:5" ht="0" hidden="1" customHeight="1" x14ac:dyDescent="0.2">
      <c r="A3010"/>
      <c r="B3010"/>
      <c r="C3010"/>
      <c r="D3010"/>
      <c r="E3010"/>
    </row>
    <row r="3011" spans="1:5" ht="0" hidden="1" customHeight="1" x14ac:dyDescent="0.2">
      <c r="A3011"/>
      <c r="B3011"/>
      <c r="C3011"/>
      <c r="D3011"/>
      <c r="E3011"/>
    </row>
    <row r="3012" spans="1:5" ht="0" hidden="1" customHeight="1" x14ac:dyDescent="0.2">
      <c r="A3012"/>
      <c r="B3012"/>
      <c r="C3012"/>
      <c r="D3012"/>
      <c r="E3012"/>
    </row>
    <row r="3013" spans="1:5" ht="0" hidden="1" customHeight="1" x14ac:dyDescent="0.2">
      <c r="A3013"/>
      <c r="B3013"/>
      <c r="C3013"/>
      <c r="D3013"/>
      <c r="E3013"/>
    </row>
    <row r="3014" spans="1:5" ht="0" hidden="1" customHeight="1" x14ac:dyDescent="0.2">
      <c r="A3014"/>
      <c r="B3014"/>
      <c r="C3014"/>
      <c r="D3014"/>
      <c r="E3014"/>
    </row>
    <row r="3015" spans="1:5" ht="0" hidden="1" customHeight="1" x14ac:dyDescent="0.2">
      <c r="A3015"/>
      <c r="B3015"/>
      <c r="C3015"/>
      <c r="D3015"/>
      <c r="E3015"/>
    </row>
    <row r="3016" spans="1:5" ht="0" hidden="1" customHeight="1" x14ac:dyDescent="0.2">
      <c r="A3016"/>
      <c r="B3016"/>
      <c r="C3016"/>
      <c r="D3016"/>
      <c r="E3016"/>
    </row>
    <row r="3017" spans="1:5" ht="0" hidden="1" customHeight="1" x14ac:dyDescent="0.2">
      <c r="A3017"/>
      <c r="B3017"/>
      <c r="C3017"/>
      <c r="D3017"/>
      <c r="E3017"/>
    </row>
    <row r="3018" spans="1:5" ht="0" hidden="1" customHeight="1" x14ac:dyDescent="0.2">
      <c r="A3018"/>
      <c r="B3018"/>
      <c r="C3018"/>
      <c r="D3018"/>
      <c r="E3018"/>
    </row>
    <row r="3019" spans="1:5" ht="0" hidden="1" customHeight="1" x14ac:dyDescent="0.2">
      <c r="A3019"/>
      <c r="B3019"/>
      <c r="C3019"/>
      <c r="D3019"/>
      <c r="E3019"/>
    </row>
    <row r="3020" spans="1:5" ht="0" hidden="1" customHeight="1" x14ac:dyDescent="0.2">
      <c r="A3020"/>
      <c r="B3020"/>
      <c r="C3020"/>
      <c r="D3020"/>
      <c r="E3020"/>
    </row>
    <row r="3021" spans="1:5" ht="0" hidden="1" customHeight="1" x14ac:dyDescent="0.2">
      <c r="A3021"/>
      <c r="B3021"/>
      <c r="C3021"/>
      <c r="D3021"/>
      <c r="E3021"/>
    </row>
    <row r="3022" spans="1:5" ht="0" hidden="1" customHeight="1" x14ac:dyDescent="0.2">
      <c r="A3022"/>
      <c r="B3022"/>
      <c r="C3022"/>
      <c r="D3022"/>
      <c r="E3022"/>
    </row>
    <row r="3023" spans="1:5" ht="0" hidden="1" customHeight="1" x14ac:dyDescent="0.2">
      <c r="A3023"/>
      <c r="B3023"/>
      <c r="C3023"/>
      <c r="D3023"/>
      <c r="E3023"/>
    </row>
    <row r="3024" spans="1:5" ht="0" hidden="1" customHeight="1" x14ac:dyDescent="0.2">
      <c r="A3024"/>
      <c r="B3024"/>
      <c r="C3024"/>
      <c r="D3024"/>
      <c r="E3024"/>
    </row>
    <row r="3025" spans="1:5" ht="0" hidden="1" customHeight="1" x14ac:dyDescent="0.2">
      <c r="A3025"/>
      <c r="B3025"/>
      <c r="C3025"/>
      <c r="D3025"/>
      <c r="E3025"/>
    </row>
    <row r="3026" spans="1:5" ht="0" hidden="1" customHeight="1" x14ac:dyDescent="0.2">
      <c r="A3026"/>
      <c r="B3026"/>
      <c r="C3026"/>
      <c r="D3026"/>
      <c r="E3026"/>
    </row>
    <row r="3027" spans="1:5" ht="0" hidden="1" customHeight="1" x14ac:dyDescent="0.2">
      <c r="A3027"/>
      <c r="B3027"/>
      <c r="C3027"/>
      <c r="D3027"/>
      <c r="E3027"/>
    </row>
    <row r="3028" spans="1:5" ht="0" hidden="1" customHeight="1" x14ac:dyDescent="0.2">
      <c r="A3028"/>
      <c r="B3028"/>
      <c r="C3028"/>
      <c r="D3028"/>
      <c r="E3028"/>
    </row>
    <row r="3029" spans="1:5" ht="0" hidden="1" customHeight="1" x14ac:dyDescent="0.2">
      <c r="A3029"/>
      <c r="B3029"/>
      <c r="C3029"/>
      <c r="D3029"/>
      <c r="E3029"/>
    </row>
    <row r="3030" spans="1:5" ht="0" hidden="1" customHeight="1" x14ac:dyDescent="0.2">
      <c r="A3030"/>
      <c r="B3030"/>
      <c r="C3030"/>
      <c r="D3030"/>
      <c r="E3030"/>
    </row>
    <row r="3031" spans="1:5" ht="0" hidden="1" customHeight="1" x14ac:dyDescent="0.2">
      <c r="A3031"/>
      <c r="B3031"/>
      <c r="C3031"/>
      <c r="D3031"/>
      <c r="E3031"/>
    </row>
    <row r="3032" spans="1:5" ht="0" hidden="1" customHeight="1" x14ac:dyDescent="0.2">
      <c r="A3032"/>
      <c r="B3032"/>
      <c r="C3032"/>
      <c r="D3032"/>
      <c r="E3032"/>
    </row>
    <row r="3033" spans="1:5" ht="0" hidden="1" customHeight="1" x14ac:dyDescent="0.2">
      <c r="A3033"/>
      <c r="B3033"/>
      <c r="C3033"/>
      <c r="D3033"/>
      <c r="E3033"/>
    </row>
    <row r="3034" spans="1:5" ht="0" hidden="1" customHeight="1" x14ac:dyDescent="0.2">
      <c r="A3034"/>
      <c r="B3034"/>
      <c r="C3034"/>
      <c r="D3034"/>
      <c r="E3034"/>
    </row>
    <row r="3035" spans="1:5" ht="0" hidden="1" customHeight="1" x14ac:dyDescent="0.2">
      <c r="A3035"/>
      <c r="B3035"/>
      <c r="C3035"/>
      <c r="D3035"/>
      <c r="E3035"/>
    </row>
    <row r="3036" spans="1:5" ht="0" hidden="1" customHeight="1" x14ac:dyDescent="0.2">
      <c r="A3036"/>
      <c r="B3036"/>
      <c r="C3036"/>
      <c r="D3036"/>
      <c r="E3036"/>
    </row>
    <row r="3037" spans="1:5" ht="0" hidden="1" customHeight="1" x14ac:dyDescent="0.2">
      <c r="A3037"/>
      <c r="B3037"/>
      <c r="C3037"/>
      <c r="D3037"/>
      <c r="E3037"/>
    </row>
    <row r="3038" spans="1:5" ht="0" hidden="1" customHeight="1" x14ac:dyDescent="0.2">
      <c r="A3038"/>
      <c r="B3038"/>
      <c r="C3038"/>
      <c r="D3038"/>
      <c r="E3038"/>
    </row>
    <row r="3039" spans="1:5" ht="0" hidden="1" customHeight="1" x14ac:dyDescent="0.2">
      <c r="A3039"/>
      <c r="B3039"/>
      <c r="C3039"/>
      <c r="D3039"/>
      <c r="E3039"/>
    </row>
    <row r="3040" spans="1:5" ht="0" hidden="1" customHeight="1" x14ac:dyDescent="0.2">
      <c r="A3040"/>
      <c r="B3040"/>
      <c r="C3040"/>
      <c r="D3040"/>
      <c r="E3040"/>
    </row>
    <row r="3041" spans="1:5" ht="0" hidden="1" customHeight="1" x14ac:dyDescent="0.2">
      <c r="A3041"/>
      <c r="B3041"/>
      <c r="C3041"/>
      <c r="D3041"/>
      <c r="E3041"/>
    </row>
    <row r="3042" spans="1:5" ht="0" hidden="1" customHeight="1" x14ac:dyDescent="0.2">
      <c r="A3042"/>
      <c r="B3042"/>
      <c r="C3042"/>
      <c r="D3042"/>
      <c r="E3042"/>
    </row>
    <row r="3043" spans="1:5" ht="0" hidden="1" customHeight="1" x14ac:dyDescent="0.2">
      <c r="A3043"/>
      <c r="B3043"/>
      <c r="C3043"/>
      <c r="D3043"/>
      <c r="E3043"/>
    </row>
    <row r="3044" spans="1:5" ht="0" hidden="1" customHeight="1" x14ac:dyDescent="0.2">
      <c r="A3044"/>
      <c r="B3044"/>
      <c r="C3044"/>
      <c r="D3044"/>
      <c r="E3044"/>
    </row>
    <row r="3045" spans="1:5" ht="0" hidden="1" customHeight="1" x14ac:dyDescent="0.2">
      <c r="A3045"/>
      <c r="B3045"/>
      <c r="C3045"/>
      <c r="D3045"/>
      <c r="E3045"/>
    </row>
    <row r="3046" spans="1:5" ht="0" hidden="1" customHeight="1" x14ac:dyDescent="0.2">
      <c r="A3046"/>
      <c r="B3046"/>
      <c r="C3046"/>
      <c r="D3046"/>
      <c r="E3046"/>
    </row>
    <row r="3047" spans="1:5" ht="0" hidden="1" customHeight="1" x14ac:dyDescent="0.2">
      <c r="A3047"/>
      <c r="B3047"/>
      <c r="C3047"/>
      <c r="D3047"/>
      <c r="E3047"/>
    </row>
    <row r="3048" spans="1:5" ht="0" hidden="1" customHeight="1" x14ac:dyDescent="0.2">
      <c r="A3048"/>
      <c r="B3048"/>
      <c r="C3048"/>
      <c r="D3048"/>
      <c r="E3048"/>
    </row>
    <row r="3049" spans="1:5" ht="0" hidden="1" customHeight="1" x14ac:dyDescent="0.2">
      <c r="A3049"/>
      <c r="B3049"/>
      <c r="C3049"/>
      <c r="D3049"/>
      <c r="E3049"/>
    </row>
    <row r="3050" spans="1:5" ht="0" hidden="1" customHeight="1" x14ac:dyDescent="0.2">
      <c r="A3050"/>
      <c r="B3050"/>
      <c r="C3050"/>
      <c r="D3050"/>
      <c r="E3050"/>
    </row>
    <row r="3051" spans="1:5" ht="0" hidden="1" customHeight="1" x14ac:dyDescent="0.2">
      <c r="A3051"/>
      <c r="B3051"/>
      <c r="C3051"/>
      <c r="D3051"/>
      <c r="E3051"/>
    </row>
    <row r="3052" spans="1:5" ht="0" hidden="1" customHeight="1" x14ac:dyDescent="0.2">
      <c r="A3052"/>
      <c r="B3052"/>
      <c r="C3052"/>
      <c r="D3052"/>
      <c r="E3052"/>
    </row>
    <row r="3053" spans="1:5" ht="0" hidden="1" customHeight="1" x14ac:dyDescent="0.2">
      <c r="A3053"/>
      <c r="B3053"/>
      <c r="C3053"/>
      <c r="D3053"/>
      <c r="E3053"/>
    </row>
    <row r="3054" spans="1:5" ht="0" hidden="1" customHeight="1" x14ac:dyDescent="0.2">
      <c r="A3054"/>
      <c r="B3054"/>
      <c r="C3054"/>
      <c r="D3054"/>
      <c r="E3054"/>
    </row>
    <row r="3055" spans="1:5" ht="0" hidden="1" customHeight="1" x14ac:dyDescent="0.2">
      <c r="A3055"/>
      <c r="B3055"/>
      <c r="C3055"/>
      <c r="D3055"/>
      <c r="E3055"/>
    </row>
    <row r="3056" spans="1:5" ht="0" hidden="1" customHeight="1" x14ac:dyDescent="0.2">
      <c r="A3056"/>
      <c r="B3056"/>
      <c r="C3056"/>
      <c r="D3056"/>
      <c r="E3056"/>
    </row>
    <row r="3057" spans="1:5" ht="0" hidden="1" customHeight="1" x14ac:dyDescent="0.2">
      <c r="A3057"/>
      <c r="B3057"/>
      <c r="C3057"/>
      <c r="D3057"/>
      <c r="E3057"/>
    </row>
    <row r="3058" spans="1:5" ht="0" hidden="1" customHeight="1" x14ac:dyDescent="0.2">
      <c r="A3058"/>
      <c r="B3058"/>
      <c r="C3058"/>
      <c r="D3058"/>
      <c r="E3058"/>
    </row>
    <row r="3059" spans="1:5" ht="0" hidden="1" customHeight="1" x14ac:dyDescent="0.2">
      <c r="A3059"/>
      <c r="B3059"/>
      <c r="C3059"/>
      <c r="D3059"/>
      <c r="E3059"/>
    </row>
    <row r="3060" spans="1:5" ht="0" hidden="1" customHeight="1" x14ac:dyDescent="0.2">
      <c r="A3060"/>
      <c r="B3060"/>
      <c r="C3060"/>
      <c r="D3060"/>
      <c r="E3060"/>
    </row>
    <row r="3061" spans="1:5" ht="0" hidden="1" customHeight="1" x14ac:dyDescent="0.2">
      <c r="A3061"/>
      <c r="B3061"/>
      <c r="C3061"/>
      <c r="D3061"/>
      <c r="E3061"/>
    </row>
    <row r="3062" spans="1:5" ht="0" hidden="1" customHeight="1" x14ac:dyDescent="0.2">
      <c r="A3062"/>
      <c r="B3062"/>
      <c r="C3062"/>
      <c r="D3062"/>
      <c r="E3062"/>
    </row>
    <row r="3063" spans="1:5" ht="0" hidden="1" customHeight="1" x14ac:dyDescent="0.2">
      <c r="A3063"/>
      <c r="B3063"/>
      <c r="C3063"/>
      <c r="D3063"/>
      <c r="E3063"/>
    </row>
    <row r="3064" spans="1:5" ht="0" hidden="1" customHeight="1" x14ac:dyDescent="0.2">
      <c r="A3064"/>
      <c r="B3064"/>
      <c r="C3064"/>
      <c r="D3064"/>
      <c r="E3064"/>
    </row>
    <row r="3065" spans="1:5" ht="0" hidden="1" customHeight="1" x14ac:dyDescent="0.2">
      <c r="A3065"/>
      <c r="B3065"/>
      <c r="C3065"/>
      <c r="D3065"/>
      <c r="E3065"/>
    </row>
    <row r="3066" spans="1:5" ht="0" hidden="1" customHeight="1" x14ac:dyDescent="0.2">
      <c r="A3066"/>
      <c r="B3066"/>
      <c r="C3066"/>
      <c r="D3066"/>
      <c r="E3066"/>
    </row>
    <row r="3067" spans="1:5" ht="0" hidden="1" customHeight="1" x14ac:dyDescent="0.2">
      <c r="A3067"/>
      <c r="B3067"/>
      <c r="C3067"/>
      <c r="D3067"/>
      <c r="E3067"/>
    </row>
    <row r="3068" spans="1:5" ht="0" hidden="1" customHeight="1" x14ac:dyDescent="0.2">
      <c r="A3068"/>
      <c r="B3068"/>
      <c r="C3068"/>
      <c r="D3068"/>
      <c r="E3068"/>
    </row>
    <row r="3069" spans="1:5" ht="0" hidden="1" customHeight="1" x14ac:dyDescent="0.2">
      <c r="A3069"/>
      <c r="B3069"/>
      <c r="C3069"/>
      <c r="D3069"/>
      <c r="E3069"/>
    </row>
    <row r="3070" spans="1:5" ht="0" hidden="1" customHeight="1" x14ac:dyDescent="0.2">
      <c r="A3070"/>
      <c r="B3070"/>
      <c r="C3070"/>
      <c r="D3070"/>
      <c r="E3070"/>
    </row>
    <row r="3071" spans="1:5" ht="0" hidden="1" customHeight="1" x14ac:dyDescent="0.2">
      <c r="A3071"/>
      <c r="B3071"/>
      <c r="C3071"/>
      <c r="D3071"/>
      <c r="E3071"/>
    </row>
    <row r="3072" spans="1:5" ht="0" hidden="1" customHeight="1" x14ac:dyDescent="0.2">
      <c r="A3072"/>
      <c r="B3072"/>
      <c r="C3072"/>
      <c r="D3072"/>
      <c r="E3072"/>
    </row>
    <row r="3073" spans="1:5" ht="0" hidden="1" customHeight="1" x14ac:dyDescent="0.2">
      <c r="A3073"/>
      <c r="B3073"/>
      <c r="C3073"/>
      <c r="D3073"/>
      <c r="E3073"/>
    </row>
    <row r="3074" spans="1:5" ht="0" hidden="1" customHeight="1" x14ac:dyDescent="0.2">
      <c r="A3074"/>
      <c r="B3074"/>
      <c r="C3074"/>
      <c r="D3074"/>
      <c r="E3074"/>
    </row>
    <row r="3075" spans="1:5" ht="0" hidden="1" customHeight="1" x14ac:dyDescent="0.2">
      <c r="A3075"/>
      <c r="B3075"/>
      <c r="C3075"/>
      <c r="D3075"/>
      <c r="E3075"/>
    </row>
    <row r="3076" spans="1:5" ht="0" hidden="1" customHeight="1" x14ac:dyDescent="0.2">
      <c r="A3076"/>
      <c r="B3076"/>
      <c r="C3076"/>
      <c r="D3076"/>
      <c r="E3076"/>
    </row>
    <row r="3077" spans="1:5" ht="0" hidden="1" customHeight="1" x14ac:dyDescent="0.2">
      <c r="A3077"/>
      <c r="B3077"/>
      <c r="C3077"/>
      <c r="D3077"/>
      <c r="E3077"/>
    </row>
    <row r="3078" spans="1:5" ht="0" hidden="1" customHeight="1" x14ac:dyDescent="0.2">
      <c r="A3078"/>
      <c r="B3078"/>
      <c r="C3078"/>
      <c r="D3078"/>
      <c r="E3078"/>
    </row>
    <row r="3079" spans="1:5" ht="0" hidden="1" customHeight="1" x14ac:dyDescent="0.2">
      <c r="A3079"/>
      <c r="B3079"/>
      <c r="C3079"/>
      <c r="D3079"/>
      <c r="E3079"/>
    </row>
    <row r="3080" spans="1:5" ht="0" hidden="1" customHeight="1" x14ac:dyDescent="0.2">
      <c r="A3080"/>
      <c r="B3080"/>
      <c r="C3080"/>
      <c r="D3080"/>
      <c r="E3080"/>
    </row>
    <row r="3081" spans="1:5" ht="0" hidden="1" customHeight="1" x14ac:dyDescent="0.2">
      <c r="A3081"/>
      <c r="B3081"/>
      <c r="C3081"/>
      <c r="D3081"/>
      <c r="E3081"/>
    </row>
    <row r="3082" spans="1:5" ht="0" hidden="1" customHeight="1" x14ac:dyDescent="0.2">
      <c r="A3082"/>
      <c r="B3082"/>
      <c r="C3082"/>
      <c r="D3082"/>
      <c r="E3082"/>
    </row>
    <row r="3083" spans="1:5" ht="0" hidden="1" customHeight="1" x14ac:dyDescent="0.2">
      <c r="A3083"/>
      <c r="B3083"/>
      <c r="C3083"/>
      <c r="D3083"/>
      <c r="E3083"/>
    </row>
    <row r="3084" spans="1:5" ht="0" hidden="1" customHeight="1" x14ac:dyDescent="0.2">
      <c r="A3084"/>
      <c r="B3084"/>
      <c r="C3084"/>
      <c r="D3084"/>
      <c r="E3084"/>
    </row>
    <row r="3085" spans="1:5" ht="0" hidden="1" customHeight="1" x14ac:dyDescent="0.2">
      <c r="A3085"/>
      <c r="B3085"/>
      <c r="C3085"/>
      <c r="D3085"/>
      <c r="E3085"/>
    </row>
    <row r="3086" spans="1:5" ht="0" hidden="1" customHeight="1" x14ac:dyDescent="0.2">
      <c r="A3086"/>
      <c r="B3086"/>
      <c r="C3086"/>
      <c r="D3086"/>
      <c r="E3086"/>
    </row>
    <row r="3087" spans="1:5" ht="0" hidden="1" customHeight="1" x14ac:dyDescent="0.2">
      <c r="A3087"/>
      <c r="B3087"/>
      <c r="C3087"/>
      <c r="D3087"/>
      <c r="E3087"/>
    </row>
    <row r="3088" spans="1:5" ht="0" hidden="1" customHeight="1" x14ac:dyDescent="0.2">
      <c r="A3088"/>
      <c r="B3088"/>
      <c r="C3088"/>
      <c r="D3088"/>
      <c r="E3088"/>
    </row>
    <row r="3089" spans="1:5" ht="0" hidden="1" customHeight="1" x14ac:dyDescent="0.2">
      <c r="A3089"/>
      <c r="B3089"/>
      <c r="C3089"/>
      <c r="D3089"/>
      <c r="E3089"/>
    </row>
    <row r="3090" spans="1:5" ht="0" hidden="1" customHeight="1" x14ac:dyDescent="0.2">
      <c r="A3090"/>
      <c r="B3090"/>
      <c r="C3090"/>
      <c r="D3090"/>
      <c r="E3090"/>
    </row>
    <row r="3091" spans="1:5" ht="0" hidden="1" customHeight="1" x14ac:dyDescent="0.2">
      <c r="A3091"/>
      <c r="B3091"/>
      <c r="C3091"/>
      <c r="D3091"/>
      <c r="E3091"/>
    </row>
    <row r="3092" spans="1:5" ht="0" hidden="1" customHeight="1" x14ac:dyDescent="0.2">
      <c r="A3092"/>
      <c r="B3092"/>
      <c r="C3092"/>
      <c r="D3092"/>
      <c r="E3092"/>
    </row>
    <row r="3093" spans="1:5" ht="0" hidden="1" customHeight="1" x14ac:dyDescent="0.2">
      <c r="A3093"/>
      <c r="B3093"/>
      <c r="C3093"/>
      <c r="D3093"/>
      <c r="E3093"/>
    </row>
    <row r="3094" spans="1:5" ht="0" hidden="1" customHeight="1" x14ac:dyDescent="0.2">
      <c r="A3094"/>
      <c r="B3094"/>
      <c r="C3094"/>
      <c r="D3094"/>
      <c r="E3094"/>
    </row>
    <row r="3095" spans="1:5" ht="0" hidden="1" customHeight="1" x14ac:dyDescent="0.2">
      <c r="A3095"/>
      <c r="B3095"/>
      <c r="C3095"/>
      <c r="D3095"/>
      <c r="E3095"/>
    </row>
    <row r="3096" spans="1:5" ht="0" hidden="1" customHeight="1" x14ac:dyDescent="0.2">
      <c r="A3096"/>
      <c r="B3096"/>
      <c r="C3096"/>
      <c r="D3096"/>
      <c r="E3096"/>
    </row>
    <row r="3097" spans="1:5" ht="0" hidden="1" customHeight="1" x14ac:dyDescent="0.2">
      <c r="A3097"/>
      <c r="B3097"/>
      <c r="C3097"/>
      <c r="D3097"/>
      <c r="E3097"/>
    </row>
    <row r="3098" spans="1:5" ht="0" hidden="1" customHeight="1" x14ac:dyDescent="0.2">
      <c r="A3098"/>
      <c r="B3098"/>
      <c r="C3098"/>
      <c r="D3098"/>
      <c r="E3098"/>
    </row>
    <row r="3099" spans="1:5" ht="0" hidden="1" customHeight="1" x14ac:dyDescent="0.2">
      <c r="A3099"/>
      <c r="B3099"/>
      <c r="C3099"/>
      <c r="D3099"/>
      <c r="E3099"/>
    </row>
    <row r="3100" spans="1:5" ht="0" hidden="1" customHeight="1" x14ac:dyDescent="0.2">
      <c r="A3100"/>
      <c r="B3100"/>
      <c r="C3100"/>
      <c r="D3100"/>
      <c r="E3100"/>
    </row>
    <row r="3101" spans="1:5" ht="0" hidden="1" customHeight="1" x14ac:dyDescent="0.2">
      <c r="A3101"/>
      <c r="B3101"/>
      <c r="C3101"/>
      <c r="D3101"/>
      <c r="E3101"/>
    </row>
    <row r="3102" spans="1:5" ht="0" hidden="1" customHeight="1" x14ac:dyDescent="0.2">
      <c r="A3102"/>
      <c r="B3102"/>
      <c r="C3102"/>
      <c r="D3102"/>
      <c r="E3102"/>
    </row>
    <row r="3103" spans="1:5" ht="0" hidden="1" customHeight="1" x14ac:dyDescent="0.2">
      <c r="A3103"/>
      <c r="B3103"/>
      <c r="C3103"/>
      <c r="D3103"/>
      <c r="E3103"/>
    </row>
    <row r="3104" spans="1:5" ht="0" hidden="1" customHeight="1" x14ac:dyDescent="0.2">
      <c r="A3104"/>
      <c r="B3104"/>
      <c r="C3104"/>
      <c r="D3104"/>
      <c r="E3104"/>
    </row>
    <row r="3105" spans="1:5" ht="0" hidden="1" customHeight="1" x14ac:dyDescent="0.2">
      <c r="A3105"/>
      <c r="B3105"/>
      <c r="C3105"/>
      <c r="D3105"/>
      <c r="E3105"/>
    </row>
    <row r="3106" spans="1:5" ht="0" hidden="1" customHeight="1" x14ac:dyDescent="0.2">
      <c r="A3106"/>
      <c r="B3106"/>
      <c r="C3106"/>
      <c r="D3106"/>
      <c r="E3106"/>
    </row>
    <row r="3107" spans="1:5" ht="0" hidden="1" customHeight="1" x14ac:dyDescent="0.2">
      <c r="A3107"/>
      <c r="B3107"/>
      <c r="C3107"/>
      <c r="D3107"/>
      <c r="E3107"/>
    </row>
    <row r="3108" spans="1:5" ht="0" hidden="1" customHeight="1" x14ac:dyDescent="0.2">
      <c r="A3108"/>
      <c r="B3108"/>
      <c r="C3108"/>
      <c r="D3108"/>
      <c r="E3108"/>
    </row>
    <row r="3109" spans="1:5" ht="0" hidden="1" customHeight="1" x14ac:dyDescent="0.2">
      <c r="A3109"/>
      <c r="B3109"/>
      <c r="C3109"/>
      <c r="D3109"/>
      <c r="E3109"/>
    </row>
    <row r="3110" spans="1:5" ht="0" hidden="1" customHeight="1" x14ac:dyDescent="0.2">
      <c r="A3110"/>
      <c r="B3110"/>
      <c r="C3110"/>
      <c r="D3110"/>
      <c r="E3110"/>
    </row>
    <row r="3111" spans="1:5" ht="0" hidden="1" customHeight="1" x14ac:dyDescent="0.2">
      <c r="A3111"/>
      <c r="B3111"/>
      <c r="C3111"/>
      <c r="D3111"/>
      <c r="E3111"/>
    </row>
    <row r="3112" spans="1:5" ht="0" hidden="1" customHeight="1" x14ac:dyDescent="0.2">
      <c r="A3112"/>
      <c r="B3112"/>
      <c r="C3112"/>
      <c r="D3112"/>
      <c r="E3112"/>
    </row>
    <row r="3113" spans="1:5" ht="0" hidden="1" customHeight="1" x14ac:dyDescent="0.2">
      <c r="A3113"/>
      <c r="B3113"/>
      <c r="C3113"/>
      <c r="D3113"/>
      <c r="E3113"/>
    </row>
    <row r="3114" spans="1:5" ht="0" hidden="1" customHeight="1" x14ac:dyDescent="0.2">
      <c r="A3114"/>
      <c r="B3114"/>
      <c r="C3114"/>
      <c r="D3114"/>
      <c r="E3114"/>
    </row>
    <row r="3115" spans="1:5" ht="0" hidden="1" customHeight="1" x14ac:dyDescent="0.2">
      <c r="A3115"/>
      <c r="B3115"/>
      <c r="C3115"/>
      <c r="D3115"/>
      <c r="E3115"/>
    </row>
    <row r="3116" spans="1:5" ht="0" hidden="1" customHeight="1" x14ac:dyDescent="0.2">
      <c r="A3116"/>
      <c r="B3116"/>
      <c r="C3116"/>
      <c r="D3116"/>
      <c r="E3116"/>
    </row>
    <row r="3117" spans="1:5" ht="0" hidden="1" customHeight="1" x14ac:dyDescent="0.2">
      <c r="A3117"/>
      <c r="B3117"/>
      <c r="C3117"/>
      <c r="D3117"/>
      <c r="E3117"/>
    </row>
    <row r="3118" spans="1:5" ht="0" hidden="1" customHeight="1" x14ac:dyDescent="0.2">
      <c r="A3118"/>
      <c r="B3118"/>
      <c r="C3118"/>
      <c r="D3118"/>
      <c r="E3118"/>
    </row>
    <row r="3119" spans="1:5" ht="0" hidden="1" customHeight="1" x14ac:dyDescent="0.2">
      <c r="A3119"/>
      <c r="B3119"/>
      <c r="C3119"/>
      <c r="D3119"/>
      <c r="E3119"/>
    </row>
    <row r="3120" spans="1:5" ht="0" hidden="1" customHeight="1" x14ac:dyDescent="0.2">
      <c r="A3120"/>
      <c r="B3120"/>
      <c r="C3120"/>
      <c r="D3120"/>
      <c r="E3120"/>
    </row>
    <row r="3121" spans="1:5" ht="0" hidden="1" customHeight="1" x14ac:dyDescent="0.2">
      <c r="A3121"/>
      <c r="B3121"/>
      <c r="C3121"/>
      <c r="D3121"/>
      <c r="E3121"/>
    </row>
    <row r="3122" spans="1:5" ht="0" hidden="1" customHeight="1" x14ac:dyDescent="0.2">
      <c r="A3122"/>
      <c r="B3122"/>
      <c r="C3122"/>
      <c r="D3122"/>
      <c r="E3122"/>
    </row>
    <row r="3123" spans="1:5" ht="0" hidden="1" customHeight="1" x14ac:dyDescent="0.2">
      <c r="A3123"/>
      <c r="B3123"/>
      <c r="C3123"/>
      <c r="D3123"/>
      <c r="E3123"/>
    </row>
    <row r="3124" spans="1:5" ht="0" hidden="1" customHeight="1" x14ac:dyDescent="0.2">
      <c r="A3124"/>
      <c r="B3124"/>
      <c r="C3124"/>
      <c r="D3124"/>
      <c r="E3124"/>
    </row>
    <row r="3125" spans="1:5" ht="0" hidden="1" customHeight="1" x14ac:dyDescent="0.2">
      <c r="A3125"/>
      <c r="B3125"/>
      <c r="C3125"/>
      <c r="D3125"/>
      <c r="E3125"/>
    </row>
    <row r="3126" spans="1:5" ht="0" hidden="1" customHeight="1" x14ac:dyDescent="0.2">
      <c r="A3126"/>
      <c r="B3126"/>
      <c r="C3126"/>
      <c r="D3126"/>
      <c r="E3126"/>
    </row>
    <row r="3127" spans="1:5" ht="0" hidden="1" customHeight="1" x14ac:dyDescent="0.2">
      <c r="A3127"/>
      <c r="B3127"/>
      <c r="C3127"/>
      <c r="D3127"/>
      <c r="E3127"/>
    </row>
    <row r="3128" spans="1:5" ht="0" hidden="1" customHeight="1" x14ac:dyDescent="0.2">
      <c r="A3128"/>
      <c r="B3128"/>
      <c r="C3128"/>
      <c r="D3128"/>
      <c r="E3128"/>
    </row>
    <row r="3129" spans="1:5" ht="0" hidden="1" customHeight="1" x14ac:dyDescent="0.2">
      <c r="A3129"/>
      <c r="B3129"/>
      <c r="C3129"/>
      <c r="D3129"/>
      <c r="E3129"/>
    </row>
    <row r="3130" spans="1:5" ht="0" hidden="1" customHeight="1" x14ac:dyDescent="0.2">
      <c r="A3130"/>
      <c r="B3130"/>
      <c r="C3130"/>
      <c r="D3130"/>
      <c r="E3130"/>
    </row>
    <row r="3131" spans="1:5" ht="0" hidden="1" customHeight="1" x14ac:dyDescent="0.2">
      <c r="A3131"/>
      <c r="B3131"/>
      <c r="C3131"/>
      <c r="D3131"/>
      <c r="E3131"/>
    </row>
    <row r="3132" spans="1:5" ht="0" hidden="1" customHeight="1" x14ac:dyDescent="0.2">
      <c r="A3132"/>
      <c r="B3132"/>
      <c r="C3132"/>
      <c r="D3132"/>
      <c r="E3132"/>
    </row>
    <row r="3133" spans="1:5" ht="0" hidden="1" customHeight="1" x14ac:dyDescent="0.2">
      <c r="A3133"/>
      <c r="B3133"/>
      <c r="C3133"/>
      <c r="D3133"/>
      <c r="E3133"/>
    </row>
    <row r="3134" spans="1:5" ht="0" hidden="1" customHeight="1" x14ac:dyDescent="0.2">
      <c r="A3134"/>
      <c r="B3134"/>
      <c r="C3134"/>
      <c r="D3134"/>
      <c r="E3134"/>
    </row>
    <row r="3135" spans="1:5" ht="0" hidden="1" customHeight="1" x14ac:dyDescent="0.2">
      <c r="A3135"/>
      <c r="B3135"/>
      <c r="C3135"/>
      <c r="D3135"/>
      <c r="E3135"/>
    </row>
    <row r="3136" spans="1:5" ht="0" hidden="1" customHeight="1" x14ac:dyDescent="0.2">
      <c r="A3136"/>
      <c r="B3136"/>
      <c r="C3136"/>
      <c r="D3136"/>
      <c r="E3136"/>
    </row>
    <row r="3137" spans="1:5" ht="0" hidden="1" customHeight="1" x14ac:dyDescent="0.2">
      <c r="A3137"/>
      <c r="B3137"/>
      <c r="C3137"/>
      <c r="D3137"/>
      <c r="E3137"/>
    </row>
    <row r="3138" spans="1:5" ht="0" hidden="1" customHeight="1" x14ac:dyDescent="0.2">
      <c r="A3138"/>
      <c r="B3138"/>
      <c r="C3138"/>
      <c r="D3138"/>
      <c r="E3138"/>
    </row>
    <row r="3139" spans="1:5" ht="0" hidden="1" customHeight="1" x14ac:dyDescent="0.2">
      <c r="A3139"/>
      <c r="B3139"/>
      <c r="C3139"/>
      <c r="D3139"/>
      <c r="E3139"/>
    </row>
    <row r="3140" spans="1:5" ht="0" hidden="1" customHeight="1" x14ac:dyDescent="0.2">
      <c r="A3140"/>
      <c r="B3140"/>
      <c r="C3140"/>
      <c r="D3140"/>
      <c r="E3140"/>
    </row>
    <row r="3141" spans="1:5" ht="0" hidden="1" customHeight="1" x14ac:dyDescent="0.2">
      <c r="A3141"/>
      <c r="B3141"/>
      <c r="C3141"/>
      <c r="D3141"/>
      <c r="E3141"/>
    </row>
    <row r="3142" spans="1:5" ht="0" hidden="1" customHeight="1" x14ac:dyDescent="0.2">
      <c r="A3142"/>
      <c r="B3142"/>
      <c r="C3142"/>
      <c r="D3142"/>
      <c r="E3142"/>
    </row>
    <row r="3143" spans="1:5" ht="0" hidden="1" customHeight="1" x14ac:dyDescent="0.2">
      <c r="A3143"/>
      <c r="B3143"/>
      <c r="C3143"/>
      <c r="D3143"/>
      <c r="E3143"/>
    </row>
    <row r="3144" spans="1:5" ht="0" hidden="1" customHeight="1" x14ac:dyDescent="0.2">
      <c r="A3144"/>
      <c r="B3144"/>
      <c r="C3144"/>
      <c r="D3144"/>
      <c r="E3144"/>
    </row>
    <row r="3145" spans="1:5" ht="0" hidden="1" customHeight="1" x14ac:dyDescent="0.2">
      <c r="A3145"/>
      <c r="B3145"/>
      <c r="C3145"/>
      <c r="D3145"/>
      <c r="E3145"/>
    </row>
    <row r="3146" spans="1:5" ht="0" hidden="1" customHeight="1" x14ac:dyDescent="0.2">
      <c r="A3146"/>
      <c r="B3146"/>
      <c r="C3146"/>
      <c r="D3146"/>
      <c r="E3146"/>
    </row>
    <row r="3147" spans="1:5" ht="0" hidden="1" customHeight="1" x14ac:dyDescent="0.2">
      <c r="A3147"/>
      <c r="B3147"/>
      <c r="C3147"/>
      <c r="D3147"/>
      <c r="E3147"/>
    </row>
    <row r="3148" spans="1:5" ht="0" hidden="1" customHeight="1" x14ac:dyDescent="0.2">
      <c r="A3148"/>
      <c r="B3148"/>
      <c r="C3148"/>
      <c r="D3148"/>
      <c r="E3148"/>
    </row>
    <row r="3149" spans="1:5" ht="0" hidden="1" customHeight="1" x14ac:dyDescent="0.2">
      <c r="A3149"/>
      <c r="B3149"/>
      <c r="C3149"/>
      <c r="D3149"/>
      <c r="E3149"/>
    </row>
    <row r="3150" spans="1:5" ht="0" hidden="1" customHeight="1" x14ac:dyDescent="0.2">
      <c r="A3150"/>
      <c r="B3150"/>
      <c r="C3150"/>
      <c r="D3150"/>
      <c r="E3150"/>
    </row>
    <row r="3151" spans="1:5" ht="0" hidden="1" customHeight="1" x14ac:dyDescent="0.2">
      <c r="A3151"/>
      <c r="B3151"/>
      <c r="C3151"/>
      <c r="D3151"/>
      <c r="E3151"/>
    </row>
    <row r="3152" spans="1:5" ht="0" hidden="1" customHeight="1" x14ac:dyDescent="0.2">
      <c r="A3152"/>
      <c r="B3152"/>
      <c r="C3152"/>
      <c r="D3152"/>
      <c r="E3152"/>
    </row>
    <row r="3153" spans="1:5" ht="0" hidden="1" customHeight="1" x14ac:dyDescent="0.2">
      <c r="A3153"/>
      <c r="B3153"/>
      <c r="C3153"/>
      <c r="D3153"/>
      <c r="E3153"/>
    </row>
    <row r="3154" spans="1:5" ht="0" hidden="1" customHeight="1" x14ac:dyDescent="0.2">
      <c r="A3154"/>
      <c r="B3154"/>
      <c r="C3154"/>
      <c r="D3154"/>
      <c r="E3154"/>
    </row>
    <row r="3155" spans="1:5" ht="0" hidden="1" customHeight="1" x14ac:dyDescent="0.2">
      <c r="A3155"/>
      <c r="B3155"/>
      <c r="C3155"/>
      <c r="D3155"/>
      <c r="E3155"/>
    </row>
    <row r="3156" spans="1:5" ht="0" hidden="1" customHeight="1" x14ac:dyDescent="0.2">
      <c r="A3156"/>
      <c r="B3156"/>
      <c r="C3156"/>
      <c r="D3156"/>
      <c r="E3156"/>
    </row>
    <row r="3157" spans="1:5" ht="0" hidden="1" customHeight="1" x14ac:dyDescent="0.2">
      <c r="A3157"/>
      <c r="B3157"/>
      <c r="C3157"/>
      <c r="D3157"/>
      <c r="E3157"/>
    </row>
    <row r="3158" spans="1:5" ht="0" hidden="1" customHeight="1" x14ac:dyDescent="0.2">
      <c r="A3158"/>
      <c r="B3158"/>
      <c r="C3158"/>
      <c r="D3158"/>
      <c r="E3158"/>
    </row>
    <row r="3159" spans="1:5" ht="0" hidden="1" customHeight="1" x14ac:dyDescent="0.2">
      <c r="A3159"/>
      <c r="B3159"/>
      <c r="C3159"/>
      <c r="D3159"/>
      <c r="E3159"/>
    </row>
    <row r="3160" spans="1:5" ht="0" hidden="1" customHeight="1" x14ac:dyDescent="0.2">
      <c r="A3160"/>
      <c r="B3160"/>
      <c r="C3160"/>
      <c r="D3160"/>
      <c r="E3160"/>
    </row>
    <row r="3161" spans="1:5" ht="0" hidden="1" customHeight="1" x14ac:dyDescent="0.2">
      <c r="A3161"/>
      <c r="B3161"/>
      <c r="C3161"/>
      <c r="D3161"/>
      <c r="E3161"/>
    </row>
    <row r="3162" spans="1:5" ht="0" hidden="1" customHeight="1" x14ac:dyDescent="0.2">
      <c r="A3162"/>
      <c r="B3162"/>
      <c r="C3162"/>
      <c r="D3162"/>
      <c r="E3162"/>
    </row>
    <row r="3163" spans="1:5" ht="0" hidden="1" customHeight="1" x14ac:dyDescent="0.2">
      <c r="A3163"/>
      <c r="B3163"/>
      <c r="C3163"/>
      <c r="D3163"/>
      <c r="E3163"/>
    </row>
    <row r="3164" spans="1:5" ht="0" hidden="1" customHeight="1" x14ac:dyDescent="0.2">
      <c r="A3164"/>
      <c r="B3164"/>
      <c r="C3164"/>
      <c r="D3164"/>
      <c r="E3164"/>
    </row>
    <row r="3165" spans="1:5" ht="0" hidden="1" customHeight="1" x14ac:dyDescent="0.2">
      <c r="A3165"/>
      <c r="B3165"/>
      <c r="C3165"/>
      <c r="D3165"/>
      <c r="E3165"/>
    </row>
    <row r="3166" spans="1:5" ht="0" hidden="1" customHeight="1" x14ac:dyDescent="0.2">
      <c r="A3166"/>
      <c r="B3166"/>
      <c r="C3166"/>
      <c r="D3166"/>
      <c r="E3166"/>
    </row>
    <row r="3167" spans="1:5" ht="0" hidden="1" customHeight="1" x14ac:dyDescent="0.2">
      <c r="A3167"/>
      <c r="B3167"/>
      <c r="C3167"/>
      <c r="D3167"/>
      <c r="E3167"/>
    </row>
    <row r="3168" spans="1:5" ht="0" hidden="1" customHeight="1" x14ac:dyDescent="0.2">
      <c r="A3168"/>
      <c r="B3168"/>
      <c r="C3168"/>
      <c r="D3168"/>
      <c r="E3168"/>
    </row>
    <row r="3169" spans="1:5" ht="0" hidden="1" customHeight="1" x14ac:dyDescent="0.2">
      <c r="A3169"/>
      <c r="B3169"/>
      <c r="C3169"/>
      <c r="D3169"/>
      <c r="E3169"/>
    </row>
    <row r="3170" spans="1:5" ht="0" hidden="1" customHeight="1" x14ac:dyDescent="0.2">
      <c r="A3170"/>
      <c r="B3170"/>
      <c r="C3170"/>
      <c r="D3170"/>
      <c r="E3170"/>
    </row>
    <row r="3171" spans="1:5" ht="0" hidden="1" customHeight="1" x14ac:dyDescent="0.2">
      <c r="A3171"/>
      <c r="B3171"/>
      <c r="C3171"/>
      <c r="D3171"/>
      <c r="E3171"/>
    </row>
    <row r="3172" spans="1:5" ht="0" hidden="1" customHeight="1" x14ac:dyDescent="0.2">
      <c r="A3172"/>
      <c r="B3172"/>
      <c r="C3172"/>
      <c r="D3172"/>
      <c r="E3172"/>
    </row>
    <row r="3173" spans="1:5" ht="0" hidden="1" customHeight="1" x14ac:dyDescent="0.2">
      <c r="A3173"/>
      <c r="B3173"/>
      <c r="C3173"/>
      <c r="D3173"/>
      <c r="E3173"/>
    </row>
    <row r="3174" spans="1:5" ht="0" hidden="1" customHeight="1" x14ac:dyDescent="0.2">
      <c r="A3174"/>
      <c r="B3174"/>
      <c r="C3174"/>
      <c r="D3174"/>
      <c r="E3174"/>
    </row>
    <row r="3175" spans="1:5" ht="0" hidden="1" customHeight="1" x14ac:dyDescent="0.2">
      <c r="A3175"/>
      <c r="B3175"/>
      <c r="C3175"/>
      <c r="D3175"/>
      <c r="E3175"/>
    </row>
    <row r="3176" spans="1:5" ht="0" hidden="1" customHeight="1" x14ac:dyDescent="0.2">
      <c r="A3176"/>
      <c r="B3176"/>
      <c r="C3176"/>
      <c r="D3176"/>
      <c r="E3176"/>
    </row>
    <row r="3177" spans="1:5" ht="0" hidden="1" customHeight="1" x14ac:dyDescent="0.2">
      <c r="A3177"/>
      <c r="B3177"/>
      <c r="C3177"/>
      <c r="D3177"/>
      <c r="E3177"/>
    </row>
    <row r="3178" spans="1:5" ht="0" hidden="1" customHeight="1" x14ac:dyDescent="0.2">
      <c r="A3178"/>
      <c r="B3178"/>
      <c r="C3178"/>
      <c r="D3178"/>
      <c r="E3178"/>
    </row>
    <row r="3179" spans="1:5" ht="0" hidden="1" customHeight="1" x14ac:dyDescent="0.2">
      <c r="A3179"/>
      <c r="B3179"/>
      <c r="C3179"/>
      <c r="D3179"/>
      <c r="E3179"/>
    </row>
    <row r="3180" spans="1:5" ht="0" hidden="1" customHeight="1" x14ac:dyDescent="0.2">
      <c r="A3180"/>
      <c r="B3180"/>
      <c r="C3180"/>
      <c r="D3180"/>
      <c r="E3180"/>
    </row>
    <row r="3181" spans="1:5" ht="0" hidden="1" customHeight="1" x14ac:dyDescent="0.2">
      <c r="A3181"/>
      <c r="B3181"/>
      <c r="C3181"/>
      <c r="D3181"/>
      <c r="E3181"/>
    </row>
    <row r="3182" spans="1:5" ht="0" hidden="1" customHeight="1" x14ac:dyDescent="0.2">
      <c r="A3182"/>
      <c r="B3182"/>
      <c r="C3182"/>
      <c r="D3182"/>
      <c r="E3182"/>
    </row>
    <row r="3183" spans="1:5" ht="0" hidden="1" customHeight="1" x14ac:dyDescent="0.2">
      <c r="A3183"/>
      <c r="B3183"/>
      <c r="C3183"/>
      <c r="D3183"/>
      <c r="E3183"/>
    </row>
    <row r="3184" spans="1:5" ht="0" hidden="1" customHeight="1" x14ac:dyDescent="0.2">
      <c r="A3184"/>
      <c r="B3184"/>
      <c r="C3184"/>
      <c r="D3184"/>
      <c r="E3184"/>
    </row>
    <row r="3185" spans="1:5" ht="0" hidden="1" customHeight="1" x14ac:dyDescent="0.2">
      <c r="A3185"/>
      <c r="B3185"/>
      <c r="C3185"/>
      <c r="D3185"/>
      <c r="E3185"/>
    </row>
    <row r="3186" spans="1:5" ht="0" hidden="1" customHeight="1" x14ac:dyDescent="0.2">
      <c r="A3186"/>
      <c r="B3186"/>
      <c r="C3186"/>
      <c r="D3186"/>
      <c r="E3186"/>
    </row>
    <row r="3187" spans="1:5" ht="0" hidden="1" customHeight="1" x14ac:dyDescent="0.2">
      <c r="A3187"/>
      <c r="B3187"/>
      <c r="C3187"/>
      <c r="D3187"/>
      <c r="E3187"/>
    </row>
    <row r="3188" spans="1:5" ht="0" hidden="1" customHeight="1" x14ac:dyDescent="0.2">
      <c r="A3188"/>
      <c r="B3188"/>
      <c r="C3188"/>
      <c r="D3188"/>
      <c r="E3188"/>
    </row>
    <row r="3189" spans="1:5" ht="0" hidden="1" customHeight="1" x14ac:dyDescent="0.2">
      <c r="A3189"/>
      <c r="B3189"/>
      <c r="C3189"/>
      <c r="D3189"/>
      <c r="E3189"/>
    </row>
    <row r="3190" spans="1:5" ht="0" hidden="1" customHeight="1" x14ac:dyDescent="0.2">
      <c r="A3190"/>
      <c r="B3190"/>
      <c r="C3190"/>
      <c r="D3190"/>
      <c r="E3190"/>
    </row>
    <row r="3191" spans="1:5" ht="0" hidden="1" customHeight="1" x14ac:dyDescent="0.2">
      <c r="A3191"/>
      <c r="B3191"/>
      <c r="C3191"/>
      <c r="D3191"/>
      <c r="E3191"/>
    </row>
    <row r="3192" spans="1:5" ht="0" hidden="1" customHeight="1" x14ac:dyDescent="0.2">
      <c r="A3192"/>
      <c r="B3192"/>
      <c r="C3192"/>
      <c r="D3192"/>
      <c r="E3192"/>
    </row>
    <row r="3193" spans="1:5" ht="0" hidden="1" customHeight="1" x14ac:dyDescent="0.2">
      <c r="A3193"/>
      <c r="B3193"/>
      <c r="C3193"/>
      <c r="D3193"/>
      <c r="E3193"/>
    </row>
    <row r="3194" spans="1:5" ht="0" hidden="1" customHeight="1" x14ac:dyDescent="0.2">
      <c r="A3194"/>
      <c r="B3194"/>
      <c r="C3194"/>
      <c r="D3194"/>
      <c r="E3194"/>
    </row>
    <row r="3195" spans="1:5" ht="0" hidden="1" customHeight="1" x14ac:dyDescent="0.2">
      <c r="A3195"/>
      <c r="B3195"/>
      <c r="C3195"/>
      <c r="D3195"/>
      <c r="E3195"/>
    </row>
    <row r="3196" spans="1:5" ht="0" hidden="1" customHeight="1" x14ac:dyDescent="0.2">
      <c r="A3196"/>
      <c r="B3196"/>
      <c r="C3196"/>
      <c r="D3196"/>
      <c r="E3196"/>
    </row>
    <row r="3197" spans="1:5" ht="0" hidden="1" customHeight="1" x14ac:dyDescent="0.2">
      <c r="A3197"/>
      <c r="B3197"/>
      <c r="C3197"/>
      <c r="D3197"/>
      <c r="E3197"/>
    </row>
    <row r="3198" spans="1:5" ht="0" hidden="1" customHeight="1" x14ac:dyDescent="0.2">
      <c r="A3198"/>
      <c r="B3198"/>
      <c r="C3198"/>
      <c r="D3198"/>
      <c r="E3198"/>
    </row>
    <row r="3199" spans="1:5" ht="0" hidden="1" customHeight="1" x14ac:dyDescent="0.2">
      <c r="A3199"/>
      <c r="B3199"/>
      <c r="C3199"/>
      <c r="D3199"/>
      <c r="E3199"/>
    </row>
    <row r="3200" spans="1:5" ht="0" hidden="1" customHeight="1" x14ac:dyDescent="0.2">
      <c r="A3200"/>
      <c r="B3200"/>
      <c r="C3200"/>
      <c r="D3200"/>
      <c r="E3200"/>
    </row>
    <row r="3201" spans="1:5" ht="0" hidden="1" customHeight="1" x14ac:dyDescent="0.2">
      <c r="A3201"/>
      <c r="B3201"/>
      <c r="C3201"/>
      <c r="D3201"/>
      <c r="E3201"/>
    </row>
    <row r="3202" spans="1:5" ht="0" hidden="1" customHeight="1" x14ac:dyDescent="0.2">
      <c r="A3202"/>
      <c r="B3202"/>
      <c r="C3202"/>
      <c r="D3202"/>
      <c r="E3202"/>
    </row>
    <row r="3203" spans="1:5" ht="0" hidden="1" customHeight="1" x14ac:dyDescent="0.2">
      <c r="A3203"/>
      <c r="B3203"/>
      <c r="C3203"/>
      <c r="D3203"/>
      <c r="E3203"/>
    </row>
    <row r="3204" spans="1:5" ht="0" hidden="1" customHeight="1" x14ac:dyDescent="0.2">
      <c r="A3204"/>
      <c r="B3204"/>
      <c r="C3204"/>
      <c r="D3204"/>
      <c r="E3204"/>
    </row>
    <row r="3205" spans="1:5" ht="0" hidden="1" customHeight="1" x14ac:dyDescent="0.2">
      <c r="A3205"/>
      <c r="B3205"/>
      <c r="C3205"/>
      <c r="D3205"/>
      <c r="E3205"/>
    </row>
    <row r="3206" spans="1:5" ht="0" hidden="1" customHeight="1" x14ac:dyDescent="0.2">
      <c r="A3206"/>
      <c r="B3206"/>
      <c r="C3206"/>
      <c r="D3206"/>
      <c r="E3206"/>
    </row>
    <row r="3207" spans="1:5" ht="0" hidden="1" customHeight="1" x14ac:dyDescent="0.2">
      <c r="A3207"/>
      <c r="B3207"/>
      <c r="C3207"/>
      <c r="D3207"/>
      <c r="E3207"/>
    </row>
    <row r="3208" spans="1:5" ht="0" hidden="1" customHeight="1" x14ac:dyDescent="0.2">
      <c r="A3208"/>
      <c r="B3208"/>
      <c r="C3208"/>
      <c r="D3208"/>
      <c r="E3208"/>
    </row>
    <row r="3209" spans="1:5" ht="0" hidden="1" customHeight="1" x14ac:dyDescent="0.2">
      <c r="A3209"/>
      <c r="B3209"/>
      <c r="C3209"/>
      <c r="D3209"/>
      <c r="E3209"/>
    </row>
    <row r="3210" spans="1:5" ht="0" hidden="1" customHeight="1" x14ac:dyDescent="0.2">
      <c r="A3210"/>
      <c r="B3210"/>
      <c r="C3210"/>
      <c r="D3210"/>
      <c r="E3210"/>
    </row>
    <row r="3211" spans="1:5" ht="0" hidden="1" customHeight="1" x14ac:dyDescent="0.2">
      <c r="A3211"/>
      <c r="B3211"/>
      <c r="C3211"/>
      <c r="D3211"/>
      <c r="E3211"/>
    </row>
    <row r="3212" spans="1:5" ht="0" hidden="1" customHeight="1" x14ac:dyDescent="0.2">
      <c r="A3212"/>
      <c r="B3212"/>
      <c r="C3212"/>
      <c r="D3212"/>
      <c r="E3212"/>
    </row>
    <row r="3213" spans="1:5" ht="0" hidden="1" customHeight="1" x14ac:dyDescent="0.2">
      <c r="A3213"/>
      <c r="B3213"/>
      <c r="C3213"/>
      <c r="D3213"/>
      <c r="E3213"/>
    </row>
    <row r="3214" spans="1:5" ht="0" hidden="1" customHeight="1" x14ac:dyDescent="0.2">
      <c r="A3214"/>
      <c r="B3214"/>
      <c r="C3214"/>
      <c r="D3214"/>
      <c r="E3214"/>
    </row>
    <row r="3215" spans="1:5" ht="0" hidden="1" customHeight="1" x14ac:dyDescent="0.2">
      <c r="A3215"/>
      <c r="B3215"/>
      <c r="C3215"/>
      <c r="D3215"/>
      <c r="E3215"/>
    </row>
    <row r="3216" spans="1:5" ht="0" hidden="1" customHeight="1" x14ac:dyDescent="0.2">
      <c r="A3216"/>
      <c r="B3216"/>
      <c r="C3216"/>
      <c r="D3216"/>
      <c r="E3216"/>
    </row>
    <row r="3217" spans="1:5" ht="0" hidden="1" customHeight="1" x14ac:dyDescent="0.2">
      <c r="A3217"/>
      <c r="B3217"/>
      <c r="C3217"/>
      <c r="D3217"/>
      <c r="E3217"/>
    </row>
    <row r="3218" spans="1:5" ht="0" hidden="1" customHeight="1" x14ac:dyDescent="0.2">
      <c r="A3218"/>
      <c r="B3218"/>
      <c r="C3218"/>
      <c r="D3218"/>
      <c r="E3218"/>
    </row>
    <row r="3219" spans="1:5" ht="0" hidden="1" customHeight="1" x14ac:dyDescent="0.2">
      <c r="A3219"/>
      <c r="B3219"/>
      <c r="C3219"/>
      <c r="D3219"/>
      <c r="E3219"/>
    </row>
    <row r="3220" spans="1:5" ht="0" hidden="1" customHeight="1" x14ac:dyDescent="0.2">
      <c r="A3220"/>
      <c r="B3220"/>
      <c r="C3220"/>
      <c r="D3220"/>
      <c r="E3220"/>
    </row>
    <row r="3221" spans="1:5" ht="0" hidden="1" customHeight="1" x14ac:dyDescent="0.2">
      <c r="A3221"/>
      <c r="B3221"/>
      <c r="C3221"/>
      <c r="D3221"/>
      <c r="E3221"/>
    </row>
    <row r="3222" spans="1:5" ht="0" hidden="1" customHeight="1" x14ac:dyDescent="0.2">
      <c r="A3222"/>
      <c r="B3222"/>
      <c r="C3222"/>
      <c r="D3222"/>
      <c r="E3222"/>
    </row>
    <row r="3223" spans="1:5" ht="0" hidden="1" customHeight="1" x14ac:dyDescent="0.2">
      <c r="A3223"/>
      <c r="B3223"/>
      <c r="C3223"/>
      <c r="D3223"/>
      <c r="E3223"/>
    </row>
    <row r="3224" spans="1:5" ht="0" hidden="1" customHeight="1" x14ac:dyDescent="0.2">
      <c r="A3224"/>
      <c r="B3224"/>
      <c r="C3224"/>
      <c r="D3224"/>
      <c r="E3224"/>
    </row>
    <row r="3225" spans="1:5" ht="0" hidden="1" customHeight="1" x14ac:dyDescent="0.2">
      <c r="A3225"/>
      <c r="B3225"/>
      <c r="C3225"/>
      <c r="D3225"/>
      <c r="E3225"/>
    </row>
    <row r="3226" spans="1:5" ht="0" hidden="1" customHeight="1" x14ac:dyDescent="0.2">
      <c r="A3226"/>
      <c r="B3226"/>
      <c r="C3226"/>
      <c r="D3226"/>
      <c r="E3226"/>
    </row>
    <row r="3227" spans="1:5" ht="0" hidden="1" customHeight="1" x14ac:dyDescent="0.2">
      <c r="A3227"/>
      <c r="B3227"/>
      <c r="C3227"/>
      <c r="D3227"/>
      <c r="E3227"/>
    </row>
    <row r="3228" spans="1:5" ht="0" hidden="1" customHeight="1" x14ac:dyDescent="0.2">
      <c r="A3228"/>
      <c r="B3228"/>
      <c r="C3228"/>
      <c r="D3228"/>
      <c r="E3228"/>
    </row>
    <row r="3229" spans="1:5" ht="0" hidden="1" customHeight="1" x14ac:dyDescent="0.2">
      <c r="A3229"/>
      <c r="B3229"/>
      <c r="C3229"/>
      <c r="D3229"/>
      <c r="E3229"/>
    </row>
    <row r="3230" spans="1:5" ht="0" hidden="1" customHeight="1" x14ac:dyDescent="0.2">
      <c r="A3230"/>
      <c r="B3230"/>
      <c r="C3230"/>
      <c r="D3230"/>
      <c r="E3230"/>
    </row>
    <row r="3231" spans="1:5" ht="0" hidden="1" customHeight="1" x14ac:dyDescent="0.2">
      <c r="A3231"/>
      <c r="B3231"/>
      <c r="C3231"/>
      <c r="D3231"/>
      <c r="E3231"/>
    </row>
    <row r="3232" spans="1:5" ht="0" hidden="1" customHeight="1" x14ac:dyDescent="0.2">
      <c r="A3232"/>
      <c r="B3232"/>
      <c r="C3232"/>
      <c r="D3232"/>
      <c r="E3232"/>
    </row>
    <row r="3233" spans="1:5" ht="0" hidden="1" customHeight="1" x14ac:dyDescent="0.2">
      <c r="A3233"/>
      <c r="B3233"/>
      <c r="C3233"/>
      <c r="D3233"/>
      <c r="E3233"/>
    </row>
    <row r="3234" spans="1:5" ht="0" hidden="1" customHeight="1" x14ac:dyDescent="0.2">
      <c r="A3234"/>
      <c r="B3234"/>
      <c r="C3234"/>
      <c r="D3234"/>
      <c r="E3234"/>
    </row>
    <row r="3235" spans="1:5" ht="0" hidden="1" customHeight="1" x14ac:dyDescent="0.2">
      <c r="A3235"/>
      <c r="B3235"/>
      <c r="C3235"/>
      <c r="D3235"/>
      <c r="E3235"/>
    </row>
    <row r="3236" spans="1:5" ht="0" hidden="1" customHeight="1" x14ac:dyDescent="0.2">
      <c r="A3236"/>
      <c r="B3236"/>
      <c r="C3236"/>
      <c r="D3236"/>
      <c r="E3236"/>
    </row>
    <row r="3237" spans="1:5" ht="0" hidden="1" customHeight="1" x14ac:dyDescent="0.2">
      <c r="A3237"/>
      <c r="B3237"/>
      <c r="C3237"/>
      <c r="D3237"/>
      <c r="E3237"/>
    </row>
    <row r="3238" spans="1:5" ht="0" hidden="1" customHeight="1" x14ac:dyDescent="0.2">
      <c r="A3238"/>
      <c r="B3238"/>
      <c r="C3238"/>
      <c r="D3238"/>
      <c r="E3238"/>
    </row>
    <row r="3239" spans="1:5" ht="0" hidden="1" customHeight="1" x14ac:dyDescent="0.2">
      <c r="A3239"/>
      <c r="B3239"/>
      <c r="C3239"/>
      <c r="D3239"/>
      <c r="E3239"/>
    </row>
    <row r="3240" spans="1:5" ht="0" hidden="1" customHeight="1" x14ac:dyDescent="0.2">
      <c r="A3240"/>
      <c r="B3240"/>
      <c r="C3240"/>
      <c r="D3240"/>
      <c r="E3240"/>
    </row>
    <row r="3241" spans="1:5" ht="0" hidden="1" customHeight="1" x14ac:dyDescent="0.2">
      <c r="A3241"/>
      <c r="B3241"/>
      <c r="C3241"/>
      <c r="D3241"/>
      <c r="E3241"/>
    </row>
    <row r="3242" spans="1:5" ht="0" hidden="1" customHeight="1" x14ac:dyDescent="0.2">
      <c r="A3242"/>
      <c r="B3242"/>
      <c r="C3242"/>
      <c r="D3242"/>
      <c r="E3242"/>
    </row>
    <row r="3243" spans="1:5" ht="0" hidden="1" customHeight="1" x14ac:dyDescent="0.2">
      <c r="A3243"/>
      <c r="B3243"/>
      <c r="C3243"/>
      <c r="D3243"/>
      <c r="E3243"/>
    </row>
    <row r="3244" spans="1:5" ht="0" hidden="1" customHeight="1" x14ac:dyDescent="0.2">
      <c r="A3244"/>
      <c r="B3244"/>
      <c r="C3244"/>
      <c r="D3244"/>
      <c r="E3244"/>
    </row>
    <row r="3245" spans="1:5" ht="0" hidden="1" customHeight="1" x14ac:dyDescent="0.2">
      <c r="A3245"/>
      <c r="B3245"/>
      <c r="C3245"/>
      <c r="D3245"/>
      <c r="E3245"/>
    </row>
    <row r="3246" spans="1:5" ht="0" hidden="1" customHeight="1" x14ac:dyDescent="0.2">
      <c r="A3246"/>
      <c r="B3246"/>
      <c r="C3246"/>
      <c r="D3246"/>
      <c r="E3246"/>
    </row>
    <row r="3247" spans="1:5" ht="0" hidden="1" customHeight="1" x14ac:dyDescent="0.2">
      <c r="A3247"/>
      <c r="B3247"/>
      <c r="C3247"/>
      <c r="D3247"/>
      <c r="E3247"/>
    </row>
    <row r="3248" spans="1:5" ht="0" hidden="1" customHeight="1" x14ac:dyDescent="0.2">
      <c r="A3248"/>
      <c r="B3248"/>
      <c r="C3248"/>
      <c r="D3248"/>
      <c r="E3248"/>
    </row>
    <row r="3249" spans="1:5" ht="0" hidden="1" customHeight="1" x14ac:dyDescent="0.2">
      <c r="A3249"/>
      <c r="B3249"/>
      <c r="C3249"/>
      <c r="D3249"/>
      <c r="E3249"/>
    </row>
    <row r="3250" spans="1:5" ht="0" hidden="1" customHeight="1" x14ac:dyDescent="0.2">
      <c r="A3250"/>
      <c r="B3250"/>
      <c r="C3250"/>
      <c r="D3250"/>
      <c r="E3250"/>
    </row>
    <row r="3251" spans="1:5" ht="0" hidden="1" customHeight="1" x14ac:dyDescent="0.2">
      <c r="A3251"/>
      <c r="B3251"/>
      <c r="C3251"/>
      <c r="D3251"/>
      <c r="E3251"/>
    </row>
    <row r="3252" spans="1:5" ht="0" hidden="1" customHeight="1" x14ac:dyDescent="0.2">
      <c r="A3252"/>
      <c r="B3252"/>
      <c r="C3252"/>
      <c r="D3252"/>
      <c r="E3252"/>
    </row>
    <row r="3253" spans="1:5" ht="0" hidden="1" customHeight="1" x14ac:dyDescent="0.2">
      <c r="A3253"/>
      <c r="B3253"/>
      <c r="C3253"/>
      <c r="D3253"/>
      <c r="E3253"/>
    </row>
    <row r="3254" spans="1:5" ht="0" hidden="1" customHeight="1" x14ac:dyDescent="0.2">
      <c r="A3254"/>
      <c r="B3254"/>
      <c r="C3254"/>
      <c r="D3254"/>
      <c r="E3254"/>
    </row>
    <row r="3255" spans="1:5" ht="0" hidden="1" customHeight="1" x14ac:dyDescent="0.2">
      <c r="A3255"/>
      <c r="B3255"/>
      <c r="C3255"/>
      <c r="D3255"/>
      <c r="E3255"/>
    </row>
    <row r="3256" spans="1:5" ht="0" hidden="1" customHeight="1" x14ac:dyDescent="0.2">
      <c r="A3256"/>
      <c r="B3256"/>
      <c r="C3256"/>
      <c r="D3256"/>
      <c r="E3256"/>
    </row>
    <row r="3257" spans="1:5" ht="0" hidden="1" customHeight="1" x14ac:dyDescent="0.2">
      <c r="A3257"/>
      <c r="B3257"/>
      <c r="C3257"/>
      <c r="D3257"/>
      <c r="E3257"/>
    </row>
    <row r="3258" spans="1:5" ht="0" hidden="1" customHeight="1" x14ac:dyDescent="0.2">
      <c r="A3258"/>
      <c r="B3258"/>
      <c r="C3258"/>
      <c r="D3258"/>
      <c r="E3258"/>
    </row>
    <row r="3259" spans="1:5" ht="0" hidden="1" customHeight="1" x14ac:dyDescent="0.2">
      <c r="A3259"/>
      <c r="B3259"/>
      <c r="C3259"/>
      <c r="D3259"/>
      <c r="E3259"/>
    </row>
    <row r="3260" spans="1:5" ht="0" hidden="1" customHeight="1" x14ac:dyDescent="0.2">
      <c r="A3260"/>
      <c r="B3260"/>
      <c r="C3260"/>
      <c r="D3260"/>
      <c r="E3260"/>
    </row>
    <row r="3261" spans="1:5" ht="0" hidden="1" customHeight="1" x14ac:dyDescent="0.2">
      <c r="A3261"/>
      <c r="B3261"/>
      <c r="C3261"/>
      <c r="D3261"/>
      <c r="E3261"/>
    </row>
    <row r="3262" spans="1:5" ht="0" hidden="1" customHeight="1" x14ac:dyDescent="0.2">
      <c r="A3262"/>
      <c r="B3262"/>
      <c r="C3262"/>
      <c r="D3262"/>
      <c r="E3262"/>
    </row>
    <row r="3263" spans="1:5" ht="0" hidden="1" customHeight="1" x14ac:dyDescent="0.2">
      <c r="A3263"/>
      <c r="B3263"/>
      <c r="C3263"/>
      <c r="D3263"/>
      <c r="E3263"/>
    </row>
    <row r="3264" spans="1:5" ht="0" hidden="1" customHeight="1" x14ac:dyDescent="0.2">
      <c r="A3264"/>
      <c r="B3264"/>
      <c r="C3264"/>
      <c r="D3264"/>
      <c r="E3264"/>
    </row>
    <row r="3265" spans="1:5" ht="0" hidden="1" customHeight="1" x14ac:dyDescent="0.2">
      <c r="A3265"/>
      <c r="B3265"/>
      <c r="C3265"/>
      <c r="D3265"/>
      <c r="E3265"/>
    </row>
    <row r="3266" spans="1:5" ht="0" hidden="1" customHeight="1" x14ac:dyDescent="0.2">
      <c r="A3266"/>
      <c r="B3266"/>
      <c r="C3266"/>
      <c r="D3266"/>
      <c r="E3266"/>
    </row>
    <row r="3267" spans="1:5" ht="0" hidden="1" customHeight="1" x14ac:dyDescent="0.2">
      <c r="A3267"/>
      <c r="B3267"/>
      <c r="C3267"/>
      <c r="D3267"/>
      <c r="E3267"/>
    </row>
    <row r="3268" spans="1:5" ht="0" hidden="1" customHeight="1" x14ac:dyDescent="0.2">
      <c r="A3268"/>
      <c r="B3268"/>
      <c r="C3268"/>
      <c r="D3268"/>
      <c r="E3268"/>
    </row>
    <row r="3269" spans="1:5" ht="0" hidden="1" customHeight="1" x14ac:dyDescent="0.2">
      <c r="A3269"/>
      <c r="B3269"/>
      <c r="C3269"/>
      <c r="D3269"/>
      <c r="E3269"/>
    </row>
    <row r="3270" spans="1:5" ht="0" hidden="1" customHeight="1" x14ac:dyDescent="0.2">
      <c r="A3270"/>
      <c r="B3270"/>
      <c r="C3270"/>
      <c r="D3270"/>
      <c r="E3270"/>
    </row>
    <row r="3271" spans="1:5" ht="0" hidden="1" customHeight="1" x14ac:dyDescent="0.2">
      <c r="A3271"/>
      <c r="B3271"/>
      <c r="C3271"/>
      <c r="D3271"/>
      <c r="E3271"/>
    </row>
    <row r="3272" spans="1:5" ht="0" hidden="1" customHeight="1" x14ac:dyDescent="0.2">
      <c r="A3272"/>
      <c r="B3272"/>
      <c r="C3272"/>
      <c r="D3272"/>
      <c r="E3272"/>
    </row>
    <row r="3273" spans="1:5" ht="0" hidden="1" customHeight="1" x14ac:dyDescent="0.2">
      <c r="A3273"/>
      <c r="B3273"/>
      <c r="C3273"/>
      <c r="D3273"/>
      <c r="E3273"/>
    </row>
    <row r="3274" spans="1:5" ht="0" hidden="1" customHeight="1" x14ac:dyDescent="0.2">
      <c r="A3274"/>
      <c r="B3274"/>
      <c r="C3274"/>
      <c r="D3274"/>
      <c r="E3274"/>
    </row>
    <row r="3275" spans="1:5" ht="0" hidden="1" customHeight="1" x14ac:dyDescent="0.2">
      <c r="A3275"/>
      <c r="B3275"/>
      <c r="C3275"/>
      <c r="D3275"/>
      <c r="E3275"/>
    </row>
    <row r="3276" spans="1:5" ht="0" hidden="1" customHeight="1" x14ac:dyDescent="0.2">
      <c r="A3276"/>
      <c r="B3276"/>
      <c r="C3276"/>
      <c r="D3276"/>
      <c r="E3276"/>
    </row>
    <row r="3277" spans="1:5" ht="0" hidden="1" customHeight="1" x14ac:dyDescent="0.2">
      <c r="A3277"/>
      <c r="B3277"/>
      <c r="C3277"/>
      <c r="D3277"/>
      <c r="E3277"/>
    </row>
    <row r="3278" spans="1:5" ht="0" hidden="1" customHeight="1" x14ac:dyDescent="0.2">
      <c r="A3278"/>
      <c r="B3278"/>
      <c r="C3278"/>
      <c r="D3278"/>
      <c r="E3278"/>
    </row>
    <row r="3279" spans="1:5" ht="0" hidden="1" customHeight="1" x14ac:dyDescent="0.2">
      <c r="A3279"/>
      <c r="B3279"/>
      <c r="C3279"/>
      <c r="D3279"/>
      <c r="E3279"/>
    </row>
    <row r="3280" spans="1:5" ht="0" hidden="1" customHeight="1" x14ac:dyDescent="0.2">
      <c r="A3280"/>
      <c r="B3280"/>
      <c r="C3280"/>
      <c r="D3280"/>
      <c r="E3280"/>
    </row>
    <row r="3281" spans="1:5" ht="0" hidden="1" customHeight="1" x14ac:dyDescent="0.2">
      <c r="A3281"/>
      <c r="B3281"/>
      <c r="C3281"/>
      <c r="D3281"/>
      <c r="E3281"/>
    </row>
    <row r="3282" spans="1:5" ht="0" hidden="1" customHeight="1" x14ac:dyDescent="0.2">
      <c r="A3282"/>
      <c r="B3282"/>
      <c r="C3282"/>
      <c r="D3282"/>
      <c r="E3282"/>
    </row>
    <row r="3283" spans="1:5" ht="0" hidden="1" customHeight="1" x14ac:dyDescent="0.2">
      <c r="A3283"/>
      <c r="B3283"/>
      <c r="C3283"/>
      <c r="D3283"/>
      <c r="E3283"/>
    </row>
    <row r="3284" spans="1:5" ht="0" hidden="1" customHeight="1" x14ac:dyDescent="0.2">
      <c r="A3284"/>
      <c r="B3284"/>
      <c r="C3284"/>
      <c r="D3284"/>
      <c r="E3284"/>
    </row>
    <row r="3285" spans="1:5" ht="0" hidden="1" customHeight="1" x14ac:dyDescent="0.2">
      <c r="A3285"/>
      <c r="B3285"/>
      <c r="C3285"/>
      <c r="D3285"/>
      <c r="E3285"/>
    </row>
    <row r="3286" spans="1:5" ht="0" hidden="1" customHeight="1" x14ac:dyDescent="0.2">
      <c r="A3286"/>
      <c r="B3286"/>
      <c r="C3286"/>
      <c r="D3286"/>
      <c r="E3286"/>
    </row>
    <row r="3287" spans="1:5" ht="0" hidden="1" customHeight="1" x14ac:dyDescent="0.2">
      <c r="A3287"/>
      <c r="B3287"/>
      <c r="C3287"/>
      <c r="D3287"/>
      <c r="E3287"/>
    </row>
    <row r="3288" spans="1:5" ht="0" hidden="1" customHeight="1" x14ac:dyDescent="0.2">
      <c r="A3288"/>
      <c r="B3288"/>
      <c r="C3288"/>
      <c r="D3288"/>
      <c r="E3288"/>
    </row>
    <row r="3289" spans="1:5" ht="0" hidden="1" customHeight="1" x14ac:dyDescent="0.2">
      <c r="A3289"/>
      <c r="B3289"/>
      <c r="C3289"/>
      <c r="D3289"/>
      <c r="E3289"/>
    </row>
    <row r="3290" spans="1:5" ht="0" hidden="1" customHeight="1" x14ac:dyDescent="0.2">
      <c r="A3290"/>
      <c r="B3290"/>
      <c r="C3290"/>
      <c r="D3290"/>
      <c r="E3290"/>
    </row>
    <row r="3291" spans="1:5" ht="0" hidden="1" customHeight="1" x14ac:dyDescent="0.2">
      <c r="A3291"/>
      <c r="B3291"/>
      <c r="C3291"/>
      <c r="D3291"/>
      <c r="E3291"/>
    </row>
    <row r="3292" spans="1:5" ht="0" hidden="1" customHeight="1" x14ac:dyDescent="0.2">
      <c r="A3292"/>
      <c r="B3292"/>
      <c r="C3292"/>
      <c r="D3292"/>
      <c r="E3292"/>
    </row>
    <row r="3293" spans="1:5" ht="0" hidden="1" customHeight="1" x14ac:dyDescent="0.2">
      <c r="A3293"/>
      <c r="B3293"/>
      <c r="C3293"/>
      <c r="D3293"/>
      <c r="E3293"/>
    </row>
    <row r="3294" spans="1:5" ht="0" hidden="1" customHeight="1" x14ac:dyDescent="0.2">
      <c r="A3294"/>
      <c r="B3294"/>
      <c r="C3294"/>
      <c r="D3294"/>
      <c r="E3294"/>
    </row>
    <row r="3295" spans="1:5" ht="0" hidden="1" customHeight="1" x14ac:dyDescent="0.2">
      <c r="A3295"/>
      <c r="B3295"/>
      <c r="C3295"/>
      <c r="D3295"/>
      <c r="E3295"/>
    </row>
    <row r="3296" spans="1:5" ht="0" hidden="1" customHeight="1" x14ac:dyDescent="0.2">
      <c r="A3296"/>
      <c r="B3296"/>
      <c r="C3296"/>
      <c r="D3296"/>
      <c r="E3296"/>
    </row>
    <row r="3297" spans="1:5" ht="0" hidden="1" customHeight="1" x14ac:dyDescent="0.2">
      <c r="A3297"/>
      <c r="B3297"/>
      <c r="C3297"/>
      <c r="D3297"/>
      <c r="E3297"/>
    </row>
    <row r="3298" spans="1:5" ht="0" hidden="1" customHeight="1" x14ac:dyDescent="0.2">
      <c r="A3298"/>
      <c r="B3298"/>
      <c r="C3298"/>
      <c r="D3298"/>
      <c r="E3298"/>
    </row>
    <row r="3299" spans="1:5" ht="0" hidden="1" customHeight="1" x14ac:dyDescent="0.2">
      <c r="A3299"/>
      <c r="B3299"/>
      <c r="C3299"/>
      <c r="D3299"/>
      <c r="E3299"/>
    </row>
    <row r="3300" spans="1:5" ht="0" hidden="1" customHeight="1" x14ac:dyDescent="0.2">
      <c r="A3300"/>
      <c r="B3300"/>
      <c r="C3300"/>
      <c r="D3300"/>
      <c r="E3300"/>
    </row>
    <row r="3301" spans="1:5" ht="0" hidden="1" customHeight="1" x14ac:dyDescent="0.2">
      <c r="A3301"/>
      <c r="B3301"/>
      <c r="C3301"/>
      <c r="D3301"/>
      <c r="E3301"/>
    </row>
    <row r="3302" spans="1:5" ht="0" hidden="1" customHeight="1" x14ac:dyDescent="0.2">
      <c r="A3302"/>
      <c r="B3302"/>
      <c r="C3302"/>
      <c r="D3302"/>
      <c r="E3302"/>
    </row>
    <row r="3303" spans="1:5" ht="0" hidden="1" customHeight="1" x14ac:dyDescent="0.2">
      <c r="A3303"/>
      <c r="B3303"/>
      <c r="C3303"/>
      <c r="D3303"/>
      <c r="E3303"/>
    </row>
    <row r="3304" spans="1:5" ht="0" hidden="1" customHeight="1" x14ac:dyDescent="0.2">
      <c r="A3304"/>
      <c r="B3304"/>
      <c r="C3304"/>
      <c r="D3304"/>
      <c r="E3304"/>
    </row>
    <row r="3305" spans="1:5" ht="0" hidden="1" customHeight="1" x14ac:dyDescent="0.2">
      <c r="A3305"/>
      <c r="B3305"/>
      <c r="C3305"/>
      <c r="D3305"/>
      <c r="E3305"/>
    </row>
    <row r="3306" spans="1:5" ht="0" hidden="1" customHeight="1" x14ac:dyDescent="0.2">
      <c r="A3306"/>
      <c r="B3306"/>
      <c r="C3306"/>
      <c r="D3306"/>
      <c r="E3306"/>
    </row>
    <row r="3307" spans="1:5" ht="0" hidden="1" customHeight="1" x14ac:dyDescent="0.2">
      <c r="A3307"/>
      <c r="B3307"/>
      <c r="C3307"/>
      <c r="D3307"/>
      <c r="E3307"/>
    </row>
    <row r="3308" spans="1:5" ht="0" hidden="1" customHeight="1" x14ac:dyDescent="0.2">
      <c r="A3308"/>
      <c r="B3308"/>
      <c r="C3308"/>
      <c r="D3308"/>
      <c r="E3308"/>
    </row>
    <row r="3309" spans="1:5" ht="0" hidden="1" customHeight="1" x14ac:dyDescent="0.2">
      <c r="A3309"/>
      <c r="B3309"/>
      <c r="C3309"/>
      <c r="D3309"/>
      <c r="E3309"/>
    </row>
    <row r="3310" spans="1:5" ht="0" hidden="1" customHeight="1" x14ac:dyDescent="0.2">
      <c r="A3310"/>
      <c r="B3310"/>
      <c r="C3310"/>
      <c r="D3310"/>
      <c r="E3310"/>
    </row>
    <row r="3311" spans="1:5" ht="0" hidden="1" customHeight="1" x14ac:dyDescent="0.2">
      <c r="A3311"/>
      <c r="B3311"/>
      <c r="C3311"/>
      <c r="D3311"/>
      <c r="E3311"/>
    </row>
    <row r="3312" spans="1:5" ht="0" hidden="1" customHeight="1" x14ac:dyDescent="0.2">
      <c r="A3312"/>
      <c r="B3312"/>
      <c r="C3312"/>
      <c r="D3312"/>
      <c r="E3312"/>
    </row>
    <row r="3313" spans="1:5" ht="0" hidden="1" customHeight="1" x14ac:dyDescent="0.2">
      <c r="A3313"/>
      <c r="B3313"/>
      <c r="C3313"/>
      <c r="D3313"/>
      <c r="E3313"/>
    </row>
    <row r="3314" spans="1:5" ht="0" hidden="1" customHeight="1" x14ac:dyDescent="0.2">
      <c r="A3314"/>
      <c r="B3314"/>
      <c r="C3314"/>
      <c r="D3314"/>
      <c r="E3314"/>
    </row>
    <row r="3315" spans="1:5" ht="0" hidden="1" customHeight="1" x14ac:dyDescent="0.2">
      <c r="A3315"/>
      <c r="B3315"/>
      <c r="C3315"/>
      <c r="D3315"/>
      <c r="E3315"/>
    </row>
    <row r="3316" spans="1:5" ht="0" hidden="1" customHeight="1" x14ac:dyDescent="0.2">
      <c r="A3316"/>
      <c r="B3316"/>
      <c r="C3316"/>
      <c r="D3316"/>
      <c r="E3316"/>
    </row>
    <row r="3317" spans="1:5" ht="0" hidden="1" customHeight="1" x14ac:dyDescent="0.2">
      <c r="A3317"/>
      <c r="B3317"/>
      <c r="C3317"/>
      <c r="D3317"/>
      <c r="E3317"/>
    </row>
    <row r="3318" spans="1:5" ht="0" hidden="1" customHeight="1" x14ac:dyDescent="0.2">
      <c r="A3318"/>
      <c r="B3318"/>
      <c r="C3318"/>
      <c r="D3318"/>
      <c r="E3318"/>
    </row>
    <row r="3319" spans="1:5" ht="0" hidden="1" customHeight="1" x14ac:dyDescent="0.2">
      <c r="A3319"/>
      <c r="B3319"/>
      <c r="C3319"/>
      <c r="D3319"/>
      <c r="E3319"/>
    </row>
    <row r="3320" spans="1:5" ht="0" hidden="1" customHeight="1" x14ac:dyDescent="0.2">
      <c r="A3320"/>
      <c r="B3320"/>
      <c r="C3320"/>
      <c r="D3320"/>
      <c r="E3320"/>
    </row>
    <row r="3321" spans="1:5" ht="0" hidden="1" customHeight="1" x14ac:dyDescent="0.2">
      <c r="A3321"/>
      <c r="B3321"/>
      <c r="C3321"/>
      <c r="D3321"/>
      <c r="E3321"/>
    </row>
    <row r="3322" spans="1:5" ht="0" hidden="1" customHeight="1" x14ac:dyDescent="0.2">
      <c r="A3322"/>
      <c r="B3322"/>
      <c r="C3322"/>
      <c r="D3322"/>
      <c r="E3322"/>
    </row>
    <row r="3323" spans="1:5" ht="0" hidden="1" customHeight="1" x14ac:dyDescent="0.2">
      <c r="A3323"/>
      <c r="B3323"/>
      <c r="C3323"/>
      <c r="D3323"/>
      <c r="E3323"/>
    </row>
    <row r="3324" spans="1:5" ht="0" hidden="1" customHeight="1" x14ac:dyDescent="0.2">
      <c r="A3324"/>
      <c r="B3324"/>
      <c r="C3324"/>
      <c r="D3324"/>
      <c r="E3324"/>
    </row>
    <row r="3325" spans="1:5" ht="0" hidden="1" customHeight="1" x14ac:dyDescent="0.2">
      <c r="A3325"/>
      <c r="B3325"/>
      <c r="C3325"/>
      <c r="D3325"/>
      <c r="E3325"/>
    </row>
    <row r="3326" spans="1:5" ht="0" hidden="1" customHeight="1" x14ac:dyDescent="0.2">
      <c r="A3326"/>
      <c r="B3326"/>
      <c r="C3326"/>
      <c r="D3326"/>
      <c r="E3326"/>
    </row>
    <row r="3327" spans="1:5" ht="0" hidden="1" customHeight="1" x14ac:dyDescent="0.2">
      <c r="A3327"/>
      <c r="B3327"/>
      <c r="C3327"/>
      <c r="D3327"/>
      <c r="E3327"/>
    </row>
    <row r="3328" spans="1:5" ht="0" hidden="1" customHeight="1" x14ac:dyDescent="0.2">
      <c r="A3328"/>
      <c r="B3328"/>
      <c r="C3328"/>
      <c r="D3328"/>
      <c r="E3328"/>
    </row>
    <row r="3329" spans="1:5" ht="0" hidden="1" customHeight="1" x14ac:dyDescent="0.2">
      <c r="A3329"/>
      <c r="B3329"/>
      <c r="C3329"/>
      <c r="D3329"/>
      <c r="E3329"/>
    </row>
    <row r="3330" spans="1:5" ht="0" hidden="1" customHeight="1" x14ac:dyDescent="0.2">
      <c r="A3330"/>
      <c r="B3330"/>
      <c r="C3330"/>
      <c r="D3330"/>
      <c r="E3330"/>
    </row>
    <row r="3331" spans="1:5" ht="0" hidden="1" customHeight="1" x14ac:dyDescent="0.2">
      <c r="A3331"/>
      <c r="B3331"/>
      <c r="C3331"/>
      <c r="D3331"/>
      <c r="E3331"/>
    </row>
    <row r="3332" spans="1:5" ht="0" hidden="1" customHeight="1" x14ac:dyDescent="0.2">
      <c r="A3332"/>
      <c r="B3332"/>
      <c r="C3332"/>
      <c r="D3332"/>
      <c r="E3332"/>
    </row>
    <row r="3333" spans="1:5" ht="0" hidden="1" customHeight="1" x14ac:dyDescent="0.2">
      <c r="A3333"/>
      <c r="B3333"/>
      <c r="C3333"/>
      <c r="D3333"/>
      <c r="E3333"/>
    </row>
    <row r="3334" spans="1:5" ht="0" hidden="1" customHeight="1" x14ac:dyDescent="0.2">
      <c r="A3334"/>
      <c r="B3334"/>
      <c r="C3334"/>
      <c r="D3334"/>
      <c r="E3334"/>
    </row>
    <row r="3335" spans="1:5" ht="0" hidden="1" customHeight="1" x14ac:dyDescent="0.2">
      <c r="A3335"/>
      <c r="B3335"/>
      <c r="C3335"/>
      <c r="D3335"/>
      <c r="E3335"/>
    </row>
    <row r="3336" spans="1:5" ht="0" hidden="1" customHeight="1" x14ac:dyDescent="0.2">
      <c r="A3336"/>
      <c r="B3336"/>
      <c r="C3336"/>
      <c r="D3336"/>
      <c r="E3336"/>
    </row>
    <row r="3337" spans="1:5" ht="0" hidden="1" customHeight="1" x14ac:dyDescent="0.2">
      <c r="A3337"/>
      <c r="B3337"/>
      <c r="C3337"/>
      <c r="D3337"/>
      <c r="E3337"/>
    </row>
    <row r="3338" spans="1:5" ht="0" hidden="1" customHeight="1" x14ac:dyDescent="0.2">
      <c r="A3338"/>
      <c r="B3338"/>
      <c r="C3338"/>
      <c r="D3338"/>
      <c r="E3338"/>
    </row>
    <row r="3339" spans="1:5" ht="0" hidden="1" customHeight="1" x14ac:dyDescent="0.2">
      <c r="A3339"/>
      <c r="B3339"/>
      <c r="C3339"/>
      <c r="D3339"/>
      <c r="E3339"/>
    </row>
    <row r="3340" spans="1:5" ht="0" hidden="1" customHeight="1" x14ac:dyDescent="0.2">
      <c r="A3340"/>
      <c r="B3340"/>
      <c r="C3340"/>
      <c r="D3340"/>
      <c r="E3340"/>
    </row>
    <row r="3341" spans="1:5" ht="0" hidden="1" customHeight="1" x14ac:dyDescent="0.2">
      <c r="A3341"/>
      <c r="B3341"/>
      <c r="C3341"/>
      <c r="D3341"/>
      <c r="E3341"/>
    </row>
    <row r="3342" spans="1:5" ht="0" hidden="1" customHeight="1" x14ac:dyDescent="0.2">
      <c r="A3342"/>
      <c r="B3342"/>
      <c r="C3342"/>
      <c r="D3342"/>
      <c r="E3342"/>
    </row>
    <row r="3343" spans="1:5" ht="0" hidden="1" customHeight="1" x14ac:dyDescent="0.2">
      <c r="A3343"/>
      <c r="B3343"/>
      <c r="C3343"/>
      <c r="D3343"/>
      <c r="E3343"/>
    </row>
    <row r="3344" spans="1:5" ht="0" hidden="1" customHeight="1" x14ac:dyDescent="0.2">
      <c r="A3344"/>
      <c r="B3344"/>
      <c r="C3344"/>
      <c r="D3344"/>
      <c r="E3344"/>
    </row>
    <row r="3345" spans="1:5" ht="0" hidden="1" customHeight="1" x14ac:dyDescent="0.2">
      <c r="A3345"/>
      <c r="B3345"/>
      <c r="C3345"/>
      <c r="D3345"/>
      <c r="E3345"/>
    </row>
    <row r="3346" spans="1:5" ht="0" hidden="1" customHeight="1" x14ac:dyDescent="0.2">
      <c r="A3346"/>
      <c r="B3346"/>
      <c r="C3346"/>
      <c r="D3346"/>
      <c r="E3346"/>
    </row>
    <row r="3347" spans="1:5" ht="0" hidden="1" customHeight="1" x14ac:dyDescent="0.2">
      <c r="A3347"/>
      <c r="B3347"/>
      <c r="C3347"/>
      <c r="D3347"/>
      <c r="E3347"/>
    </row>
    <row r="3348" spans="1:5" ht="0" hidden="1" customHeight="1" x14ac:dyDescent="0.2">
      <c r="A3348"/>
      <c r="B3348"/>
      <c r="C3348"/>
      <c r="D3348"/>
      <c r="E3348"/>
    </row>
    <row r="3349" spans="1:5" ht="0" hidden="1" customHeight="1" x14ac:dyDescent="0.2">
      <c r="A3349"/>
      <c r="B3349"/>
      <c r="C3349"/>
      <c r="D3349"/>
      <c r="E3349"/>
    </row>
    <row r="3350" spans="1:5" ht="0" hidden="1" customHeight="1" x14ac:dyDescent="0.2">
      <c r="A3350"/>
      <c r="B3350"/>
      <c r="C3350"/>
      <c r="D3350"/>
      <c r="E3350"/>
    </row>
    <row r="3351" spans="1:5" ht="0" hidden="1" customHeight="1" x14ac:dyDescent="0.2">
      <c r="A3351"/>
      <c r="B3351"/>
      <c r="C3351"/>
      <c r="D3351"/>
      <c r="E3351"/>
    </row>
    <row r="3352" spans="1:5" ht="0" hidden="1" customHeight="1" x14ac:dyDescent="0.2">
      <c r="A3352"/>
      <c r="B3352"/>
      <c r="C3352"/>
      <c r="D3352"/>
      <c r="E3352"/>
    </row>
    <row r="3353" spans="1:5" ht="0" hidden="1" customHeight="1" x14ac:dyDescent="0.2">
      <c r="A3353"/>
      <c r="B3353"/>
      <c r="C3353"/>
      <c r="D3353"/>
      <c r="E3353"/>
    </row>
    <row r="3354" spans="1:5" ht="0" hidden="1" customHeight="1" x14ac:dyDescent="0.2">
      <c r="A3354"/>
      <c r="B3354"/>
      <c r="C3354"/>
      <c r="D3354"/>
      <c r="E3354"/>
    </row>
    <row r="3355" spans="1:5" ht="0" hidden="1" customHeight="1" x14ac:dyDescent="0.2">
      <c r="A3355"/>
      <c r="B3355"/>
      <c r="C3355"/>
      <c r="D3355"/>
      <c r="E3355"/>
    </row>
    <row r="3356" spans="1:5" ht="0" hidden="1" customHeight="1" x14ac:dyDescent="0.2">
      <c r="A3356"/>
      <c r="B3356"/>
      <c r="C3356"/>
      <c r="D3356"/>
      <c r="E3356"/>
    </row>
    <row r="3357" spans="1:5" ht="0" hidden="1" customHeight="1" x14ac:dyDescent="0.2">
      <c r="A3357"/>
      <c r="B3357"/>
      <c r="C3357"/>
      <c r="D3357"/>
      <c r="E3357"/>
    </row>
    <row r="3358" spans="1:5" ht="0" hidden="1" customHeight="1" x14ac:dyDescent="0.2">
      <c r="A3358"/>
      <c r="B3358"/>
      <c r="C3358"/>
      <c r="D3358"/>
      <c r="E3358"/>
    </row>
    <row r="3359" spans="1:5" ht="0" hidden="1" customHeight="1" x14ac:dyDescent="0.2">
      <c r="A3359"/>
      <c r="B3359"/>
      <c r="C3359"/>
      <c r="D3359"/>
      <c r="E3359"/>
    </row>
    <row r="3360" spans="1:5" ht="0" hidden="1" customHeight="1" x14ac:dyDescent="0.2">
      <c r="A3360"/>
      <c r="B3360"/>
      <c r="C3360"/>
      <c r="D3360"/>
      <c r="E3360"/>
    </row>
    <row r="3361" spans="1:5" ht="0" hidden="1" customHeight="1" x14ac:dyDescent="0.2">
      <c r="A3361"/>
      <c r="B3361"/>
      <c r="C3361"/>
      <c r="D3361"/>
      <c r="E3361"/>
    </row>
    <row r="3362" spans="1:5" ht="0" hidden="1" customHeight="1" x14ac:dyDescent="0.2">
      <c r="A3362"/>
      <c r="B3362"/>
      <c r="C3362"/>
      <c r="D3362"/>
      <c r="E3362"/>
    </row>
    <row r="3363" spans="1:5" ht="0" hidden="1" customHeight="1" x14ac:dyDescent="0.2">
      <c r="A3363"/>
      <c r="B3363"/>
      <c r="C3363"/>
      <c r="D3363"/>
      <c r="E3363"/>
    </row>
    <row r="3364" spans="1:5" ht="0" hidden="1" customHeight="1" x14ac:dyDescent="0.2">
      <c r="A3364"/>
      <c r="B3364"/>
      <c r="C3364"/>
      <c r="D3364"/>
      <c r="E3364"/>
    </row>
    <row r="3365" spans="1:5" ht="0" hidden="1" customHeight="1" x14ac:dyDescent="0.2">
      <c r="A3365"/>
      <c r="B3365"/>
      <c r="C3365"/>
      <c r="D3365"/>
      <c r="E3365"/>
    </row>
    <row r="3366" spans="1:5" ht="0" hidden="1" customHeight="1" x14ac:dyDescent="0.2">
      <c r="A3366"/>
      <c r="B3366"/>
      <c r="C3366"/>
      <c r="D3366"/>
      <c r="E3366"/>
    </row>
    <row r="3367" spans="1:5" ht="0" hidden="1" customHeight="1" x14ac:dyDescent="0.2">
      <c r="A3367"/>
      <c r="B3367"/>
      <c r="C3367"/>
      <c r="D3367"/>
      <c r="E3367"/>
    </row>
    <row r="3368" spans="1:5" ht="0" hidden="1" customHeight="1" x14ac:dyDescent="0.2">
      <c r="A3368"/>
      <c r="B3368"/>
      <c r="C3368"/>
      <c r="D3368"/>
      <c r="E3368"/>
    </row>
    <row r="3369" spans="1:5" ht="0" hidden="1" customHeight="1" x14ac:dyDescent="0.2">
      <c r="A3369"/>
      <c r="B3369"/>
      <c r="C3369"/>
      <c r="D3369"/>
      <c r="E3369"/>
    </row>
    <row r="3370" spans="1:5" ht="0" hidden="1" customHeight="1" x14ac:dyDescent="0.2">
      <c r="A3370"/>
      <c r="B3370"/>
      <c r="C3370"/>
      <c r="D3370"/>
      <c r="E3370"/>
    </row>
    <row r="3371" spans="1:5" ht="0" hidden="1" customHeight="1" x14ac:dyDescent="0.2">
      <c r="A3371"/>
      <c r="B3371"/>
      <c r="C3371"/>
      <c r="D3371"/>
      <c r="E3371"/>
    </row>
    <row r="3372" spans="1:5" ht="0" hidden="1" customHeight="1" x14ac:dyDescent="0.2">
      <c r="A3372"/>
      <c r="B3372"/>
      <c r="C3372"/>
      <c r="D3372"/>
      <c r="E3372"/>
    </row>
    <row r="3373" spans="1:5" ht="0" hidden="1" customHeight="1" x14ac:dyDescent="0.2">
      <c r="A3373"/>
      <c r="B3373"/>
      <c r="C3373"/>
      <c r="D3373"/>
      <c r="E3373"/>
    </row>
    <row r="3374" spans="1:5" ht="0" hidden="1" customHeight="1" x14ac:dyDescent="0.2">
      <c r="A3374"/>
      <c r="B3374"/>
      <c r="C3374"/>
      <c r="D3374"/>
      <c r="E3374"/>
    </row>
    <row r="3375" spans="1:5" ht="0" hidden="1" customHeight="1" x14ac:dyDescent="0.2">
      <c r="A3375"/>
      <c r="B3375"/>
      <c r="C3375"/>
      <c r="D3375"/>
      <c r="E3375"/>
    </row>
    <row r="3376" spans="1:5" ht="0" hidden="1" customHeight="1" x14ac:dyDescent="0.2">
      <c r="A3376"/>
      <c r="B3376"/>
      <c r="C3376"/>
      <c r="D3376"/>
      <c r="E3376"/>
    </row>
    <row r="3377" spans="1:5" ht="0" hidden="1" customHeight="1" x14ac:dyDescent="0.2">
      <c r="A3377"/>
      <c r="B3377"/>
      <c r="C3377"/>
      <c r="D3377"/>
      <c r="E3377"/>
    </row>
    <row r="3378" spans="1:5" ht="0" hidden="1" customHeight="1" x14ac:dyDescent="0.2">
      <c r="A3378"/>
      <c r="B3378"/>
      <c r="C3378"/>
      <c r="D3378"/>
      <c r="E3378"/>
    </row>
    <row r="3379" spans="1:5" ht="0" hidden="1" customHeight="1" x14ac:dyDescent="0.2">
      <c r="A3379"/>
      <c r="B3379"/>
      <c r="C3379"/>
      <c r="D3379"/>
      <c r="E3379"/>
    </row>
    <row r="3380" spans="1:5" ht="0" hidden="1" customHeight="1" x14ac:dyDescent="0.2">
      <c r="A3380"/>
      <c r="B3380"/>
      <c r="C3380"/>
      <c r="D3380"/>
      <c r="E3380"/>
    </row>
    <row r="3381" spans="1:5" ht="0" hidden="1" customHeight="1" x14ac:dyDescent="0.2">
      <c r="A3381"/>
      <c r="B3381"/>
      <c r="C3381"/>
      <c r="D3381"/>
      <c r="E3381"/>
    </row>
    <row r="3382" spans="1:5" ht="0" hidden="1" customHeight="1" x14ac:dyDescent="0.2">
      <c r="A3382"/>
      <c r="B3382"/>
      <c r="C3382"/>
      <c r="D3382"/>
      <c r="E3382"/>
    </row>
    <row r="3383" spans="1:5" ht="0" hidden="1" customHeight="1" x14ac:dyDescent="0.2">
      <c r="A3383"/>
      <c r="B3383"/>
      <c r="C3383"/>
      <c r="D3383"/>
      <c r="E3383"/>
    </row>
    <row r="3384" spans="1:5" ht="0" hidden="1" customHeight="1" x14ac:dyDescent="0.2">
      <c r="A3384"/>
      <c r="B3384"/>
      <c r="C3384"/>
      <c r="D3384"/>
      <c r="E3384"/>
    </row>
    <row r="3385" spans="1:5" ht="0" hidden="1" customHeight="1" x14ac:dyDescent="0.2">
      <c r="A3385"/>
      <c r="B3385"/>
      <c r="C3385"/>
      <c r="D3385"/>
      <c r="E3385"/>
    </row>
    <row r="3386" spans="1:5" ht="0" hidden="1" customHeight="1" x14ac:dyDescent="0.2">
      <c r="A3386"/>
      <c r="B3386"/>
      <c r="C3386"/>
      <c r="D3386"/>
      <c r="E3386"/>
    </row>
    <row r="3387" spans="1:5" ht="0" hidden="1" customHeight="1" x14ac:dyDescent="0.2">
      <c r="A3387"/>
      <c r="B3387"/>
      <c r="C3387"/>
      <c r="D3387"/>
      <c r="E3387"/>
    </row>
    <row r="3388" spans="1:5" ht="0" hidden="1" customHeight="1" x14ac:dyDescent="0.2">
      <c r="A3388"/>
      <c r="B3388"/>
      <c r="C3388"/>
      <c r="D3388"/>
      <c r="E3388"/>
    </row>
    <row r="3389" spans="1:5" ht="0" hidden="1" customHeight="1" x14ac:dyDescent="0.2">
      <c r="A3389"/>
      <c r="B3389"/>
      <c r="C3389"/>
      <c r="D3389"/>
      <c r="E3389"/>
    </row>
    <row r="3390" spans="1:5" ht="0" hidden="1" customHeight="1" x14ac:dyDescent="0.2">
      <c r="A3390"/>
      <c r="B3390"/>
      <c r="C3390"/>
      <c r="D3390"/>
      <c r="E3390"/>
    </row>
    <row r="3391" spans="1:5" ht="0" hidden="1" customHeight="1" x14ac:dyDescent="0.2">
      <c r="A3391"/>
      <c r="B3391"/>
      <c r="C3391"/>
      <c r="D3391"/>
      <c r="E3391"/>
    </row>
    <row r="3392" spans="1:5" ht="0" hidden="1" customHeight="1" x14ac:dyDescent="0.2">
      <c r="A3392"/>
      <c r="B3392"/>
      <c r="C3392"/>
      <c r="D3392"/>
      <c r="E3392"/>
    </row>
    <row r="3393" spans="1:5" ht="0" hidden="1" customHeight="1" x14ac:dyDescent="0.2">
      <c r="A3393"/>
      <c r="B3393"/>
      <c r="C3393"/>
      <c r="D3393"/>
      <c r="E3393"/>
    </row>
    <row r="3394" spans="1:5" ht="0" hidden="1" customHeight="1" x14ac:dyDescent="0.2">
      <c r="A3394"/>
      <c r="B3394"/>
      <c r="C3394"/>
      <c r="D3394"/>
      <c r="E3394"/>
    </row>
    <row r="3395" spans="1:5" ht="0" hidden="1" customHeight="1" x14ac:dyDescent="0.2">
      <c r="A3395"/>
      <c r="B3395"/>
      <c r="C3395"/>
      <c r="D3395"/>
      <c r="E3395"/>
    </row>
    <row r="3396" spans="1:5" ht="0" hidden="1" customHeight="1" x14ac:dyDescent="0.2">
      <c r="A3396"/>
      <c r="B3396"/>
      <c r="C3396"/>
      <c r="D3396"/>
      <c r="E3396"/>
    </row>
    <row r="3397" spans="1:5" ht="0" hidden="1" customHeight="1" x14ac:dyDescent="0.2">
      <c r="A3397"/>
      <c r="B3397"/>
      <c r="C3397"/>
      <c r="D3397"/>
      <c r="E3397"/>
    </row>
    <row r="3398" spans="1:5" ht="0" hidden="1" customHeight="1" x14ac:dyDescent="0.2">
      <c r="A3398"/>
      <c r="B3398"/>
      <c r="C3398"/>
      <c r="D3398"/>
      <c r="E3398"/>
    </row>
    <row r="3399" spans="1:5" ht="0" hidden="1" customHeight="1" x14ac:dyDescent="0.2">
      <c r="A3399"/>
      <c r="B3399"/>
      <c r="C3399"/>
      <c r="D3399"/>
      <c r="E3399"/>
    </row>
    <row r="3400" spans="1:5" ht="0" hidden="1" customHeight="1" x14ac:dyDescent="0.2">
      <c r="A3400"/>
      <c r="B3400"/>
      <c r="C3400"/>
      <c r="D3400"/>
      <c r="E3400"/>
    </row>
    <row r="3401" spans="1:5" ht="0" hidden="1" customHeight="1" x14ac:dyDescent="0.2">
      <c r="A3401"/>
      <c r="B3401"/>
      <c r="C3401"/>
      <c r="D3401"/>
      <c r="E3401"/>
    </row>
    <row r="3402" spans="1:5" ht="0" hidden="1" customHeight="1" x14ac:dyDescent="0.2">
      <c r="A3402"/>
      <c r="B3402"/>
      <c r="C3402"/>
      <c r="D3402"/>
      <c r="E3402"/>
    </row>
    <row r="3403" spans="1:5" ht="0" hidden="1" customHeight="1" x14ac:dyDescent="0.2">
      <c r="A3403"/>
      <c r="B3403"/>
      <c r="C3403"/>
      <c r="D3403"/>
      <c r="E3403"/>
    </row>
    <row r="3404" spans="1:5" ht="0" hidden="1" customHeight="1" x14ac:dyDescent="0.2">
      <c r="A3404"/>
      <c r="B3404"/>
      <c r="C3404"/>
      <c r="D3404"/>
      <c r="E3404"/>
    </row>
    <row r="3405" spans="1:5" ht="0" hidden="1" customHeight="1" x14ac:dyDescent="0.2">
      <c r="A3405"/>
      <c r="B3405"/>
      <c r="C3405"/>
      <c r="D3405"/>
      <c r="E3405"/>
    </row>
    <row r="3406" spans="1:5" ht="0" hidden="1" customHeight="1" x14ac:dyDescent="0.2">
      <c r="A3406"/>
      <c r="B3406"/>
      <c r="C3406"/>
      <c r="D3406"/>
      <c r="E3406"/>
    </row>
    <row r="3407" spans="1:5" ht="0" hidden="1" customHeight="1" x14ac:dyDescent="0.2">
      <c r="A3407"/>
      <c r="B3407"/>
      <c r="C3407"/>
      <c r="D3407"/>
      <c r="E3407"/>
    </row>
    <row r="3408" spans="1:5" ht="0" hidden="1" customHeight="1" x14ac:dyDescent="0.2">
      <c r="A3408"/>
      <c r="B3408"/>
      <c r="C3408"/>
      <c r="D3408"/>
      <c r="E3408"/>
    </row>
    <row r="3409" spans="1:5" ht="0" hidden="1" customHeight="1" x14ac:dyDescent="0.2">
      <c r="A3409"/>
      <c r="B3409"/>
      <c r="C3409"/>
      <c r="D3409"/>
      <c r="E3409"/>
    </row>
    <row r="3410" spans="1:5" ht="0" hidden="1" customHeight="1" x14ac:dyDescent="0.2">
      <c r="A3410"/>
      <c r="B3410"/>
      <c r="C3410"/>
      <c r="D3410"/>
      <c r="E3410"/>
    </row>
    <row r="3411" spans="1:5" ht="0" hidden="1" customHeight="1" x14ac:dyDescent="0.2">
      <c r="A3411"/>
      <c r="B3411"/>
      <c r="C3411"/>
      <c r="D3411"/>
      <c r="E3411"/>
    </row>
    <row r="3412" spans="1:5" ht="0" hidden="1" customHeight="1" x14ac:dyDescent="0.2">
      <c r="A3412"/>
      <c r="B3412"/>
      <c r="C3412"/>
      <c r="D3412"/>
      <c r="E3412"/>
    </row>
    <row r="3413" spans="1:5" ht="0" hidden="1" customHeight="1" x14ac:dyDescent="0.2">
      <c r="A3413"/>
      <c r="B3413"/>
      <c r="C3413"/>
      <c r="D3413"/>
      <c r="E3413"/>
    </row>
    <row r="3414" spans="1:5" ht="0" hidden="1" customHeight="1" x14ac:dyDescent="0.2">
      <c r="A3414"/>
      <c r="B3414"/>
      <c r="C3414"/>
      <c r="D3414"/>
      <c r="E3414"/>
    </row>
    <row r="3415" spans="1:5" ht="0" hidden="1" customHeight="1" x14ac:dyDescent="0.2">
      <c r="A3415"/>
      <c r="B3415"/>
      <c r="C3415"/>
      <c r="D3415"/>
      <c r="E3415"/>
    </row>
    <row r="3416" spans="1:5" ht="0" hidden="1" customHeight="1" x14ac:dyDescent="0.2">
      <c r="A3416"/>
      <c r="B3416"/>
      <c r="C3416"/>
      <c r="D3416"/>
      <c r="E3416"/>
    </row>
    <row r="3417" spans="1:5" ht="0" hidden="1" customHeight="1" x14ac:dyDescent="0.2">
      <c r="A3417"/>
      <c r="B3417"/>
      <c r="C3417"/>
      <c r="D3417"/>
      <c r="E3417"/>
    </row>
    <row r="3418" spans="1:5" ht="0" hidden="1" customHeight="1" x14ac:dyDescent="0.2">
      <c r="A3418"/>
      <c r="B3418"/>
      <c r="C3418"/>
      <c r="D3418"/>
      <c r="E3418"/>
    </row>
    <row r="3419" spans="1:5" ht="0" hidden="1" customHeight="1" x14ac:dyDescent="0.2">
      <c r="A3419"/>
      <c r="B3419"/>
      <c r="C3419"/>
      <c r="D3419"/>
      <c r="E3419"/>
    </row>
    <row r="3420" spans="1:5" ht="0" hidden="1" customHeight="1" x14ac:dyDescent="0.2">
      <c r="A3420"/>
      <c r="B3420"/>
      <c r="C3420"/>
      <c r="D3420"/>
      <c r="E3420"/>
    </row>
    <row r="3421" spans="1:5" ht="0" hidden="1" customHeight="1" x14ac:dyDescent="0.2">
      <c r="A3421"/>
      <c r="B3421"/>
      <c r="C3421"/>
      <c r="D3421"/>
      <c r="E3421"/>
    </row>
    <row r="3422" spans="1:5" ht="0" hidden="1" customHeight="1" x14ac:dyDescent="0.2">
      <c r="A3422"/>
      <c r="B3422"/>
      <c r="C3422"/>
      <c r="D3422"/>
      <c r="E3422"/>
    </row>
    <row r="3423" spans="1:5" ht="0" hidden="1" customHeight="1" x14ac:dyDescent="0.2">
      <c r="A3423"/>
      <c r="B3423"/>
      <c r="C3423"/>
      <c r="D3423"/>
      <c r="E3423"/>
    </row>
    <row r="3424" spans="1:5" ht="0" hidden="1" customHeight="1" x14ac:dyDescent="0.2">
      <c r="A3424"/>
      <c r="B3424"/>
      <c r="C3424"/>
      <c r="D3424"/>
      <c r="E3424"/>
    </row>
    <row r="3425" spans="1:5" ht="0" hidden="1" customHeight="1" x14ac:dyDescent="0.2">
      <c r="A3425"/>
      <c r="B3425"/>
      <c r="C3425"/>
      <c r="D3425"/>
      <c r="E3425"/>
    </row>
    <row r="3426" spans="1:5" ht="0" hidden="1" customHeight="1" x14ac:dyDescent="0.2">
      <c r="A3426"/>
      <c r="B3426"/>
      <c r="C3426"/>
      <c r="D3426"/>
      <c r="E3426"/>
    </row>
    <row r="3427" spans="1:5" ht="0" hidden="1" customHeight="1" x14ac:dyDescent="0.2">
      <c r="A3427"/>
      <c r="B3427"/>
      <c r="C3427"/>
      <c r="D3427"/>
      <c r="E3427"/>
    </row>
    <row r="3428" spans="1:5" ht="0" hidden="1" customHeight="1" x14ac:dyDescent="0.2">
      <c r="A3428"/>
      <c r="B3428"/>
      <c r="C3428"/>
      <c r="D3428"/>
      <c r="E3428"/>
    </row>
    <row r="3429" spans="1:5" ht="0" hidden="1" customHeight="1" x14ac:dyDescent="0.2">
      <c r="A3429"/>
      <c r="B3429"/>
      <c r="C3429"/>
      <c r="D3429"/>
      <c r="E3429"/>
    </row>
    <row r="3430" spans="1:5" ht="0" hidden="1" customHeight="1" x14ac:dyDescent="0.2">
      <c r="A3430"/>
      <c r="B3430"/>
      <c r="C3430"/>
      <c r="D3430"/>
      <c r="E3430"/>
    </row>
    <row r="3431" spans="1:5" ht="0" hidden="1" customHeight="1" x14ac:dyDescent="0.2">
      <c r="A3431"/>
      <c r="B3431"/>
      <c r="C3431"/>
      <c r="D3431"/>
      <c r="E3431"/>
    </row>
    <row r="3432" spans="1:5" ht="0" hidden="1" customHeight="1" x14ac:dyDescent="0.2">
      <c r="A3432"/>
      <c r="B3432"/>
      <c r="C3432"/>
      <c r="D3432"/>
      <c r="E3432"/>
    </row>
    <row r="3433" spans="1:5" ht="0" hidden="1" customHeight="1" x14ac:dyDescent="0.2">
      <c r="A3433"/>
      <c r="B3433"/>
      <c r="C3433"/>
      <c r="D3433"/>
      <c r="E3433"/>
    </row>
    <row r="3434" spans="1:5" ht="0" hidden="1" customHeight="1" x14ac:dyDescent="0.2">
      <c r="A3434"/>
      <c r="B3434"/>
      <c r="C3434"/>
      <c r="D3434"/>
      <c r="E3434"/>
    </row>
    <row r="3435" spans="1:5" ht="0" hidden="1" customHeight="1" x14ac:dyDescent="0.2">
      <c r="A3435"/>
      <c r="B3435"/>
      <c r="C3435"/>
      <c r="D3435"/>
      <c r="E3435"/>
    </row>
    <row r="3436" spans="1:5" ht="0" hidden="1" customHeight="1" x14ac:dyDescent="0.2">
      <c r="A3436"/>
      <c r="B3436"/>
      <c r="C3436"/>
      <c r="D3436"/>
      <c r="E3436"/>
    </row>
    <row r="3437" spans="1:5" ht="0" hidden="1" customHeight="1" x14ac:dyDescent="0.2">
      <c r="A3437"/>
      <c r="B3437"/>
      <c r="C3437"/>
      <c r="D3437"/>
      <c r="E3437"/>
    </row>
    <row r="3438" spans="1:5" ht="0" hidden="1" customHeight="1" x14ac:dyDescent="0.2">
      <c r="A3438"/>
      <c r="B3438"/>
      <c r="C3438"/>
      <c r="D3438"/>
      <c r="E3438"/>
    </row>
    <row r="3439" spans="1:5" ht="0" hidden="1" customHeight="1" x14ac:dyDescent="0.2">
      <c r="A3439"/>
      <c r="B3439"/>
      <c r="C3439"/>
      <c r="D3439"/>
      <c r="E3439"/>
    </row>
    <row r="3440" spans="1:5" ht="0" hidden="1" customHeight="1" x14ac:dyDescent="0.2">
      <c r="A3440"/>
      <c r="B3440"/>
      <c r="C3440"/>
      <c r="D3440"/>
      <c r="E3440"/>
    </row>
    <row r="3441" spans="1:5" ht="0" hidden="1" customHeight="1" x14ac:dyDescent="0.2">
      <c r="A3441"/>
      <c r="B3441"/>
      <c r="C3441"/>
      <c r="D3441"/>
      <c r="E3441"/>
    </row>
    <row r="3442" spans="1:5" ht="0" hidden="1" customHeight="1" x14ac:dyDescent="0.2">
      <c r="A3442"/>
      <c r="B3442"/>
      <c r="C3442"/>
      <c r="D3442"/>
      <c r="E3442"/>
    </row>
    <row r="3443" spans="1:5" ht="0" hidden="1" customHeight="1" x14ac:dyDescent="0.2">
      <c r="A3443"/>
      <c r="B3443"/>
      <c r="C3443"/>
      <c r="D3443"/>
      <c r="E3443"/>
    </row>
    <row r="3444" spans="1:5" ht="0" hidden="1" customHeight="1" x14ac:dyDescent="0.2">
      <c r="A3444"/>
      <c r="B3444"/>
      <c r="C3444"/>
      <c r="D3444"/>
      <c r="E3444"/>
    </row>
    <row r="3445" spans="1:5" ht="0" hidden="1" customHeight="1" x14ac:dyDescent="0.2">
      <c r="A3445"/>
      <c r="B3445"/>
      <c r="C3445"/>
      <c r="D3445"/>
      <c r="E3445"/>
    </row>
    <row r="3446" spans="1:5" ht="0" hidden="1" customHeight="1" x14ac:dyDescent="0.2">
      <c r="A3446"/>
      <c r="B3446"/>
      <c r="C3446"/>
      <c r="D3446"/>
      <c r="E3446"/>
    </row>
    <row r="3447" spans="1:5" ht="0" hidden="1" customHeight="1" x14ac:dyDescent="0.2">
      <c r="A3447"/>
      <c r="B3447"/>
      <c r="C3447"/>
      <c r="D3447"/>
      <c r="E3447"/>
    </row>
    <row r="3448" spans="1:5" ht="0" hidden="1" customHeight="1" x14ac:dyDescent="0.2">
      <c r="A3448"/>
      <c r="B3448"/>
      <c r="C3448"/>
      <c r="D3448"/>
      <c r="E3448"/>
    </row>
    <row r="3449" spans="1:5" ht="0" hidden="1" customHeight="1" x14ac:dyDescent="0.2">
      <c r="A3449"/>
      <c r="B3449"/>
      <c r="C3449"/>
      <c r="D3449"/>
      <c r="E3449"/>
    </row>
    <row r="3450" spans="1:5" ht="0" hidden="1" customHeight="1" x14ac:dyDescent="0.2">
      <c r="A3450"/>
      <c r="B3450"/>
      <c r="C3450"/>
      <c r="D3450"/>
      <c r="E3450"/>
    </row>
    <row r="3451" spans="1:5" ht="0" hidden="1" customHeight="1" x14ac:dyDescent="0.2">
      <c r="A3451"/>
      <c r="B3451"/>
      <c r="C3451"/>
      <c r="D3451"/>
      <c r="E3451"/>
    </row>
    <row r="3452" spans="1:5" ht="0" hidden="1" customHeight="1" x14ac:dyDescent="0.2">
      <c r="A3452"/>
      <c r="B3452"/>
      <c r="C3452"/>
      <c r="D3452"/>
      <c r="E3452"/>
    </row>
    <row r="3453" spans="1:5" ht="0" hidden="1" customHeight="1" x14ac:dyDescent="0.2">
      <c r="A3453"/>
      <c r="B3453"/>
      <c r="C3453"/>
      <c r="D3453"/>
      <c r="E3453"/>
    </row>
    <row r="3454" spans="1:5" ht="0" hidden="1" customHeight="1" x14ac:dyDescent="0.2">
      <c r="A3454"/>
      <c r="B3454"/>
      <c r="C3454"/>
      <c r="D3454"/>
      <c r="E3454"/>
    </row>
    <row r="3455" spans="1:5" ht="0" hidden="1" customHeight="1" x14ac:dyDescent="0.2">
      <c r="A3455"/>
      <c r="B3455"/>
      <c r="C3455"/>
      <c r="D3455"/>
      <c r="E3455"/>
    </row>
    <row r="3456" spans="1:5" ht="0" hidden="1" customHeight="1" x14ac:dyDescent="0.2">
      <c r="A3456"/>
      <c r="B3456"/>
      <c r="C3456"/>
      <c r="D3456"/>
      <c r="E3456"/>
    </row>
    <row r="3457" spans="1:5" ht="0" hidden="1" customHeight="1" x14ac:dyDescent="0.2">
      <c r="A3457"/>
      <c r="B3457"/>
      <c r="C3457"/>
      <c r="D3457"/>
      <c r="E3457"/>
    </row>
    <row r="3458" spans="1:5" ht="0" hidden="1" customHeight="1" x14ac:dyDescent="0.2">
      <c r="A3458"/>
      <c r="B3458"/>
      <c r="C3458"/>
      <c r="D3458"/>
      <c r="E3458"/>
    </row>
    <row r="3459" spans="1:5" ht="0" hidden="1" customHeight="1" x14ac:dyDescent="0.2">
      <c r="A3459"/>
      <c r="B3459"/>
      <c r="C3459"/>
      <c r="D3459"/>
      <c r="E3459"/>
    </row>
    <row r="3460" spans="1:5" ht="0" hidden="1" customHeight="1" x14ac:dyDescent="0.2">
      <c r="A3460"/>
      <c r="B3460"/>
      <c r="C3460"/>
      <c r="D3460"/>
      <c r="E3460"/>
    </row>
    <row r="3461" spans="1:5" ht="0" hidden="1" customHeight="1" x14ac:dyDescent="0.2">
      <c r="A3461"/>
      <c r="B3461"/>
      <c r="C3461"/>
      <c r="D3461"/>
      <c r="E3461"/>
    </row>
    <row r="3462" spans="1:5" ht="0" hidden="1" customHeight="1" x14ac:dyDescent="0.2">
      <c r="A3462"/>
      <c r="B3462"/>
      <c r="C3462"/>
      <c r="D3462"/>
      <c r="E3462"/>
    </row>
    <row r="3463" spans="1:5" ht="0" hidden="1" customHeight="1" x14ac:dyDescent="0.2">
      <c r="A3463"/>
      <c r="B3463"/>
      <c r="C3463"/>
      <c r="D3463"/>
      <c r="E3463"/>
    </row>
    <row r="3464" spans="1:5" ht="0" hidden="1" customHeight="1" x14ac:dyDescent="0.2">
      <c r="A3464"/>
      <c r="B3464"/>
      <c r="C3464"/>
      <c r="D3464"/>
      <c r="E3464"/>
    </row>
    <row r="3465" spans="1:5" ht="0" hidden="1" customHeight="1" x14ac:dyDescent="0.2">
      <c r="A3465"/>
      <c r="B3465"/>
      <c r="C3465"/>
      <c r="D3465"/>
      <c r="E3465"/>
    </row>
    <row r="3466" spans="1:5" ht="0" hidden="1" customHeight="1" x14ac:dyDescent="0.2">
      <c r="A3466"/>
      <c r="B3466"/>
      <c r="C3466"/>
      <c r="D3466"/>
      <c r="E3466"/>
    </row>
    <row r="3467" spans="1:5" ht="0" hidden="1" customHeight="1" x14ac:dyDescent="0.2">
      <c r="A3467"/>
      <c r="B3467"/>
      <c r="C3467"/>
      <c r="D3467"/>
      <c r="E3467"/>
    </row>
    <row r="3468" spans="1:5" ht="0" hidden="1" customHeight="1" x14ac:dyDescent="0.2">
      <c r="A3468"/>
      <c r="B3468"/>
      <c r="C3468"/>
      <c r="D3468"/>
      <c r="E3468"/>
    </row>
    <row r="3469" spans="1:5" ht="0" hidden="1" customHeight="1" x14ac:dyDescent="0.2">
      <c r="A3469"/>
      <c r="B3469"/>
      <c r="C3469"/>
      <c r="D3469"/>
      <c r="E3469"/>
    </row>
    <row r="3470" spans="1:5" ht="0" hidden="1" customHeight="1" x14ac:dyDescent="0.2">
      <c r="A3470"/>
      <c r="B3470"/>
      <c r="C3470"/>
      <c r="D3470"/>
      <c r="E3470"/>
    </row>
    <row r="3471" spans="1:5" ht="0" hidden="1" customHeight="1" x14ac:dyDescent="0.2">
      <c r="A3471"/>
      <c r="B3471"/>
      <c r="C3471"/>
      <c r="D3471"/>
      <c r="E3471"/>
    </row>
    <row r="3472" spans="1:5" ht="0" hidden="1" customHeight="1" x14ac:dyDescent="0.2">
      <c r="A3472"/>
      <c r="B3472"/>
      <c r="C3472"/>
      <c r="D3472"/>
      <c r="E3472"/>
    </row>
    <row r="3473" spans="1:5" ht="0" hidden="1" customHeight="1" x14ac:dyDescent="0.2">
      <c r="A3473"/>
      <c r="B3473"/>
      <c r="C3473"/>
      <c r="D3473"/>
      <c r="E3473"/>
    </row>
    <row r="3474" spans="1:5" ht="0" hidden="1" customHeight="1" x14ac:dyDescent="0.2">
      <c r="A3474"/>
      <c r="B3474"/>
      <c r="C3474"/>
      <c r="D3474"/>
      <c r="E3474"/>
    </row>
    <row r="3475" spans="1:5" ht="0" hidden="1" customHeight="1" x14ac:dyDescent="0.2">
      <c r="A3475"/>
      <c r="B3475"/>
      <c r="C3475"/>
      <c r="D3475"/>
      <c r="E3475"/>
    </row>
    <row r="3476" spans="1:5" ht="0" hidden="1" customHeight="1" x14ac:dyDescent="0.2">
      <c r="A3476"/>
      <c r="B3476"/>
      <c r="C3476"/>
      <c r="D3476"/>
      <c r="E3476"/>
    </row>
    <row r="3477" spans="1:5" ht="0" hidden="1" customHeight="1" x14ac:dyDescent="0.2">
      <c r="A3477"/>
      <c r="B3477"/>
      <c r="C3477"/>
      <c r="D3477"/>
      <c r="E3477"/>
    </row>
    <row r="3478" spans="1:5" ht="0" hidden="1" customHeight="1" x14ac:dyDescent="0.2">
      <c r="A3478"/>
      <c r="B3478"/>
      <c r="C3478"/>
      <c r="D3478"/>
      <c r="E3478"/>
    </row>
    <row r="3479" spans="1:5" ht="0" hidden="1" customHeight="1" x14ac:dyDescent="0.2">
      <c r="A3479"/>
      <c r="B3479"/>
      <c r="C3479"/>
      <c r="D3479"/>
      <c r="E3479"/>
    </row>
    <row r="3480" spans="1:5" ht="0" hidden="1" customHeight="1" x14ac:dyDescent="0.2">
      <c r="A3480"/>
      <c r="B3480"/>
      <c r="C3480"/>
      <c r="D3480"/>
      <c r="E3480"/>
    </row>
    <row r="3481" spans="1:5" ht="0" hidden="1" customHeight="1" x14ac:dyDescent="0.2">
      <c r="A3481"/>
      <c r="B3481"/>
      <c r="C3481"/>
      <c r="D3481"/>
      <c r="E3481"/>
    </row>
    <row r="3482" spans="1:5" ht="0" hidden="1" customHeight="1" x14ac:dyDescent="0.2">
      <c r="A3482"/>
      <c r="B3482"/>
      <c r="C3482"/>
      <c r="D3482"/>
      <c r="E3482"/>
    </row>
    <row r="3483" spans="1:5" ht="0" hidden="1" customHeight="1" x14ac:dyDescent="0.2">
      <c r="A3483"/>
      <c r="B3483"/>
      <c r="C3483"/>
      <c r="D3483"/>
      <c r="E3483"/>
    </row>
    <row r="3484" spans="1:5" ht="0" hidden="1" customHeight="1" x14ac:dyDescent="0.2">
      <c r="A3484"/>
      <c r="B3484"/>
      <c r="C3484"/>
      <c r="D3484"/>
      <c r="E3484"/>
    </row>
    <row r="3485" spans="1:5" ht="0" hidden="1" customHeight="1" x14ac:dyDescent="0.2">
      <c r="A3485"/>
      <c r="B3485"/>
      <c r="C3485"/>
      <c r="D3485"/>
      <c r="E3485"/>
    </row>
    <row r="3486" spans="1:5" ht="0" hidden="1" customHeight="1" x14ac:dyDescent="0.2">
      <c r="A3486"/>
      <c r="B3486"/>
      <c r="C3486"/>
      <c r="D3486"/>
      <c r="E3486"/>
    </row>
    <row r="3487" spans="1:5" ht="0" hidden="1" customHeight="1" x14ac:dyDescent="0.2">
      <c r="A3487"/>
      <c r="B3487"/>
      <c r="C3487"/>
      <c r="D3487"/>
      <c r="E3487"/>
    </row>
    <row r="3488" spans="1:5" ht="0" hidden="1" customHeight="1" x14ac:dyDescent="0.2">
      <c r="A3488"/>
      <c r="B3488"/>
      <c r="C3488"/>
      <c r="D3488"/>
      <c r="E3488"/>
    </row>
    <row r="3489" spans="1:5" ht="0" hidden="1" customHeight="1" x14ac:dyDescent="0.2">
      <c r="A3489"/>
      <c r="B3489"/>
      <c r="C3489"/>
      <c r="D3489"/>
      <c r="E3489"/>
    </row>
    <row r="3490" spans="1:5" ht="0" hidden="1" customHeight="1" x14ac:dyDescent="0.2">
      <c r="A3490"/>
      <c r="B3490"/>
      <c r="C3490"/>
      <c r="D3490"/>
      <c r="E3490"/>
    </row>
    <row r="3491" spans="1:5" ht="0" hidden="1" customHeight="1" x14ac:dyDescent="0.2">
      <c r="A3491"/>
      <c r="B3491"/>
      <c r="C3491"/>
      <c r="D3491"/>
      <c r="E3491"/>
    </row>
    <row r="3492" spans="1:5" ht="0" hidden="1" customHeight="1" x14ac:dyDescent="0.2">
      <c r="A3492"/>
      <c r="B3492"/>
      <c r="C3492"/>
      <c r="D3492"/>
      <c r="E3492"/>
    </row>
    <row r="3493" spans="1:5" ht="0" hidden="1" customHeight="1" x14ac:dyDescent="0.2">
      <c r="A3493"/>
      <c r="B3493"/>
      <c r="C3493"/>
      <c r="D3493"/>
      <c r="E3493"/>
    </row>
    <row r="3494" spans="1:5" ht="0" hidden="1" customHeight="1" x14ac:dyDescent="0.2">
      <c r="A3494"/>
      <c r="B3494"/>
      <c r="C3494"/>
      <c r="D3494"/>
      <c r="E3494"/>
    </row>
    <row r="3495" spans="1:5" ht="0" hidden="1" customHeight="1" x14ac:dyDescent="0.2">
      <c r="A3495"/>
      <c r="B3495"/>
      <c r="C3495"/>
      <c r="D3495"/>
      <c r="E3495"/>
    </row>
    <row r="3496" spans="1:5" ht="0" hidden="1" customHeight="1" x14ac:dyDescent="0.2">
      <c r="A3496"/>
      <c r="B3496"/>
      <c r="C3496"/>
      <c r="D3496"/>
      <c r="E3496"/>
    </row>
    <row r="3497" spans="1:5" ht="0" hidden="1" customHeight="1" x14ac:dyDescent="0.2">
      <c r="A3497"/>
      <c r="B3497"/>
      <c r="C3497"/>
      <c r="D3497"/>
      <c r="E3497"/>
    </row>
    <row r="3498" spans="1:5" ht="0" hidden="1" customHeight="1" x14ac:dyDescent="0.2">
      <c r="A3498"/>
      <c r="B3498"/>
      <c r="C3498"/>
      <c r="D3498"/>
      <c r="E3498"/>
    </row>
    <row r="3499" spans="1:5" ht="0" hidden="1" customHeight="1" x14ac:dyDescent="0.2">
      <c r="A3499"/>
      <c r="B3499"/>
      <c r="C3499"/>
      <c r="D3499"/>
      <c r="E3499"/>
    </row>
    <row r="3500" spans="1:5" ht="0" hidden="1" customHeight="1" x14ac:dyDescent="0.2">
      <c r="A3500"/>
      <c r="B3500"/>
      <c r="C3500"/>
      <c r="D3500"/>
      <c r="E3500"/>
    </row>
    <row r="3501" spans="1:5" ht="0" hidden="1" customHeight="1" x14ac:dyDescent="0.2">
      <c r="A3501"/>
      <c r="B3501"/>
      <c r="C3501"/>
      <c r="D3501"/>
      <c r="E3501"/>
    </row>
    <row r="3502" spans="1:5" ht="0" hidden="1" customHeight="1" x14ac:dyDescent="0.2">
      <c r="A3502"/>
      <c r="B3502"/>
      <c r="C3502"/>
      <c r="D3502"/>
      <c r="E3502"/>
    </row>
    <row r="3503" spans="1:5" ht="0" hidden="1" customHeight="1" x14ac:dyDescent="0.2">
      <c r="A3503"/>
      <c r="B3503"/>
      <c r="C3503"/>
      <c r="D3503"/>
      <c r="E3503"/>
    </row>
    <row r="3504" spans="1:5" ht="0" hidden="1" customHeight="1" x14ac:dyDescent="0.2">
      <c r="A3504"/>
      <c r="B3504"/>
      <c r="C3504"/>
      <c r="D3504"/>
      <c r="E3504"/>
    </row>
    <row r="3505" spans="1:5" ht="0" hidden="1" customHeight="1" x14ac:dyDescent="0.2">
      <c r="A3505"/>
      <c r="B3505"/>
      <c r="C3505"/>
      <c r="D3505"/>
      <c r="E3505"/>
    </row>
    <row r="3506" spans="1:5" ht="0" hidden="1" customHeight="1" x14ac:dyDescent="0.2">
      <c r="A3506"/>
      <c r="B3506"/>
      <c r="C3506"/>
      <c r="D3506"/>
      <c r="E3506"/>
    </row>
    <row r="3507" spans="1:5" ht="0" hidden="1" customHeight="1" x14ac:dyDescent="0.2">
      <c r="A3507"/>
      <c r="B3507"/>
      <c r="C3507"/>
      <c r="D3507"/>
      <c r="E3507"/>
    </row>
    <row r="3508" spans="1:5" ht="0" hidden="1" customHeight="1" x14ac:dyDescent="0.2">
      <c r="A3508"/>
      <c r="B3508"/>
      <c r="C3508"/>
      <c r="D3508"/>
      <c r="E3508"/>
    </row>
    <row r="3509" spans="1:5" ht="0" hidden="1" customHeight="1" x14ac:dyDescent="0.2">
      <c r="A3509"/>
      <c r="B3509"/>
      <c r="C3509"/>
      <c r="D3509"/>
      <c r="E3509"/>
    </row>
    <row r="3510" spans="1:5" ht="0" hidden="1" customHeight="1" x14ac:dyDescent="0.2">
      <c r="A3510"/>
      <c r="B3510"/>
      <c r="C3510"/>
      <c r="D3510"/>
      <c r="E3510"/>
    </row>
    <row r="3511" spans="1:5" ht="0" hidden="1" customHeight="1" x14ac:dyDescent="0.2">
      <c r="A3511"/>
      <c r="B3511"/>
      <c r="C3511"/>
      <c r="D3511"/>
      <c r="E3511"/>
    </row>
    <row r="3512" spans="1:5" ht="0" hidden="1" customHeight="1" x14ac:dyDescent="0.2">
      <c r="A3512"/>
      <c r="B3512"/>
      <c r="C3512"/>
      <c r="D3512"/>
      <c r="E3512"/>
    </row>
    <row r="3513" spans="1:5" ht="0" hidden="1" customHeight="1" x14ac:dyDescent="0.2">
      <c r="A3513"/>
      <c r="B3513"/>
      <c r="C3513"/>
      <c r="D3513"/>
      <c r="E3513"/>
    </row>
    <row r="3514" spans="1:5" ht="0" hidden="1" customHeight="1" x14ac:dyDescent="0.2">
      <c r="A3514"/>
      <c r="B3514"/>
      <c r="C3514"/>
      <c r="D3514"/>
      <c r="E3514"/>
    </row>
    <row r="3515" spans="1:5" ht="0" hidden="1" customHeight="1" x14ac:dyDescent="0.2">
      <c r="A3515"/>
      <c r="B3515"/>
      <c r="C3515"/>
      <c r="D3515"/>
      <c r="E3515"/>
    </row>
    <row r="3516" spans="1:5" ht="0" hidden="1" customHeight="1" x14ac:dyDescent="0.2">
      <c r="A3516"/>
      <c r="B3516"/>
      <c r="C3516"/>
      <c r="D3516"/>
      <c r="E3516"/>
    </row>
    <row r="3517" spans="1:5" ht="0" hidden="1" customHeight="1" x14ac:dyDescent="0.2">
      <c r="A3517"/>
      <c r="B3517"/>
      <c r="C3517"/>
      <c r="D3517"/>
      <c r="E3517"/>
    </row>
    <row r="3518" spans="1:5" ht="0" hidden="1" customHeight="1" x14ac:dyDescent="0.2">
      <c r="A3518"/>
      <c r="B3518"/>
      <c r="C3518"/>
      <c r="D3518"/>
      <c r="E3518"/>
    </row>
    <row r="3519" spans="1:5" ht="0" hidden="1" customHeight="1" x14ac:dyDescent="0.2">
      <c r="A3519"/>
      <c r="B3519"/>
      <c r="C3519"/>
      <c r="D3519"/>
      <c r="E3519"/>
    </row>
    <row r="3520" spans="1:5" ht="0" hidden="1" customHeight="1" x14ac:dyDescent="0.2">
      <c r="A3520"/>
      <c r="B3520"/>
      <c r="C3520"/>
      <c r="D3520"/>
      <c r="E3520"/>
    </row>
    <row r="3521" spans="1:5" ht="0" hidden="1" customHeight="1" x14ac:dyDescent="0.2">
      <c r="A3521"/>
      <c r="B3521"/>
      <c r="C3521"/>
      <c r="D3521"/>
      <c r="E3521"/>
    </row>
    <row r="3522" spans="1:5" ht="0" hidden="1" customHeight="1" x14ac:dyDescent="0.2">
      <c r="A3522"/>
      <c r="B3522"/>
      <c r="C3522"/>
      <c r="D3522"/>
      <c r="E3522"/>
    </row>
    <row r="3523" spans="1:5" ht="0" hidden="1" customHeight="1" x14ac:dyDescent="0.2">
      <c r="A3523"/>
      <c r="B3523"/>
      <c r="C3523"/>
      <c r="D3523"/>
      <c r="E3523"/>
    </row>
    <row r="3524" spans="1:5" ht="0" hidden="1" customHeight="1" x14ac:dyDescent="0.2">
      <c r="A3524"/>
      <c r="B3524"/>
      <c r="C3524"/>
      <c r="D3524"/>
      <c r="E3524"/>
    </row>
    <row r="3525" spans="1:5" ht="0" hidden="1" customHeight="1" x14ac:dyDescent="0.2">
      <c r="A3525"/>
      <c r="B3525"/>
      <c r="C3525"/>
      <c r="D3525"/>
      <c r="E3525"/>
    </row>
    <row r="3526" spans="1:5" ht="0" hidden="1" customHeight="1" x14ac:dyDescent="0.2">
      <c r="A3526"/>
      <c r="B3526"/>
      <c r="C3526"/>
      <c r="D3526"/>
      <c r="E3526"/>
    </row>
    <row r="3527" spans="1:5" ht="0" hidden="1" customHeight="1" x14ac:dyDescent="0.2">
      <c r="A3527"/>
      <c r="B3527"/>
      <c r="C3527"/>
      <c r="D3527"/>
      <c r="E3527"/>
    </row>
    <row r="3528" spans="1:5" ht="0" hidden="1" customHeight="1" x14ac:dyDescent="0.2">
      <c r="A3528"/>
      <c r="B3528"/>
      <c r="C3528"/>
      <c r="D3528"/>
      <c r="E3528"/>
    </row>
    <row r="3529" spans="1:5" ht="0" hidden="1" customHeight="1" x14ac:dyDescent="0.2">
      <c r="A3529"/>
      <c r="B3529"/>
      <c r="C3529"/>
      <c r="D3529"/>
      <c r="E3529"/>
    </row>
    <row r="3530" spans="1:5" ht="0" hidden="1" customHeight="1" x14ac:dyDescent="0.2">
      <c r="A3530"/>
      <c r="B3530"/>
      <c r="C3530"/>
      <c r="D3530"/>
      <c r="E3530"/>
    </row>
    <row r="3531" spans="1:5" ht="0" hidden="1" customHeight="1" x14ac:dyDescent="0.2">
      <c r="A3531"/>
      <c r="B3531"/>
      <c r="C3531"/>
      <c r="D3531"/>
      <c r="E3531"/>
    </row>
    <row r="3532" spans="1:5" ht="0" hidden="1" customHeight="1" x14ac:dyDescent="0.2">
      <c r="A3532"/>
      <c r="B3532"/>
      <c r="C3532"/>
      <c r="D3532"/>
      <c r="E3532"/>
    </row>
    <row r="3533" spans="1:5" ht="0" hidden="1" customHeight="1" x14ac:dyDescent="0.2">
      <c r="A3533"/>
      <c r="B3533"/>
      <c r="C3533"/>
      <c r="D3533"/>
      <c r="E3533"/>
    </row>
    <row r="3534" spans="1:5" ht="0" hidden="1" customHeight="1" x14ac:dyDescent="0.2">
      <c r="A3534"/>
      <c r="B3534"/>
      <c r="C3534"/>
      <c r="D3534"/>
      <c r="E3534"/>
    </row>
    <row r="3535" spans="1:5" ht="0" hidden="1" customHeight="1" x14ac:dyDescent="0.2">
      <c r="A3535"/>
      <c r="B3535"/>
      <c r="C3535"/>
      <c r="D3535"/>
      <c r="E3535"/>
    </row>
    <row r="3536" spans="1:5" ht="0" hidden="1" customHeight="1" x14ac:dyDescent="0.2">
      <c r="A3536"/>
      <c r="B3536"/>
      <c r="C3536"/>
      <c r="D3536"/>
      <c r="E3536"/>
    </row>
    <row r="3537" spans="1:5" ht="0" hidden="1" customHeight="1" x14ac:dyDescent="0.2">
      <c r="A3537"/>
      <c r="B3537"/>
      <c r="C3537"/>
      <c r="D3537"/>
      <c r="E3537"/>
    </row>
    <row r="3538" spans="1:5" ht="0" hidden="1" customHeight="1" x14ac:dyDescent="0.2">
      <c r="A3538"/>
      <c r="B3538"/>
      <c r="C3538"/>
      <c r="D3538"/>
      <c r="E3538"/>
    </row>
    <row r="3539" spans="1:5" ht="0" hidden="1" customHeight="1" x14ac:dyDescent="0.2">
      <c r="A3539"/>
      <c r="B3539"/>
      <c r="C3539"/>
      <c r="D3539"/>
      <c r="E3539"/>
    </row>
    <row r="3540" spans="1:5" ht="0" hidden="1" customHeight="1" x14ac:dyDescent="0.2">
      <c r="A3540"/>
      <c r="B3540"/>
      <c r="C3540"/>
      <c r="D3540"/>
      <c r="E3540"/>
    </row>
    <row r="3541" spans="1:5" ht="0" hidden="1" customHeight="1" x14ac:dyDescent="0.2">
      <c r="A3541"/>
      <c r="B3541"/>
      <c r="C3541"/>
      <c r="D3541"/>
      <c r="E3541"/>
    </row>
    <row r="3542" spans="1:5" ht="0" hidden="1" customHeight="1" x14ac:dyDescent="0.2">
      <c r="A3542"/>
      <c r="B3542"/>
      <c r="C3542"/>
      <c r="D3542"/>
      <c r="E3542"/>
    </row>
    <row r="3543" spans="1:5" ht="0" hidden="1" customHeight="1" x14ac:dyDescent="0.2">
      <c r="A3543"/>
      <c r="B3543"/>
      <c r="C3543"/>
      <c r="D3543"/>
      <c r="E3543"/>
    </row>
    <row r="3544" spans="1:5" ht="0" hidden="1" customHeight="1" x14ac:dyDescent="0.2">
      <c r="A3544"/>
      <c r="B3544"/>
      <c r="C3544"/>
      <c r="D3544"/>
      <c r="E3544"/>
    </row>
    <row r="3545" spans="1:5" ht="0" hidden="1" customHeight="1" x14ac:dyDescent="0.2">
      <c r="A3545"/>
      <c r="B3545"/>
      <c r="C3545"/>
      <c r="D3545"/>
      <c r="E3545"/>
    </row>
    <row r="3546" spans="1:5" ht="0" hidden="1" customHeight="1" x14ac:dyDescent="0.2">
      <c r="A3546"/>
      <c r="B3546"/>
      <c r="C3546"/>
      <c r="D3546"/>
      <c r="E3546"/>
    </row>
    <row r="3547" spans="1:5" ht="0" hidden="1" customHeight="1" x14ac:dyDescent="0.2">
      <c r="A3547"/>
      <c r="B3547"/>
      <c r="C3547"/>
      <c r="D3547"/>
      <c r="E3547"/>
    </row>
    <row r="3548" spans="1:5" ht="0" hidden="1" customHeight="1" x14ac:dyDescent="0.2">
      <c r="A3548"/>
      <c r="B3548"/>
      <c r="C3548"/>
      <c r="D3548"/>
      <c r="E3548"/>
    </row>
    <row r="3549" spans="1:5" ht="0" hidden="1" customHeight="1" x14ac:dyDescent="0.2">
      <c r="A3549"/>
      <c r="B3549"/>
      <c r="C3549"/>
      <c r="D3549"/>
      <c r="E3549"/>
    </row>
    <row r="3550" spans="1:5" ht="0" hidden="1" customHeight="1" x14ac:dyDescent="0.2">
      <c r="A3550"/>
      <c r="B3550"/>
      <c r="C3550"/>
      <c r="D3550"/>
      <c r="E3550"/>
    </row>
    <row r="3551" spans="1:5" ht="0" hidden="1" customHeight="1" x14ac:dyDescent="0.2">
      <c r="A3551"/>
      <c r="B3551"/>
      <c r="C3551"/>
      <c r="D3551"/>
      <c r="E3551"/>
    </row>
    <row r="3552" spans="1:5" ht="0" hidden="1" customHeight="1" x14ac:dyDescent="0.2">
      <c r="A3552"/>
      <c r="B3552"/>
      <c r="C3552"/>
      <c r="D3552"/>
      <c r="E3552"/>
    </row>
    <row r="3553" spans="1:5" ht="0" hidden="1" customHeight="1" x14ac:dyDescent="0.2">
      <c r="A3553"/>
      <c r="B3553"/>
      <c r="C3553"/>
      <c r="D3553"/>
      <c r="E3553"/>
    </row>
    <row r="3554" spans="1:5" ht="0" hidden="1" customHeight="1" x14ac:dyDescent="0.2">
      <c r="A3554"/>
      <c r="B3554"/>
      <c r="C3554"/>
      <c r="D3554"/>
      <c r="E3554"/>
    </row>
    <row r="3555" spans="1:5" ht="0" hidden="1" customHeight="1" x14ac:dyDescent="0.2">
      <c r="A3555"/>
      <c r="B3555"/>
      <c r="C3555"/>
      <c r="D3555"/>
      <c r="E3555"/>
    </row>
    <row r="3556" spans="1:5" ht="0" hidden="1" customHeight="1" x14ac:dyDescent="0.2">
      <c r="A3556"/>
      <c r="B3556"/>
      <c r="C3556"/>
      <c r="D3556"/>
      <c r="E3556"/>
    </row>
    <row r="3557" spans="1:5" ht="0" hidden="1" customHeight="1" x14ac:dyDescent="0.2">
      <c r="A3557"/>
      <c r="B3557"/>
      <c r="C3557"/>
      <c r="D3557"/>
      <c r="E3557"/>
    </row>
    <row r="3558" spans="1:5" ht="0" hidden="1" customHeight="1" x14ac:dyDescent="0.2">
      <c r="A3558"/>
      <c r="B3558"/>
      <c r="C3558"/>
      <c r="D3558"/>
      <c r="E3558"/>
    </row>
    <row r="3559" spans="1:5" ht="0" hidden="1" customHeight="1" x14ac:dyDescent="0.2">
      <c r="A3559"/>
      <c r="B3559"/>
      <c r="C3559"/>
      <c r="D3559"/>
      <c r="E3559"/>
    </row>
    <row r="3560" spans="1:5" ht="0" hidden="1" customHeight="1" x14ac:dyDescent="0.2">
      <c r="A3560"/>
      <c r="B3560"/>
      <c r="C3560"/>
      <c r="D3560"/>
      <c r="E3560"/>
    </row>
    <row r="3561" spans="1:5" ht="0" hidden="1" customHeight="1" x14ac:dyDescent="0.2">
      <c r="A3561"/>
      <c r="B3561"/>
      <c r="C3561"/>
      <c r="D3561"/>
      <c r="E3561"/>
    </row>
    <row r="3562" spans="1:5" ht="0" hidden="1" customHeight="1" x14ac:dyDescent="0.2">
      <c r="A3562"/>
      <c r="B3562"/>
      <c r="C3562"/>
      <c r="D3562"/>
      <c r="E3562"/>
    </row>
    <row r="3563" spans="1:5" ht="0" hidden="1" customHeight="1" x14ac:dyDescent="0.2">
      <c r="A3563"/>
      <c r="B3563"/>
      <c r="C3563"/>
      <c r="D3563"/>
      <c r="E3563"/>
    </row>
    <row r="3564" spans="1:5" ht="0" hidden="1" customHeight="1" x14ac:dyDescent="0.2">
      <c r="A3564"/>
      <c r="B3564"/>
      <c r="C3564"/>
      <c r="D3564"/>
      <c r="E3564"/>
    </row>
    <row r="3565" spans="1:5" ht="0" hidden="1" customHeight="1" x14ac:dyDescent="0.2">
      <c r="A3565"/>
      <c r="B3565"/>
      <c r="C3565"/>
      <c r="D3565"/>
      <c r="E3565"/>
    </row>
    <row r="3566" spans="1:5" ht="0" hidden="1" customHeight="1" x14ac:dyDescent="0.2">
      <c r="A3566"/>
      <c r="B3566"/>
      <c r="C3566"/>
      <c r="D3566"/>
      <c r="E3566"/>
    </row>
    <row r="3567" spans="1:5" ht="0" hidden="1" customHeight="1" x14ac:dyDescent="0.2">
      <c r="A3567"/>
      <c r="B3567"/>
      <c r="C3567"/>
      <c r="D3567"/>
      <c r="E3567"/>
    </row>
    <row r="3568" spans="1:5" ht="0" hidden="1" customHeight="1" x14ac:dyDescent="0.2">
      <c r="A3568"/>
      <c r="B3568"/>
      <c r="C3568"/>
      <c r="D3568"/>
      <c r="E3568"/>
    </row>
    <row r="3569" spans="1:5" ht="0" hidden="1" customHeight="1" x14ac:dyDescent="0.2">
      <c r="A3569"/>
      <c r="B3569"/>
      <c r="C3569"/>
      <c r="D3569"/>
      <c r="E3569"/>
    </row>
    <row r="3570" spans="1:5" ht="0" hidden="1" customHeight="1" x14ac:dyDescent="0.2">
      <c r="A3570"/>
      <c r="B3570"/>
      <c r="C3570"/>
      <c r="D3570"/>
      <c r="E3570"/>
    </row>
    <row r="3571" spans="1:5" ht="0" hidden="1" customHeight="1" x14ac:dyDescent="0.2">
      <c r="A3571"/>
      <c r="B3571"/>
      <c r="C3571"/>
      <c r="D3571"/>
      <c r="E3571"/>
    </row>
    <row r="3572" spans="1:5" ht="0" hidden="1" customHeight="1" x14ac:dyDescent="0.2">
      <c r="A3572"/>
      <c r="B3572"/>
      <c r="C3572"/>
      <c r="D3572"/>
      <c r="E3572"/>
    </row>
    <row r="3573" spans="1:5" ht="0" hidden="1" customHeight="1" x14ac:dyDescent="0.2">
      <c r="A3573"/>
      <c r="B3573"/>
      <c r="C3573"/>
      <c r="D3573"/>
      <c r="E3573"/>
    </row>
    <row r="3574" spans="1:5" ht="0" hidden="1" customHeight="1" x14ac:dyDescent="0.2">
      <c r="A3574"/>
      <c r="B3574"/>
      <c r="C3574"/>
      <c r="D3574"/>
      <c r="E3574"/>
    </row>
    <row r="3575" spans="1:5" ht="0" hidden="1" customHeight="1" x14ac:dyDescent="0.2">
      <c r="A3575"/>
      <c r="B3575"/>
      <c r="C3575"/>
      <c r="D3575"/>
      <c r="E3575"/>
    </row>
    <row r="3576" spans="1:5" ht="0" hidden="1" customHeight="1" x14ac:dyDescent="0.2">
      <c r="A3576"/>
      <c r="B3576"/>
      <c r="C3576"/>
      <c r="D3576"/>
      <c r="E3576"/>
    </row>
    <row r="3577" spans="1:5" ht="0" hidden="1" customHeight="1" x14ac:dyDescent="0.2">
      <c r="A3577"/>
      <c r="B3577"/>
      <c r="C3577"/>
      <c r="D3577"/>
      <c r="E3577"/>
    </row>
    <row r="3578" spans="1:5" ht="0" hidden="1" customHeight="1" x14ac:dyDescent="0.2">
      <c r="A3578"/>
      <c r="B3578"/>
      <c r="C3578"/>
      <c r="D3578"/>
      <c r="E3578"/>
    </row>
    <row r="3579" spans="1:5" ht="0" hidden="1" customHeight="1" x14ac:dyDescent="0.2">
      <c r="A3579"/>
      <c r="B3579"/>
      <c r="C3579"/>
      <c r="D3579"/>
      <c r="E3579"/>
    </row>
    <row r="3580" spans="1:5" ht="0" hidden="1" customHeight="1" x14ac:dyDescent="0.2">
      <c r="A3580"/>
      <c r="B3580"/>
      <c r="C3580"/>
      <c r="D3580"/>
      <c r="E3580"/>
    </row>
    <row r="3581" spans="1:5" ht="0" hidden="1" customHeight="1" x14ac:dyDescent="0.2">
      <c r="A3581"/>
      <c r="B3581"/>
      <c r="C3581"/>
      <c r="D3581"/>
      <c r="E3581"/>
    </row>
    <row r="3582" spans="1:5" ht="0" hidden="1" customHeight="1" x14ac:dyDescent="0.2">
      <c r="A3582"/>
      <c r="B3582"/>
      <c r="C3582"/>
      <c r="D3582"/>
      <c r="E3582"/>
    </row>
    <row r="3583" spans="1:5" ht="0" hidden="1" customHeight="1" x14ac:dyDescent="0.2">
      <c r="A3583"/>
      <c r="B3583"/>
      <c r="C3583"/>
      <c r="D3583"/>
      <c r="E3583"/>
    </row>
    <row r="3584" spans="1:5" ht="0" hidden="1" customHeight="1" x14ac:dyDescent="0.2">
      <c r="A3584"/>
      <c r="B3584"/>
      <c r="C3584"/>
      <c r="D3584"/>
      <c r="E3584"/>
    </row>
    <row r="3585" spans="1:5" ht="0" hidden="1" customHeight="1" x14ac:dyDescent="0.2">
      <c r="A3585"/>
      <c r="B3585"/>
      <c r="C3585"/>
      <c r="D3585"/>
      <c r="E3585"/>
    </row>
    <row r="3586" spans="1:5" ht="0" hidden="1" customHeight="1" x14ac:dyDescent="0.2">
      <c r="A3586"/>
      <c r="B3586"/>
      <c r="C3586"/>
      <c r="D3586"/>
      <c r="E3586"/>
    </row>
    <row r="3587" spans="1:5" ht="0" hidden="1" customHeight="1" x14ac:dyDescent="0.2">
      <c r="A3587"/>
      <c r="B3587"/>
      <c r="C3587"/>
      <c r="D3587"/>
      <c r="E3587"/>
    </row>
    <row r="3588" spans="1:5" ht="0" hidden="1" customHeight="1" x14ac:dyDescent="0.2">
      <c r="A3588"/>
      <c r="B3588"/>
      <c r="C3588"/>
      <c r="D3588"/>
      <c r="E3588"/>
    </row>
    <row r="3589" spans="1:5" ht="0" hidden="1" customHeight="1" x14ac:dyDescent="0.2">
      <c r="A3589"/>
      <c r="B3589"/>
      <c r="C3589"/>
      <c r="D3589"/>
      <c r="E3589"/>
    </row>
    <row r="3590" spans="1:5" ht="0" hidden="1" customHeight="1" x14ac:dyDescent="0.2">
      <c r="A3590"/>
      <c r="B3590"/>
      <c r="C3590"/>
      <c r="D3590"/>
      <c r="E3590"/>
    </row>
    <row r="3591" spans="1:5" ht="0" hidden="1" customHeight="1" x14ac:dyDescent="0.2">
      <c r="A3591"/>
      <c r="B3591"/>
      <c r="C3591"/>
      <c r="D3591"/>
      <c r="E3591"/>
    </row>
    <row r="3592" spans="1:5" ht="0" hidden="1" customHeight="1" x14ac:dyDescent="0.2">
      <c r="A3592"/>
      <c r="B3592"/>
      <c r="C3592"/>
      <c r="D3592"/>
      <c r="E3592"/>
    </row>
    <row r="3593" spans="1:5" ht="0" hidden="1" customHeight="1" x14ac:dyDescent="0.2">
      <c r="A3593"/>
      <c r="B3593"/>
      <c r="C3593"/>
      <c r="D3593"/>
      <c r="E3593"/>
    </row>
    <row r="3594" spans="1:5" ht="0" hidden="1" customHeight="1" x14ac:dyDescent="0.2">
      <c r="A3594"/>
      <c r="B3594"/>
      <c r="C3594"/>
      <c r="D3594"/>
      <c r="E3594"/>
    </row>
    <row r="3595" spans="1:5" ht="0" hidden="1" customHeight="1" x14ac:dyDescent="0.2">
      <c r="A3595"/>
      <c r="B3595"/>
      <c r="C3595"/>
      <c r="D3595"/>
      <c r="E3595"/>
    </row>
    <row r="3596" spans="1:5" ht="0" hidden="1" customHeight="1" x14ac:dyDescent="0.2">
      <c r="A3596"/>
      <c r="B3596"/>
      <c r="C3596"/>
      <c r="D3596"/>
      <c r="E3596"/>
    </row>
    <row r="3597" spans="1:5" ht="0" hidden="1" customHeight="1" x14ac:dyDescent="0.2">
      <c r="A3597"/>
      <c r="B3597"/>
      <c r="C3597"/>
      <c r="D3597"/>
      <c r="E3597"/>
    </row>
    <row r="3598" spans="1:5" ht="0" hidden="1" customHeight="1" x14ac:dyDescent="0.2">
      <c r="A3598"/>
      <c r="B3598"/>
      <c r="C3598"/>
      <c r="D3598"/>
      <c r="E3598"/>
    </row>
    <row r="3599" spans="1:5" ht="0" hidden="1" customHeight="1" x14ac:dyDescent="0.2">
      <c r="A3599"/>
      <c r="B3599"/>
      <c r="C3599"/>
      <c r="D3599"/>
      <c r="E3599"/>
    </row>
    <row r="3600" spans="1:5" ht="0" hidden="1" customHeight="1" x14ac:dyDescent="0.2">
      <c r="A3600"/>
      <c r="B3600"/>
      <c r="C3600"/>
      <c r="D3600"/>
      <c r="E3600"/>
    </row>
    <row r="3601" spans="1:5" ht="0" hidden="1" customHeight="1" x14ac:dyDescent="0.2">
      <c r="A3601"/>
      <c r="B3601"/>
      <c r="C3601"/>
      <c r="D3601"/>
      <c r="E3601"/>
    </row>
    <row r="3602" spans="1:5" ht="0" hidden="1" customHeight="1" x14ac:dyDescent="0.2">
      <c r="A3602"/>
      <c r="B3602"/>
      <c r="C3602"/>
      <c r="D3602"/>
      <c r="E3602"/>
    </row>
    <row r="3603" spans="1:5" ht="0" hidden="1" customHeight="1" x14ac:dyDescent="0.2">
      <c r="A3603"/>
      <c r="B3603"/>
      <c r="C3603"/>
      <c r="D3603"/>
      <c r="E3603"/>
    </row>
    <row r="3604" spans="1:5" ht="0" hidden="1" customHeight="1" x14ac:dyDescent="0.2">
      <c r="A3604"/>
      <c r="B3604"/>
      <c r="C3604"/>
      <c r="D3604"/>
      <c r="E3604"/>
    </row>
    <row r="3605" spans="1:5" ht="0" hidden="1" customHeight="1" x14ac:dyDescent="0.2">
      <c r="A3605"/>
      <c r="B3605"/>
      <c r="C3605"/>
      <c r="D3605"/>
      <c r="E3605"/>
    </row>
    <row r="3606" spans="1:5" ht="0" hidden="1" customHeight="1" x14ac:dyDescent="0.2">
      <c r="A3606"/>
      <c r="B3606"/>
      <c r="C3606"/>
      <c r="D3606"/>
      <c r="E3606"/>
    </row>
    <row r="3607" spans="1:5" ht="0" hidden="1" customHeight="1" x14ac:dyDescent="0.2">
      <c r="A3607"/>
      <c r="B3607"/>
      <c r="C3607"/>
      <c r="D3607"/>
      <c r="E3607"/>
    </row>
    <row r="3608" spans="1:5" ht="0" hidden="1" customHeight="1" x14ac:dyDescent="0.2">
      <c r="A3608"/>
      <c r="B3608"/>
      <c r="C3608"/>
      <c r="D3608"/>
      <c r="E3608"/>
    </row>
    <row r="3609" spans="1:5" ht="0" hidden="1" customHeight="1" x14ac:dyDescent="0.2">
      <c r="A3609"/>
      <c r="B3609"/>
      <c r="C3609"/>
      <c r="D3609"/>
      <c r="E3609"/>
    </row>
    <row r="3610" spans="1:5" ht="0" hidden="1" customHeight="1" x14ac:dyDescent="0.2">
      <c r="A3610"/>
      <c r="B3610"/>
      <c r="C3610"/>
      <c r="D3610"/>
      <c r="E3610"/>
    </row>
    <row r="3611" spans="1:5" ht="0" hidden="1" customHeight="1" x14ac:dyDescent="0.2">
      <c r="A3611"/>
      <c r="B3611"/>
      <c r="C3611"/>
      <c r="D3611"/>
      <c r="E3611"/>
    </row>
    <row r="3612" spans="1:5" ht="0" hidden="1" customHeight="1" x14ac:dyDescent="0.2">
      <c r="A3612"/>
      <c r="B3612"/>
      <c r="C3612"/>
      <c r="D3612"/>
      <c r="E3612"/>
    </row>
    <row r="3613" spans="1:5" ht="0" hidden="1" customHeight="1" x14ac:dyDescent="0.2">
      <c r="A3613"/>
      <c r="B3613"/>
      <c r="C3613"/>
      <c r="D3613"/>
      <c r="E3613"/>
    </row>
    <row r="3614" spans="1:5" ht="0" hidden="1" customHeight="1" x14ac:dyDescent="0.2">
      <c r="A3614"/>
      <c r="B3614"/>
      <c r="C3614"/>
      <c r="D3614"/>
      <c r="E3614"/>
    </row>
    <row r="3615" spans="1:5" ht="0" hidden="1" customHeight="1" x14ac:dyDescent="0.2">
      <c r="A3615"/>
      <c r="B3615"/>
      <c r="C3615"/>
      <c r="D3615"/>
      <c r="E3615"/>
    </row>
    <row r="3616" spans="1:5" ht="0" hidden="1" customHeight="1" x14ac:dyDescent="0.2">
      <c r="A3616"/>
      <c r="B3616"/>
      <c r="C3616"/>
      <c r="D3616"/>
      <c r="E3616"/>
    </row>
    <row r="3617" spans="1:5" ht="0" hidden="1" customHeight="1" x14ac:dyDescent="0.2">
      <c r="A3617"/>
      <c r="B3617"/>
      <c r="C3617"/>
      <c r="D3617"/>
      <c r="E3617"/>
    </row>
    <row r="3618" spans="1:5" ht="0" hidden="1" customHeight="1" x14ac:dyDescent="0.2">
      <c r="A3618"/>
      <c r="B3618"/>
      <c r="C3618"/>
      <c r="D3618"/>
      <c r="E3618"/>
    </row>
    <row r="3619" spans="1:5" ht="0" hidden="1" customHeight="1" x14ac:dyDescent="0.2">
      <c r="A3619"/>
      <c r="B3619"/>
      <c r="C3619"/>
      <c r="D3619"/>
      <c r="E3619"/>
    </row>
    <row r="3620" spans="1:5" ht="0" hidden="1" customHeight="1" x14ac:dyDescent="0.2">
      <c r="A3620"/>
      <c r="B3620"/>
      <c r="C3620"/>
      <c r="D3620"/>
      <c r="E3620"/>
    </row>
    <row r="3621" spans="1:5" ht="0" hidden="1" customHeight="1" x14ac:dyDescent="0.2">
      <c r="A3621"/>
      <c r="B3621"/>
      <c r="C3621"/>
      <c r="D3621"/>
      <c r="E3621"/>
    </row>
    <row r="3622" spans="1:5" ht="0" hidden="1" customHeight="1" x14ac:dyDescent="0.2">
      <c r="A3622"/>
      <c r="B3622"/>
      <c r="C3622"/>
      <c r="D3622"/>
      <c r="E3622"/>
    </row>
    <row r="3623" spans="1:5" ht="0" hidden="1" customHeight="1" x14ac:dyDescent="0.2">
      <c r="A3623"/>
      <c r="B3623"/>
      <c r="C3623"/>
      <c r="D3623"/>
      <c r="E3623"/>
    </row>
    <row r="3624" spans="1:5" ht="0" hidden="1" customHeight="1" x14ac:dyDescent="0.2">
      <c r="A3624"/>
      <c r="B3624"/>
      <c r="C3624"/>
      <c r="D3624"/>
      <c r="E3624"/>
    </row>
    <row r="3625" spans="1:5" ht="0" hidden="1" customHeight="1" x14ac:dyDescent="0.2">
      <c r="A3625"/>
      <c r="B3625"/>
      <c r="C3625"/>
      <c r="D3625"/>
      <c r="E3625"/>
    </row>
    <row r="3626" spans="1:5" ht="0" hidden="1" customHeight="1" x14ac:dyDescent="0.2">
      <c r="A3626"/>
      <c r="B3626"/>
      <c r="C3626"/>
      <c r="D3626"/>
      <c r="E3626"/>
    </row>
    <row r="3627" spans="1:5" ht="0" hidden="1" customHeight="1" x14ac:dyDescent="0.2">
      <c r="A3627"/>
      <c r="B3627"/>
      <c r="C3627"/>
      <c r="D3627"/>
      <c r="E3627"/>
    </row>
    <row r="3628" spans="1:5" ht="0" hidden="1" customHeight="1" x14ac:dyDescent="0.2">
      <c r="A3628"/>
      <c r="B3628"/>
      <c r="C3628"/>
      <c r="D3628"/>
      <c r="E3628"/>
    </row>
    <row r="3629" spans="1:5" ht="0" hidden="1" customHeight="1" x14ac:dyDescent="0.2">
      <c r="A3629"/>
      <c r="B3629"/>
      <c r="C3629"/>
      <c r="D3629"/>
      <c r="E3629"/>
    </row>
    <row r="3630" spans="1:5" ht="0" hidden="1" customHeight="1" x14ac:dyDescent="0.2">
      <c r="A3630"/>
      <c r="B3630"/>
      <c r="C3630"/>
      <c r="D3630"/>
      <c r="E3630"/>
    </row>
    <row r="3631" spans="1:5" ht="0" hidden="1" customHeight="1" x14ac:dyDescent="0.2">
      <c r="A3631"/>
      <c r="B3631"/>
      <c r="C3631"/>
      <c r="D3631"/>
      <c r="E3631"/>
    </row>
    <row r="3632" spans="1:5" ht="0" hidden="1" customHeight="1" x14ac:dyDescent="0.2">
      <c r="A3632"/>
      <c r="B3632"/>
      <c r="C3632"/>
      <c r="D3632"/>
      <c r="E3632"/>
    </row>
    <row r="3633" spans="1:5" ht="0" hidden="1" customHeight="1" x14ac:dyDescent="0.2">
      <c r="A3633"/>
      <c r="B3633"/>
      <c r="C3633"/>
      <c r="D3633"/>
      <c r="E3633"/>
    </row>
    <row r="3634" spans="1:5" ht="0" hidden="1" customHeight="1" x14ac:dyDescent="0.2">
      <c r="A3634"/>
      <c r="B3634"/>
      <c r="C3634"/>
      <c r="D3634"/>
      <c r="E3634"/>
    </row>
    <row r="3635" spans="1:5" ht="0" hidden="1" customHeight="1" x14ac:dyDescent="0.2">
      <c r="A3635"/>
      <c r="B3635"/>
      <c r="C3635"/>
      <c r="D3635"/>
      <c r="E3635"/>
    </row>
    <row r="3636" spans="1:5" ht="0" hidden="1" customHeight="1" x14ac:dyDescent="0.2">
      <c r="A3636"/>
      <c r="B3636"/>
      <c r="C3636"/>
      <c r="D3636"/>
      <c r="E3636"/>
    </row>
    <row r="3637" spans="1:5" ht="0" hidden="1" customHeight="1" x14ac:dyDescent="0.2">
      <c r="A3637"/>
      <c r="B3637"/>
      <c r="C3637"/>
      <c r="D3637"/>
      <c r="E3637"/>
    </row>
    <row r="3638" spans="1:5" ht="0" hidden="1" customHeight="1" x14ac:dyDescent="0.2">
      <c r="A3638"/>
      <c r="B3638"/>
      <c r="C3638"/>
      <c r="D3638"/>
      <c r="E3638"/>
    </row>
    <row r="3639" spans="1:5" ht="0" hidden="1" customHeight="1" x14ac:dyDescent="0.2">
      <c r="A3639"/>
      <c r="B3639"/>
      <c r="C3639"/>
      <c r="D3639"/>
      <c r="E3639"/>
    </row>
    <row r="3640" spans="1:5" ht="0" hidden="1" customHeight="1" x14ac:dyDescent="0.2">
      <c r="A3640"/>
      <c r="B3640"/>
      <c r="C3640"/>
      <c r="D3640"/>
      <c r="E3640"/>
    </row>
    <row r="3641" spans="1:5" ht="0" hidden="1" customHeight="1" x14ac:dyDescent="0.2">
      <c r="A3641"/>
      <c r="B3641"/>
      <c r="C3641"/>
      <c r="D3641"/>
      <c r="E3641"/>
    </row>
    <row r="3642" spans="1:5" ht="0" hidden="1" customHeight="1" x14ac:dyDescent="0.2">
      <c r="A3642"/>
      <c r="B3642"/>
      <c r="C3642"/>
      <c r="D3642"/>
      <c r="E3642"/>
    </row>
    <row r="3643" spans="1:5" ht="0" hidden="1" customHeight="1" x14ac:dyDescent="0.2">
      <c r="A3643"/>
      <c r="B3643"/>
      <c r="C3643"/>
      <c r="D3643"/>
      <c r="E3643"/>
    </row>
    <row r="3644" spans="1:5" ht="0" hidden="1" customHeight="1" x14ac:dyDescent="0.2">
      <c r="A3644"/>
      <c r="B3644"/>
      <c r="C3644"/>
      <c r="D3644"/>
      <c r="E3644"/>
    </row>
    <row r="3645" spans="1:5" ht="0" hidden="1" customHeight="1" x14ac:dyDescent="0.2">
      <c r="A3645"/>
      <c r="B3645"/>
      <c r="C3645"/>
      <c r="D3645"/>
      <c r="E3645"/>
    </row>
    <row r="3646" spans="1:5" ht="0" hidden="1" customHeight="1" x14ac:dyDescent="0.2">
      <c r="A3646"/>
      <c r="B3646"/>
      <c r="C3646"/>
      <c r="D3646"/>
      <c r="E3646"/>
    </row>
    <row r="3647" spans="1:5" ht="0" hidden="1" customHeight="1" x14ac:dyDescent="0.2">
      <c r="A3647"/>
      <c r="B3647"/>
      <c r="C3647"/>
      <c r="D3647"/>
      <c r="E3647"/>
    </row>
    <row r="3648" spans="1:5" ht="0" hidden="1" customHeight="1" x14ac:dyDescent="0.2">
      <c r="A3648"/>
      <c r="B3648"/>
      <c r="C3648"/>
      <c r="D3648"/>
      <c r="E3648"/>
    </row>
    <row r="3649" spans="1:5" ht="0" hidden="1" customHeight="1" x14ac:dyDescent="0.2">
      <c r="A3649"/>
      <c r="B3649"/>
      <c r="C3649"/>
      <c r="D3649"/>
      <c r="E3649"/>
    </row>
    <row r="3650" spans="1:5" ht="0" hidden="1" customHeight="1" x14ac:dyDescent="0.2">
      <c r="A3650"/>
      <c r="B3650"/>
      <c r="C3650"/>
      <c r="D3650"/>
      <c r="E3650"/>
    </row>
    <row r="3651" spans="1:5" ht="0" hidden="1" customHeight="1" x14ac:dyDescent="0.2">
      <c r="A3651"/>
      <c r="B3651"/>
      <c r="C3651"/>
      <c r="D3651"/>
      <c r="E3651"/>
    </row>
    <row r="3652" spans="1:5" ht="0" hidden="1" customHeight="1" x14ac:dyDescent="0.2">
      <c r="A3652"/>
      <c r="B3652"/>
      <c r="C3652"/>
      <c r="D3652"/>
      <c r="E3652"/>
    </row>
    <row r="3653" spans="1:5" ht="0" hidden="1" customHeight="1" x14ac:dyDescent="0.2">
      <c r="A3653"/>
      <c r="B3653"/>
      <c r="C3653"/>
      <c r="D3653"/>
      <c r="E3653"/>
    </row>
    <row r="3654" spans="1:5" ht="0" hidden="1" customHeight="1" x14ac:dyDescent="0.2">
      <c r="A3654"/>
      <c r="B3654"/>
      <c r="C3654"/>
      <c r="D3654"/>
      <c r="E3654"/>
    </row>
    <row r="3655" spans="1:5" ht="0" hidden="1" customHeight="1" x14ac:dyDescent="0.2">
      <c r="A3655"/>
      <c r="B3655"/>
      <c r="C3655"/>
      <c r="D3655"/>
      <c r="E3655"/>
    </row>
    <row r="3656" spans="1:5" ht="0" hidden="1" customHeight="1" x14ac:dyDescent="0.2">
      <c r="A3656"/>
      <c r="B3656"/>
      <c r="C3656"/>
      <c r="D3656"/>
      <c r="E3656"/>
    </row>
    <row r="3657" spans="1:5" ht="0" hidden="1" customHeight="1" x14ac:dyDescent="0.2">
      <c r="A3657"/>
      <c r="B3657"/>
      <c r="C3657"/>
      <c r="D3657"/>
      <c r="E3657"/>
    </row>
    <row r="3658" spans="1:5" ht="0" hidden="1" customHeight="1" x14ac:dyDescent="0.2">
      <c r="A3658"/>
      <c r="B3658"/>
      <c r="C3658"/>
      <c r="D3658"/>
      <c r="E3658"/>
    </row>
    <row r="3659" spans="1:5" ht="0" hidden="1" customHeight="1" x14ac:dyDescent="0.2">
      <c r="A3659"/>
      <c r="B3659"/>
      <c r="C3659"/>
      <c r="D3659"/>
      <c r="E3659"/>
    </row>
    <row r="3660" spans="1:5" ht="0" hidden="1" customHeight="1" x14ac:dyDescent="0.2">
      <c r="A3660"/>
      <c r="B3660"/>
      <c r="C3660"/>
      <c r="D3660"/>
      <c r="E3660"/>
    </row>
    <row r="3661" spans="1:5" ht="0" hidden="1" customHeight="1" x14ac:dyDescent="0.2">
      <c r="A3661"/>
      <c r="B3661"/>
      <c r="C3661"/>
      <c r="D3661"/>
      <c r="E3661"/>
    </row>
    <row r="3662" spans="1:5" ht="0" hidden="1" customHeight="1" x14ac:dyDescent="0.2">
      <c r="A3662"/>
      <c r="B3662"/>
      <c r="C3662"/>
      <c r="D3662"/>
      <c r="E3662"/>
    </row>
    <row r="3663" spans="1:5" ht="0" hidden="1" customHeight="1" x14ac:dyDescent="0.2">
      <c r="A3663"/>
      <c r="B3663"/>
      <c r="C3663"/>
      <c r="D3663"/>
      <c r="E3663"/>
    </row>
    <row r="3664" spans="1:5" ht="0" hidden="1" customHeight="1" x14ac:dyDescent="0.2">
      <c r="A3664"/>
      <c r="B3664"/>
      <c r="C3664"/>
      <c r="D3664"/>
      <c r="E3664"/>
    </row>
    <row r="3665" spans="1:5" ht="0" hidden="1" customHeight="1" x14ac:dyDescent="0.2">
      <c r="A3665"/>
      <c r="B3665"/>
      <c r="C3665"/>
      <c r="D3665"/>
      <c r="E3665"/>
    </row>
    <row r="3666" spans="1:5" ht="0" hidden="1" customHeight="1" x14ac:dyDescent="0.2">
      <c r="A3666"/>
      <c r="B3666"/>
      <c r="C3666"/>
      <c r="D3666"/>
      <c r="E3666"/>
    </row>
    <row r="3667" spans="1:5" ht="0" hidden="1" customHeight="1" x14ac:dyDescent="0.2">
      <c r="A3667"/>
      <c r="B3667"/>
      <c r="C3667"/>
      <c r="D3667"/>
      <c r="E3667"/>
    </row>
    <row r="3668" spans="1:5" ht="0" hidden="1" customHeight="1" x14ac:dyDescent="0.2">
      <c r="A3668"/>
      <c r="B3668"/>
      <c r="C3668"/>
      <c r="D3668"/>
      <c r="E3668"/>
    </row>
    <row r="3669" spans="1:5" ht="0" hidden="1" customHeight="1" x14ac:dyDescent="0.2">
      <c r="A3669"/>
      <c r="B3669"/>
      <c r="C3669"/>
      <c r="D3669"/>
      <c r="E3669"/>
    </row>
    <row r="3670" spans="1:5" ht="0" hidden="1" customHeight="1" x14ac:dyDescent="0.2">
      <c r="A3670"/>
      <c r="B3670"/>
      <c r="C3670"/>
      <c r="D3670"/>
      <c r="E3670"/>
    </row>
    <row r="3671" spans="1:5" ht="0" hidden="1" customHeight="1" x14ac:dyDescent="0.2">
      <c r="A3671"/>
      <c r="B3671"/>
      <c r="C3671"/>
      <c r="D3671"/>
      <c r="E3671"/>
    </row>
    <row r="3672" spans="1:5" ht="0" hidden="1" customHeight="1" x14ac:dyDescent="0.2">
      <c r="A3672"/>
      <c r="B3672"/>
      <c r="C3672"/>
      <c r="D3672"/>
      <c r="E3672"/>
    </row>
    <row r="3673" spans="1:5" ht="0" hidden="1" customHeight="1" x14ac:dyDescent="0.2">
      <c r="A3673"/>
      <c r="B3673"/>
      <c r="C3673"/>
      <c r="D3673"/>
      <c r="E3673"/>
    </row>
    <row r="3674" spans="1:5" ht="0" hidden="1" customHeight="1" x14ac:dyDescent="0.2">
      <c r="A3674"/>
      <c r="B3674"/>
      <c r="C3674"/>
      <c r="D3674"/>
      <c r="E3674"/>
    </row>
    <row r="3675" spans="1:5" ht="0" hidden="1" customHeight="1" x14ac:dyDescent="0.2">
      <c r="A3675"/>
      <c r="B3675"/>
      <c r="C3675"/>
      <c r="D3675"/>
      <c r="E3675"/>
    </row>
    <row r="3676" spans="1:5" ht="0" hidden="1" customHeight="1" x14ac:dyDescent="0.2">
      <c r="A3676"/>
      <c r="B3676"/>
      <c r="C3676"/>
      <c r="D3676"/>
      <c r="E3676"/>
    </row>
    <row r="3677" spans="1:5" ht="0" hidden="1" customHeight="1" x14ac:dyDescent="0.2">
      <c r="A3677"/>
      <c r="B3677"/>
      <c r="C3677"/>
      <c r="D3677"/>
      <c r="E3677"/>
    </row>
    <row r="3678" spans="1:5" ht="0" hidden="1" customHeight="1" x14ac:dyDescent="0.2">
      <c r="A3678"/>
      <c r="B3678"/>
      <c r="C3678"/>
      <c r="D3678"/>
      <c r="E3678"/>
    </row>
    <row r="3679" spans="1:5" ht="0" hidden="1" customHeight="1" x14ac:dyDescent="0.2">
      <c r="A3679"/>
      <c r="B3679"/>
      <c r="C3679"/>
      <c r="D3679"/>
      <c r="E3679"/>
    </row>
    <row r="3680" spans="1:5" ht="0" hidden="1" customHeight="1" x14ac:dyDescent="0.2">
      <c r="A3680"/>
      <c r="B3680"/>
      <c r="C3680"/>
      <c r="D3680"/>
      <c r="E3680"/>
    </row>
    <row r="3681" spans="1:5" ht="0" hidden="1" customHeight="1" x14ac:dyDescent="0.2">
      <c r="A3681"/>
      <c r="B3681"/>
      <c r="C3681"/>
      <c r="D3681"/>
      <c r="E3681"/>
    </row>
    <row r="3682" spans="1:5" ht="0" hidden="1" customHeight="1" x14ac:dyDescent="0.2">
      <c r="A3682"/>
      <c r="B3682"/>
      <c r="C3682"/>
      <c r="D3682"/>
      <c r="E3682"/>
    </row>
    <row r="3683" spans="1:5" ht="0" hidden="1" customHeight="1" x14ac:dyDescent="0.2">
      <c r="A3683"/>
      <c r="B3683"/>
      <c r="C3683"/>
      <c r="D3683"/>
      <c r="E3683"/>
    </row>
    <row r="3684" spans="1:5" ht="0" hidden="1" customHeight="1" x14ac:dyDescent="0.2">
      <c r="A3684"/>
      <c r="B3684"/>
      <c r="C3684"/>
      <c r="D3684"/>
      <c r="E3684"/>
    </row>
    <row r="3685" spans="1:5" ht="0" hidden="1" customHeight="1" x14ac:dyDescent="0.2">
      <c r="A3685"/>
      <c r="B3685"/>
      <c r="C3685"/>
      <c r="D3685"/>
      <c r="E3685"/>
    </row>
    <row r="3686" spans="1:5" ht="0" hidden="1" customHeight="1" x14ac:dyDescent="0.2">
      <c r="A3686"/>
      <c r="B3686"/>
      <c r="C3686"/>
      <c r="D3686"/>
      <c r="E3686"/>
    </row>
    <row r="3687" spans="1:5" ht="0" hidden="1" customHeight="1" x14ac:dyDescent="0.2">
      <c r="A3687"/>
      <c r="B3687"/>
      <c r="C3687"/>
      <c r="D3687"/>
      <c r="E3687"/>
    </row>
    <row r="3688" spans="1:5" ht="0" hidden="1" customHeight="1" x14ac:dyDescent="0.2">
      <c r="A3688"/>
      <c r="B3688"/>
      <c r="C3688"/>
      <c r="D3688"/>
      <c r="E3688"/>
    </row>
    <row r="3689" spans="1:5" ht="0" hidden="1" customHeight="1" x14ac:dyDescent="0.2">
      <c r="A3689"/>
      <c r="B3689"/>
      <c r="C3689"/>
      <c r="D3689"/>
      <c r="E3689"/>
    </row>
    <row r="3690" spans="1:5" ht="0" hidden="1" customHeight="1" x14ac:dyDescent="0.2">
      <c r="A3690"/>
      <c r="B3690"/>
      <c r="C3690"/>
      <c r="D3690"/>
      <c r="E3690"/>
    </row>
    <row r="3691" spans="1:5" ht="0" hidden="1" customHeight="1" x14ac:dyDescent="0.2">
      <c r="A3691"/>
      <c r="B3691"/>
      <c r="C3691"/>
      <c r="D3691"/>
      <c r="E3691"/>
    </row>
    <row r="3692" spans="1:5" ht="0" hidden="1" customHeight="1" x14ac:dyDescent="0.2">
      <c r="A3692"/>
      <c r="B3692"/>
      <c r="C3692"/>
      <c r="D3692"/>
      <c r="E3692"/>
    </row>
    <row r="3693" spans="1:5" ht="0" hidden="1" customHeight="1" x14ac:dyDescent="0.2">
      <c r="A3693"/>
      <c r="B3693"/>
      <c r="C3693"/>
      <c r="D3693"/>
      <c r="E3693"/>
    </row>
    <row r="3694" spans="1:5" ht="0" hidden="1" customHeight="1" x14ac:dyDescent="0.2">
      <c r="A3694"/>
      <c r="B3694"/>
      <c r="C3694"/>
      <c r="D3694"/>
      <c r="E3694"/>
    </row>
    <row r="3695" spans="1:5" ht="0" hidden="1" customHeight="1" x14ac:dyDescent="0.2">
      <c r="A3695"/>
      <c r="B3695"/>
      <c r="C3695"/>
      <c r="D3695"/>
      <c r="E3695"/>
    </row>
    <row r="3696" spans="1:5" ht="0" hidden="1" customHeight="1" x14ac:dyDescent="0.2">
      <c r="A3696"/>
      <c r="B3696"/>
      <c r="C3696"/>
      <c r="D3696"/>
      <c r="E3696"/>
    </row>
    <row r="3697" spans="1:5" ht="0" hidden="1" customHeight="1" x14ac:dyDescent="0.2">
      <c r="A3697"/>
      <c r="B3697"/>
      <c r="C3697"/>
      <c r="D3697"/>
      <c r="E3697"/>
    </row>
    <row r="3698" spans="1:5" ht="0" hidden="1" customHeight="1" x14ac:dyDescent="0.2">
      <c r="A3698"/>
      <c r="B3698"/>
      <c r="C3698"/>
      <c r="D3698"/>
      <c r="E3698"/>
    </row>
    <row r="3699" spans="1:5" ht="0" hidden="1" customHeight="1" x14ac:dyDescent="0.2">
      <c r="A3699"/>
      <c r="B3699"/>
      <c r="C3699"/>
      <c r="D3699"/>
      <c r="E3699"/>
    </row>
    <row r="3700" spans="1:5" ht="0" hidden="1" customHeight="1" x14ac:dyDescent="0.2">
      <c r="A3700"/>
      <c r="B3700"/>
      <c r="C3700"/>
      <c r="D3700"/>
      <c r="E3700"/>
    </row>
    <row r="3701" spans="1:5" ht="0" hidden="1" customHeight="1" x14ac:dyDescent="0.2">
      <c r="A3701"/>
      <c r="B3701"/>
      <c r="C3701"/>
      <c r="D3701"/>
      <c r="E3701"/>
    </row>
    <row r="3702" spans="1:5" ht="0" hidden="1" customHeight="1" x14ac:dyDescent="0.2">
      <c r="A3702"/>
      <c r="B3702"/>
      <c r="C3702"/>
      <c r="D3702"/>
      <c r="E3702"/>
    </row>
    <row r="3703" spans="1:5" ht="0" hidden="1" customHeight="1" x14ac:dyDescent="0.2">
      <c r="A3703"/>
      <c r="B3703"/>
      <c r="C3703"/>
      <c r="D3703"/>
      <c r="E3703"/>
    </row>
    <row r="3704" spans="1:5" ht="0" hidden="1" customHeight="1" x14ac:dyDescent="0.2">
      <c r="A3704"/>
      <c r="B3704"/>
      <c r="C3704"/>
      <c r="D3704"/>
      <c r="E3704"/>
    </row>
    <row r="3705" spans="1:5" ht="0" hidden="1" customHeight="1" x14ac:dyDescent="0.2">
      <c r="A3705"/>
      <c r="B3705"/>
      <c r="C3705"/>
      <c r="D3705"/>
      <c r="E3705"/>
    </row>
    <row r="3706" spans="1:5" ht="0" hidden="1" customHeight="1" x14ac:dyDescent="0.2">
      <c r="A3706"/>
      <c r="B3706"/>
      <c r="C3706"/>
      <c r="D3706"/>
      <c r="E3706"/>
    </row>
    <row r="3707" spans="1:5" ht="0" hidden="1" customHeight="1" x14ac:dyDescent="0.2">
      <c r="A3707"/>
      <c r="B3707"/>
      <c r="C3707"/>
      <c r="D3707"/>
      <c r="E3707"/>
    </row>
    <row r="3708" spans="1:5" ht="0" hidden="1" customHeight="1" x14ac:dyDescent="0.2">
      <c r="A3708"/>
      <c r="B3708"/>
      <c r="C3708"/>
      <c r="D3708"/>
      <c r="E3708"/>
    </row>
    <row r="3709" spans="1:5" ht="0" hidden="1" customHeight="1" x14ac:dyDescent="0.2">
      <c r="A3709"/>
      <c r="B3709"/>
      <c r="C3709"/>
      <c r="D3709"/>
      <c r="E3709"/>
    </row>
    <row r="3710" spans="1:5" ht="0" hidden="1" customHeight="1" x14ac:dyDescent="0.2">
      <c r="A3710"/>
      <c r="B3710"/>
      <c r="C3710"/>
      <c r="D3710"/>
      <c r="E3710"/>
    </row>
    <row r="3711" spans="1:5" ht="0" hidden="1" customHeight="1" x14ac:dyDescent="0.2">
      <c r="A3711"/>
      <c r="B3711"/>
      <c r="C3711"/>
      <c r="D3711"/>
      <c r="E3711"/>
    </row>
    <row r="3712" spans="1:5" ht="0" hidden="1" customHeight="1" x14ac:dyDescent="0.2">
      <c r="A3712"/>
      <c r="B3712"/>
      <c r="C3712"/>
      <c r="D3712"/>
      <c r="E3712"/>
    </row>
    <row r="3713" spans="1:5" ht="0" hidden="1" customHeight="1" x14ac:dyDescent="0.2">
      <c r="A3713"/>
      <c r="B3713"/>
      <c r="C3713"/>
      <c r="D3713"/>
      <c r="E3713"/>
    </row>
    <row r="3714" spans="1:5" ht="0" hidden="1" customHeight="1" x14ac:dyDescent="0.2">
      <c r="A3714"/>
      <c r="B3714"/>
      <c r="C3714"/>
      <c r="D3714"/>
      <c r="E3714"/>
    </row>
    <row r="3715" spans="1:5" ht="0" hidden="1" customHeight="1" x14ac:dyDescent="0.2">
      <c r="A3715"/>
      <c r="B3715"/>
      <c r="C3715"/>
      <c r="D3715"/>
      <c r="E3715"/>
    </row>
    <row r="3716" spans="1:5" ht="0" hidden="1" customHeight="1" x14ac:dyDescent="0.2">
      <c r="A3716"/>
      <c r="B3716"/>
      <c r="C3716"/>
      <c r="D3716"/>
      <c r="E3716"/>
    </row>
    <row r="3717" spans="1:5" ht="0" hidden="1" customHeight="1" x14ac:dyDescent="0.2">
      <c r="A3717"/>
      <c r="B3717"/>
      <c r="C3717"/>
      <c r="D3717"/>
      <c r="E3717"/>
    </row>
    <row r="3718" spans="1:5" ht="0" hidden="1" customHeight="1" x14ac:dyDescent="0.2">
      <c r="A3718"/>
      <c r="B3718"/>
      <c r="C3718"/>
      <c r="D3718"/>
      <c r="E3718"/>
    </row>
    <row r="3719" spans="1:5" ht="0" hidden="1" customHeight="1" x14ac:dyDescent="0.2">
      <c r="A3719"/>
      <c r="B3719"/>
      <c r="C3719"/>
      <c r="D3719"/>
      <c r="E3719"/>
    </row>
    <row r="3720" spans="1:5" ht="0" hidden="1" customHeight="1" x14ac:dyDescent="0.2">
      <c r="A3720"/>
      <c r="B3720"/>
      <c r="C3720"/>
      <c r="D3720"/>
      <c r="E3720"/>
    </row>
    <row r="3721" spans="1:5" ht="0" hidden="1" customHeight="1" x14ac:dyDescent="0.2">
      <c r="A3721"/>
      <c r="B3721"/>
      <c r="C3721"/>
      <c r="D3721"/>
      <c r="E3721"/>
    </row>
    <row r="3722" spans="1:5" ht="0" hidden="1" customHeight="1" x14ac:dyDescent="0.2">
      <c r="A3722"/>
      <c r="B3722"/>
      <c r="C3722"/>
      <c r="D3722"/>
      <c r="E3722"/>
    </row>
    <row r="3723" spans="1:5" ht="0" hidden="1" customHeight="1" x14ac:dyDescent="0.2">
      <c r="A3723"/>
      <c r="B3723"/>
      <c r="C3723"/>
      <c r="D3723"/>
      <c r="E3723"/>
    </row>
    <row r="3724" spans="1:5" ht="0" hidden="1" customHeight="1" x14ac:dyDescent="0.2">
      <c r="A3724"/>
      <c r="B3724"/>
      <c r="C3724"/>
      <c r="D3724"/>
      <c r="E3724"/>
    </row>
    <row r="3725" spans="1:5" ht="0" hidden="1" customHeight="1" x14ac:dyDescent="0.2">
      <c r="A3725"/>
      <c r="B3725"/>
      <c r="C3725"/>
      <c r="D3725"/>
      <c r="E3725"/>
    </row>
    <row r="3726" spans="1:5" ht="0" hidden="1" customHeight="1" x14ac:dyDescent="0.2">
      <c r="A3726"/>
      <c r="B3726"/>
      <c r="C3726"/>
      <c r="D3726"/>
      <c r="E3726"/>
    </row>
    <row r="3727" spans="1:5" ht="0" hidden="1" customHeight="1" x14ac:dyDescent="0.2">
      <c r="A3727"/>
      <c r="B3727"/>
      <c r="C3727"/>
      <c r="D3727"/>
      <c r="E3727"/>
    </row>
    <row r="3728" spans="1:5" ht="0" hidden="1" customHeight="1" x14ac:dyDescent="0.2">
      <c r="A3728"/>
      <c r="B3728"/>
      <c r="C3728"/>
      <c r="D3728"/>
      <c r="E3728"/>
    </row>
    <row r="3729" spans="1:5" ht="0" hidden="1" customHeight="1" x14ac:dyDescent="0.2">
      <c r="A3729"/>
      <c r="B3729"/>
      <c r="C3729"/>
      <c r="D3729"/>
      <c r="E3729"/>
    </row>
    <row r="3730" spans="1:5" ht="0" hidden="1" customHeight="1" x14ac:dyDescent="0.2">
      <c r="A3730"/>
      <c r="B3730"/>
      <c r="C3730"/>
      <c r="D3730"/>
      <c r="E3730"/>
    </row>
    <row r="3731" spans="1:5" ht="0" hidden="1" customHeight="1" x14ac:dyDescent="0.2">
      <c r="A3731"/>
      <c r="B3731"/>
      <c r="C3731"/>
      <c r="D3731"/>
      <c r="E3731"/>
    </row>
    <row r="3732" spans="1:5" ht="0" hidden="1" customHeight="1" x14ac:dyDescent="0.2">
      <c r="A3732"/>
      <c r="B3732"/>
      <c r="C3732"/>
      <c r="D3732"/>
      <c r="E3732"/>
    </row>
    <row r="3733" spans="1:5" ht="0" hidden="1" customHeight="1" x14ac:dyDescent="0.2">
      <c r="A3733"/>
      <c r="B3733"/>
      <c r="C3733"/>
      <c r="D3733"/>
      <c r="E3733"/>
    </row>
    <row r="3734" spans="1:5" ht="0" hidden="1" customHeight="1" x14ac:dyDescent="0.2">
      <c r="A3734"/>
      <c r="B3734"/>
      <c r="C3734"/>
      <c r="D3734"/>
      <c r="E3734"/>
    </row>
    <row r="3735" spans="1:5" ht="0" hidden="1" customHeight="1" x14ac:dyDescent="0.2">
      <c r="A3735"/>
      <c r="B3735"/>
      <c r="C3735"/>
      <c r="D3735"/>
      <c r="E3735"/>
    </row>
    <row r="3736" spans="1:5" ht="0" hidden="1" customHeight="1" x14ac:dyDescent="0.2">
      <c r="A3736"/>
      <c r="B3736"/>
      <c r="C3736"/>
      <c r="D3736"/>
      <c r="E3736"/>
    </row>
    <row r="3737" spans="1:5" ht="0" hidden="1" customHeight="1" x14ac:dyDescent="0.2">
      <c r="A3737"/>
      <c r="B3737"/>
      <c r="C3737"/>
      <c r="D3737"/>
      <c r="E3737"/>
    </row>
    <row r="3738" spans="1:5" ht="0" hidden="1" customHeight="1" x14ac:dyDescent="0.2">
      <c r="A3738"/>
      <c r="B3738"/>
      <c r="C3738"/>
      <c r="D3738"/>
      <c r="E3738"/>
    </row>
    <row r="3739" spans="1:5" ht="0" hidden="1" customHeight="1" x14ac:dyDescent="0.2">
      <c r="A3739"/>
      <c r="B3739"/>
      <c r="C3739"/>
      <c r="D3739"/>
      <c r="E3739"/>
    </row>
    <row r="3740" spans="1:5" ht="0" hidden="1" customHeight="1" x14ac:dyDescent="0.2">
      <c r="A3740"/>
      <c r="B3740"/>
      <c r="C3740"/>
      <c r="D3740"/>
      <c r="E3740"/>
    </row>
    <row r="3741" spans="1:5" ht="0" hidden="1" customHeight="1" x14ac:dyDescent="0.2">
      <c r="A3741"/>
      <c r="B3741"/>
      <c r="C3741"/>
      <c r="D3741"/>
      <c r="E3741"/>
    </row>
    <row r="3742" spans="1:5" ht="0" hidden="1" customHeight="1" x14ac:dyDescent="0.2">
      <c r="A3742"/>
      <c r="B3742"/>
      <c r="C3742"/>
      <c r="D3742"/>
      <c r="E3742"/>
    </row>
    <row r="3743" spans="1:5" ht="0" hidden="1" customHeight="1" x14ac:dyDescent="0.2">
      <c r="A3743"/>
      <c r="B3743"/>
      <c r="C3743"/>
      <c r="D3743"/>
      <c r="E3743"/>
    </row>
    <row r="3744" spans="1:5" ht="0" hidden="1" customHeight="1" x14ac:dyDescent="0.2">
      <c r="A3744"/>
      <c r="B3744"/>
      <c r="C3744"/>
      <c r="D3744"/>
      <c r="E3744"/>
    </row>
    <row r="3745" spans="1:5" ht="0" hidden="1" customHeight="1" x14ac:dyDescent="0.2">
      <c r="A3745"/>
      <c r="B3745"/>
      <c r="C3745"/>
      <c r="D3745"/>
      <c r="E3745"/>
    </row>
    <row r="3746" spans="1:5" ht="0" hidden="1" customHeight="1" x14ac:dyDescent="0.2">
      <c r="A3746"/>
      <c r="B3746"/>
      <c r="C3746"/>
      <c r="D3746"/>
      <c r="E3746"/>
    </row>
    <row r="3747" spans="1:5" ht="0" hidden="1" customHeight="1" x14ac:dyDescent="0.2">
      <c r="A3747"/>
      <c r="B3747"/>
      <c r="C3747"/>
      <c r="D3747"/>
      <c r="E3747"/>
    </row>
    <row r="3748" spans="1:5" ht="0" hidden="1" customHeight="1" x14ac:dyDescent="0.2">
      <c r="A3748"/>
      <c r="B3748"/>
      <c r="C3748"/>
      <c r="D3748"/>
      <c r="E3748"/>
    </row>
    <row r="3749" spans="1:5" ht="0" hidden="1" customHeight="1" x14ac:dyDescent="0.2">
      <c r="A3749"/>
      <c r="B3749"/>
      <c r="C3749"/>
      <c r="D3749"/>
      <c r="E3749"/>
    </row>
    <row r="3750" spans="1:5" ht="0" hidden="1" customHeight="1" x14ac:dyDescent="0.2">
      <c r="A3750"/>
      <c r="B3750"/>
      <c r="C3750"/>
      <c r="D3750"/>
      <c r="E3750"/>
    </row>
    <row r="3751" spans="1:5" ht="0" hidden="1" customHeight="1" x14ac:dyDescent="0.2">
      <c r="A3751"/>
      <c r="B3751"/>
      <c r="C3751"/>
      <c r="D3751"/>
      <c r="E3751"/>
    </row>
    <row r="3752" spans="1:5" ht="0" hidden="1" customHeight="1" x14ac:dyDescent="0.2">
      <c r="A3752"/>
      <c r="B3752"/>
      <c r="C3752"/>
      <c r="D3752"/>
      <c r="E3752"/>
    </row>
    <row r="3753" spans="1:5" ht="0" hidden="1" customHeight="1" x14ac:dyDescent="0.2">
      <c r="A3753"/>
      <c r="B3753"/>
      <c r="C3753"/>
      <c r="D3753"/>
      <c r="E3753"/>
    </row>
    <row r="3754" spans="1:5" ht="0" hidden="1" customHeight="1" x14ac:dyDescent="0.2">
      <c r="A3754"/>
      <c r="B3754"/>
      <c r="C3754"/>
      <c r="D3754"/>
      <c r="E3754"/>
    </row>
    <row r="3755" spans="1:5" ht="0" hidden="1" customHeight="1" x14ac:dyDescent="0.2">
      <c r="A3755"/>
      <c r="B3755"/>
      <c r="C3755"/>
      <c r="D3755"/>
      <c r="E3755"/>
    </row>
    <row r="3756" spans="1:5" ht="0" hidden="1" customHeight="1" x14ac:dyDescent="0.2">
      <c r="A3756"/>
      <c r="B3756"/>
      <c r="C3756"/>
      <c r="D3756"/>
      <c r="E3756"/>
    </row>
    <row r="3757" spans="1:5" ht="0" hidden="1" customHeight="1" x14ac:dyDescent="0.2">
      <c r="A3757"/>
      <c r="B3757"/>
      <c r="C3757"/>
      <c r="D3757"/>
      <c r="E3757"/>
    </row>
    <row r="3758" spans="1:5" ht="0" hidden="1" customHeight="1" x14ac:dyDescent="0.2">
      <c r="A3758"/>
      <c r="B3758"/>
      <c r="C3758"/>
      <c r="D3758"/>
      <c r="E3758"/>
    </row>
    <row r="3759" spans="1:5" ht="0" hidden="1" customHeight="1" x14ac:dyDescent="0.2">
      <c r="A3759"/>
      <c r="B3759"/>
      <c r="C3759"/>
      <c r="D3759"/>
      <c r="E3759"/>
    </row>
    <row r="3760" spans="1:5" ht="0" hidden="1" customHeight="1" x14ac:dyDescent="0.2">
      <c r="A3760"/>
      <c r="B3760"/>
      <c r="C3760"/>
      <c r="D3760"/>
      <c r="E3760"/>
    </row>
    <row r="3761" spans="1:5" ht="0" hidden="1" customHeight="1" x14ac:dyDescent="0.2">
      <c r="A3761"/>
      <c r="B3761"/>
      <c r="C3761"/>
      <c r="D3761"/>
      <c r="E3761"/>
    </row>
    <row r="3762" spans="1:5" ht="0" hidden="1" customHeight="1" x14ac:dyDescent="0.2">
      <c r="A3762"/>
      <c r="B3762"/>
      <c r="C3762"/>
      <c r="D3762"/>
      <c r="E3762"/>
    </row>
    <row r="3763" spans="1:5" ht="0" hidden="1" customHeight="1" x14ac:dyDescent="0.2">
      <c r="A3763"/>
      <c r="B3763"/>
      <c r="C3763"/>
      <c r="D3763"/>
      <c r="E3763"/>
    </row>
    <row r="3764" spans="1:5" ht="0" hidden="1" customHeight="1" x14ac:dyDescent="0.2">
      <c r="A3764"/>
      <c r="B3764"/>
      <c r="C3764"/>
      <c r="D3764"/>
      <c r="E3764"/>
    </row>
    <row r="3765" spans="1:5" ht="0" hidden="1" customHeight="1" x14ac:dyDescent="0.2">
      <c r="A3765"/>
      <c r="B3765"/>
      <c r="C3765"/>
      <c r="D3765"/>
      <c r="E3765"/>
    </row>
    <row r="3766" spans="1:5" ht="0" hidden="1" customHeight="1" x14ac:dyDescent="0.2">
      <c r="A3766"/>
      <c r="B3766"/>
      <c r="C3766"/>
      <c r="D3766"/>
      <c r="E3766"/>
    </row>
    <row r="3767" spans="1:5" ht="0" hidden="1" customHeight="1" x14ac:dyDescent="0.2">
      <c r="A3767"/>
      <c r="B3767"/>
      <c r="C3767"/>
      <c r="D3767"/>
      <c r="E3767"/>
    </row>
    <row r="3768" spans="1:5" ht="0" hidden="1" customHeight="1" x14ac:dyDescent="0.2">
      <c r="A3768"/>
      <c r="B3768"/>
      <c r="C3768"/>
      <c r="D3768"/>
      <c r="E3768"/>
    </row>
    <row r="3769" spans="1:5" ht="0" hidden="1" customHeight="1" x14ac:dyDescent="0.2">
      <c r="A3769"/>
      <c r="B3769"/>
      <c r="C3769"/>
      <c r="D3769"/>
      <c r="E3769"/>
    </row>
    <row r="3770" spans="1:5" ht="0" hidden="1" customHeight="1" x14ac:dyDescent="0.2">
      <c r="A3770"/>
      <c r="B3770"/>
      <c r="C3770"/>
      <c r="D3770"/>
      <c r="E3770"/>
    </row>
    <row r="3771" spans="1:5" ht="0" hidden="1" customHeight="1" x14ac:dyDescent="0.2">
      <c r="A3771"/>
      <c r="B3771"/>
      <c r="C3771"/>
      <c r="D3771"/>
      <c r="E3771"/>
    </row>
    <row r="3772" spans="1:5" ht="0" hidden="1" customHeight="1" x14ac:dyDescent="0.2">
      <c r="A3772"/>
      <c r="B3772"/>
      <c r="C3772"/>
      <c r="D3772"/>
      <c r="E3772"/>
    </row>
    <row r="3773" spans="1:5" ht="0" hidden="1" customHeight="1" x14ac:dyDescent="0.2">
      <c r="A3773"/>
      <c r="B3773"/>
      <c r="C3773"/>
      <c r="D3773"/>
      <c r="E3773"/>
    </row>
    <row r="3774" spans="1:5" ht="0" hidden="1" customHeight="1" x14ac:dyDescent="0.2">
      <c r="A3774"/>
      <c r="B3774"/>
      <c r="C3774"/>
      <c r="D3774"/>
      <c r="E3774"/>
    </row>
    <row r="3775" spans="1:5" ht="0" hidden="1" customHeight="1" x14ac:dyDescent="0.2">
      <c r="A3775"/>
      <c r="B3775"/>
      <c r="C3775"/>
      <c r="D3775"/>
      <c r="E3775"/>
    </row>
    <row r="3776" spans="1:5" ht="0" hidden="1" customHeight="1" x14ac:dyDescent="0.2">
      <c r="A3776"/>
      <c r="B3776"/>
      <c r="C3776"/>
      <c r="D3776"/>
      <c r="E3776"/>
    </row>
    <row r="3777" spans="1:5" ht="0" hidden="1" customHeight="1" x14ac:dyDescent="0.2">
      <c r="A3777"/>
      <c r="B3777"/>
      <c r="C3777"/>
      <c r="D3777"/>
      <c r="E3777"/>
    </row>
    <row r="3778" spans="1:5" ht="0" hidden="1" customHeight="1" x14ac:dyDescent="0.2">
      <c r="A3778"/>
      <c r="B3778"/>
      <c r="C3778"/>
      <c r="D3778"/>
      <c r="E3778"/>
    </row>
    <row r="3779" spans="1:5" ht="0" hidden="1" customHeight="1" x14ac:dyDescent="0.2">
      <c r="A3779"/>
      <c r="B3779"/>
      <c r="C3779"/>
      <c r="D3779"/>
      <c r="E3779"/>
    </row>
    <row r="3780" spans="1:5" ht="0" hidden="1" customHeight="1" x14ac:dyDescent="0.2">
      <c r="A3780"/>
      <c r="B3780"/>
      <c r="C3780"/>
      <c r="D3780"/>
      <c r="E3780"/>
    </row>
    <row r="3781" spans="1:5" ht="0" hidden="1" customHeight="1" x14ac:dyDescent="0.2">
      <c r="A3781"/>
      <c r="B3781"/>
      <c r="C3781"/>
      <c r="D3781"/>
      <c r="E3781"/>
    </row>
    <row r="3782" spans="1:5" ht="0" hidden="1" customHeight="1" x14ac:dyDescent="0.2">
      <c r="A3782"/>
      <c r="B3782"/>
      <c r="C3782"/>
      <c r="D3782"/>
      <c r="E3782"/>
    </row>
    <row r="3783" spans="1:5" ht="0" hidden="1" customHeight="1" x14ac:dyDescent="0.2">
      <c r="A3783"/>
      <c r="B3783"/>
      <c r="C3783"/>
      <c r="D3783"/>
      <c r="E3783"/>
    </row>
    <row r="3784" spans="1:5" ht="0" hidden="1" customHeight="1" x14ac:dyDescent="0.2">
      <c r="A3784"/>
      <c r="B3784"/>
      <c r="C3784"/>
      <c r="D3784"/>
      <c r="E3784"/>
    </row>
    <row r="3785" spans="1:5" ht="0" hidden="1" customHeight="1" x14ac:dyDescent="0.2">
      <c r="A3785"/>
      <c r="B3785"/>
      <c r="C3785"/>
      <c r="D3785"/>
      <c r="E3785"/>
    </row>
    <row r="3786" spans="1:5" ht="0" hidden="1" customHeight="1" x14ac:dyDescent="0.2">
      <c r="A3786"/>
      <c r="B3786"/>
      <c r="C3786"/>
      <c r="D3786"/>
      <c r="E3786"/>
    </row>
    <row r="3787" spans="1:5" ht="0" hidden="1" customHeight="1" x14ac:dyDescent="0.2">
      <c r="A3787"/>
      <c r="B3787"/>
      <c r="C3787"/>
      <c r="D3787"/>
      <c r="E3787"/>
    </row>
    <row r="3788" spans="1:5" ht="0" hidden="1" customHeight="1" x14ac:dyDescent="0.2">
      <c r="A3788"/>
      <c r="B3788"/>
      <c r="C3788"/>
      <c r="D3788"/>
      <c r="E3788"/>
    </row>
    <row r="3789" spans="1:5" ht="0" hidden="1" customHeight="1" x14ac:dyDescent="0.2">
      <c r="A3789"/>
      <c r="B3789"/>
      <c r="C3789"/>
      <c r="D3789"/>
      <c r="E3789"/>
    </row>
    <row r="3790" spans="1:5" ht="0" hidden="1" customHeight="1" x14ac:dyDescent="0.2">
      <c r="A3790"/>
      <c r="B3790"/>
      <c r="C3790"/>
      <c r="D3790"/>
      <c r="E3790"/>
    </row>
    <row r="3791" spans="1:5" ht="0" hidden="1" customHeight="1" x14ac:dyDescent="0.2">
      <c r="A3791"/>
      <c r="B3791"/>
      <c r="C3791"/>
      <c r="D3791"/>
      <c r="E3791"/>
    </row>
    <row r="3792" spans="1:5" ht="0" hidden="1" customHeight="1" x14ac:dyDescent="0.2">
      <c r="A3792"/>
      <c r="B3792"/>
      <c r="C3792"/>
      <c r="D3792"/>
      <c r="E3792"/>
    </row>
    <row r="3793" spans="1:5" ht="0" hidden="1" customHeight="1" x14ac:dyDescent="0.2">
      <c r="A3793"/>
      <c r="B3793"/>
      <c r="C3793"/>
      <c r="D3793"/>
      <c r="E3793"/>
    </row>
    <row r="3794" spans="1:5" ht="0" hidden="1" customHeight="1" x14ac:dyDescent="0.2">
      <c r="A3794"/>
      <c r="B3794"/>
      <c r="C3794"/>
      <c r="D3794"/>
      <c r="E3794"/>
    </row>
    <row r="3795" spans="1:5" ht="0" hidden="1" customHeight="1" x14ac:dyDescent="0.2">
      <c r="A3795"/>
      <c r="B3795"/>
      <c r="C3795"/>
      <c r="D3795"/>
      <c r="E3795"/>
    </row>
    <row r="3796" spans="1:5" ht="0" hidden="1" customHeight="1" x14ac:dyDescent="0.2">
      <c r="A3796"/>
      <c r="B3796"/>
      <c r="C3796"/>
      <c r="D3796"/>
      <c r="E3796"/>
    </row>
    <row r="3797" spans="1:5" ht="0" hidden="1" customHeight="1" x14ac:dyDescent="0.2">
      <c r="A3797"/>
      <c r="B3797"/>
      <c r="C3797"/>
      <c r="D3797"/>
      <c r="E3797"/>
    </row>
    <row r="3798" spans="1:5" ht="0" hidden="1" customHeight="1" x14ac:dyDescent="0.2">
      <c r="A3798"/>
      <c r="B3798"/>
      <c r="C3798"/>
      <c r="D3798"/>
      <c r="E3798"/>
    </row>
    <row r="3799" spans="1:5" ht="0" hidden="1" customHeight="1" x14ac:dyDescent="0.2">
      <c r="A3799"/>
      <c r="B3799"/>
      <c r="C3799"/>
      <c r="D3799"/>
      <c r="E3799"/>
    </row>
    <row r="3800" spans="1:5" ht="0" hidden="1" customHeight="1" x14ac:dyDescent="0.2">
      <c r="A3800"/>
      <c r="B3800"/>
      <c r="C3800"/>
      <c r="D3800"/>
      <c r="E3800"/>
    </row>
    <row r="3801" spans="1:5" ht="0" hidden="1" customHeight="1" x14ac:dyDescent="0.2">
      <c r="A3801"/>
      <c r="B3801"/>
      <c r="C3801"/>
      <c r="D3801"/>
      <c r="E3801"/>
    </row>
    <row r="3802" spans="1:5" ht="0" hidden="1" customHeight="1" x14ac:dyDescent="0.2">
      <c r="A3802"/>
      <c r="B3802"/>
      <c r="C3802"/>
      <c r="D3802"/>
      <c r="E3802"/>
    </row>
    <row r="3803" spans="1:5" ht="0" hidden="1" customHeight="1" x14ac:dyDescent="0.2">
      <c r="A3803"/>
      <c r="B3803"/>
      <c r="C3803"/>
      <c r="D3803"/>
      <c r="E3803"/>
    </row>
    <row r="3804" spans="1:5" ht="0" hidden="1" customHeight="1" x14ac:dyDescent="0.2">
      <c r="A3804"/>
      <c r="B3804"/>
      <c r="C3804"/>
      <c r="D3804"/>
      <c r="E3804"/>
    </row>
    <row r="3805" spans="1:5" ht="0" hidden="1" customHeight="1" x14ac:dyDescent="0.2">
      <c r="A3805"/>
      <c r="B3805"/>
      <c r="C3805"/>
      <c r="D3805"/>
      <c r="E3805"/>
    </row>
    <row r="3806" spans="1:5" ht="0" hidden="1" customHeight="1" x14ac:dyDescent="0.2">
      <c r="A3806"/>
      <c r="B3806"/>
      <c r="C3806"/>
      <c r="D3806"/>
      <c r="E3806"/>
    </row>
    <row r="3807" spans="1:5" ht="0" hidden="1" customHeight="1" x14ac:dyDescent="0.2">
      <c r="A3807"/>
      <c r="B3807"/>
      <c r="C3807"/>
      <c r="D3807"/>
      <c r="E3807"/>
    </row>
    <row r="3808" spans="1:5" ht="0" hidden="1" customHeight="1" x14ac:dyDescent="0.2">
      <c r="A3808"/>
      <c r="B3808"/>
      <c r="C3808"/>
      <c r="D3808"/>
      <c r="E3808"/>
    </row>
    <row r="3809" spans="1:5" ht="0" hidden="1" customHeight="1" x14ac:dyDescent="0.2">
      <c r="A3809"/>
      <c r="B3809"/>
      <c r="C3809"/>
      <c r="D3809"/>
      <c r="E3809"/>
    </row>
    <row r="3810" spans="1:5" ht="0" hidden="1" customHeight="1" x14ac:dyDescent="0.2">
      <c r="A3810"/>
      <c r="B3810"/>
      <c r="C3810"/>
      <c r="D3810"/>
      <c r="E3810"/>
    </row>
    <row r="3811" spans="1:5" ht="0" hidden="1" customHeight="1" x14ac:dyDescent="0.2">
      <c r="A3811"/>
      <c r="B3811"/>
      <c r="C3811"/>
      <c r="D3811"/>
      <c r="E3811"/>
    </row>
    <row r="3812" spans="1:5" ht="0" hidden="1" customHeight="1" x14ac:dyDescent="0.2">
      <c r="A3812"/>
      <c r="B3812"/>
      <c r="C3812"/>
      <c r="D3812"/>
      <c r="E3812"/>
    </row>
    <row r="3813" spans="1:5" ht="0" hidden="1" customHeight="1" x14ac:dyDescent="0.2">
      <c r="A3813"/>
      <c r="B3813"/>
      <c r="C3813"/>
      <c r="D3813"/>
      <c r="E3813"/>
    </row>
    <row r="3814" spans="1:5" ht="0" hidden="1" customHeight="1" x14ac:dyDescent="0.2">
      <c r="A3814"/>
      <c r="B3814"/>
      <c r="C3814"/>
      <c r="D3814"/>
      <c r="E3814"/>
    </row>
    <row r="3815" spans="1:5" ht="0" hidden="1" customHeight="1" x14ac:dyDescent="0.2">
      <c r="A3815"/>
      <c r="B3815"/>
      <c r="C3815"/>
      <c r="D3815"/>
      <c r="E3815"/>
    </row>
    <row r="3816" spans="1:5" ht="0" hidden="1" customHeight="1" x14ac:dyDescent="0.2">
      <c r="A3816"/>
      <c r="B3816"/>
      <c r="C3816"/>
      <c r="D3816"/>
      <c r="E3816"/>
    </row>
    <row r="3817" spans="1:5" ht="0" hidden="1" customHeight="1" x14ac:dyDescent="0.2">
      <c r="A3817"/>
      <c r="B3817"/>
      <c r="C3817"/>
      <c r="D3817"/>
      <c r="E3817"/>
    </row>
    <row r="3818" spans="1:5" ht="0" hidden="1" customHeight="1" x14ac:dyDescent="0.2">
      <c r="A3818"/>
      <c r="B3818"/>
      <c r="C3818"/>
      <c r="D3818"/>
      <c r="E3818"/>
    </row>
    <row r="3819" spans="1:5" ht="0" hidden="1" customHeight="1" x14ac:dyDescent="0.2">
      <c r="A3819"/>
      <c r="B3819"/>
      <c r="C3819"/>
      <c r="D3819"/>
      <c r="E3819"/>
    </row>
    <row r="3820" spans="1:5" ht="0" hidden="1" customHeight="1" x14ac:dyDescent="0.2">
      <c r="A3820"/>
      <c r="B3820"/>
      <c r="C3820"/>
      <c r="D3820"/>
      <c r="E3820"/>
    </row>
    <row r="3821" spans="1:5" ht="0" hidden="1" customHeight="1" x14ac:dyDescent="0.2">
      <c r="A3821"/>
      <c r="B3821"/>
      <c r="C3821"/>
      <c r="D3821"/>
      <c r="E3821"/>
    </row>
    <row r="3822" spans="1:5" ht="0" hidden="1" customHeight="1" x14ac:dyDescent="0.2">
      <c r="A3822"/>
      <c r="B3822"/>
      <c r="C3822"/>
      <c r="D3822"/>
      <c r="E3822"/>
    </row>
    <row r="3823" spans="1:5" ht="0" hidden="1" customHeight="1" x14ac:dyDescent="0.2">
      <c r="A3823"/>
      <c r="B3823"/>
      <c r="C3823"/>
      <c r="D3823"/>
      <c r="E3823"/>
    </row>
    <row r="3824" spans="1:5" ht="0" hidden="1" customHeight="1" x14ac:dyDescent="0.2">
      <c r="A3824"/>
      <c r="B3824"/>
      <c r="C3824"/>
      <c r="D3824"/>
      <c r="E3824"/>
    </row>
    <row r="3825" spans="1:5" ht="0" hidden="1" customHeight="1" x14ac:dyDescent="0.2">
      <c r="A3825"/>
      <c r="B3825"/>
      <c r="C3825"/>
      <c r="D3825"/>
      <c r="E3825"/>
    </row>
    <row r="3826" spans="1:5" ht="0" hidden="1" customHeight="1" x14ac:dyDescent="0.2">
      <c r="A3826"/>
      <c r="B3826"/>
      <c r="C3826"/>
      <c r="D3826"/>
      <c r="E3826"/>
    </row>
    <row r="3827" spans="1:5" ht="0" hidden="1" customHeight="1" x14ac:dyDescent="0.2">
      <c r="A3827"/>
      <c r="B3827"/>
      <c r="C3827"/>
      <c r="D3827"/>
      <c r="E3827"/>
    </row>
    <row r="3828" spans="1:5" ht="0" hidden="1" customHeight="1" x14ac:dyDescent="0.2">
      <c r="A3828"/>
      <c r="B3828"/>
      <c r="C3828"/>
      <c r="D3828"/>
      <c r="E3828"/>
    </row>
    <row r="3829" spans="1:5" ht="0" hidden="1" customHeight="1" x14ac:dyDescent="0.2">
      <c r="A3829"/>
      <c r="B3829"/>
      <c r="C3829"/>
      <c r="D3829"/>
      <c r="E3829"/>
    </row>
    <row r="3830" spans="1:5" ht="0" hidden="1" customHeight="1" x14ac:dyDescent="0.2">
      <c r="A3830"/>
      <c r="B3830"/>
      <c r="C3830"/>
      <c r="D3830"/>
      <c r="E3830"/>
    </row>
    <row r="3831" spans="1:5" ht="0" hidden="1" customHeight="1" x14ac:dyDescent="0.2">
      <c r="A3831"/>
      <c r="B3831"/>
      <c r="C3831"/>
      <c r="D3831"/>
      <c r="E3831"/>
    </row>
    <row r="3832" spans="1:5" ht="0" hidden="1" customHeight="1" x14ac:dyDescent="0.2">
      <c r="A3832"/>
      <c r="B3832"/>
      <c r="C3832"/>
      <c r="D3832"/>
      <c r="E3832"/>
    </row>
    <row r="3833" spans="1:5" ht="0" hidden="1" customHeight="1" x14ac:dyDescent="0.2">
      <c r="A3833"/>
      <c r="B3833"/>
      <c r="C3833"/>
      <c r="D3833"/>
      <c r="E3833"/>
    </row>
    <row r="3834" spans="1:5" ht="0" hidden="1" customHeight="1" x14ac:dyDescent="0.2">
      <c r="A3834"/>
      <c r="B3834"/>
      <c r="C3834"/>
      <c r="D3834"/>
      <c r="E3834"/>
    </row>
    <row r="3835" spans="1:5" ht="0" hidden="1" customHeight="1" x14ac:dyDescent="0.2">
      <c r="A3835"/>
      <c r="B3835"/>
      <c r="C3835"/>
      <c r="D3835"/>
      <c r="E3835"/>
    </row>
    <row r="3836" spans="1:5" ht="0" hidden="1" customHeight="1" x14ac:dyDescent="0.2">
      <c r="A3836"/>
      <c r="B3836"/>
      <c r="C3836"/>
      <c r="D3836"/>
      <c r="E3836"/>
    </row>
    <row r="3837" spans="1:5" ht="0" hidden="1" customHeight="1" x14ac:dyDescent="0.2">
      <c r="A3837"/>
      <c r="B3837"/>
      <c r="C3837"/>
      <c r="D3837"/>
      <c r="E3837"/>
    </row>
    <row r="3838" spans="1:5" ht="0" hidden="1" customHeight="1" x14ac:dyDescent="0.2">
      <c r="A3838"/>
      <c r="B3838"/>
      <c r="C3838"/>
      <c r="D3838"/>
      <c r="E3838"/>
    </row>
    <row r="3839" spans="1:5" ht="0" hidden="1" customHeight="1" x14ac:dyDescent="0.2">
      <c r="A3839"/>
      <c r="B3839"/>
      <c r="C3839"/>
      <c r="D3839"/>
      <c r="E3839"/>
    </row>
    <row r="3840" spans="1:5" ht="0" hidden="1" customHeight="1" x14ac:dyDescent="0.2">
      <c r="A3840"/>
      <c r="B3840"/>
      <c r="C3840"/>
      <c r="D3840"/>
      <c r="E3840"/>
    </row>
    <row r="3841" spans="1:5" ht="0" hidden="1" customHeight="1" x14ac:dyDescent="0.2">
      <c r="A3841"/>
      <c r="B3841"/>
      <c r="C3841"/>
      <c r="D3841"/>
      <c r="E3841"/>
    </row>
    <row r="3842" spans="1:5" ht="0" hidden="1" customHeight="1" x14ac:dyDescent="0.2">
      <c r="A3842"/>
      <c r="B3842"/>
      <c r="C3842"/>
      <c r="D3842"/>
      <c r="E3842"/>
    </row>
    <row r="3843" spans="1:5" ht="0" hidden="1" customHeight="1" x14ac:dyDescent="0.2">
      <c r="A3843"/>
      <c r="B3843"/>
      <c r="C3843"/>
      <c r="D3843"/>
      <c r="E3843"/>
    </row>
    <row r="3844" spans="1:5" ht="0" hidden="1" customHeight="1" x14ac:dyDescent="0.2">
      <c r="A3844"/>
      <c r="B3844"/>
      <c r="C3844"/>
      <c r="D3844"/>
      <c r="E3844"/>
    </row>
    <row r="3845" spans="1:5" ht="0" hidden="1" customHeight="1" x14ac:dyDescent="0.2">
      <c r="A3845"/>
      <c r="B3845"/>
      <c r="C3845"/>
      <c r="D3845"/>
      <c r="E3845"/>
    </row>
    <row r="3846" spans="1:5" ht="0" hidden="1" customHeight="1" x14ac:dyDescent="0.2">
      <c r="A3846"/>
      <c r="B3846"/>
      <c r="C3846"/>
      <c r="D3846"/>
      <c r="E3846"/>
    </row>
    <row r="3847" spans="1:5" ht="0" hidden="1" customHeight="1" x14ac:dyDescent="0.2">
      <c r="A3847"/>
      <c r="B3847"/>
      <c r="C3847"/>
      <c r="D3847"/>
      <c r="E3847"/>
    </row>
    <row r="3848" spans="1:5" ht="0" hidden="1" customHeight="1" x14ac:dyDescent="0.2">
      <c r="A3848"/>
      <c r="B3848"/>
      <c r="C3848"/>
      <c r="D3848"/>
      <c r="E3848"/>
    </row>
    <row r="3849" spans="1:5" ht="0" hidden="1" customHeight="1" x14ac:dyDescent="0.2">
      <c r="A3849"/>
      <c r="B3849"/>
      <c r="C3849"/>
      <c r="D3849"/>
      <c r="E3849"/>
    </row>
    <row r="3850" spans="1:5" ht="0" hidden="1" customHeight="1" x14ac:dyDescent="0.2">
      <c r="A3850"/>
      <c r="B3850"/>
      <c r="C3850"/>
      <c r="D3850"/>
      <c r="E3850"/>
    </row>
    <row r="3851" spans="1:5" ht="0" hidden="1" customHeight="1" x14ac:dyDescent="0.2">
      <c r="A3851"/>
      <c r="B3851"/>
      <c r="C3851"/>
      <c r="D3851"/>
      <c r="E3851"/>
    </row>
    <row r="3852" spans="1:5" ht="0" hidden="1" customHeight="1" x14ac:dyDescent="0.2">
      <c r="A3852"/>
      <c r="B3852"/>
      <c r="C3852"/>
      <c r="D3852"/>
      <c r="E3852"/>
    </row>
    <row r="3853" spans="1:5" ht="0" hidden="1" customHeight="1" x14ac:dyDescent="0.2">
      <c r="A3853"/>
      <c r="B3853"/>
      <c r="C3853"/>
      <c r="D3853"/>
      <c r="E3853"/>
    </row>
    <row r="3854" spans="1:5" ht="0" hidden="1" customHeight="1" x14ac:dyDescent="0.2">
      <c r="A3854"/>
      <c r="B3854"/>
      <c r="C3854"/>
      <c r="D3854"/>
      <c r="E3854"/>
    </row>
    <row r="3855" spans="1:5" ht="0" hidden="1" customHeight="1" x14ac:dyDescent="0.2">
      <c r="A3855"/>
      <c r="B3855"/>
      <c r="C3855"/>
      <c r="D3855"/>
      <c r="E3855"/>
    </row>
    <row r="3856" spans="1:5" ht="0" hidden="1" customHeight="1" x14ac:dyDescent="0.2">
      <c r="A3856"/>
      <c r="B3856"/>
      <c r="C3856"/>
      <c r="D3856"/>
      <c r="E3856"/>
    </row>
    <row r="3857" spans="1:5" ht="0" hidden="1" customHeight="1" x14ac:dyDescent="0.2">
      <c r="A3857"/>
      <c r="B3857"/>
      <c r="C3857"/>
      <c r="D3857"/>
      <c r="E3857"/>
    </row>
    <row r="3858" spans="1:5" ht="0" hidden="1" customHeight="1" x14ac:dyDescent="0.2">
      <c r="A3858"/>
      <c r="B3858"/>
      <c r="C3858"/>
      <c r="D3858"/>
      <c r="E3858"/>
    </row>
    <row r="3859" spans="1:5" ht="0" hidden="1" customHeight="1" x14ac:dyDescent="0.2">
      <c r="A3859"/>
      <c r="B3859"/>
      <c r="C3859"/>
      <c r="D3859"/>
      <c r="E3859"/>
    </row>
    <row r="3860" spans="1:5" ht="0" hidden="1" customHeight="1" x14ac:dyDescent="0.2">
      <c r="A3860"/>
      <c r="B3860"/>
      <c r="C3860"/>
      <c r="D3860"/>
      <c r="E3860"/>
    </row>
    <row r="3861" spans="1:5" ht="0" hidden="1" customHeight="1" x14ac:dyDescent="0.2">
      <c r="A3861"/>
      <c r="B3861"/>
      <c r="C3861"/>
      <c r="D3861"/>
      <c r="E3861"/>
    </row>
    <row r="3862" spans="1:5" ht="0" hidden="1" customHeight="1" x14ac:dyDescent="0.2">
      <c r="A3862"/>
      <c r="B3862"/>
      <c r="C3862"/>
      <c r="D3862"/>
      <c r="E3862"/>
    </row>
    <row r="3863" spans="1:5" ht="0" hidden="1" customHeight="1" x14ac:dyDescent="0.2">
      <c r="A3863"/>
      <c r="B3863"/>
      <c r="C3863"/>
      <c r="D3863"/>
      <c r="E3863"/>
    </row>
    <row r="3864" spans="1:5" ht="0" hidden="1" customHeight="1" x14ac:dyDescent="0.2">
      <c r="A3864"/>
      <c r="B3864"/>
      <c r="C3864"/>
      <c r="D3864"/>
      <c r="E3864"/>
    </row>
    <row r="3865" spans="1:5" ht="0" hidden="1" customHeight="1" x14ac:dyDescent="0.2">
      <c r="A3865"/>
      <c r="B3865"/>
      <c r="C3865"/>
      <c r="D3865"/>
      <c r="E3865"/>
    </row>
    <row r="3866" spans="1:5" ht="0" hidden="1" customHeight="1" x14ac:dyDescent="0.2">
      <c r="A3866"/>
      <c r="B3866"/>
      <c r="C3866"/>
      <c r="D3866"/>
      <c r="E3866"/>
    </row>
    <row r="3867" spans="1:5" ht="0" hidden="1" customHeight="1" x14ac:dyDescent="0.2">
      <c r="A3867"/>
      <c r="B3867"/>
      <c r="C3867"/>
      <c r="D3867"/>
      <c r="E3867"/>
    </row>
    <row r="3868" spans="1:5" ht="0" hidden="1" customHeight="1" x14ac:dyDescent="0.2">
      <c r="A3868"/>
      <c r="B3868"/>
      <c r="C3868"/>
      <c r="D3868"/>
      <c r="E3868"/>
    </row>
    <row r="3869" spans="1:5" ht="0" hidden="1" customHeight="1" x14ac:dyDescent="0.2">
      <c r="A3869"/>
      <c r="B3869"/>
      <c r="C3869"/>
      <c r="D3869"/>
      <c r="E3869"/>
    </row>
    <row r="3870" spans="1:5" ht="0" hidden="1" customHeight="1" x14ac:dyDescent="0.2">
      <c r="A3870"/>
      <c r="B3870"/>
      <c r="C3870"/>
      <c r="D3870"/>
      <c r="E3870"/>
    </row>
    <row r="3871" spans="1:5" ht="0" hidden="1" customHeight="1" x14ac:dyDescent="0.2">
      <c r="A3871"/>
      <c r="B3871"/>
      <c r="C3871"/>
      <c r="D3871"/>
      <c r="E3871"/>
    </row>
    <row r="3872" spans="1:5" ht="0" hidden="1" customHeight="1" x14ac:dyDescent="0.2">
      <c r="A3872"/>
      <c r="B3872"/>
      <c r="C3872"/>
      <c r="D3872"/>
      <c r="E3872"/>
    </row>
    <row r="3873" spans="1:5" ht="0" hidden="1" customHeight="1" x14ac:dyDescent="0.2">
      <c r="A3873"/>
      <c r="B3873"/>
      <c r="C3873"/>
      <c r="D3873"/>
      <c r="E3873"/>
    </row>
    <row r="3874" spans="1:5" ht="0" hidden="1" customHeight="1" x14ac:dyDescent="0.2">
      <c r="A3874"/>
      <c r="B3874"/>
      <c r="C3874"/>
      <c r="D3874"/>
      <c r="E3874"/>
    </row>
    <row r="3875" spans="1:5" ht="0" hidden="1" customHeight="1" x14ac:dyDescent="0.2">
      <c r="A3875"/>
      <c r="B3875"/>
      <c r="C3875"/>
      <c r="D3875"/>
      <c r="E3875"/>
    </row>
    <row r="3876" spans="1:5" ht="0" hidden="1" customHeight="1" x14ac:dyDescent="0.2">
      <c r="A3876"/>
      <c r="B3876"/>
      <c r="C3876"/>
      <c r="D3876"/>
      <c r="E3876"/>
    </row>
    <row r="3877" spans="1:5" ht="0" hidden="1" customHeight="1" x14ac:dyDescent="0.2">
      <c r="A3877"/>
      <c r="B3877"/>
      <c r="C3877"/>
      <c r="D3877"/>
      <c r="E3877"/>
    </row>
    <row r="3878" spans="1:5" ht="0" hidden="1" customHeight="1" x14ac:dyDescent="0.2">
      <c r="A3878"/>
      <c r="B3878"/>
      <c r="C3878"/>
      <c r="D3878"/>
      <c r="E3878"/>
    </row>
    <row r="3879" spans="1:5" ht="0" hidden="1" customHeight="1" x14ac:dyDescent="0.2">
      <c r="A3879"/>
      <c r="B3879"/>
      <c r="C3879"/>
      <c r="D3879"/>
      <c r="E3879"/>
    </row>
    <row r="3880" spans="1:5" ht="0" hidden="1" customHeight="1" x14ac:dyDescent="0.2">
      <c r="A3880"/>
      <c r="B3880"/>
      <c r="C3880"/>
      <c r="D3880"/>
      <c r="E3880"/>
    </row>
    <row r="3881" spans="1:5" ht="0" hidden="1" customHeight="1" x14ac:dyDescent="0.2">
      <c r="A3881"/>
      <c r="B3881"/>
      <c r="C3881"/>
      <c r="D3881"/>
      <c r="E3881"/>
    </row>
    <row r="3882" spans="1:5" ht="0" hidden="1" customHeight="1" x14ac:dyDescent="0.2">
      <c r="A3882"/>
      <c r="B3882"/>
      <c r="C3882"/>
      <c r="D3882"/>
      <c r="E3882"/>
    </row>
    <row r="3883" spans="1:5" ht="0" hidden="1" customHeight="1" x14ac:dyDescent="0.2">
      <c r="A3883"/>
      <c r="B3883"/>
      <c r="C3883"/>
      <c r="D3883"/>
      <c r="E3883"/>
    </row>
    <row r="3884" spans="1:5" ht="0" hidden="1" customHeight="1" x14ac:dyDescent="0.2">
      <c r="A3884"/>
      <c r="B3884"/>
      <c r="C3884"/>
      <c r="D3884"/>
      <c r="E3884"/>
    </row>
    <row r="3885" spans="1:5" ht="0" hidden="1" customHeight="1" x14ac:dyDescent="0.2">
      <c r="A3885"/>
      <c r="B3885"/>
      <c r="C3885"/>
      <c r="D3885"/>
      <c r="E3885"/>
    </row>
    <row r="3886" spans="1:5" ht="0" hidden="1" customHeight="1" x14ac:dyDescent="0.2">
      <c r="A3886"/>
      <c r="B3886"/>
      <c r="C3886"/>
      <c r="D3886"/>
      <c r="E3886"/>
    </row>
    <row r="3887" spans="1:5" ht="0" hidden="1" customHeight="1" x14ac:dyDescent="0.2">
      <c r="A3887"/>
      <c r="B3887"/>
      <c r="C3887"/>
      <c r="D3887"/>
      <c r="E3887"/>
    </row>
    <row r="3888" spans="1:5" ht="0" hidden="1" customHeight="1" x14ac:dyDescent="0.2">
      <c r="A3888"/>
      <c r="B3888"/>
      <c r="C3888"/>
      <c r="D3888"/>
      <c r="E3888"/>
    </row>
    <row r="3889" spans="1:5" ht="0" hidden="1" customHeight="1" x14ac:dyDescent="0.2">
      <c r="A3889"/>
      <c r="B3889"/>
      <c r="C3889"/>
      <c r="D3889"/>
      <c r="E3889"/>
    </row>
    <row r="3890" spans="1:5" ht="0" hidden="1" customHeight="1" x14ac:dyDescent="0.2">
      <c r="A3890"/>
      <c r="B3890"/>
      <c r="C3890"/>
      <c r="D3890"/>
      <c r="E3890"/>
    </row>
    <row r="3891" spans="1:5" ht="0" hidden="1" customHeight="1" x14ac:dyDescent="0.2">
      <c r="A3891"/>
      <c r="B3891"/>
      <c r="C3891"/>
      <c r="D3891"/>
      <c r="E3891"/>
    </row>
    <row r="3892" spans="1:5" ht="0" hidden="1" customHeight="1" x14ac:dyDescent="0.2">
      <c r="A3892"/>
      <c r="B3892"/>
      <c r="C3892"/>
      <c r="D3892"/>
      <c r="E3892"/>
    </row>
    <row r="3893" spans="1:5" ht="0" hidden="1" customHeight="1" x14ac:dyDescent="0.2">
      <c r="A3893"/>
      <c r="B3893"/>
      <c r="C3893"/>
      <c r="D3893"/>
      <c r="E3893"/>
    </row>
    <row r="3894" spans="1:5" ht="0" hidden="1" customHeight="1" x14ac:dyDescent="0.2">
      <c r="A3894"/>
      <c r="B3894"/>
      <c r="C3894"/>
      <c r="D3894"/>
      <c r="E3894"/>
    </row>
    <row r="3895" spans="1:5" ht="0" hidden="1" customHeight="1" x14ac:dyDescent="0.2">
      <c r="A3895"/>
      <c r="B3895"/>
      <c r="C3895"/>
      <c r="D3895"/>
      <c r="E3895"/>
    </row>
    <row r="3896" spans="1:5" ht="0" hidden="1" customHeight="1" x14ac:dyDescent="0.2">
      <c r="A3896"/>
      <c r="B3896"/>
      <c r="C3896"/>
      <c r="D3896"/>
      <c r="E3896"/>
    </row>
    <row r="3897" spans="1:5" ht="0" hidden="1" customHeight="1" x14ac:dyDescent="0.2">
      <c r="A3897"/>
      <c r="B3897"/>
      <c r="C3897"/>
      <c r="D3897"/>
      <c r="E3897"/>
    </row>
    <row r="3898" spans="1:5" ht="0" hidden="1" customHeight="1" x14ac:dyDescent="0.2">
      <c r="A3898"/>
      <c r="B3898"/>
      <c r="C3898"/>
      <c r="D3898"/>
      <c r="E3898"/>
    </row>
    <row r="3899" spans="1:5" ht="0" hidden="1" customHeight="1" x14ac:dyDescent="0.2">
      <c r="A3899"/>
      <c r="B3899"/>
      <c r="C3899"/>
      <c r="D3899"/>
      <c r="E3899"/>
    </row>
    <row r="3900" spans="1:5" ht="0" hidden="1" customHeight="1" x14ac:dyDescent="0.2">
      <c r="A3900"/>
      <c r="B3900"/>
      <c r="C3900"/>
      <c r="D3900"/>
      <c r="E3900"/>
    </row>
    <row r="3901" spans="1:5" ht="0" hidden="1" customHeight="1" x14ac:dyDescent="0.2">
      <c r="A3901"/>
      <c r="B3901"/>
      <c r="C3901"/>
      <c r="D3901"/>
      <c r="E3901"/>
    </row>
    <row r="3902" spans="1:5" ht="0" hidden="1" customHeight="1" x14ac:dyDescent="0.2">
      <c r="A3902"/>
      <c r="B3902"/>
      <c r="C3902"/>
      <c r="D3902"/>
      <c r="E3902"/>
    </row>
    <row r="3903" spans="1:5" ht="0" hidden="1" customHeight="1" x14ac:dyDescent="0.2">
      <c r="A3903"/>
      <c r="B3903"/>
      <c r="C3903"/>
      <c r="D3903"/>
      <c r="E3903"/>
    </row>
    <row r="3904" spans="1:5" ht="0" hidden="1" customHeight="1" x14ac:dyDescent="0.2">
      <c r="A3904"/>
      <c r="B3904"/>
      <c r="C3904"/>
      <c r="D3904"/>
      <c r="E3904"/>
    </row>
    <row r="3905" spans="1:5" ht="0" hidden="1" customHeight="1" x14ac:dyDescent="0.2">
      <c r="A3905"/>
      <c r="B3905"/>
      <c r="C3905"/>
      <c r="D3905"/>
      <c r="E3905"/>
    </row>
    <row r="3906" spans="1:5" ht="0" hidden="1" customHeight="1" x14ac:dyDescent="0.2">
      <c r="A3906"/>
      <c r="B3906"/>
      <c r="C3906"/>
      <c r="D3906"/>
      <c r="E3906"/>
    </row>
    <row r="3907" spans="1:5" ht="0" hidden="1" customHeight="1" x14ac:dyDescent="0.2">
      <c r="A3907"/>
      <c r="B3907"/>
      <c r="C3907"/>
      <c r="D3907"/>
      <c r="E3907"/>
    </row>
    <row r="3908" spans="1:5" ht="0" hidden="1" customHeight="1" x14ac:dyDescent="0.2">
      <c r="A3908"/>
      <c r="B3908"/>
      <c r="C3908"/>
      <c r="D3908"/>
      <c r="E3908"/>
    </row>
    <row r="3909" spans="1:5" ht="0" hidden="1" customHeight="1" x14ac:dyDescent="0.2">
      <c r="A3909"/>
      <c r="B3909"/>
      <c r="C3909"/>
      <c r="D3909"/>
      <c r="E3909"/>
    </row>
    <row r="3910" spans="1:5" ht="0" hidden="1" customHeight="1" x14ac:dyDescent="0.2">
      <c r="A3910"/>
      <c r="B3910"/>
      <c r="C3910"/>
      <c r="D3910"/>
      <c r="E3910"/>
    </row>
    <row r="3911" spans="1:5" ht="0" hidden="1" customHeight="1" x14ac:dyDescent="0.2">
      <c r="A3911"/>
      <c r="B3911"/>
      <c r="C3911"/>
      <c r="D3911"/>
      <c r="E3911"/>
    </row>
    <row r="3912" spans="1:5" ht="0" hidden="1" customHeight="1" x14ac:dyDescent="0.2">
      <c r="A3912"/>
      <c r="B3912"/>
      <c r="C3912"/>
      <c r="D3912"/>
      <c r="E3912"/>
    </row>
    <row r="3913" spans="1:5" ht="0" hidden="1" customHeight="1" x14ac:dyDescent="0.2">
      <c r="A3913"/>
      <c r="B3913"/>
      <c r="C3913"/>
      <c r="D3913"/>
      <c r="E3913"/>
    </row>
    <row r="3914" spans="1:5" ht="0" hidden="1" customHeight="1" x14ac:dyDescent="0.2">
      <c r="A3914"/>
      <c r="B3914"/>
      <c r="C3914"/>
      <c r="D3914"/>
      <c r="E3914"/>
    </row>
    <row r="3915" spans="1:5" ht="0" hidden="1" customHeight="1" x14ac:dyDescent="0.2">
      <c r="A3915"/>
      <c r="B3915"/>
      <c r="C3915"/>
      <c r="D3915"/>
      <c r="E3915"/>
    </row>
    <row r="3916" spans="1:5" ht="0" hidden="1" customHeight="1" x14ac:dyDescent="0.2">
      <c r="A3916"/>
      <c r="B3916"/>
      <c r="C3916"/>
      <c r="D3916"/>
      <c r="E3916"/>
    </row>
    <row r="3917" spans="1:5" ht="0" hidden="1" customHeight="1" x14ac:dyDescent="0.2">
      <c r="A3917"/>
      <c r="B3917"/>
      <c r="C3917"/>
      <c r="D3917"/>
      <c r="E3917"/>
    </row>
    <row r="3918" spans="1:5" ht="0" hidden="1" customHeight="1" x14ac:dyDescent="0.2">
      <c r="A3918"/>
      <c r="B3918"/>
      <c r="C3918"/>
      <c r="D3918"/>
      <c r="E3918"/>
    </row>
    <row r="3919" spans="1:5" ht="0" hidden="1" customHeight="1" x14ac:dyDescent="0.2">
      <c r="A3919"/>
      <c r="B3919"/>
      <c r="C3919"/>
      <c r="D3919"/>
      <c r="E3919"/>
    </row>
    <row r="3920" spans="1:5" ht="0" hidden="1" customHeight="1" x14ac:dyDescent="0.2">
      <c r="A3920"/>
      <c r="B3920"/>
      <c r="C3920"/>
      <c r="D3920"/>
      <c r="E3920"/>
    </row>
    <row r="3921" spans="1:5" ht="0" hidden="1" customHeight="1" x14ac:dyDescent="0.2">
      <c r="A3921"/>
      <c r="B3921"/>
      <c r="C3921"/>
      <c r="D3921"/>
      <c r="E3921"/>
    </row>
    <row r="3922" spans="1:5" ht="0" hidden="1" customHeight="1" x14ac:dyDescent="0.2">
      <c r="A3922"/>
      <c r="B3922"/>
      <c r="C3922"/>
      <c r="D3922"/>
      <c r="E3922"/>
    </row>
    <row r="3923" spans="1:5" ht="0" hidden="1" customHeight="1" x14ac:dyDescent="0.2">
      <c r="A3923"/>
      <c r="B3923"/>
      <c r="C3923"/>
      <c r="D3923"/>
      <c r="E3923"/>
    </row>
    <row r="3924" spans="1:5" ht="0" hidden="1" customHeight="1" x14ac:dyDescent="0.2">
      <c r="A3924"/>
      <c r="B3924"/>
      <c r="C3924"/>
      <c r="D3924"/>
      <c r="E3924"/>
    </row>
    <row r="3925" spans="1:5" ht="0" hidden="1" customHeight="1" x14ac:dyDescent="0.2">
      <c r="A3925"/>
      <c r="B3925"/>
      <c r="C3925"/>
      <c r="D3925"/>
      <c r="E3925"/>
    </row>
    <row r="3926" spans="1:5" ht="0" hidden="1" customHeight="1" x14ac:dyDescent="0.2">
      <c r="A3926"/>
      <c r="B3926"/>
      <c r="C3926"/>
      <c r="D3926"/>
      <c r="E3926"/>
    </row>
    <row r="3927" spans="1:5" ht="0" hidden="1" customHeight="1" x14ac:dyDescent="0.2">
      <c r="A3927"/>
      <c r="B3927"/>
      <c r="C3927"/>
      <c r="D3927"/>
      <c r="E3927"/>
    </row>
    <row r="3928" spans="1:5" ht="0" hidden="1" customHeight="1" x14ac:dyDescent="0.2">
      <c r="A3928"/>
      <c r="B3928"/>
      <c r="C3928"/>
      <c r="D3928"/>
      <c r="E3928"/>
    </row>
    <row r="3929" spans="1:5" ht="0" hidden="1" customHeight="1" x14ac:dyDescent="0.2">
      <c r="A3929"/>
      <c r="B3929"/>
      <c r="C3929"/>
      <c r="D3929"/>
      <c r="E3929"/>
    </row>
    <row r="3930" spans="1:5" ht="0" hidden="1" customHeight="1" x14ac:dyDescent="0.2">
      <c r="A3930"/>
      <c r="B3930"/>
      <c r="C3930"/>
      <c r="D3930"/>
      <c r="E3930"/>
    </row>
    <row r="3931" spans="1:5" ht="0" hidden="1" customHeight="1" x14ac:dyDescent="0.2">
      <c r="A3931"/>
      <c r="B3931"/>
      <c r="C3931"/>
      <c r="D3931"/>
      <c r="E3931"/>
    </row>
    <row r="3932" spans="1:5" ht="0" hidden="1" customHeight="1" x14ac:dyDescent="0.2">
      <c r="A3932"/>
      <c r="B3932"/>
      <c r="C3932"/>
      <c r="D3932"/>
      <c r="E3932"/>
    </row>
    <row r="3933" spans="1:5" ht="0" hidden="1" customHeight="1" x14ac:dyDescent="0.2">
      <c r="A3933"/>
      <c r="B3933"/>
      <c r="C3933"/>
      <c r="D3933"/>
      <c r="E3933"/>
    </row>
    <row r="3934" spans="1:5" ht="0" hidden="1" customHeight="1" x14ac:dyDescent="0.2">
      <c r="A3934"/>
      <c r="B3934"/>
      <c r="C3934"/>
      <c r="D3934"/>
      <c r="E3934"/>
    </row>
    <row r="3935" spans="1:5" ht="0" hidden="1" customHeight="1" x14ac:dyDescent="0.2">
      <c r="A3935"/>
      <c r="B3935"/>
      <c r="C3935"/>
      <c r="D3935"/>
      <c r="E3935"/>
    </row>
    <row r="3936" spans="1:5" ht="0" hidden="1" customHeight="1" x14ac:dyDescent="0.2">
      <c r="A3936"/>
      <c r="B3936"/>
      <c r="C3936"/>
      <c r="D3936"/>
      <c r="E3936"/>
    </row>
    <row r="3937" spans="1:5" ht="0" hidden="1" customHeight="1" x14ac:dyDescent="0.2">
      <c r="A3937"/>
      <c r="B3937"/>
      <c r="C3937"/>
      <c r="D3937"/>
      <c r="E3937"/>
    </row>
    <row r="3938" spans="1:5" ht="0" hidden="1" customHeight="1" x14ac:dyDescent="0.2">
      <c r="A3938"/>
      <c r="B3938"/>
      <c r="C3938"/>
      <c r="D3938"/>
      <c r="E3938"/>
    </row>
    <row r="3939" spans="1:5" ht="0" hidden="1" customHeight="1" x14ac:dyDescent="0.2">
      <c r="A3939"/>
      <c r="B3939"/>
      <c r="C3939"/>
      <c r="D3939"/>
      <c r="E3939"/>
    </row>
    <row r="3940" spans="1:5" ht="0" hidden="1" customHeight="1" x14ac:dyDescent="0.2">
      <c r="A3940"/>
      <c r="B3940"/>
      <c r="C3940"/>
      <c r="D3940"/>
      <c r="E3940"/>
    </row>
    <row r="3941" spans="1:5" ht="0" hidden="1" customHeight="1" x14ac:dyDescent="0.2">
      <c r="A3941"/>
      <c r="B3941"/>
      <c r="C3941"/>
      <c r="D3941"/>
      <c r="E3941"/>
    </row>
    <row r="3942" spans="1:5" ht="0" hidden="1" customHeight="1" x14ac:dyDescent="0.2">
      <c r="A3942"/>
      <c r="B3942"/>
      <c r="C3942"/>
      <c r="D3942"/>
      <c r="E3942"/>
    </row>
    <row r="3943" spans="1:5" ht="0" hidden="1" customHeight="1" x14ac:dyDescent="0.2">
      <c r="A3943"/>
      <c r="B3943"/>
      <c r="C3943"/>
      <c r="D3943"/>
      <c r="E3943"/>
    </row>
    <row r="3944" spans="1:5" ht="0" hidden="1" customHeight="1" x14ac:dyDescent="0.2">
      <c r="A3944"/>
      <c r="B3944"/>
      <c r="C3944"/>
      <c r="D3944"/>
      <c r="E3944"/>
    </row>
    <row r="3945" spans="1:5" ht="0" hidden="1" customHeight="1" x14ac:dyDescent="0.2">
      <c r="A3945"/>
      <c r="B3945"/>
      <c r="C3945"/>
      <c r="D3945"/>
      <c r="E3945"/>
    </row>
    <row r="3946" spans="1:5" ht="0" hidden="1" customHeight="1" x14ac:dyDescent="0.2">
      <c r="A3946"/>
      <c r="B3946"/>
      <c r="C3946"/>
      <c r="D3946"/>
      <c r="E3946"/>
    </row>
    <row r="3947" spans="1:5" ht="0" hidden="1" customHeight="1" x14ac:dyDescent="0.2">
      <c r="A3947"/>
      <c r="B3947"/>
      <c r="C3947"/>
      <c r="D3947"/>
      <c r="E3947"/>
    </row>
    <row r="3948" spans="1:5" ht="0" hidden="1" customHeight="1" x14ac:dyDescent="0.2">
      <c r="A3948"/>
      <c r="B3948"/>
      <c r="C3948"/>
      <c r="D3948"/>
      <c r="E3948"/>
    </row>
    <row r="3949" spans="1:5" ht="0" hidden="1" customHeight="1" x14ac:dyDescent="0.2">
      <c r="A3949"/>
      <c r="B3949"/>
      <c r="C3949"/>
      <c r="D3949"/>
      <c r="E3949"/>
    </row>
    <row r="3950" spans="1:5" ht="0" hidden="1" customHeight="1" x14ac:dyDescent="0.2">
      <c r="A3950"/>
      <c r="B3950"/>
      <c r="C3950"/>
      <c r="D3950"/>
      <c r="E3950"/>
    </row>
    <row r="3951" spans="1:5" ht="0" hidden="1" customHeight="1" x14ac:dyDescent="0.2">
      <c r="A3951"/>
      <c r="B3951"/>
      <c r="C3951"/>
      <c r="D3951"/>
      <c r="E3951"/>
    </row>
    <row r="3952" spans="1:5" ht="0" hidden="1" customHeight="1" x14ac:dyDescent="0.2">
      <c r="A3952"/>
      <c r="B3952"/>
      <c r="C3952"/>
      <c r="D3952"/>
      <c r="E3952"/>
    </row>
    <row r="3953" spans="1:5" ht="0" hidden="1" customHeight="1" x14ac:dyDescent="0.2">
      <c r="A3953"/>
      <c r="B3953"/>
      <c r="C3953"/>
      <c r="D3953"/>
      <c r="E3953"/>
    </row>
    <row r="3954" spans="1:5" ht="0" hidden="1" customHeight="1" x14ac:dyDescent="0.2">
      <c r="A3954"/>
      <c r="B3954"/>
      <c r="C3954"/>
      <c r="D3954"/>
      <c r="E3954"/>
    </row>
    <row r="3955" spans="1:5" ht="0" hidden="1" customHeight="1" x14ac:dyDescent="0.2">
      <c r="A3955"/>
      <c r="B3955"/>
      <c r="C3955"/>
      <c r="D3955"/>
      <c r="E3955"/>
    </row>
    <row r="3956" spans="1:5" ht="0" hidden="1" customHeight="1" x14ac:dyDescent="0.2">
      <c r="A3956"/>
      <c r="B3956"/>
      <c r="C3956"/>
      <c r="D3956"/>
      <c r="E3956"/>
    </row>
    <row r="3957" spans="1:5" ht="0" hidden="1" customHeight="1" x14ac:dyDescent="0.2">
      <c r="A3957"/>
      <c r="B3957"/>
      <c r="C3957"/>
      <c r="D3957"/>
      <c r="E3957"/>
    </row>
    <row r="3958" spans="1:5" ht="0" hidden="1" customHeight="1" x14ac:dyDescent="0.2">
      <c r="A3958"/>
      <c r="B3958"/>
      <c r="C3958"/>
      <c r="D3958"/>
      <c r="E3958"/>
    </row>
    <row r="3959" spans="1:5" ht="0" hidden="1" customHeight="1" x14ac:dyDescent="0.2">
      <c r="A3959"/>
      <c r="B3959"/>
      <c r="C3959"/>
      <c r="D3959"/>
      <c r="E3959"/>
    </row>
    <row r="3960" spans="1:5" ht="0" hidden="1" customHeight="1" x14ac:dyDescent="0.2">
      <c r="A3960"/>
      <c r="B3960"/>
      <c r="C3960"/>
      <c r="D3960"/>
      <c r="E3960"/>
    </row>
    <row r="3961" spans="1:5" ht="0" hidden="1" customHeight="1" x14ac:dyDescent="0.2">
      <c r="A3961"/>
      <c r="B3961"/>
      <c r="C3961"/>
      <c r="D3961"/>
      <c r="E3961"/>
    </row>
    <row r="3962" spans="1:5" ht="0" hidden="1" customHeight="1" x14ac:dyDescent="0.2">
      <c r="A3962"/>
      <c r="B3962"/>
      <c r="C3962"/>
      <c r="D3962"/>
      <c r="E3962"/>
    </row>
    <row r="3963" spans="1:5" ht="0" hidden="1" customHeight="1" x14ac:dyDescent="0.2">
      <c r="A3963"/>
      <c r="B3963"/>
      <c r="C3963"/>
      <c r="D3963"/>
      <c r="E3963"/>
    </row>
    <row r="3964" spans="1:5" ht="0" hidden="1" customHeight="1" x14ac:dyDescent="0.2">
      <c r="A3964"/>
      <c r="B3964"/>
      <c r="C3964"/>
      <c r="D3964"/>
      <c r="E3964"/>
    </row>
    <row r="3965" spans="1:5" ht="0" hidden="1" customHeight="1" x14ac:dyDescent="0.2">
      <c r="A3965"/>
      <c r="B3965"/>
      <c r="C3965"/>
      <c r="D3965"/>
      <c r="E3965"/>
    </row>
    <row r="3966" spans="1:5" ht="0" hidden="1" customHeight="1" x14ac:dyDescent="0.2">
      <c r="A3966"/>
      <c r="B3966"/>
      <c r="C3966"/>
      <c r="D3966"/>
      <c r="E3966"/>
    </row>
    <row r="3967" spans="1:5" ht="0" hidden="1" customHeight="1" x14ac:dyDescent="0.2">
      <c r="A3967"/>
      <c r="B3967"/>
      <c r="C3967"/>
      <c r="D3967"/>
      <c r="E3967"/>
    </row>
    <row r="3968" spans="1:5" ht="0" hidden="1" customHeight="1" x14ac:dyDescent="0.2">
      <c r="A3968"/>
      <c r="B3968"/>
      <c r="C3968"/>
      <c r="D3968"/>
      <c r="E3968"/>
    </row>
    <row r="3969" spans="1:5" ht="0" hidden="1" customHeight="1" x14ac:dyDescent="0.2">
      <c r="A3969"/>
      <c r="B3969"/>
      <c r="C3969"/>
      <c r="D3969"/>
      <c r="E3969"/>
    </row>
    <row r="3970" spans="1:5" ht="0" hidden="1" customHeight="1" x14ac:dyDescent="0.2">
      <c r="A3970"/>
      <c r="B3970"/>
      <c r="C3970"/>
      <c r="D3970"/>
      <c r="E3970"/>
    </row>
    <row r="3971" spans="1:5" ht="0" hidden="1" customHeight="1" x14ac:dyDescent="0.2">
      <c r="A3971"/>
      <c r="B3971"/>
      <c r="C3971"/>
      <c r="D3971"/>
      <c r="E3971"/>
    </row>
    <row r="3972" spans="1:5" ht="0" hidden="1" customHeight="1" x14ac:dyDescent="0.2">
      <c r="A3972"/>
      <c r="B3972"/>
      <c r="C3972"/>
      <c r="D3972"/>
      <c r="E3972"/>
    </row>
    <row r="3973" spans="1:5" ht="0" hidden="1" customHeight="1" x14ac:dyDescent="0.2">
      <c r="A3973"/>
      <c r="B3973"/>
      <c r="C3973"/>
      <c r="D3973"/>
      <c r="E3973"/>
    </row>
    <row r="3974" spans="1:5" ht="0" hidden="1" customHeight="1" x14ac:dyDescent="0.2">
      <c r="A3974"/>
      <c r="B3974"/>
      <c r="C3974"/>
      <c r="D3974"/>
      <c r="E3974"/>
    </row>
    <row r="3975" spans="1:5" ht="0" hidden="1" customHeight="1" x14ac:dyDescent="0.2">
      <c r="A3975"/>
      <c r="B3975"/>
      <c r="C3975"/>
      <c r="D3975"/>
      <c r="E3975"/>
    </row>
    <row r="3976" spans="1:5" ht="0" hidden="1" customHeight="1" x14ac:dyDescent="0.2">
      <c r="A3976"/>
      <c r="B3976"/>
      <c r="C3976"/>
      <c r="D3976"/>
      <c r="E3976"/>
    </row>
    <row r="3977" spans="1:5" ht="0" hidden="1" customHeight="1" x14ac:dyDescent="0.2">
      <c r="A3977"/>
      <c r="B3977"/>
      <c r="C3977"/>
      <c r="D3977"/>
      <c r="E3977"/>
    </row>
    <row r="3978" spans="1:5" ht="0" hidden="1" customHeight="1" x14ac:dyDescent="0.2">
      <c r="A3978"/>
      <c r="B3978"/>
      <c r="C3978"/>
      <c r="D3978"/>
      <c r="E3978"/>
    </row>
    <row r="3979" spans="1:5" ht="0" hidden="1" customHeight="1" x14ac:dyDescent="0.2">
      <c r="A3979"/>
      <c r="B3979"/>
      <c r="C3979"/>
      <c r="D3979"/>
      <c r="E3979"/>
    </row>
    <row r="3980" spans="1:5" ht="0" hidden="1" customHeight="1" x14ac:dyDescent="0.2">
      <c r="A3980"/>
      <c r="B3980"/>
      <c r="C3980"/>
      <c r="D3980"/>
      <c r="E3980"/>
    </row>
    <row r="3981" spans="1:5" ht="0" hidden="1" customHeight="1" x14ac:dyDescent="0.2">
      <c r="A3981"/>
      <c r="B3981"/>
      <c r="C3981"/>
      <c r="D3981"/>
      <c r="E3981"/>
    </row>
    <row r="3982" spans="1:5" ht="0" hidden="1" customHeight="1" x14ac:dyDescent="0.2">
      <c r="A3982"/>
      <c r="B3982"/>
      <c r="C3982"/>
      <c r="D3982"/>
      <c r="E3982"/>
    </row>
    <row r="3983" spans="1:5" ht="0" hidden="1" customHeight="1" x14ac:dyDescent="0.2">
      <c r="A3983"/>
      <c r="B3983"/>
      <c r="C3983"/>
      <c r="D3983"/>
      <c r="E3983"/>
    </row>
    <row r="3984" spans="1:5" ht="0" hidden="1" customHeight="1" x14ac:dyDescent="0.2">
      <c r="A3984"/>
      <c r="B3984"/>
      <c r="C3984"/>
      <c r="D3984"/>
      <c r="E3984"/>
    </row>
    <row r="3985" spans="1:5" ht="0" hidden="1" customHeight="1" x14ac:dyDescent="0.2">
      <c r="A3985"/>
      <c r="B3985"/>
      <c r="C3985"/>
      <c r="D3985"/>
      <c r="E3985"/>
    </row>
    <row r="3986" spans="1:5" ht="0" hidden="1" customHeight="1" x14ac:dyDescent="0.2">
      <c r="A3986"/>
      <c r="B3986"/>
      <c r="C3986"/>
      <c r="D3986"/>
      <c r="E3986"/>
    </row>
    <row r="3987" spans="1:5" ht="0" hidden="1" customHeight="1" x14ac:dyDescent="0.2">
      <c r="A3987"/>
      <c r="B3987"/>
      <c r="C3987"/>
      <c r="D3987"/>
      <c r="E3987"/>
    </row>
    <row r="3988" spans="1:5" ht="0" hidden="1" customHeight="1" x14ac:dyDescent="0.2">
      <c r="A3988"/>
      <c r="B3988"/>
      <c r="C3988"/>
      <c r="D3988"/>
      <c r="E3988"/>
    </row>
    <row r="3989" spans="1:5" ht="0" hidden="1" customHeight="1" x14ac:dyDescent="0.2">
      <c r="A3989"/>
      <c r="B3989"/>
      <c r="C3989"/>
      <c r="D3989"/>
      <c r="E3989"/>
    </row>
    <row r="3990" spans="1:5" ht="0" hidden="1" customHeight="1" x14ac:dyDescent="0.2">
      <c r="A3990"/>
      <c r="B3990"/>
      <c r="C3990"/>
      <c r="D3990"/>
      <c r="E3990"/>
    </row>
    <row r="3991" spans="1:5" ht="0" hidden="1" customHeight="1" x14ac:dyDescent="0.2">
      <c r="A3991"/>
      <c r="B3991"/>
      <c r="C3991"/>
      <c r="D3991"/>
      <c r="E3991"/>
    </row>
    <row r="3992" spans="1:5" ht="0" hidden="1" customHeight="1" x14ac:dyDescent="0.2">
      <c r="A3992"/>
      <c r="B3992"/>
      <c r="C3992"/>
      <c r="D3992"/>
      <c r="E3992"/>
    </row>
    <row r="3993" spans="1:5" ht="0" hidden="1" customHeight="1" x14ac:dyDescent="0.2">
      <c r="A3993"/>
      <c r="B3993"/>
      <c r="C3993"/>
      <c r="D3993"/>
      <c r="E3993"/>
    </row>
    <row r="3994" spans="1:5" ht="0" hidden="1" customHeight="1" x14ac:dyDescent="0.2">
      <c r="A3994"/>
      <c r="B3994"/>
      <c r="C3994"/>
      <c r="D3994"/>
      <c r="E3994"/>
    </row>
    <row r="3995" spans="1:5" ht="0" hidden="1" customHeight="1" x14ac:dyDescent="0.2">
      <c r="A3995"/>
      <c r="B3995"/>
      <c r="C3995"/>
      <c r="D3995"/>
      <c r="E3995"/>
    </row>
    <row r="3996" spans="1:5" ht="0" hidden="1" customHeight="1" x14ac:dyDescent="0.2">
      <c r="A3996"/>
      <c r="B3996"/>
      <c r="C3996"/>
      <c r="D3996"/>
      <c r="E3996"/>
    </row>
    <row r="3997" spans="1:5" ht="0" hidden="1" customHeight="1" x14ac:dyDescent="0.2">
      <c r="A3997"/>
      <c r="B3997"/>
      <c r="C3997"/>
      <c r="D3997"/>
      <c r="E3997"/>
    </row>
    <row r="3998" spans="1:5" ht="0" hidden="1" customHeight="1" x14ac:dyDescent="0.2">
      <c r="A3998"/>
      <c r="B3998"/>
      <c r="C3998"/>
      <c r="D3998"/>
      <c r="E3998"/>
    </row>
    <row r="3999" spans="1:5" ht="0" hidden="1" customHeight="1" x14ac:dyDescent="0.2">
      <c r="A3999"/>
      <c r="B3999"/>
      <c r="C3999"/>
      <c r="D3999"/>
      <c r="E3999"/>
    </row>
    <row r="4000" spans="1:5" ht="0" hidden="1" customHeight="1" x14ac:dyDescent="0.2">
      <c r="A4000"/>
      <c r="B4000"/>
      <c r="C4000"/>
      <c r="D4000"/>
      <c r="E4000"/>
    </row>
    <row r="4001" spans="1:5" ht="0" hidden="1" customHeight="1" x14ac:dyDescent="0.2">
      <c r="A4001"/>
      <c r="B4001"/>
      <c r="C4001"/>
      <c r="D4001"/>
      <c r="E4001"/>
    </row>
    <row r="4002" spans="1:5" ht="0" hidden="1" customHeight="1" x14ac:dyDescent="0.2">
      <c r="A4002"/>
      <c r="B4002"/>
      <c r="C4002"/>
      <c r="D4002"/>
      <c r="E4002"/>
    </row>
    <row r="4003" spans="1:5" ht="0" hidden="1" customHeight="1" x14ac:dyDescent="0.2">
      <c r="A4003"/>
      <c r="B4003"/>
      <c r="C4003"/>
      <c r="D4003"/>
      <c r="E4003"/>
    </row>
    <row r="4004" spans="1:5" ht="0" hidden="1" customHeight="1" x14ac:dyDescent="0.2">
      <c r="A4004"/>
      <c r="B4004"/>
      <c r="C4004"/>
      <c r="D4004"/>
      <c r="E4004"/>
    </row>
    <row r="4005" spans="1:5" ht="0" hidden="1" customHeight="1" x14ac:dyDescent="0.2">
      <c r="A4005"/>
      <c r="B4005"/>
      <c r="C4005"/>
      <c r="D4005"/>
      <c r="E4005"/>
    </row>
    <row r="4006" spans="1:5" ht="0" hidden="1" customHeight="1" x14ac:dyDescent="0.2">
      <c r="A4006"/>
      <c r="B4006"/>
      <c r="C4006"/>
      <c r="D4006"/>
      <c r="E4006"/>
    </row>
    <row r="4007" spans="1:5" ht="0" hidden="1" customHeight="1" x14ac:dyDescent="0.2">
      <c r="A4007"/>
      <c r="B4007"/>
      <c r="C4007"/>
      <c r="D4007"/>
      <c r="E4007"/>
    </row>
    <row r="4008" spans="1:5" ht="0" hidden="1" customHeight="1" x14ac:dyDescent="0.2">
      <c r="A4008"/>
      <c r="B4008"/>
      <c r="C4008"/>
      <c r="D4008"/>
      <c r="E4008"/>
    </row>
    <row r="4009" spans="1:5" ht="0" hidden="1" customHeight="1" x14ac:dyDescent="0.2">
      <c r="A4009"/>
      <c r="B4009"/>
      <c r="C4009"/>
      <c r="D4009"/>
      <c r="E4009"/>
    </row>
    <row r="4010" spans="1:5" ht="0" hidden="1" customHeight="1" x14ac:dyDescent="0.2">
      <c r="A4010"/>
      <c r="B4010"/>
      <c r="C4010"/>
      <c r="D4010"/>
      <c r="E4010"/>
    </row>
    <row r="4011" spans="1:5" ht="0" hidden="1" customHeight="1" x14ac:dyDescent="0.2">
      <c r="A4011"/>
      <c r="B4011"/>
      <c r="C4011"/>
      <c r="D4011"/>
      <c r="E4011"/>
    </row>
    <row r="4012" spans="1:5" ht="0" hidden="1" customHeight="1" x14ac:dyDescent="0.2">
      <c r="A4012"/>
      <c r="B4012"/>
      <c r="C4012"/>
      <c r="D4012"/>
      <c r="E4012"/>
    </row>
    <row r="4013" spans="1:5" ht="0" hidden="1" customHeight="1" x14ac:dyDescent="0.2">
      <c r="A4013"/>
      <c r="B4013"/>
      <c r="C4013"/>
      <c r="D4013"/>
      <c r="E4013"/>
    </row>
    <row r="4014" spans="1:5" ht="0" hidden="1" customHeight="1" x14ac:dyDescent="0.2">
      <c r="A4014"/>
      <c r="B4014"/>
      <c r="C4014"/>
      <c r="D4014"/>
      <c r="E4014"/>
    </row>
    <row r="4015" spans="1:5" ht="0" hidden="1" customHeight="1" x14ac:dyDescent="0.2">
      <c r="A4015"/>
      <c r="B4015"/>
      <c r="C4015"/>
      <c r="D4015"/>
      <c r="E4015"/>
    </row>
    <row r="4016" spans="1:5" ht="0" hidden="1" customHeight="1" x14ac:dyDescent="0.2">
      <c r="A4016"/>
      <c r="B4016"/>
      <c r="C4016"/>
      <c r="D4016"/>
      <c r="E4016"/>
    </row>
    <row r="4017" spans="1:5" ht="0" hidden="1" customHeight="1" x14ac:dyDescent="0.2">
      <c r="A4017"/>
      <c r="B4017"/>
      <c r="C4017"/>
      <c r="D4017"/>
      <c r="E4017"/>
    </row>
    <row r="4018" spans="1:5" ht="0" hidden="1" customHeight="1" x14ac:dyDescent="0.2">
      <c r="A4018"/>
      <c r="B4018"/>
      <c r="C4018"/>
      <c r="D4018"/>
      <c r="E4018"/>
    </row>
    <row r="4019" spans="1:5" ht="0" hidden="1" customHeight="1" x14ac:dyDescent="0.2">
      <c r="A4019"/>
      <c r="B4019"/>
      <c r="C4019"/>
      <c r="D4019"/>
      <c r="E4019"/>
    </row>
    <row r="4020" spans="1:5" ht="0" hidden="1" customHeight="1" x14ac:dyDescent="0.2">
      <c r="A4020"/>
      <c r="B4020"/>
      <c r="C4020"/>
      <c r="D4020"/>
      <c r="E4020"/>
    </row>
    <row r="4021" spans="1:5" ht="0" hidden="1" customHeight="1" x14ac:dyDescent="0.2">
      <c r="A4021"/>
      <c r="B4021"/>
      <c r="C4021"/>
      <c r="D4021"/>
      <c r="E4021"/>
    </row>
    <row r="4022" spans="1:5" ht="0" hidden="1" customHeight="1" x14ac:dyDescent="0.2">
      <c r="A4022"/>
      <c r="B4022"/>
      <c r="C4022"/>
      <c r="D4022"/>
      <c r="E4022"/>
    </row>
    <row r="4023" spans="1:5" ht="0" hidden="1" customHeight="1" x14ac:dyDescent="0.2">
      <c r="A4023"/>
      <c r="B4023"/>
      <c r="C4023"/>
      <c r="D4023"/>
      <c r="E4023"/>
    </row>
    <row r="4024" spans="1:5" ht="0" hidden="1" customHeight="1" x14ac:dyDescent="0.2">
      <c r="A4024"/>
      <c r="B4024"/>
      <c r="C4024"/>
      <c r="D4024"/>
      <c r="E4024"/>
    </row>
    <row r="4025" spans="1:5" ht="0" hidden="1" customHeight="1" x14ac:dyDescent="0.2">
      <c r="A4025"/>
      <c r="B4025"/>
      <c r="C4025"/>
      <c r="D4025"/>
      <c r="E4025"/>
    </row>
    <row r="4026" spans="1:5" ht="0" hidden="1" customHeight="1" x14ac:dyDescent="0.2">
      <c r="A4026"/>
      <c r="B4026"/>
      <c r="C4026"/>
      <c r="D4026"/>
      <c r="E4026"/>
    </row>
    <row r="4027" spans="1:5" ht="0" hidden="1" customHeight="1" x14ac:dyDescent="0.2">
      <c r="A4027"/>
      <c r="B4027"/>
      <c r="C4027"/>
      <c r="D4027"/>
      <c r="E4027"/>
    </row>
    <row r="4028" spans="1:5" ht="0" hidden="1" customHeight="1" x14ac:dyDescent="0.2">
      <c r="A4028"/>
      <c r="B4028"/>
      <c r="C4028"/>
      <c r="D4028"/>
      <c r="E4028"/>
    </row>
    <row r="4029" spans="1:5" ht="0" hidden="1" customHeight="1" x14ac:dyDescent="0.2">
      <c r="A4029"/>
      <c r="B4029"/>
      <c r="C4029"/>
      <c r="D4029"/>
      <c r="E4029"/>
    </row>
    <row r="4030" spans="1:5" ht="0" hidden="1" customHeight="1" x14ac:dyDescent="0.2">
      <c r="A4030"/>
      <c r="B4030"/>
      <c r="C4030"/>
      <c r="D4030"/>
      <c r="E4030"/>
    </row>
    <row r="4031" spans="1:5" ht="0" hidden="1" customHeight="1" x14ac:dyDescent="0.2">
      <c r="A4031"/>
      <c r="B4031"/>
      <c r="C4031"/>
      <c r="D4031"/>
      <c r="E4031"/>
    </row>
    <row r="4032" spans="1:5" ht="0" hidden="1" customHeight="1" x14ac:dyDescent="0.2">
      <c r="A4032"/>
      <c r="B4032"/>
      <c r="C4032"/>
      <c r="D4032"/>
      <c r="E4032"/>
    </row>
    <row r="4033" spans="1:5" ht="0" hidden="1" customHeight="1" x14ac:dyDescent="0.2">
      <c r="A4033"/>
      <c r="B4033"/>
      <c r="C4033"/>
      <c r="D4033"/>
      <c r="E4033"/>
    </row>
    <row r="4034" spans="1:5" ht="0" hidden="1" customHeight="1" x14ac:dyDescent="0.2">
      <c r="A4034"/>
      <c r="B4034"/>
      <c r="C4034"/>
      <c r="D4034"/>
      <c r="E4034"/>
    </row>
    <row r="4035" spans="1:5" ht="0" hidden="1" customHeight="1" x14ac:dyDescent="0.2">
      <c r="A4035"/>
      <c r="B4035"/>
      <c r="C4035"/>
      <c r="D4035"/>
      <c r="E4035"/>
    </row>
    <row r="4036" spans="1:5" ht="0" hidden="1" customHeight="1" x14ac:dyDescent="0.2">
      <c r="A4036"/>
      <c r="B4036"/>
      <c r="C4036"/>
      <c r="D4036"/>
      <c r="E4036"/>
    </row>
    <row r="4037" spans="1:5" ht="0" hidden="1" customHeight="1" x14ac:dyDescent="0.2">
      <c r="A4037"/>
      <c r="B4037"/>
      <c r="C4037"/>
      <c r="D4037"/>
      <c r="E4037"/>
    </row>
    <row r="4038" spans="1:5" ht="0" hidden="1" customHeight="1" x14ac:dyDescent="0.2">
      <c r="A4038"/>
      <c r="B4038"/>
      <c r="C4038"/>
      <c r="D4038"/>
      <c r="E4038"/>
    </row>
    <row r="4039" spans="1:5" ht="0" hidden="1" customHeight="1" x14ac:dyDescent="0.2">
      <c r="A4039"/>
      <c r="B4039"/>
      <c r="C4039"/>
      <c r="D4039"/>
      <c r="E4039"/>
    </row>
    <row r="4040" spans="1:5" ht="0" hidden="1" customHeight="1" x14ac:dyDescent="0.2">
      <c r="A4040"/>
      <c r="B4040"/>
      <c r="C4040"/>
      <c r="D4040"/>
      <c r="E4040"/>
    </row>
    <row r="4041" spans="1:5" ht="0" hidden="1" customHeight="1" x14ac:dyDescent="0.2">
      <c r="A4041"/>
      <c r="B4041"/>
      <c r="C4041"/>
      <c r="D4041"/>
      <c r="E4041"/>
    </row>
    <row r="4042" spans="1:5" ht="0" hidden="1" customHeight="1" x14ac:dyDescent="0.2">
      <c r="A4042"/>
      <c r="B4042"/>
      <c r="C4042"/>
      <c r="D4042"/>
      <c r="E4042"/>
    </row>
    <row r="4043" spans="1:5" ht="0" hidden="1" customHeight="1" x14ac:dyDescent="0.2">
      <c r="A4043"/>
      <c r="B4043"/>
      <c r="C4043"/>
      <c r="D4043"/>
      <c r="E4043"/>
    </row>
    <row r="4044" spans="1:5" ht="0" hidden="1" customHeight="1" x14ac:dyDescent="0.2">
      <c r="A4044"/>
      <c r="B4044"/>
      <c r="C4044"/>
      <c r="D4044"/>
      <c r="E4044"/>
    </row>
    <row r="4045" spans="1:5" ht="0" hidden="1" customHeight="1" x14ac:dyDescent="0.2">
      <c r="A4045"/>
      <c r="B4045"/>
      <c r="C4045"/>
      <c r="D4045"/>
      <c r="E4045"/>
    </row>
    <row r="4046" spans="1:5" ht="0" hidden="1" customHeight="1" x14ac:dyDescent="0.2">
      <c r="A4046"/>
      <c r="B4046"/>
      <c r="C4046"/>
      <c r="D4046"/>
      <c r="E4046"/>
    </row>
    <row r="4047" spans="1:5" ht="0" hidden="1" customHeight="1" x14ac:dyDescent="0.2">
      <c r="A4047"/>
      <c r="B4047"/>
      <c r="C4047"/>
      <c r="D4047"/>
      <c r="E4047"/>
    </row>
    <row r="4048" spans="1:5" ht="0" hidden="1" customHeight="1" x14ac:dyDescent="0.2">
      <c r="A4048"/>
      <c r="B4048"/>
      <c r="C4048"/>
      <c r="D4048"/>
      <c r="E4048"/>
    </row>
    <row r="4049" spans="1:5" ht="0" hidden="1" customHeight="1" x14ac:dyDescent="0.2">
      <c r="A4049"/>
      <c r="B4049"/>
      <c r="C4049"/>
      <c r="D4049"/>
      <c r="E4049"/>
    </row>
    <row r="4050" spans="1:5" ht="0" hidden="1" customHeight="1" x14ac:dyDescent="0.2">
      <c r="A4050"/>
      <c r="B4050"/>
      <c r="C4050"/>
      <c r="D4050"/>
      <c r="E4050"/>
    </row>
    <row r="4051" spans="1:5" ht="0" hidden="1" customHeight="1" x14ac:dyDescent="0.2">
      <c r="A4051"/>
      <c r="B4051"/>
      <c r="C4051"/>
      <c r="D4051"/>
      <c r="E4051"/>
    </row>
    <row r="4052" spans="1:5" ht="0" hidden="1" customHeight="1" x14ac:dyDescent="0.2">
      <c r="A4052"/>
      <c r="B4052"/>
      <c r="C4052"/>
      <c r="D4052"/>
      <c r="E4052"/>
    </row>
    <row r="4053" spans="1:5" ht="0" hidden="1" customHeight="1" x14ac:dyDescent="0.2">
      <c r="A4053"/>
      <c r="B4053"/>
      <c r="C4053"/>
      <c r="D4053"/>
      <c r="E4053"/>
    </row>
    <row r="4054" spans="1:5" ht="0" hidden="1" customHeight="1" x14ac:dyDescent="0.2">
      <c r="A4054"/>
      <c r="B4054"/>
      <c r="C4054"/>
      <c r="D4054"/>
      <c r="E4054"/>
    </row>
    <row r="4055" spans="1:5" ht="0" hidden="1" customHeight="1" x14ac:dyDescent="0.2">
      <c r="A4055"/>
      <c r="B4055"/>
      <c r="C4055"/>
      <c r="D4055"/>
      <c r="E4055"/>
    </row>
    <row r="4056" spans="1:5" ht="0" hidden="1" customHeight="1" x14ac:dyDescent="0.2">
      <c r="A4056"/>
      <c r="B4056"/>
      <c r="C4056"/>
      <c r="D4056"/>
      <c r="E4056"/>
    </row>
    <row r="4057" spans="1:5" ht="0" hidden="1" customHeight="1" x14ac:dyDescent="0.2">
      <c r="A4057"/>
      <c r="B4057"/>
      <c r="C4057"/>
      <c r="D4057"/>
      <c r="E4057"/>
    </row>
    <row r="4058" spans="1:5" ht="0" hidden="1" customHeight="1" x14ac:dyDescent="0.2">
      <c r="A4058"/>
      <c r="B4058"/>
      <c r="C4058"/>
      <c r="D4058"/>
      <c r="E4058"/>
    </row>
    <row r="4059" spans="1:5" ht="0" hidden="1" customHeight="1" x14ac:dyDescent="0.2">
      <c r="A4059"/>
      <c r="B4059"/>
      <c r="C4059"/>
      <c r="D4059"/>
      <c r="E4059"/>
    </row>
    <row r="4060" spans="1:5" ht="0" hidden="1" customHeight="1" x14ac:dyDescent="0.2">
      <c r="A4060"/>
      <c r="B4060"/>
      <c r="C4060"/>
      <c r="D4060"/>
      <c r="E4060"/>
    </row>
    <row r="4061" spans="1:5" ht="0" hidden="1" customHeight="1" x14ac:dyDescent="0.2">
      <c r="A4061"/>
      <c r="B4061"/>
      <c r="C4061"/>
      <c r="D4061"/>
      <c r="E4061"/>
    </row>
    <row r="4062" spans="1:5" ht="0" hidden="1" customHeight="1" x14ac:dyDescent="0.2">
      <c r="A4062"/>
      <c r="B4062"/>
      <c r="C4062"/>
      <c r="D4062"/>
      <c r="E4062"/>
    </row>
    <row r="4063" spans="1:5" ht="0" hidden="1" customHeight="1" x14ac:dyDescent="0.2">
      <c r="A4063"/>
      <c r="B4063"/>
      <c r="C4063"/>
      <c r="D4063"/>
      <c r="E4063"/>
    </row>
    <row r="4064" spans="1:5" ht="0" hidden="1" customHeight="1" x14ac:dyDescent="0.2">
      <c r="A4064"/>
      <c r="B4064"/>
      <c r="C4064"/>
      <c r="D4064"/>
      <c r="E4064"/>
    </row>
    <row r="4065" spans="1:5" ht="0" hidden="1" customHeight="1" x14ac:dyDescent="0.2">
      <c r="A4065"/>
      <c r="B4065"/>
      <c r="C4065"/>
      <c r="D4065"/>
      <c r="E4065"/>
    </row>
    <row r="4066" spans="1:5" ht="0" hidden="1" customHeight="1" x14ac:dyDescent="0.2">
      <c r="A4066"/>
      <c r="B4066"/>
      <c r="C4066"/>
      <c r="D4066"/>
      <c r="E4066"/>
    </row>
    <row r="4067" spans="1:5" ht="0" hidden="1" customHeight="1" x14ac:dyDescent="0.2">
      <c r="A4067"/>
      <c r="B4067"/>
      <c r="C4067"/>
      <c r="D4067"/>
      <c r="E4067"/>
    </row>
    <row r="4068" spans="1:5" ht="0" hidden="1" customHeight="1" x14ac:dyDescent="0.2">
      <c r="A4068"/>
      <c r="B4068"/>
      <c r="C4068"/>
      <c r="D4068"/>
      <c r="E4068"/>
    </row>
    <row r="4069" spans="1:5" ht="0" hidden="1" customHeight="1" x14ac:dyDescent="0.2">
      <c r="A4069"/>
      <c r="B4069"/>
      <c r="C4069"/>
      <c r="D4069"/>
      <c r="E4069"/>
    </row>
    <row r="4070" spans="1:5" ht="0" hidden="1" customHeight="1" x14ac:dyDescent="0.2">
      <c r="A4070"/>
      <c r="B4070"/>
      <c r="C4070"/>
      <c r="D4070"/>
      <c r="E4070"/>
    </row>
    <row r="4071" spans="1:5" ht="0" hidden="1" customHeight="1" x14ac:dyDescent="0.2">
      <c r="A4071"/>
      <c r="B4071"/>
      <c r="C4071"/>
      <c r="D4071"/>
      <c r="E4071"/>
    </row>
    <row r="4072" spans="1:5" ht="0" hidden="1" customHeight="1" x14ac:dyDescent="0.2">
      <c r="A4072"/>
      <c r="B4072"/>
      <c r="C4072"/>
      <c r="D4072"/>
      <c r="E4072"/>
    </row>
    <row r="4073" spans="1:5" ht="0" hidden="1" customHeight="1" x14ac:dyDescent="0.2">
      <c r="A4073"/>
      <c r="B4073"/>
      <c r="C4073"/>
      <c r="D4073"/>
      <c r="E4073"/>
    </row>
    <row r="4074" spans="1:5" ht="0" hidden="1" customHeight="1" x14ac:dyDescent="0.2">
      <c r="A4074"/>
      <c r="B4074"/>
      <c r="C4074"/>
      <c r="D4074"/>
      <c r="E4074"/>
    </row>
    <row r="4075" spans="1:5" ht="0" hidden="1" customHeight="1" x14ac:dyDescent="0.2">
      <c r="A4075"/>
      <c r="B4075"/>
      <c r="C4075"/>
      <c r="D4075"/>
      <c r="E4075"/>
    </row>
    <row r="4076" spans="1:5" ht="0" hidden="1" customHeight="1" x14ac:dyDescent="0.2">
      <c r="A4076"/>
      <c r="B4076"/>
      <c r="C4076"/>
      <c r="D4076"/>
      <c r="E4076"/>
    </row>
    <row r="4077" spans="1:5" ht="0" hidden="1" customHeight="1" x14ac:dyDescent="0.2">
      <c r="A4077"/>
      <c r="B4077"/>
      <c r="C4077"/>
      <c r="D4077"/>
      <c r="E4077"/>
    </row>
    <row r="4078" spans="1:5" ht="0" hidden="1" customHeight="1" x14ac:dyDescent="0.2">
      <c r="A4078"/>
      <c r="B4078"/>
      <c r="C4078"/>
      <c r="D4078"/>
      <c r="E4078"/>
    </row>
    <row r="4079" spans="1:5" ht="0" hidden="1" customHeight="1" x14ac:dyDescent="0.2">
      <c r="A4079"/>
      <c r="B4079"/>
      <c r="C4079"/>
      <c r="D4079"/>
      <c r="E4079"/>
    </row>
    <row r="4080" spans="1:5" ht="0" hidden="1" customHeight="1" x14ac:dyDescent="0.2">
      <c r="A4080"/>
      <c r="B4080"/>
      <c r="C4080"/>
      <c r="D4080"/>
      <c r="E4080"/>
    </row>
    <row r="4081" spans="1:5" ht="0" hidden="1" customHeight="1" x14ac:dyDescent="0.2">
      <c r="A4081"/>
      <c r="B4081"/>
      <c r="C4081"/>
      <c r="D4081"/>
      <c r="E4081"/>
    </row>
    <row r="4082" spans="1:5" ht="0" hidden="1" customHeight="1" x14ac:dyDescent="0.2">
      <c r="A4082"/>
      <c r="B4082"/>
      <c r="C4082"/>
      <c r="D4082"/>
      <c r="E4082"/>
    </row>
    <row r="4083" spans="1:5" ht="0" hidden="1" customHeight="1" x14ac:dyDescent="0.2">
      <c r="A4083"/>
      <c r="B4083"/>
      <c r="C4083"/>
      <c r="D4083"/>
      <c r="E4083"/>
    </row>
    <row r="4084" spans="1:5" ht="0" hidden="1" customHeight="1" x14ac:dyDescent="0.2">
      <c r="A4084"/>
      <c r="B4084"/>
      <c r="C4084"/>
      <c r="D4084"/>
      <c r="E4084"/>
    </row>
    <row r="4085" spans="1:5" ht="0" hidden="1" customHeight="1" x14ac:dyDescent="0.2">
      <c r="A4085"/>
      <c r="B4085"/>
      <c r="C4085"/>
      <c r="D4085"/>
      <c r="E4085"/>
    </row>
    <row r="4086" spans="1:5" ht="0" hidden="1" customHeight="1" x14ac:dyDescent="0.2">
      <c r="A4086"/>
      <c r="B4086"/>
      <c r="C4086"/>
      <c r="D4086"/>
      <c r="E4086"/>
    </row>
    <row r="4087" spans="1:5" ht="0" hidden="1" customHeight="1" x14ac:dyDescent="0.2">
      <c r="A4087"/>
      <c r="B4087"/>
      <c r="C4087"/>
      <c r="D4087"/>
      <c r="E4087"/>
    </row>
    <row r="4088" spans="1:5" ht="0" hidden="1" customHeight="1" x14ac:dyDescent="0.2">
      <c r="A4088"/>
      <c r="B4088"/>
      <c r="C4088"/>
      <c r="D4088"/>
      <c r="E4088"/>
    </row>
    <row r="4089" spans="1:5" ht="0" hidden="1" customHeight="1" x14ac:dyDescent="0.2">
      <c r="A4089"/>
      <c r="B4089"/>
      <c r="C4089"/>
      <c r="D4089"/>
      <c r="E4089"/>
    </row>
    <row r="4090" spans="1:5" ht="0" hidden="1" customHeight="1" x14ac:dyDescent="0.2">
      <c r="A4090"/>
      <c r="B4090"/>
      <c r="C4090"/>
      <c r="D4090"/>
      <c r="E4090"/>
    </row>
    <row r="4091" spans="1:5" ht="0" hidden="1" customHeight="1" x14ac:dyDescent="0.2">
      <c r="A4091"/>
      <c r="B4091"/>
      <c r="C4091"/>
      <c r="D4091"/>
      <c r="E4091"/>
    </row>
    <row r="4092" spans="1:5" ht="0" hidden="1" customHeight="1" x14ac:dyDescent="0.2">
      <c r="A4092"/>
      <c r="B4092"/>
      <c r="C4092"/>
      <c r="D4092"/>
      <c r="E4092"/>
    </row>
    <row r="4093" spans="1:5" ht="0" hidden="1" customHeight="1" x14ac:dyDescent="0.2">
      <c r="A4093"/>
      <c r="B4093"/>
      <c r="C4093"/>
      <c r="D4093"/>
      <c r="E4093"/>
    </row>
    <row r="4094" spans="1:5" ht="0" hidden="1" customHeight="1" x14ac:dyDescent="0.2">
      <c r="A4094"/>
      <c r="B4094"/>
      <c r="C4094"/>
      <c r="D4094"/>
      <c r="E4094"/>
    </row>
    <row r="4095" spans="1:5" ht="0" hidden="1" customHeight="1" x14ac:dyDescent="0.2">
      <c r="A4095"/>
      <c r="B4095"/>
      <c r="C4095"/>
      <c r="D4095"/>
      <c r="E4095"/>
    </row>
    <row r="4096" spans="1:5" ht="0" hidden="1" customHeight="1" x14ac:dyDescent="0.2">
      <c r="A4096"/>
      <c r="B4096"/>
      <c r="C4096"/>
      <c r="D4096"/>
      <c r="E4096"/>
    </row>
    <row r="4097" spans="1:5" ht="0" hidden="1" customHeight="1" x14ac:dyDescent="0.2">
      <c r="A4097"/>
      <c r="B4097"/>
      <c r="C4097"/>
      <c r="D4097"/>
      <c r="E4097"/>
    </row>
    <row r="4098" spans="1:5" ht="0" hidden="1" customHeight="1" x14ac:dyDescent="0.2">
      <c r="A4098"/>
      <c r="B4098"/>
      <c r="C4098"/>
      <c r="D4098"/>
      <c r="E4098"/>
    </row>
    <row r="4099" spans="1:5" ht="0" hidden="1" customHeight="1" x14ac:dyDescent="0.2">
      <c r="A4099"/>
      <c r="B4099"/>
      <c r="C4099"/>
      <c r="D4099"/>
      <c r="E4099"/>
    </row>
    <row r="4100" spans="1:5" ht="0" hidden="1" customHeight="1" x14ac:dyDescent="0.2">
      <c r="A4100"/>
      <c r="B4100"/>
      <c r="C4100"/>
      <c r="D4100"/>
      <c r="E4100"/>
    </row>
    <row r="4101" spans="1:5" ht="0" hidden="1" customHeight="1" x14ac:dyDescent="0.2">
      <c r="A4101"/>
      <c r="B4101"/>
      <c r="C4101"/>
      <c r="D4101"/>
      <c r="E4101"/>
    </row>
    <row r="4102" spans="1:5" ht="0" hidden="1" customHeight="1" x14ac:dyDescent="0.2">
      <c r="A4102"/>
      <c r="B4102"/>
      <c r="C4102"/>
      <c r="D4102"/>
      <c r="E4102"/>
    </row>
    <row r="4103" spans="1:5" ht="0" hidden="1" customHeight="1" x14ac:dyDescent="0.2">
      <c r="A4103"/>
      <c r="B4103"/>
      <c r="C4103"/>
      <c r="D4103"/>
      <c r="E4103"/>
    </row>
    <row r="4104" spans="1:5" ht="0" hidden="1" customHeight="1" x14ac:dyDescent="0.2">
      <c r="A4104"/>
      <c r="B4104"/>
      <c r="C4104"/>
      <c r="D4104"/>
      <c r="E4104"/>
    </row>
    <row r="4105" spans="1:5" ht="0" hidden="1" customHeight="1" x14ac:dyDescent="0.2">
      <c r="A4105"/>
      <c r="B4105"/>
      <c r="C4105"/>
      <c r="D4105"/>
      <c r="E4105"/>
    </row>
    <row r="4106" spans="1:5" ht="0" hidden="1" customHeight="1" x14ac:dyDescent="0.2">
      <c r="A4106"/>
      <c r="B4106"/>
      <c r="C4106"/>
      <c r="D4106"/>
      <c r="E4106"/>
    </row>
    <row r="4107" spans="1:5" ht="0" hidden="1" customHeight="1" x14ac:dyDescent="0.2">
      <c r="A4107"/>
      <c r="B4107"/>
      <c r="C4107"/>
      <c r="D4107"/>
      <c r="E4107"/>
    </row>
    <row r="4108" spans="1:5" ht="0" hidden="1" customHeight="1" x14ac:dyDescent="0.2">
      <c r="A4108"/>
      <c r="B4108"/>
      <c r="C4108"/>
      <c r="D4108"/>
      <c r="E4108"/>
    </row>
    <row r="4109" spans="1:5" ht="0" hidden="1" customHeight="1" x14ac:dyDescent="0.2">
      <c r="A4109"/>
      <c r="B4109"/>
      <c r="C4109"/>
      <c r="D4109"/>
      <c r="E4109"/>
    </row>
    <row r="4110" spans="1:5" ht="0" hidden="1" customHeight="1" x14ac:dyDescent="0.2">
      <c r="A4110"/>
      <c r="B4110"/>
      <c r="C4110"/>
      <c r="D4110"/>
      <c r="E4110"/>
    </row>
    <row r="4111" spans="1:5" ht="0" hidden="1" customHeight="1" x14ac:dyDescent="0.2">
      <c r="A4111"/>
      <c r="B4111"/>
      <c r="C4111"/>
      <c r="D4111"/>
      <c r="E4111"/>
    </row>
    <row r="4112" spans="1:5" ht="0" hidden="1" customHeight="1" x14ac:dyDescent="0.2">
      <c r="A4112"/>
      <c r="B4112"/>
      <c r="C4112"/>
      <c r="D4112"/>
      <c r="E4112"/>
    </row>
    <row r="4113" spans="1:5" ht="0" hidden="1" customHeight="1" x14ac:dyDescent="0.2">
      <c r="A4113"/>
      <c r="B4113"/>
      <c r="C4113"/>
      <c r="D4113"/>
      <c r="E4113"/>
    </row>
    <row r="4114" spans="1:5" ht="0" hidden="1" customHeight="1" x14ac:dyDescent="0.2">
      <c r="A4114"/>
      <c r="B4114"/>
      <c r="C4114"/>
      <c r="D4114"/>
      <c r="E4114"/>
    </row>
    <row r="4115" spans="1:5" ht="0" hidden="1" customHeight="1" x14ac:dyDescent="0.2">
      <c r="A4115"/>
      <c r="B4115"/>
      <c r="C4115"/>
      <c r="D4115"/>
      <c r="E4115"/>
    </row>
    <row r="4116" spans="1:5" ht="0" hidden="1" customHeight="1" x14ac:dyDescent="0.2">
      <c r="A4116"/>
      <c r="B4116"/>
      <c r="C4116"/>
      <c r="D4116"/>
      <c r="E4116"/>
    </row>
    <row r="4117" spans="1:5" ht="0" hidden="1" customHeight="1" x14ac:dyDescent="0.2">
      <c r="A4117"/>
      <c r="B4117"/>
      <c r="C4117"/>
      <c r="D4117"/>
      <c r="E4117"/>
    </row>
    <row r="4118" spans="1:5" ht="0" hidden="1" customHeight="1" x14ac:dyDescent="0.2">
      <c r="A4118"/>
      <c r="B4118"/>
      <c r="C4118"/>
      <c r="D4118"/>
      <c r="E4118"/>
    </row>
    <row r="4119" spans="1:5" ht="0" hidden="1" customHeight="1" x14ac:dyDescent="0.2">
      <c r="A4119"/>
      <c r="B4119"/>
      <c r="C4119"/>
      <c r="D4119"/>
      <c r="E4119"/>
    </row>
    <row r="4120" spans="1:5" ht="0" hidden="1" customHeight="1" x14ac:dyDescent="0.2">
      <c r="A4120"/>
      <c r="B4120"/>
      <c r="C4120"/>
      <c r="D4120"/>
      <c r="E4120"/>
    </row>
    <row r="4121" spans="1:5" ht="0" hidden="1" customHeight="1" x14ac:dyDescent="0.2">
      <c r="A4121"/>
      <c r="B4121"/>
      <c r="C4121"/>
      <c r="D4121"/>
      <c r="E4121"/>
    </row>
    <row r="4122" spans="1:5" ht="0" hidden="1" customHeight="1" x14ac:dyDescent="0.2">
      <c r="A4122"/>
      <c r="B4122"/>
      <c r="C4122"/>
      <c r="D4122"/>
      <c r="E4122"/>
    </row>
    <row r="4123" spans="1:5" ht="0" hidden="1" customHeight="1" x14ac:dyDescent="0.2">
      <c r="A4123"/>
      <c r="B4123"/>
      <c r="C4123"/>
      <c r="D4123"/>
      <c r="E4123"/>
    </row>
    <row r="4124" spans="1:5" ht="0" hidden="1" customHeight="1" x14ac:dyDescent="0.2">
      <c r="A4124"/>
      <c r="B4124"/>
      <c r="C4124"/>
      <c r="D4124"/>
      <c r="E4124"/>
    </row>
    <row r="4125" spans="1:5" ht="0" hidden="1" customHeight="1" x14ac:dyDescent="0.2">
      <c r="A4125"/>
      <c r="B4125"/>
      <c r="C4125"/>
      <c r="D4125"/>
      <c r="E4125"/>
    </row>
    <row r="4126" spans="1:5" ht="0" hidden="1" customHeight="1" x14ac:dyDescent="0.2">
      <c r="A4126"/>
      <c r="B4126"/>
      <c r="C4126"/>
      <c r="D4126"/>
      <c r="E4126"/>
    </row>
    <row r="4127" spans="1:5" ht="0" hidden="1" customHeight="1" x14ac:dyDescent="0.2">
      <c r="A4127"/>
      <c r="B4127"/>
      <c r="C4127"/>
      <c r="D4127"/>
      <c r="E4127"/>
    </row>
    <row r="4128" spans="1:5" ht="0" hidden="1" customHeight="1" x14ac:dyDescent="0.2">
      <c r="A4128"/>
      <c r="B4128"/>
      <c r="C4128"/>
      <c r="D4128"/>
      <c r="E4128"/>
    </row>
    <row r="4129" spans="1:5" ht="0" hidden="1" customHeight="1" x14ac:dyDescent="0.2">
      <c r="A4129"/>
      <c r="B4129"/>
      <c r="C4129"/>
      <c r="D4129"/>
      <c r="E4129"/>
    </row>
    <row r="4130" spans="1:5" ht="0" hidden="1" customHeight="1" x14ac:dyDescent="0.2">
      <c r="A4130"/>
      <c r="B4130"/>
      <c r="C4130"/>
      <c r="D4130"/>
      <c r="E4130"/>
    </row>
    <row r="4131" spans="1:5" ht="0" hidden="1" customHeight="1" x14ac:dyDescent="0.2">
      <c r="A4131"/>
      <c r="B4131"/>
      <c r="C4131"/>
      <c r="D4131"/>
      <c r="E4131"/>
    </row>
    <row r="4132" spans="1:5" ht="0" hidden="1" customHeight="1" x14ac:dyDescent="0.2">
      <c r="A4132"/>
      <c r="B4132"/>
      <c r="C4132"/>
      <c r="D4132"/>
      <c r="E4132"/>
    </row>
    <row r="4133" spans="1:5" ht="0" hidden="1" customHeight="1" x14ac:dyDescent="0.2">
      <c r="A4133"/>
      <c r="B4133"/>
      <c r="C4133"/>
      <c r="D4133"/>
      <c r="E4133"/>
    </row>
    <row r="4134" spans="1:5" ht="0" hidden="1" customHeight="1" x14ac:dyDescent="0.2">
      <c r="A4134"/>
      <c r="B4134"/>
      <c r="C4134"/>
      <c r="D4134"/>
      <c r="E4134"/>
    </row>
    <row r="4135" spans="1:5" ht="0" hidden="1" customHeight="1" x14ac:dyDescent="0.2">
      <c r="A4135"/>
      <c r="B4135"/>
      <c r="C4135"/>
      <c r="D4135"/>
      <c r="E4135"/>
    </row>
    <row r="4136" spans="1:5" ht="0" hidden="1" customHeight="1" x14ac:dyDescent="0.2">
      <c r="A4136"/>
      <c r="B4136"/>
      <c r="C4136"/>
      <c r="D4136"/>
      <c r="E4136"/>
    </row>
    <row r="4137" spans="1:5" ht="0" hidden="1" customHeight="1" x14ac:dyDescent="0.2">
      <c r="A4137"/>
      <c r="B4137"/>
      <c r="C4137"/>
      <c r="D4137"/>
      <c r="E4137"/>
    </row>
    <row r="4138" spans="1:5" ht="0" hidden="1" customHeight="1" x14ac:dyDescent="0.2">
      <c r="A4138"/>
      <c r="B4138"/>
      <c r="C4138"/>
      <c r="D4138"/>
      <c r="E4138"/>
    </row>
    <row r="4139" spans="1:5" ht="0" hidden="1" customHeight="1" x14ac:dyDescent="0.2">
      <c r="A4139"/>
      <c r="B4139"/>
      <c r="C4139"/>
      <c r="D4139"/>
      <c r="E4139"/>
    </row>
    <row r="4140" spans="1:5" ht="0" hidden="1" customHeight="1" x14ac:dyDescent="0.2">
      <c r="A4140"/>
      <c r="B4140"/>
      <c r="C4140"/>
      <c r="D4140"/>
      <c r="E4140"/>
    </row>
    <row r="4141" spans="1:5" ht="0" hidden="1" customHeight="1" x14ac:dyDescent="0.2">
      <c r="A4141"/>
      <c r="B4141"/>
      <c r="C4141"/>
      <c r="D4141"/>
      <c r="E4141"/>
    </row>
    <row r="4142" spans="1:5" ht="0" hidden="1" customHeight="1" x14ac:dyDescent="0.2">
      <c r="A4142"/>
      <c r="B4142"/>
      <c r="C4142"/>
      <c r="D4142"/>
      <c r="E4142"/>
    </row>
    <row r="4143" spans="1:5" ht="0" hidden="1" customHeight="1" x14ac:dyDescent="0.2">
      <c r="A4143"/>
      <c r="B4143"/>
      <c r="C4143"/>
      <c r="D4143"/>
      <c r="E4143"/>
    </row>
    <row r="4144" spans="1:5" ht="0" hidden="1" customHeight="1" x14ac:dyDescent="0.2">
      <c r="A4144"/>
      <c r="B4144"/>
      <c r="C4144"/>
      <c r="D4144"/>
      <c r="E4144"/>
    </row>
    <row r="4145" spans="1:5" ht="0" hidden="1" customHeight="1" x14ac:dyDescent="0.2">
      <c r="A4145"/>
      <c r="B4145"/>
      <c r="C4145"/>
      <c r="D4145"/>
      <c r="E4145"/>
    </row>
    <row r="4146" spans="1:5" ht="0" hidden="1" customHeight="1" x14ac:dyDescent="0.2">
      <c r="A4146"/>
      <c r="B4146"/>
      <c r="C4146"/>
      <c r="D4146"/>
      <c r="E4146"/>
    </row>
    <row r="4147" spans="1:5" ht="0" hidden="1" customHeight="1" x14ac:dyDescent="0.2">
      <c r="A4147"/>
      <c r="B4147"/>
      <c r="C4147"/>
      <c r="D4147"/>
      <c r="E4147"/>
    </row>
    <row r="4148" spans="1:5" ht="0" hidden="1" customHeight="1" x14ac:dyDescent="0.2">
      <c r="A4148"/>
      <c r="B4148"/>
      <c r="C4148"/>
      <c r="D4148"/>
      <c r="E4148"/>
    </row>
    <row r="4149" spans="1:5" ht="0" hidden="1" customHeight="1" x14ac:dyDescent="0.2">
      <c r="A4149"/>
      <c r="B4149"/>
      <c r="C4149"/>
      <c r="D4149"/>
      <c r="E4149"/>
    </row>
    <row r="4150" spans="1:5" ht="0" hidden="1" customHeight="1" x14ac:dyDescent="0.2">
      <c r="A4150"/>
      <c r="B4150"/>
      <c r="C4150"/>
      <c r="D4150"/>
      <c r="E4150"/>
    </row>
    <row r="4151" spans="1:5" ht="0" hidden="1" customHeight="1" x14ac:dyDescent="0.2">
      <c r="A4151"/>
      <c r="B4151"/>
      <c r="C4151"/>
      <c r="D4151"/>
      <c r="E4151"/>
    </row>
    <row r="4152" spans="1:5" ht="0" hidden="1" customHeight="1" x14ac:dyDescent="0.2">
      <c r="A4152"/>
      <c r="B4152"/>
      <c r="C4152"/>
      <c r="D4152"/>
      <c r="E4152"/>
    </row>
    <row r="4153" spans="1:5" ht="0" hidden="1" customHeight="1" x14ac:dyDescent="0.2">
      <c r="A4153"/>
      <c r="B4153"/>
      <c r="C4153"/>
      <c r="D4153"/>
      <c r="E4153"/>
    </row>
    <row r="4154" spans="1:5" ht="0" hidden="1" customHeight="1" x14ac:dyDescent="0.2">
      <c r="A4154"/>
      <c r="B4154"/>
      <c r="C4154"/>
      <c r="D4154"/>
      <c r="E4154"/>
    </row>
    <row r="4155" spans="1:5" ht="0" hidden="1" customHeight="1" x14ac:dyDescent="0.2">
      <c r="A4155"/>
      <c r="B4155"/>
      <c r="C4155"/>
      <c r="D4155"/>
      <c r="E4155"/>
    </row>
    <row r="4156" spans="1:5" ht="0" hidden="1" customHeight="1" x14ac:dyDescent="0.2">
      <c r="A4156"/>
      <c r="B4156"/>
      <c r="C4156"/>
      <c r="D4156"/>
      <c r="E4156"/>
    </row>
    <row r="4157" spans="1:5" ht="0" hidden="1" customHeight="1" x14ac:dyDescent="0.2">
      <c r="A4157"/>
      <c r="B4157"/>
      <c r="C4157"/>
      <c r="D4157"/>
      <c r="E4157"/>
    </row>
    <row r="4158" spans="1:5" ht="0" hidden="1" customHeight="1" x14ac:dyDescent="0.2">
      <c r="A4158"/>
      <c r="B4158"/>
      <c r="C4158"/>
      <c r="D4158"/>
      <c r="E4158"/>
    </row>
    <row r="4159" spans="1:5" ht="0" hidden="1" customHeight="1" x14ac:dyDescent="0.2">
      <c r="A4159"/>
      <c r="B4159"/>
      <c r="C4159"/>
      <c r="D4159"/>
      <c r="E4159"/>
    </row>
    <row r="4160" spans="1:5" ht="0" hidden="1" customHeight="1" x14ac:dyDescent="0.2">
      <c r="A4160"/>
      <c r="B4160"/>
      <c r="C4160"/>
      <c r="D4160"/>
      <c r="E4160"/>
    </row>
    <row r="4161" spans="1:5" ht="0" hidden="1" customHeight="1" x14ac:dyDescent="0.2">
      <c r="A4161"/>
      <c r="B4161"/>
      <c r="C4161"/>
      <c r="D4161"/>
      <c r="E4161"/>
    </row>
    <row r="4162" spans="1:5" ht="0" hidden="1" customHeight="1" x14ac:dyDescent="0.2">
      <c r="A4162"/>
      <c r="B4162"/>
      <c r="C4162"/>
      <c r="D4162"/>
      <c r="E4162"/>
    </row>
    <row r="4163" spans="1:5" ht="0" hidden="1" customHeight="1" x14ac:dyDescent="0.2">
      <c r="A4163"/>
      <c r="B4163"/>
      <c r="C4163"/>
      <c r="D4163"/>
      <c r="E4163"/>
    </row>
    <row r="4164" spans="1:5" ht="0" hidden="1" customHeight="1" x14ac:dyDescent="0.2">
      <c r="A4164"/>
      <c r="B4164"/>
      <c r="C4164"/>
      <c r="D4164"/>
      <c r="E4164"/>
    </row>
    <row r="4165" spans="1:5" ht="0" hidden="1" customHeight="1" x14ac:dyDescent="0.2">
      <c r="A4165"/>
      <c r="B4165"/>
      <c r="C4165"/>
      <c r="D4165"/>
      <c r="E4165"/>
    </row>
    <row r="4166" spans="1:5" ht="0" hidden="1" customHeight="1" x14ac:dyDescent="0.2">
      <c r="A4166"/>
      <c r="B4166"/>
      <c r="C4166"/>
      <c r="D4166"/>
      <c r="E4166"/>
    </row>
    <row r="4167" spans="1:5" ht="0" hidden="1" customHeight="1" x14ac:dyDescent="0.2">
      <c r="A4167"/>
      <c r="B4167"/>
      <c r="C4167"/>
      <c r="D4167"/>
      <c r="E4167"/>
    </row>
    <row r="4168" spans="1:5" ht="0" hidden="1" customHeight="1" x14ac:dyDescent="0.2">
      <c r="A4168"/>
      <c r="B4168"/>
      <c r="C4168"/>
      <c r="D4168"/>
      <c r="E4168"/>
    </row>
    <row r="4169" spans="1:5" ht="0" hidden="1" customHeight="1" x14ac:dyDescent="0.2">
      <c r="A4169"/>
      <c r="B4169"/>
      <c r="C4169"/>
      <c r="D4169"/>
      <c r="E4169"/>
    </row>
    <row r="4170" spans="1:5" ht="0" hidden="1" customHeight="1" x14ac:dyDescent="0.2">
      <c r="A4170"/>
      <c r="B4170"/>
      <c r="C4170"/>
      <c r="D4170"/>
      <c r="E4170"/>
    </row>
    <row r="4171" spans="1:5" ht="0" hidden="1" customHeight="1" x14ac:dyDescent="0.2">
      <c r="A4171"/>
      <c r="B4171"/>
      <c r="C4171"/>
      <c r="D4171"/>
      <c r="E4171"/>
    </row>
    <row r="4172" spans="1:5" ht="0" hidden="1" customHeight="1" x14ac:dyDescent="0.2">
      <c r="A4172"/>
      <c r="B4172"/>
      <c r="C4172"/>
      <c r="D4172"/>
      <c r="E4172"/>
    </row>
    <row r="4173" spans="1:5" ht="0" hidden="1" customHeight="1" x14ac:dyDescent="0.2">
      <c r="A4173"/>
      <c r="B4173"/>
      <c r="C4173"/>
      <c r="D4173"/>
      <c r="E4173"/>
    </row>
    <row r="4174" spans="1:5" ht="0" hidden="1" customHeight="1" x14ac:dyDescent="0.2">
      <c r="A4174"/>
      <c r="B4174"/>
      <c r="C4174"/>
      <c r="D4174"/>
      <c r="E4174"/>
    </row>
    <row r="4175" spans="1:5" ht="0" hidden="1" customHeight="1" x14ac:dyDescent="0.2">
      <c r="A4175"/>
      <c r="B4175"/>
      <c r="C4175"/>
      <c r="D4175"/>
      <c r="E4175"/>
    </row>
    <row r="4176" spans="1:5" ht="0" hidden="1" customHeight="1" x14ac:dyDescent="0.2">
      <c r="A4176"/>
      <c r="B4176"/>
      <c r="C4176"/>
      <c r="D4176"/>
      <c r="E4176"/>
    </row>
    <row r="4177" spans="1:5" ht="0" hidden="1" customHeight="1" x14ac:dyDescent="0.2">
      <c r="A4177"/>
      <c r="B4177"/>
      <c r="C4177"/>
      <c r="D4177"/>
      <c r="E4177"/>
    </row>
    <row r="4178" spans="1:5" ht="0" hidden="1" customHeight="1" x14ac:dyDescent="0.2">
      <c r="A4178"/>
      <c r="B4178"/>
      <c r="C4178"/>
      <c r="D4178"/>
      <c r="E4178"/>
    </row>
    <row r="4179" spans="1:5" ht="0" hidden="1" customHeight="1" x14ac:dyDescent="0.2">
      <c r="A4179"/>
      <c r="B4179"/>
      <c r="C4179"/>
      <c r="D4179"/>
      <c r="E4179"/>
    </row>
    <row r="4180" spans="1:5" ht="0" hidden="1" customHeight="1" x14ac:dyDescent="0.2">
      <c r="A4180"/>
      <c r="B4180"/>
      <c r="C4180"/>
      <c r="D4180"/>
      <c r="E4180"/>
    </row>
    <row r="4181" spans="1:5" ht="0" hidden="1" customHeight="1" x14ac:dyDescent="0.2">
      <c r="A4181"/>
      <c r="B4181"/>
      <c r="C4181"/>
      <c r="D4181"/>
      <c r="E4181"/>
    </row>
    <row r="4182" spans="1:5" ht="0" hidden="1" customHeight="1" x14ac:dyDescent="0.2">
      <c r="A4182"/>
      <c r="B4182"/>
      <c r="C4182"/>
      <c r="D4182"/>
      <c r="E4182"/>
    </row>
    <row r="4183" spans="1:5" ht="0" hidden="1" customHeight="1" x14ac:dyDescent="0.2">
      <c r="A4183"/>
      <c r="B4183"/>
      <c r="C4183"/>
      <c r="D4183"/>
      <c r="E4183"/>
    </row>
    <row r="4184" spans="1:5" ht="0" hidden="1" customHeight="1" x14ac:dyDescent="0.2">
      <c r="A4184"/>
      <c r="B4184"/>
      <c r="C4184"/>
      <c r="D4184"/>
      <c r="E4184"/>
    </row>
    <row r="4185" spans="1:5" ht="0" hidden="1" customHeight="1" x14ac:dyDescent="0.2">
      <c r="A4185"/>
      <c r="B4185"/>
      <c r="C4185"/>
      <c r="D4185"/>
      <c r="E4185"/>
    </row>
    <row r="4186" spans="1:5" ht="0" hidden="1" customHeight="1" x14ac:dyDescent="0.2">
      <c r="A4186"/>
      <c r="B4186"/>
      <c r="C4186"/>
      <c r="D4186"/>
      <c r="E4186"/>
    </row>
    <row r="4187" spans="1:5" ht="0" hidden="1" customHeight="1" x14ac:dyDescent="0.2">
      <c r="A4187"/>
      <c r="B4187"/>
      <c r="C4187"/>
      <c r="D4187"/>
      <c r="E4187"/>
    </row>
    <row r="4188" spans="1:5" ht="0" hidden="1" customHeight="1" x14ac:dyDescent="0.2">
      <c r="A4188"/>
      <c r="B4188"/>
      <c r="C4188"/>
      <c r="D4188"/>
      <c r="E4188"/>
    </row>
    <row r="4189" spans="1:5" ht="0" hidden="1" customHeight="1" x14ac:dyDescent="0.2">
      <c r="A4189"/>
      <c r="B4189"/>
      <c r="C4189"/>
      <c r="D4189"/>
      <c r="E4189"/>
    </row>
    <row r="4190" spans="1:5" ht="0" hidden="1" customHeight="1" x14ac:dyDescent="0.2">
      <c r="A4190"/>
      <c r="B4190"/>
      <c r="C4190"/>
      <c r="D4190"/>
      <c r="E4190"/>
    </row>
    <row r="4191" spans="1:5" ht="0" hidden="1" customHeight="1" x14ac:dyDescent="0.2">
      <c r="A4191"/>
      <c r="B4191"/>
      <c r="C4191"/>
      <c r="D4191"/>
      <c r="E4191"/>
    </row>
    <row r="4192" spans="1:5" ht="0" hidden="1" customHeight="1" x14ac:dyDescent="0.2">
      <c r="A4192"/>
      <c r="B4192"/>
      <c r="C4192"/>
      <c r="D4192"/>
      <c r="E4192"/>
    </row>
    <row r="4193" spans="1:5" ht="0" hidden="1" customHeight="1" x14ac:dyDescent="0.2">
      <c r="A4193"/>
      <c r="B4193"/>
      <c r="C4193"/>
      <c r="D4193"/>
      <c r="E4193"/>
    </row>
    <row r="4194" spans="1:5" ht="0" hidden="1" customHeight="1" x14ac:dyDescent="0.2">
      <c r="A4194"/>
      <c r="B4194"/>
      <c r="C4194"/>
      <c r="D4194"/>
      <c r="E4194"/>
    </row>
    <row r="4195" spans="1:5" ht="0" hidden="1" customHeight="1" x14ac:dyDescent="0.2">
      <c r="A4195"/>
      <c r="B4195"/>
      <c r="C4195"/>
      <c r="D4195"/>
      <c r="E4195"/>
    </row>
    <row r="4196" spans="1:5" ht="0" hidden="1" customHeight="1" x14ac:dyDescent="0.2">
      <c r="A4196"/>
      <c r="B4196"/>
      <c r="C4196"/>
      <c r="D4196"/>
      <c r="E4196"/>
    </row>
    <row r="4197" spans="1:5" ht="0" hidden="1" customHeight="1" x14ac:dyDescent="0.2">
      <c r="A4197"/>
      <c r="B4197"/>
      <c r="C4197"/>
      <c r="D4197"/>
      <c r="E4197"/>
    </row>
    <row r="4198" spans="1:5" ht="0" hidden="1" customHeight="1" x14ac:dyDescent="0.2">
      <c r="A4198"/>
      <c r="B4198"/>
      <c r="C4198"/>
      <c r="D4198"/>
      <c r="E4198"/>
    </row>
    <row r="4199" spans="1:5" ht="0" hidden="1" customHeight="1" x14ac:dyDescent="0.2">
      <c r="A4199"/>
      <c r="B4199"/>
      <c r="C4199"/>
      <c r="D4199"/>
      <c r="E4199"/>
    </row>
    <row r="4200" spans="1:5" ht="0" hidden="1" customHeight="1" x14ac:dyDescent="0.2">
      <c r="A4200"/>
      <c r="B4200"/>
      <c r="C4200"/>
      <c r="D4200"/>
      <c r="E4200"/>
    </row>
    <row r="4201" spans="1:5" ht="0" hidden="1" customHeight="1" x14ac:dyDescent="0.2">
      <c r="A4201"/>
      <c r="B4201"/>
      <c r="C4201"/>
      <c r="D4201"/>
      <c r="E4201"/>
    </row>
    <row r="4202" spans="1:5" ht="0" hidden="1" customHeight="1" x14ac:dyDescent="0.2">
      <c r="A4202"/>
      <c r="B4202"/>
      <c r="C4202"/>
      <c r="D4202"/>
      <c r="E4202"/>
    </row>
    <row r="4203" spans="1:5" ht="0" hidden="1" customHeight="1" x14ac:dyDescent="0.2">
      <c r="A4203"/>
      <c r="B4203"/>
      <c r="C4203"/>
      <c r="D4203"/>
      <c r="E4203"/>
    </row>
    <row r="4204" spans="1:5" ht="0" hidden="1" customHeight="1" x14ac:dyDescent="0.2">
      <c r="A4204"/>
      <c r="B4204"/>
      <c r="C4204"/>
      <c r="D4204"/>
      <c r="E4204"/>
    </row>
    <row r="4205" spans="1:5" ht="0" hidden="1" customHeight="1" x14ac:dyDescent="0.2">
      <c r="A4205"/>
      <c r="B4205"/>
      <c r="C4205"/>
      <c r="D4205"/>
      <c r="E4205"/>
    </row>
    <row r="4206" spans="1:5" ht="0" hidden="1" customHeight="1" x14ac:dyDescent="0.2">
      <c r="A4206"/>
      <c r="B4206"/>
      <c r="C4206"/>
      <c r="D4206"/>
      <c r="E4206"/>
    </row>
    <row r="4207" spans="1:5" ht="0" hidden="1" customHeight="1" x14ac:dyDescent="0.2">
      <c r="A4207"/>
      <c r="B4207"/>
      <c r="C4207"/>
      <c r="D4207"/>
      <c r="E4207"/>
    </row>
    <row r="4208" spans="1:5" ht="0" hidden="1" customHeight="1" x14ac:dyDescent="0.2">
      <c r="A4208"/>
      <c r="B4208"/>
      <c r="C4208"/>
      <c r="D4208"/>
      <c r="E4208"/>
    </row>
    <row r="4209" spans="1:5" ht="0" hidden="1" customHeight="1" x14ac:dyDescent="0.2">
      <c r="A4209"/>
      <c r="B4209"/>
      <c r="C4209"/>
      <c r="D4209"/>
      <c r="E4209"/>
    </row>
    <row r="4210" spans="1:5" ht="0" hidden="1" customHeight="1" x14ac:dyDescent="0.2">
      <c r="A4210"/>
      <c r="B4210"/>
      <c r="C4210"/>
      <c r="D4210"/>
      <c r="E4210"/>
    </row>
    <row r="4211" spans="1:5" ht="0" hidden="1" customHeight="1" x14ac:dyDescent="0.2">
      <c r="A4211"/>
      <c r="B4211"/>
      <c r="C4211"/>
      <c r="D4211"/>
      <c r="E4211"/>
    </row>
    <row r="4212" spans="1:5" ht="0" hidden="1" customHeight="1" x14ac:dyDescent="0.2">
      <c r="A4212"/>
      <c r="B4212"/>
      <c r="C4212"/>
      <c r="D4212"/>
      <c r="E4212"/>
    </row>
    <row r="4213" spans="1:5" ht="0" hidden="1" customHeight="1" x14ac:dyDescent="0.2">
      <c r="A4213"/>
      <c r="B4213"/>
      <c r="C4213"/>
      <c r="D4213"/>
      <c r="E4213"/>
    </row>
    <row r="4214" spans="1:5" ht="0" hidden="1" customHeight="1" x14ac:dyDescent="0.2">
      <c r="A4214"/>
      <c r="B4214"/>
      <c r="C4214"/>
      <c r="D4214"/>
      <c r="E4214"/>
    </row>
    <row r="4215" spans="1:5" ht="0" hidden="1" customHeight="1" x14ac:dyDescent="0.2">
      <c r="A4215"/>
      <c r="B4215"/>
      <c r="C4215"/>
      <c r="D4215"/>
      <c r="E4215"/>
    </row>
    <row r="4216" spans="1:5" ht="0" hidden="1" customHeight="1" x14ac:dyDescent="0.2">
      <c r="A4216"/>
      <c r="B4216"/>
      <c r="C4216"/>
      <c r="D4216"/>
      <c r="E4216"/>
    </row>
    <row r="4217" spans="1:5" ht="0" hidden="1" customHeight="1" x14ac:dyDescent="0.2">
      <c r="A4217"/>
      <c r="B4217"/>
      <c r="C4217"/>
      <c r="D4217"/>
      <c r="E4217"/>
    </row>
    <row r="4218" spans="1:5" ht="0" hidden="1" customHeight="1" x14ac:dyDescent="0.2">
      <c r="A4218"/>
      <c r="B4218"/>
      <c r="C4218"/>
      <c r="D4218"/>
      <c r="E4218"/>
    </row>
    <row r="4219" spans="1:5" ht="0" hidden="1" customHeight="1" x14ac:dyDescent="0.2">
      <c r="A4219"/>
      <c r="B4219"/>
      <c r="C4219"/>
      <c r="D4219"/>
      <c r="E4219"/>
    </row>
    <row r="4220" spans="1:5" ht="0" hidden="1" customHeight="1" x14ac:dyDescent="0.2">
      <c r="A4220"/>
      <c r="B4220"/>
      <c r="C4220"/>
      <c r="D4220"/>
      <c r="E4220"/>
    </row>
    <row r="4221" spans="1:5" ht="0" hidden="1" customHeight="1" x14ac:dyDescent="0.2">
      <c r="A4221"/>
      <c r="B4221"/>
      <c r="C4221"/>
      <c r="D4221"/>
      <c r="E4221"/>
    </row>
    <row r="4222" spans="1:5" ht="0" hidden="1" customHeight="1" x14ac:dyDescent="0.2">
      <c r="A4222"/>
      <c r="B4222"/>
      <c r="C4222"/>
      <c r="D4222"/>
      <c r="E4222"/>
    </row>
    <row r="4223" spans="1:5" ht="0" hidden="1" customHeight="1" x14ac:dyDescent="0.2">
      <c r="A4223"/>
      <c r="B4223"/>
      <c r="C4223"/>
      <c r="D4223"/>
      <c r="E4223"/>
    </row>
    <row r="4224" spans="1:5" ht="0" hidden="1" customHeight="1" x14ac:dyDescent="0.2">
      <c r="A4224"/>
      <c r="B4224"/>
      <c r="C4224"/>
      <c r="D4224"/>
      <c r="E4224"/>
    </row>
    <row r="4225" spans="1:5" ht="0" hidden="1" customHeight="1" x14ac:dyDescent="0.2">
      <c r="A4225"/>
      <c r="B4225"/>
      <c r="C4225"/>
      <c r="D4225"/>
      <c r="E4225"/>
    </row>
    <row r="4226" spans="1:5" ht="0" hidden="1" customHeight="1" x14ac:dyDescent="0.2">
      <c r="A4226"/>
      <c r="B4226"/>
      <c r="C4226"/>
      <c r="D4226"/>
      <c r="E4226"/>
    </row>
    <row r="4227" spans="1:5" ht="0" hidden="1" customHeight="1" x14ac:dyDescent="0.2">
      <c r="A4227"/>
      <c r="B4227"/>
      <c r="C4227"/>
      <c r="D4227"/>
      <c r="E4227"/>
    </row>
    <row r="4228" spans="1:5" ht="0" hidden="1" customHeight="1" x14ac:dyDescent="0.2">
      <c r="A4228"/>
      <c r="B4228"/>
      <c r="C4228"/>
      <c r="D4228"/>
      <c r="E4228"/>
    </row>
    <row r="4229" spans="1:5" ht="0" hidden="1" customHeight="1" x14ac:dyDescent="0.2">
      <c r="A4229"/>
      <c r="B4229"/>
      <c r="C4229"/>
      <c r="D4229"/>
      <c r="E4229"/>
    </row>
    <row r="4230" spans="1:5" ht="0" hidden="1" customHeight="1" x14ac:dyDescent="0.2">
      <c r="A4230"/>
      <c r="B4230"/>
      <c r="C4230"/>
      <c r="D4230"/>
      <c r="E4230"/>
    </row>
    <row r="4231" spans="1:5" ht="0" hidden="1" customHeight="1" x14ac:dyDescent="0.2">
      <c r="A4231"/>
      <c r="B4231"/>
      <c r="C4231"/>
      <c r="D4231"/>
      <c r="E4231"/>
    </row>
    <row r="4232" spans="1:5" ht="0" hidden="1" customHeight="1" x14ac:dyDescent="0.2">
      <c r="A4232"/>
      <c r="B4232"/>
      <c r="C4232"/>
      <c r="D4232"/>
      <c r="E4232"/>
    </row>
    <row r="4233" spans="1:5" ht="0" hidden="1" customHeight="1" x14ac:dyDescent="0.2">
      <c r="A4233"/>
      <c r="B4233"/>
      <c r="C4233"/>
      <c r="D4233"/>
      <c r="E4233"/>
    </row>
    <row r="4234" spans="1:5" ht="0" hidden="1" customHeight="1" x14ac:dyDescent="0.2">
      <c r="A4234"/>
      <c r="B4234"/>
      <c r="C4234"/>
      <c r="D4234"/>
      <c r="E4234"/>
    </row>
    <row r="4235" spans="1:5" ht="0" hidden="1" customHeight="1" x14ac:dyDescent="0.2">
      <c r="A4235"/>
      <c r="B4235"/>
      <c r="C4235"/>
      <c r="D4235"/>
      <c r="E4235"/>
    </row>
    <row r="4236" spans="1:5" ht="0" hidden="1" customHeight="1" x14ac:dyDescent="0.2">
      <c r="A4236"/>
      <c r="B4236"/>
      <c r="C4236"/>
      <c r="D4236"/>
      <c r="E4236"/>
    </row>
    <row r="4237" spans="1:5" ht="0" hidden="1" customHeight="1" x14ac:dyDescent="0.2">
      <c r="A4237"/>
      <c r="B4237"/>
      <c r="C4237"/>
      <c r="D4237"/>
      <c r="E4237"/>
    </row>
    <row r="4238" spans="1:5" ht="0" hidden="1" customHeight="1" x14ac:dyDescent="0.2">
      <c r="A4238"/>
      <c r="B4238"/>
      <c r="C4238"/>
      <c r="D4238"/>
      <c r="E4238"/>
    </row>
    <row r="4239" spans="1:5" ht="0" hidden="1" customHeight="1" x14ac:dyDescent="0.2">
      <c r="A4239"/>
      <c r="B4239"/>
      <c r="C4239"/>
      <c r="D4239"/>
      <c r="E4239"/>
    </row>
    <row r="4240" spans="1:5" ht="0" hidden="1" customHeight="1" x14ac:dyDescent="0.2">
      <c r="A4240"/>
      <c r="B4240"/>
      <c r="C4240"/>
      <c r="D4240"/>
      <c r="E4240"/>
    </row>
    <row r="4241" spans="1:5" ht="0" hidden="1" customHeight="1" x14ac:dyDescent="0.2">
      <c r="A4241"/>
      <c r="B4241"/>
      <c r="C4241"/>
      <c r="D4241"/>
      <c r="E4241"/>
    </row>
    <row r="4242" spans="1:5" ht="0" hidden="1" customHeight="1" x14ac:dyDescent="0.2">
      <c r="A4242"/>
      <c r="B4242"/>
      <c r="C4242"/>
      <c r="D4242"/>
      <c r="E4242"/>
    </row>
    <row r="4243" spans="1:5" ht="0" hidden="1" customHeight="1" x14ac:dyDescent="0.2">
      <c r="A4243"/>
      <c r="B4243"/>
      <c r="C4243"/>
      <c r="D4243"/>
      <c r="E4243"/>
    </row>
    <row r="4244" spans="1:5" ht="0" hidden="1" customHeight="1" x14ac:dyDescent="0.2">
      <c r="A4244"/>
      <c r="B4244"/>
      <c r="C4244"/>
      <c r="D4244"/>
      <c r="E4244"/>
    </row>
    <row r="4245" spans="1:5" ht="0" hidden="1" customHeight="1" x14ac:dyDescent="0.2">
      <c r="A4245"/>
      <c r="B4245"/>
      <c r="C4245"/>
      <c r="D4245"/>
      <c r="E4245"/>
    </row>
    <row r="4246" spans="1:5" ht="0" hidden="1" customHeight="1" x14ac:dyDescent="0.2">
      <c r="A4246"/>
      <c r="B4246"/>
      <c r="C4246"/>
      <c r="D4246"/>
      <c r="E4246"/>
    </row>
    <row r="4247" spans="1:5" ht="0" hidden="1" customHeight="1" x14ac:dyDescent="0.2">
      <c r="A4247"/>
      <c r="B4247"/>
      <c r="C4247"/>
      <c r="D4247"/>
      <c r="E4247"/>
    </row>
    <row r="4248" spans="1:5" ht="0" hidden="1" customHeight="1" x14ac:dyDescent="0.2">
      <c r="A4248"/>
      <c r="B4248"/>
      <c r="C4248"/>
      <c r="D4248"/>
      <c r="E4248"/>
    </row>
    <row r="4249" spans="1:5" ht="0" hidden="1" customHeight="1" x14ac:dyDescent="0.2">
      <c r="A4249"/>
      <c r="B4249"/>
      <c r="C4249"/>
      <c r="D4249"/>
      <c r="E4249"/>
    </row>
    <row r="4250" spans="1:5" ht="0" hidden="1" customHeight="1" x14ac:dyDescent="0.2">
      <c r="A4250"/>
      <c r="B4250"/>
      <c r="C4250"/>
      <c r="D4250"/>
      <c r="E4250"/>
    </row>
    <row r="4251" spans="1:5" ht="0" hidden="1" customHeight="1" x14ac:dyDescent="0.2">
      <c r="A4251"/>
      <c r="B4251"/>
      <c r="C4251"/>
      <c r="D4251"/>
      <c r="E4251"/>
    </row>
    <row r="4252" spans="1:5" ht="0" hidden="1" customHeight="1" x14ac:dyDescent="0.2">
      <c r="A4252"/>
      <c r="B4252"/>
      <c r="C4252"/>
      <c r="D4252"/>
      <c r="E4252"/>
    </row>
    <row r="4253" spans="1:5" ht="0" hidden="1" customHeight="1" x14ac:dyDescent="0.2">
      <c r="A4253"/>
      <c r="B4253"/>
      <c r="C4253"/>
      <c r="D4253"/>
      <c r="E4253"/>
    </row>
    <row r="4254" spans="1:5" ht="0" hidden="1" customHeight="1" x14ac:dyDescent="0.2">
      <c r="A4254"/>
      <c r="B4254"/>
      <c r="C4254"/>
      <c r="D4254"/>
      <c r="E4254"/>
    </row>
    <row r="4255" spans="1:5" ht="0" hidden="1" customHeight="1" x14ac:dyDescent="0.2">
      <c r="A4255"/>
      <c r="B4255"/>
      <c r="C4255"/>
      <c r="D4255"/>
      <c r="E4255"/>
    </row>
    <row r="4256" spans="1:5" ht="0" hidden="1" customHeight="1" x14ac:dyDescent="0.2">
      <c r="A4256"/>
      <c r="B4256"/>
      <c r="C4256"/>
      <c r="D4256"/>
      <c r="E4256"/>
    </row>
    <row r="4257" spans="1:5" ht="0" hidden="1" customHeight="1" x14ac:dyDescent="0.2">
      <c r="A4257"/>
      <c r="B4257"/>
      <c r="C4257"/>
      <c r="D4257"/>
      <c r="E4257"/>
    </row>
    <row r="4258" spans="1:5" ht="0" hidden="1" customHeight="1" x14ac:dyDescent="0.2">
      <c r="A4258"/>
      <c r="B4258"/>
      <c r="C4258"/>
      <c r="D4258"/>
      <c r="E4258"/>
    </row>
    <row r="4259" spans="1:5" ht="0" hidden="1" customHeight="1" x14ac:dyDescent="0.2">
      <c r="A4259"/>
      <c r="B4259"/>
      <c r="C4259"/>
      <c r="D4259"/>
      <c r="E4259"/>
    </row>
    <row r="4260" spans="1:5" ht="0" hidden="1" customHeight="1" x14ac:dyDescent="0.2">
      <c r="A4260"/>
      <c r="B4260"/>
      <c r="C4260"/>
      <c r="D4260"/>
      <c r="E4260"/>
    </row>
    <row r="4261" spans="1:5" ht="0" hidden="1" customHeight="1" x14ac:dyDescent="0.2">
      <c r="A4261"/>
      <c r="B4261"/>
      <c r="C4261"/>
      <c r="D4261"/>
      <c r="E4261"/>
    </row>
    <row r="4262" spans="1:5" ht="0" hidden="1" customHeight="1" x14ac:dyDescent="0.2">
      <c r="A4262"/>
      <c r="B4262"/>
      <c r="C4262"/>
      <c r="D4262"/>
      <c r="E4262"/>
    </row>
    <row r="4263" spans="1:5" ht="0" hidden="1" customHeight="1" x14ac:dyDescent="0.2">
      <c r="A4263"/>
      <c r="B4263"/>
      <c r="C4263"/>
      <c r="D4263"/>
      <c r="E4263"/>
    </row>
    <row r="4264" spans="1:5" ht="0" hidden="1" customHeight="1" x14ac:dyDescent="0.2">
      <c r="A4264"/>
      <c r="B4264"/>
      <c r="C4264"/>
      <c r="D4264"/>
      <c r="E4264"/>
    </row>
    <row r="4265" spans="1:5" ht="0" hidden="1" customHeight="1" x14ac:dyDescent="0.2">
      <c r="A4265"/>
      <c r="B4265"/>
      <c r="C4265"/>
      <c r="D4265"/>
      <c r="E4265"/>
    </row>
    <row r="4266" spans="1:5" ht="0" hidden="1" customHeight="1" x14ac:dyDescent="0.2">
      <c r="A4266"/>
      <c r="B4266"/>
      <c r="C4266"/>
      <c r="D4266"/>
      <c r="E4266"/>
    </row>
    <row r="4267" spans="1:5" ht="0" hidden="1" customHeight="1" x14ac:dyDescent="0.2">
      <c r="A4267"/>
      <c r="B4267"/>
      <c r="C4267"/>
      <c r="D4267"/>
      <c r="E4267"/>
    </row>
    <row r="4268" spans="1:5" ht="0" hidden="1" customHeight="1" x14ac:dyDescent="0.2">
      <c r="A4268"/>
      <c r="B4268"/>
      <c r="C4268"/>
      <c r="D4268"/>
      <c r="E4268"/>
    </row>
    <row r="4269" spans="1:5" ht="0" hidden="1" customHeight="1" x14ac:dyDescent="0.2">
      <c r="A4269"/>
      <c r="B4269"/>
      <c r="C4269"/>
      <c r="D4269"/>
      <c r="E4269"/>
    </row>
    <row r="4270" spans="1:5" ht="0" hidden="1" customHeight="1" x14ac:dyDescent="0.2">
      <c r="A4270"/>
      <c r="B4270"/>
      <c r="C4270"/>
      <c r="D4270"/>
      <c r="E4270"/>
    </row>
    <row r="4271" spans="1:5" ht="0" hidden="1" customHeight="1" x14ac:dyDescent="0.2">
      <c r="A4271"/>
      <c r="B4271"/>
      <c r="C4271"/>
      <c r="D4271"/>
      <c r="E4271"/>
    </row>
    <row r="4272" spans="1:5" ht="0" hidden="1" customHeight="1" x14ac:dyDescent="0.2">
      <c r="A4272"/>
      <c r="B4272"/>
      <c r="C4272"/>
      <c r="D4272"/>
      <c r="E4272"/>
    </row>
    <row r="4273" spans="1:5" ht="0" hidden="1" customHeight="1" x14ac:dyDescent="0.2">
      <c r="A4273"/>
      <c r="B4273"/>
      <c r="C4273"/>
      <c r="D4273"/>
      <c r="E4273"/>
    </row>
    <row r="4274" spans="1:5" ht="0" hidden="1" customHeight="1" x14ac:dyDescent="0.2">
      <c r="A4274"/>
      <c r="B4274"/>
      <c r="C4274"/>
      <c r="D4274"/>
      <c r="E4274"/>
    </row>
    <row r="4275" spans="1:5" ht="0" hidden="1" customHeight="1" x14ac:dyDescent="0.2">
      <c r="A4275"/>
      <c r="B4275"/>
      <c r="C4275"/>
      <c r="D4275"/>
      <c r="E4275"/>
    </row>
    <row r="4276" spans="1:5" ht="0" hidden="1" customHeight="1" x14ac:dyDescent="0.2">
      <c r="A4276"/>
      <c r="B4276"/>
      <c r="C4276"/>
      <c r="D4276"/>
      <c r="E4276"/>
    </row>
    <row r="4277" spans="1:5" ht="0" hidden="1" customHeight="1" x14ac:dyDescent="0.2">
      <c r="A4277"/>
      <c r="B4277"/>
      <c r="C4277"/>
      <c r="D4277"/>
      <c r="E4277"/>
    </row>
    <row r="4278" spans="1:5" ht="0" hidden="1" customHeight="1" x14ac:dyDescent="0.2">
      <c r="A4278"/>
      <c r="B4278"/>
      <c r="C4278"/>
      <c r="D4278"/>
      <c r="E4278"/>
    </row>
    <row r="4279" spans="1:5" ht="0" hidden="1" customHeight="1" x14ac:dyDescent="0.2">
      <c r="A4279"/>
      <c r="B4279"/>
      <c r="C4279"/>
      <c r="D4279"/>
      <c r="E4279"/>
    </row>
    <row r="4280" spans="1:5" ht="0" hidden="1" customHeight="1" x14ac:dyDescent="0.2">
      <c r="A4280"/>
      <c r="B4280"/>
      <c r="C4280"/>
      <c r="D4280"/>
      <c r="E4280"/>
    </row>
    <row r="4281" spans="1:5" ht="0" hidden="1" customHeight="1" x14ac:dyDescent="0.2">
      <c r="A4281"/>
      <c r="B4281"/>
      <c r="C4281"/>
      <c r="D4281"/>
      <c r="E4281"/>
    </row>
    <row r="4282" spans="1:5" ht="0" hidden="1" customHeight="1" x14ac:dyDescent="0.2">
      <c r="A4282"/>
      <c r="B4282"/>
      <c r="C4282"/>
      <c r="D4282"/>
      <c r="E4282"/>
    </row>
    <row r="4283" spans="1:5" ht="0" hidden="1" customHeight="1" x14ac:dyDescent="0.2">
      <c r="A4283"/>
      <c r="B4283"/>
      <c r="C4283"/>
      <c r="D4283"/>
      <c r="E4283"/>
    </row>
    <row r="4284" spans="1:5" ht="0" hidden="1" customHeight="1" x14ac:dyDescent="0.2">
      <c r="A4284"/>
      <c r="B4284"/>
      <c r="C4284"/>
      <c r="D4284"/>
      <c r="E4284"/>
    </row>
    <row r="4285" spans="1:5" ht="0" hidden="1" customHeight="1" x14ac:dyDescent="0.2">
      <c r="A4285"/>
      <c r="B4285"/>
      <c r="C4285"/>
      <c r="D4285"/>
      <c r="E4285"/>
    </row>
    <row r="4286" spans="1:5" ht="0" hidden="1" customHeight="1" x14ac:dyDescent="0.2">
      <c r="A4286"/>
      <c r="B4286"/>
      <c r="C4286"/>
      <c r="D4286"/>
      <c r="E4286"/>
    </row>
    <row r="4287" spans="1:5" ht="0" hidden="1" customHeight="1" x14ac:dyDescent="0.2">
      <c r="A4287"/>
      <c r="B4287"/>
      <c r="C4287"/>
      <c r="D4287"/>
      <c r="E4287"/>
    </row>
    <row r="4288" spans="1:5" ht="0" hidden="1" customHeight="1" x14ac:dyDescent="0.2">
      <c r="A4288"/>
      <c r="B4288"/>
      <c r="C4288"/>
      <c r="D4288"/>
      <c r="E4288"/>
    </row>
    <row r="4289" spans="1:5" ht="0" hidden="1" customHeight="1" x14ac:dyDescent="0.2">
      <c r="A4289"/>
      <c r="B4289"/>
      <c r="C4289"/>
      <c r="D4289"/>
      <c r="E4289"/>
    </row>
    <row r="4290" spans="1:5" ht="0" hidden="1" customHeight="1" x14ac:dyDescent="0.2">
      <c r="A4290"/>
      <c r="B4290"/>
      <c r="C4290"/>
      <c r="D4290"/>
      <c r="E4290"/>
    </row>
    <row r="4291" spans="1:5" ht="0" hidden="1" customHeight="1" x14ac:dyDescent="0.2">
      <c r="A4291"/>
      <c r="B4291"/>
      <c r="C4291"/>
      <c r="D4291"/>
      <c r="E4291"/>
    </row>
    <row r="4292" spans="1:5" ht="0" hidden="1" customHeight="1" x14ac:dyDescent="0.2">
      <c r="A4292"/>
      <c r="B4292"/>
      <c r="C4292"/>
      <c r="D4292"/>
      <c r="E4292"/>
    </row>
    <row r="4293" spans="1:5" ht="0" hidden="1" customHeight="1" x14ac:dyDescent="0.2">
      <c r="A4293"/>
      <c r="B4293"/>
      <c r="C4293"/>
      <c r="D4293"/>
      <c r="E4293"/>
    </row>
    <row r="4294" spans="1:5" ht="0" hidden="1" customHeight="1" x14ac:dyDescent="0.2">
      <c r="A4294"/>
      <c r="B4294"/>
      <c r="C4294"/>
      <c r="D4294"/>
      <c r="E4294"/>
    </row>
    <row r="4295" spans="1:5" ht="0" hidden="1" customHeight="1" x14ac:dyDescent="0.2">
      <c r="A4295"/>
      <c r="B4295"/>
      <c r="C4295"/>
      <c r="D4295"/>
      <c r="E4295"/>
    </row>
    <row r="4296" spans="1:5" ht="0" hidden="1" customHeight="1" x14ac:dyDescent="0.2">
      <c r="A4296"/>
      <c r="B4296"/>
      <c r="C4296"/>
      <c r="D4296"/>
      <c r="E4296"/>
    </row>
    <row r="4297" spans="1:5" ht="0" hidden="1" customHeight="1" x14ac:dyDescent="0.2">
      <c r="A4297"/>
      <c r="B4297"/>
      <c r="C4297"/>
      <c r="D4297"/>
      <c r="E4297"/>
    </row>
    <row r="4298" spans="1:5" ht="0" hidden="1" customHeight="1" x14ac:dyDescent="0.2">
      <c r="A4298"/>
      <c r="B4298"/>
      <c r="C4298"/>
      <c r="D4298"/>
      <c r="E4298"/>
    </row>
    <row r="4299" spans="1:5" ht="0" hidden="1" customHeight="1" x14ac:dyDescent="0.2">
      <c r="A4299"/>
      <c r="B4299"/>
      <c r="C4299"/>
      <c r="D4299"/>
      <c r="E4299"/>
    </row>
    <row r="4300" spans="1:5" ht="0" hidden="1" customHeight="1" x14ac:dyDescent="0.2">
      <c r="A4300"/>
      <c r="B4300"/>
      <c r="C4300"/>
      <c r="D4300"/>
      <c r="E4300"/>
    </row>
    <row r="4301" spans="1:5" ht="0" hidden="1" customHeight="1" x14ac:dyDescent="0.2">
      <c r="A4301"/>
      <c r="B4301"/>
      <c r="C4301"/>
      <c r="D4301"/>
      <c r="E4301"/>
    </row>
    <row r="4302" spans="1:5" ht="0" hidden="1" customHeight="1" x14ac:dyDescent="0.2">
      <c r="A4302"/>
      <c r="B4302"/>
      <c r="C4302"/>
      <c r="D4302"/>
      <c r="E4302"/>
    </row>
    <row r="4303" spans="1:5" ht="0" hidden="1" customHeight="1" x14ac:dyDescent="0.2">
      <c r="A4303"/>
      <c r="B4303"/>
      <c r="C4303"/>
      <c r="D4303"/>
      <c r="E4303"/>
    </row>
    <row r="4304" spans="1:5" ht="0" hidden="1" customHeight="1" x14ac:dyDescent="0.2">
      <c r="A4304"/>
      <c r="B4304"/>
      <c r="C4304"/>
      <c r="D4304"/>
      <c r="E4304"/>
    </row>
    <row r="4305" spans="1:5" ht="0" hidden="1" customHeight="1" x14ac:dyDescent="0.2">
      <c r="A4305"/>
      <c r="B4305"/>
      <c r="C4305"/>
      <c r="D4305"/>
      <c r="E4305"/>
    </row>
    <row r="4306" spans="1:5" ht="0" hidden="1" customHeight="1" x14ac:dyDescent="0.2">
      <c r="A4306"/>
      <c r="B4306"/>
      <c r="C4306"/>
      <c r="D4306"/>
      <c r="E4306"/>
    </row>
    <row r="4307" spans="1:5" ht="0" hidden="1" customHeight="1" x14ac:dyDescent="0.2">
      <c r="A4307"/>
      <c r="B4307"/>
      <c r="C4307"/>
      <c r="D4307"/>
      <c r="E4307"/>
    </row>
    <row r="4308" spans="1:5" ht="0" hidden="1" customHeight="1" x14ac:dyDescent="0.2">
      <c r="A4308"/>
      <c r="B4308"/>
      <c r="C4308"/>
      <c r="D4308"/>
      <c r="E4308"/>
    </row>
    <row r="4309" spans="1:5" ht="0" hidden="1" customHeight="1" x14ac:dyDescent="0.2">
      <c r="A4309"/>
      <c r="B4309"/>
      <c r="C4309"/>
      <c r="D4309"/>
      <c r="E4309"/>
    </row>
    <row r="4310" spans="1:5" ht="0" hidden="1" customHeight="1" x14ac:dyDescent="0.2">
      <c r="A4310"/>
      <c r="B4310"/>
      <c r="C4310"/>
      <c r="D4310"/>
      <c r="E4310"/>
    </row>
    <row r="4311" spans="1:5" ht="0" hidden="1" customHeight="1" x14ac:dyDescent="0.2">
      <c r="A4311"/>
      <c r="B4311"/>
      <c r="C4311"/>
      <c r="D4311"/>
      <c r="E4311"/>
    </row>
    <row r="4312" spans="1:5" ht="0" hidden="1" customHeight="1" x14ac:dyDescent="0.2">
      <c r="A4312"/>
      <c r="B4312"/>
      <c r="C4312"/>
      <c r="D4312"/>
      <c r="E4312"/>
    </row>
    <row r="4313" spans="1:5" ht="0" hidden="1" customHeight="1" x14ac:dyDescent="0.2">
      <c r="A4313"/>
      <c r="B4313"/>
      <c r="C4313"/>
      <c r="D4313"/>
      <c r="E4313"/>
    </row>
    <row r="4314" spans="1:5" ht="0" hidden="1" customHeight="1" x14ac:dyDescent="0.2">
      <c r="A4314"/>
      <c r="B4314"/>
      <c r="C4314"/>
      <c r="D4314"/>
      <c r="E4314"/>
    </row>
    <row r="4315" spans="1:5" ht="0" hidden="1" customHeight="1" x14ac:dyDescent="0.2">
      <c r="A4315"/>
      <c r="B4315"/>
      <c r="C4315"/>
      <c r="D4315"/>
      <c r="E4315"/>
    </row>
    <row r="4316" spans="1:5" ht="0" hidden="1" customHeight="1" x14ac:dyDescent="0.2">
      <c r="A4316"/>
      <c r="B4316"/>
      <c r="C4316"/>
      <c r="D4316"/>
      <c r="E4316"/>
    </row>
    <row r="4317" spans="1:5" ht="0" hidden="1" customHeight="1" x14ac:dyDescent="0.2">
      <c r="A4317"/>
      <c r="B4317"/>
      <c r="C4317"/>
      <c r="D4317"/>
      <c r="E4317"/>
    </row>
    <row r="4318" spans="1:5" ht="0" hidden="1" customHeight="1" x14ac:dyDescent="0.2">
      <c r="A4318"/>
      <c r="B4318"/>
      <c r="C4318"/>
      <c r="D4318"/>
      <c r="E4318"/>
    </row>
    <row r="4319" spans="1:5" ht="0" hidden="1" customHeight="1" x14ac:dyDescent="0.2">
      <c r="A4319"/>
      <c r="B4319"/>
      <c r="C4319"/>
      <c r="D4319"/>
      <c r="E4319"/>
    </row>
    <row r="4320" spans="1:5" ht="0" hidden="1" customHeight="1" x14ac:dyDescent="0.2">
      <c r="A4320"/>
      <c r="B4320"/>
      <c r="C4320"/>
      <c r="D4320"/>
      <c r="E4320"/>
    </row>
    <row r="4321" spans="1:5" ht="0" hidden="1" customHeight="1" x14ac:dyDescent="0.2">
      <c r="A4321"/>
      <c r="B4321"/>
      <c r="C4321"/>
      <c r="D4321"/>
      <c r="E4321"/>
    </row>
    <row r="4322" spans="1:5" ht="0" hidden="1" customHeight="1" x14ac:dyDescent="0.2">
      <c r="A4322"/>
      <c r="B4322"/>
      <c r="C4322"/>
      <c r="D4322"/>
      <c r="E4322"/>
    </row>
    <row r="4323" spans="1:5" ht="0" hidden="1" customHeight="1" x14ac:dyDescent="0.2">
      <c r="A4323"/>
      <c r="B4323"/>
      <c r="C4323"/>
      <c r="D4323"/>
      <c r="E4323"/>
    </row>
    <row r="4324" spans="1:5" ht="0" hidden="1" customHeight="1" x14ac:dyDescent="0.2">
      <c r="A4324"/>
      <c r="B4324"/>
      <c r="C4324"/>
      <c r="D4324"/>
      <c r="E4324"/>
    </row>
    <row r="4325" spans="1:5" ht="0" hidden="1" customHeight="1" x14ac:dyDescent="0.2">
      <c r="A4325"/>
      <c r="B4325"/>
      <c r="C4325"/>
      <c r="D4325"/>
      <c r="E4325"/>
    </row>
    <row r="4326" spans="1:5" ht="0" hidden="1" customHeight="1" x14ac:dyDescent="0.2">
      <c r="A4326"/>
      <c r="B4326"/>
      <c r="C4326"/>
      <c r="D4326"/>
      <c r="E4326"/>
    </row>
    <row r="4327" spans="1:5" ht="0" hidden="1" customHeight="1" x14ac:dyDescent="0.2">
      <c r="A4327"/>
      <c r="B4327"/>
      <c r="C4327"/>
      <c r="D4327"/>
      <c r="E4327"/>
    </row>
    <row r="4328" spans="1:5" ht="0" hidden="1" customHeight="1" x14ac:dyDescent="0.2">
      <c r="A4328"/>
      <c r="B4328"/>
      <c r="C4328"/>
      <c r="D4328"/>
      <c r="E4328"/>
    </row>
    <row r="4329" spans="1:5" ht="0" hidden="1" customHeight="1" x14ac:dyDescent="0.2">
      <c r="A4329"/>
      <c r="B4329"/>
      <c r="C4329"/>
      <c r="D4329"/>
      <c r="E4329"/>
    </row>
    <row r="4330" spans="1:5" ht="0" hidden="1" customHeight="1" x14ac:dyDescent="0.2">
      <c r="A4330"/>
      <c r="B4330"/>
      <c r="C4330"/>
      <c r="D4330"/>
      <c r="E4330"/>
    </row>
    <row r="4331" spans="1:5" ht="0" hidden="1" customHeight="1" x14ac:dyDescent="0.2">
      <c r="A4331"/>
      <c r="B4331"/>
      <c r="C4331"/>
      <c r="D4331"/>
      <c r="E4331"/>
    </row>
    <row r="4332" spans="1:5" ht="0" hidden="1" customHeight="1" x14ac:dyDescent="0.2">
      <c r="A4332"/>
      <c r="B4332"/>
      <c r="C4332"/>
      <c r="D4332"/>
      <c r="E4332"/>
    </row>
    <row r="4333" spans="1:5" ht="0" hidden="1" customHeight="1" x14ac:dyDescent="0.2">
      <c r="A4333"/>
      <c r="B4333"/>
      <c r="C4333"/>
      <c r="D4333"/>
      <c r="E4333"/>
    </row>
    <row r="4334" spans="1:5" ht="0" hidden="1" customHeight="1" x14ac:dyDescent="0.2">
      <c r="A4334"/>
      <c r="B4334"/>
      <c r="C4334"/>
      <c r="D4334"/>
      <c r="E4334"/>
    </row>
    <row r="4335" spans="1:5" ht="0" hidden="1" customHeight="1" x14ac:dyDescent="0.2">
      <c r="A4335"/>
      <c r="B4335"/>
      <c r="C4335"/>
      <c r="D4335"/>
      <c r="E4335"/>
    </row>
    <row r="4336" spans="1:5" ht="0" hidden="1" customHeight="1" x14ac:dyDescent="0.2">
      <c r="A4336"/>
      <c r="B4336"/>
      <c r="C4336"/>
      <c r="D4336"/>
      <c r="E4336"/>
    </row>
    <row r="4337" spans="1:5" ht="0" hidden="1" customHeight="1" x14ac:dyDescent="0.2">
      <c r="A4337"/>
      <c r="B4337"/>
      <c r="C4337"/>
      <c r="D4337"/>
      <c r="E4337"/>
    </row>
    <row r="4338" spans="1:5" ht="0" hidden="1" customHeight="1" x14ac:dyDescent="0.2">
      <c r="A4338"/>
      <c r="B4338"/>
      <c r="C4338"/>
      <c r="D4338"/>
      <c r="E4338"/>
    </row>
    <row r="4339" spans="1:5" ht="0" hidden="1" customHeight="1" x14ac:dyDescent="0.2">
      <c r="A4339"/>
      <c r="B4339"/>
      <c r="C4339"/>
      <c r="D4339"/>
      <c r="E4339"/>
    </row>
    <row r="4340" spans="1:5" ht="0" hidden="1" customHeight="1" x14ac:dyDescent="0.2">
      <c r="A4340"/>
      <c r="B4340"/>
      <c r="C4340"/>
      <c r="D4340"/>
      <c r="E4340"/>
    </row>
    <row r="4341" spans="1:5" ht="0" hidden="1" customHeight="1" x14ac:dyDescent="0.2">
      <c r="A4341"/>
      <c r="B4341"/>
      <c r="C4341"/>
      <c r="D4341"/>
      <c r="E4341"/>
    </row>
    <row r="4342" spans="1:5" ht="0" hidden="1" customHeight="1" x14ac:dyDescent="0.2">
      <c r="A4342"/>
      <c r="B4342"/>
      <c r="C4342"/>
      <c r="D4342"/>
      <c r="E4342"/>
    </row>
    <row r="4343" spans="1:5" ht="0" hidden="1" customHeight="1" x14ac:dyDescent="0.2">
      <c r="A4343"/>
      <c r="B4343"/>
      <c r="C4343"/>
      <c r="D4343"/>
      <c r="E4343"/>
    </row>
    <row r="4344" spans="1:5" ht="0" hidden="1" customHeight="1" x14ac:dyDescent="0.2">
      <c r="A4344"/>
      <c r="B4344"/>
      <c r="C4344"/>
      <c r="D4344"/>
      <c r="E4344"/>
    </row>
    <row r="4345" spans="1:5" ht="0" hidden="1" customHeight="1" x14ac:dyDescent="0.2">
      <c r="A4345"/>
      <c r="B4345"/>
      <c r="C4345"/>
      <c r="D4345"/>
      <c r="E4345"/>
    </row>
    <row r="4346" spans="1:5" ht="0" hidden="1" customHeight="1" x14ac:dyDescent="0.2">
      <c r="A4346"/>
      <c r="B4346"/>
      <c r="C4346"/>
      <c r="D4346"/>
      <c r="E4346"/>
    </row>
    <row r="4347" spans="1:5" ht="0" hidden="1" customHeight="1" x14ac:dyDescent="0.2">
      <c r="A4347"/>
      <c r="B4347"/>
      <c r="C4347"/>
      <c r="D4347"/>
      <c r="E4347"/>
    </row>
    <row r="4348" spans="1:5" ht="0" hidden="1" customHeight="1" x14ac:dyDescent="0.2">
      <c r="A4348"/>
      <c r="B4348"/>
      <c r="C4348"/>
      <c r="D4348"/>
      <c r="E4348"/>
    </row>
    <row r="4349" spans="1:5" ht="0" hidden="1" customHeight="1" x14ac:dyDescent="0.2">
      <c r="A4349"/>
      <c r="B4349"/>
      <c r="C4349"/>
      <c r="D4349"/>
      <c r="E4349"/>
    </row>
    <row r="4350" spans="1:5" ht="0" hidden="1" customHeight="1" x14ac:dyDescent="0.2">
      <c r="A4350"/>
      <c r="B4350"/>
      <c r="C4350"/>
      <c r="D4350"/>
      <c r="E4350"/>
    </row>
    <row r="4351" spans="1:5" ht="0" hidden="1" customHeight="1" x14ac:dyDescent="0.2">
      <c r="A4351"/>
      <c r="B4351"/>
      <c r="C4351"/>
      <c r="D4351"/>
      <c r="E4351"/>
    </row>
    <row r="4352" spans="1:5" ht="0" hidden="1" customHeight="1" x14ac:dyDescent="0.2">
      <c r="A4352"/>
      <c r="B4352"/>
      <c r="C4352"/>
      <c r="D4352"/>
      <c r="E4352"/>
    </row>
    <row r="4353" spans="1:5" ht="0" hidden="1" customHeight="1" x14ac:dyDescent="0.2">
      <c r="A4353"/>
      <c r="B4353"/>
      <c r="C4353"/>
      <c r="D4353"/>
      <c r="E4353"/>
    </row>
    <row r="4354" spans="1:5" ht="0" hidden="1" customHeight="1" x14ac:dyDescent="0.2">
      <c r="A4354"/>
      <c r="B4354"/>
      <c r="C4354"/>
      <c r="D4354"/>
      <c r="E4354"/>
    </row>
    <row r="4355" spans="1:5" ht="0" hidden="1" customHeight="1" x14ac:dyDescent="0.2">
      <c r="A4355"/>
      <c r="B4355"/>
      <c r="C4355"/>
      <c r="D4355"/>
      <c r="E4355"/>
    </row>
    <row r="4356" spans="1:5" ht="0" hidden="1" customHeight="1" x14ac:dyDescent="0.2">
      <c r="A4356"/>
      <c r="B4356"/>
      <c r="C4356"/>
      <c r="D4356"/>
      <c r="E4356"/>
    </row>
    <row r="4357" spans="1:5" ht="0" hidden="1" customHeight="1" x14ac:dyDescent="0.2">
      <c r="A4357"/>
      <c r="B4357"/>
      <c r="C4357"/>
      <c r="D4357"/>
      <c r="E4357"/>
    </row>
    <row r="4358" spans="1:5" ht="0" hidden="1" customHeight="1" x14ac:dyDescent="0.2">
      <c r="A4358"/>
      <c r="B4358"/>
      <c r="C4358"/>
      <c r="D4358"/>
      <c r="E4358"/>
    </row>
    <row r="4359" spans="1:5" ht="0" hidden="1" customHeight="1" x14ac:dyDescent="0.2">
      <c r="A4359"/>
      <c r="B4359"/>
      <c r="C4359"/>
      <c r="D4359"/>
      <c r="E4359"/>
    </row>
    <row r="4360" spans="1:5" ht="0" hidden="1" customHeight="1" x14ac:dyDescent="0.2">
      <c r="A4360"/>
      <c r="B4360"/>
      <c r="C4360"/>
      <c r="D4360"/>
      <c r="E4360"/>
    </row>
    <row r="4361" spans="1:5" ht="0" hidden="1" customHeight="1" x14ac:dyDescent="0.2">
      <c r="A4361"/>
      <c r="B4361"/>
      <c r="C4361"/>
      <c r="D4361"/>
      <c r="E4361"/>
    </row>
    <row r="4362" spans="1:5" ht="0" hidden="1" customHeight="1" x14ac:dyDescent="0.2">
      <c r="A4362"/>
      <c r="B4362"/>
      <c r="C4362"/>
      <c r="D4362"/>
      <c r="E4362"/>
    </row>
    <row r="4363" spans="1:5" ht="0" hidden="1" customHeight="1" x14ac:dyDescent="0.2">
      <c r="A4363"/>
      <c r="B4363"/>
      <c r="C4363"/>
      <c r="D4363"/>
      <c r="E4363"/>
    </row>
    <row r="4364" spans="1:5" ht="0" hidden="1" customHeight="1" x14ac:dyDescent="0.2">
      <c r="A4364"/>
      <c r="B4364"/>
      <c r="C4364"/>
      <c r="D4364"/>
      <c r="E4364"/>
    </row>
    <row r="4365" spans="1:5" ht="0" hidden="1" customHeight="1" x14ac:dyDescent="0.2">
      <c r="A4365"/>
      <c r="B4365"/>
      <c r="C4365"/>
      <c r="D4365"/>
      <c r="E4365"/>
    </row>
    <row r="4366" spans="1:5" ht="0" hidden="1" customHeight="1" x14ac:dyDescent="0.2">
      <c r="A4366"/>
      <c r="B4366"/>
      <c r="C4366"/>
      <c r="D4366"/>
      <c r="E4366"/>
    </row>
    <row r="4367" spans="1:5" ht="0" hidden="1" customHeight="1" x14ac:dyDescent="0.2">
      <c r="A4367"/>
      <c r="B4367"/>
      <c r="C4367"/>
      <c r="D4367"/>
      <c r="E4367"/>
    </row>
    <row r="4368" spans="1:5" ht="0" hidden="1" customHeight="1" x14ac:dyDescent="0.2">
      <c r="A4368"/>
      <c r="B4368"/>
      <c r="C4368"/>
      <c r="D4368"/>
      <c r="E4368"/>
    </row>
    <row r="4369" spans="1:5" ht="0" hidden="1" customHeight="1" x14ac:dyDescent="0.2">
      <c r="A4369"/>
      <c r="B4369"/>
      <c r="C4369"/>
      <c r="D4369"/>
      <c r="E4369"/>
    </row>
    <row r="4370" spans="1:5" ht="0" hidden="1" customHeight="1" x14ac:dyDescent="0.2">
      <c r="A4370"/>
      <c r="B4370"/>
      <c r="C4370"/>
      <c r="D4370"/>
      <c r="E4370"/>
    </row>
    <row r="4371" spans="1:5" ht="0" hidden="1" customHeight="1" x14ac:dyDescent="0.2">
      <c r="A4371"/>
      <c r="B4371"/>
      <c r="C4371"/>
      <c r="D4371"/>
      <c r="E4371"/>
    </row>
    <row r="4372" spans="1:5" ht="0" hidden="1" customHeight="1" x14ac:dyDescent="0.2">
      <c r="A4372"/>
      <c r="B4372"/>
      <c r="C4372"/>
      <c r="D4372"/>
      <c r="E4372"/>
    </row>
    <row r="4373" spans="1:5" ht="0" hidden="1" customHeight="1" x14ac:dyDescent="0.2">
      <c r="A4373"/>
      <c r="B4373"/>
      <c r="C4373"/>
      <c r="D4373"/>
      <c r="E4373"/>
    </row>
    <row r="4374" spans="1:5" ht="0" hidden="1" customHeight="1" x14ac:dyDescent="0.2">
      <c r="A4374"/>
      <c r="B4374"/>
      <c r="C4374"/>
      <c r="D4374"/>
      <c r="E4374"/>
    </row>
    <row r="4375" spans="1:5" ht="0" hidden="1" customHeight="1" x14ac:dyDescent="0.2">
      <c r="A4375"/>
      <c r="B4375"/>
      <c r="C4375"/>
      <c r="D4375"/>
      <c r="E4375"/>
    </row>
    <row r="4376" spans="1:5" ht="0" hidden="1" customHeight="1" x14ac:dyDescent="0.2">
      <c r="A4376"/>
      <c r="B4376"/>
      <c r="C4376"/>
      <c r="D4376"/>
      <c r="E4376"/>
    </row>
    <row r="4377" spans="1:5" ht="0" hidden="1" customHeight="1" x14ac:dyDescent="0.2">
      <c r="A4377"/>
      <c r="B4377"/>
      <c r="C4377"/>
      <c r="D4377"/>
      <c r="E4377"/>
    </row>
    <row r="4378" spans="1:5" ht="0" hidden="1" customHeight="1" x14ac:dyDescent="0.2">
      <c r="A4378"/>
      <c r="B4378"/>
      <c r="C4378"/>
      <c r="D4378"/>
      <c r="E4378"/>
    </row>
    <row r="4379" spans="1:5" ht="0" hidden="1" customHeight="1" x14ac:dyDescent="0.2">
      <c r="A4379"/>
      <c r="B4379"/>
      <c r="C4379"/>
      <c r="D4379"/>
      <c r="E4379"/>
    </row>
    <row r="4380" spans="1:5" ht="0" hidden="1" customHeight="1" x14ac:dyDescent="0.2">
      <c r="A4380"/>
      <c r="B4380"/>
      <c r="C4380"/>
      <c r="D4380"/>
      <c r="E4380"/>
    </row>
    <row r="4381" spans="1:5" ht="0" hidden="1" customHeight="1" x14ac:dyDescent="0.2">
      <c r="A4381"/>
      <c r="B4381"/>
      <c r="C4381"/>
      <c r="D4381"/>
      <c r="E4381"/>
    </row>
    <row r="4382" spans="1:5" ht="0" hidden="1" customHeight="1" x14ac:dyDescent="0.2">
      <c r="A4382"/>
      <c r="B4382"/>
      <c r="C4382"/>
      <c r="D4382"/>
      <c r="E4382"/>
    </row>
    <row r="4383" spans="1:5" ht="0" hidden="1" customHeight="1" x14ac:dyDescent="0.2">
      <c r="A4383"/>
      <c r="B4383"/>
      <c r="C4383"/>
      <c r="D4383"/>
      <c r="E4383"/>
    </row>
    <row r="4384" spans="1:5" ht="0" hidden="1" customHeight="1" x14ac:dyDescent="0.2">
      <c r="A4384"/>
      <c r="B4384"/>
      <c r="C4384"/>
      <c r="D4384"/>
      <c r="E4384"/>
    </row>
    <row r="4385" spans="1:5" ht="0" hidden="1" customHeight="1" x14ac:dyDescent="0.2">
      <c r="A4385"/>
      <c r="B4385"/>
      <c r="C4385"/>
      <c r="D4385"/>
      <c r="E4385"/>
    </row>
    <row r="4386" spans="1:5" ht="0" hidden="1" customHeight="1" x14ac:dyDescent="0.2">
      <c r="A4386"/>
      <c r="B4386"/>
      <c r="C4386"/>
      <c r="D4386"/>
      <c r="E4386"/>
    </row>
    <row r="4387" spans="1:5" ht="0" hidden="1" customHeight="1" x14ac:dyDescent="0.2">
      <c r="A4387"/>
      <c r="B4387"/>
      <c r="C4387"/>
      <c r="D4387"/>
      <c r="E4387"/>
    </row>
    <row r="4388" spans="1:5" ht="0" hidden="1" customHeight="1" x14ac:dyDescent="0.2">
      <c r="A4388"/>
      <c r="B4388"/>
      <c r="C4388"/>
      <c r="D4388"/>
      <c r="E4388"/>
    </row>
    <row r="4389" spans="1:5" ht="0" hidden="1" customHeight="1" x14ac:dyDescent="0.2">
      <c r="A4389"/>
      <c r="B4389"/>
      <c r="C4389"/>
      <c r="D4389"/>
      <c r="E4389"/>
    </row>
    <row r="4390" spans="1:5" ht="0" hidden="1" customHeight="1" x14ac:dyDescent="0.2">
      <c r="A4390"/>
      <c r="B4390"/>
      <c r="C4390"/>
      <c r="D4390"/>
      <c r="E4390"/>
    </row>
    <row r="4391" spans="1:5" ht="0" hidden="1" customHeight="1" x14ac:dyDescent="0.2">
      <c r="A4391"/>
      <c r="B4391"/>
      <c r="C4391"/>
      <c r="D4391"/>
      <c r="E4391"/>
    </row>
    <row r="4392" spans="1:5" ht="0" hidden="1" customHeight="1" x14ac:dyDescent="0.2">
      <c r="A4392"/>
      <c r="B4392"/>
      <c r="C4392"/>
      <c r="D4392"/>
      <c r="E4392"/>
    </row>
    <row r="4393" spans="1:5" ht="0" hidden="1" customHeight="1" x14ac:dyDescent="0.2">
      <c r="A4393"/>
      <c r="B4393"/>
      <c r="C4393"/>
      <c r="D4393"/>
      <c r="E4393"/>
    </row>
    <row r="4394" spans="1:5" ht="0" hidden="1" customHeight="1" x14ac:dyDescent="0.2">
      <c r="A4394"/>
      <c r="B4394"/>
      <c r="C4394"/>
      <c r="D4394"/>
      <c r="E4394"/>
    </row>
    <row r="4395" spans="1:5" ht="0" hidden="1" customHeight="1" x14ac:dyDescent="0.2">
      <c r="A4395"/>
      <c r="B4395"/>
      <c r="C4395"/>
      <c r="D4395"/>
      <c r="E4395"/>
    </row>
    <row r="4396" spans="1:5" ht="0" hidden="1" customHeight="1" x14ac:dyDescent="0.2">
      <c r="A4396"/>
      <c r="B4396"/>
      <c r="C4396"/>
      <c r="D4396"/>
      <c r="E4396"/>
    </row>
    <row r="4397" spans="1:5" ht="0" hidden="1" customHeight="1" x14ac:dyDescent="0.2">
      <c r="A4397"/>
      <c r="B4397"/>
      <c r="C4397"/>
      <c r="D4397"/>
      <c r="E4397"/>
    </row>
    <row r="4398" spans="1:5" ht="0" hidden="1" customHeight="1" x14ac:dyDescent="0.2">
      <c r="A4398"/>
      <c r="B4398"/>
      <c r="C4398"/>
      <c r="D4398"/>
      <c r="E4398"/>
    </row>
    <row r="4399" spans="1:5" ht="0" hidden="1" customHeight="1" x14ac:dyDescent="0.2">
      <c r="A4399"/>
      <c r="B4399"/>
      <c r="C4399"/>
      <c r="D4399"/>
      <c r="E4399"/>
    </row>
    <row r="4400" spans="1:5" ht="0" hidden="1" customHeight="1" x14ac:dyDescent="0.2">
      <c r="A4400"/>
      <c r="B4400"/>
      <c r="C4400"/>
      <c r="D4400"/>
      <c r="E4400"/>
    </row>
    <row r="4401" spans="1:5" ht="0" hidden="1" customHeight="1" x14ac:dyDescent="0.2">
      <c r="A4401"/>
      <c r="B4401"/>
      <c r="C4401"/>
      <c r="D4401"/>
      <c r="E4401"/>
    </row>
    <row r="4402" spans="1:5" ht="0" hidden="1" customHeight="1" x14ac:dyDescent="0.2">
      <c r="A4402"/>
      <c r="B4402"/>
      <c r="C4402"/>
      <c r="D4402"/>
      <c r="E4402"/>
    </row>
    <row r="4403" spans="1:5" ht="0" hidden="1" customHeight="1" x14ac:dyDescent="0.2">
      <c r="A4403"/>
      <c r="B4403"/>
      <c r="C4403"/>
      <c r="D4403"/>
      <c r="E4403"/>
    </row>
    <row r="4404" spans="1:5" ht="0" hidden="1" customHeight="1" x14ac:dyDescent="0.2">
      <c r="A4404"/>
      <c r="B4404"/>
      <c r="C4404"/>
      <c r="D4404"/>
      <c r="E4404"/>
    </row>
    <row r="4405" spans="1:5" ht="0" hidden="1" customHeight="1" x14ac:dyDescent="0.2">
      <c r="A4405"/>
      <c r="B4405"/>
      <c r="C4405"/>
      <c r="D4405"/>
      <c r="E4405"/>
    </row>
    <row r="4406" spans="1:5" ht="0" hidden="1" customHeight="1" x14ac:dyDescent="0.2">
      <c r="A4406"/>
      <c r="B4406"/>
      <c r="C4406"/>
      <c r="D4406"/>
      <c r="E4406"/>
    </row>
    <row r="4407" spans="1:5" ht="0" hidden="1" customHeight="1" x14ac:dyDescent="0.2">
      <c r="A4407"/>
      <c r="B4407"/>
      <c r="C4407"/>
      <c r="D4407"/>
      <c r="E4407"/>
    </row>
    <row r="4408" spans="1:5" ht="0" hidden="1" customHeight="1" x14ac:dyDescent="0.2">
      <c r="A4408"/>
      <c r="B4408"/>
      <c r="C4408"/>
      <c r="D4408"/>
      <c r="E4408"/>
    </row>
    <row r="4409" spans="1:5" ht="0" hidden="1" customHeight="1" x14ac:dyDescent="0.2">
      <c r="A4409"/>
      <c r="B4409"/>
      <c r="C4409"/>
      <c r="D4409"/>
      <c r="E4409"/>
    </row>
    <row r="4410" spans="1:5" ht="0" hidden="1" customHeight="1" x14ac:dyDescent="0.2">
      <c r="A4410"/>
      <c r="B4410"/>
      <c r="C4410"/>
      <c r="D4410"/>
      <c r="E4410"/>
    </row>
    <row r="4411" spans="1:5" ht="0" hidden="1" customHeight="1" x14ac:dyDescent="0.2">
      <c r="A4411"/>
      <c r="B4411"/>
      <c r="C4411"/>
      <c r="D4411"/>
      <c r="E4411"/>
    </row>
    <row r="4412" spans="1:5" ht="0" hidden="1" customHeight="1" x14ac:dyDescent="0.2">
      <c r="A4412"/>
      <c r="B4412"/>
      <c r="C4412"/>
      <c r="D4412"/>
      <c r="E4412"/>
    </row>
    <row r="4413" spans="1:5" ht="0" hidden="1" customHeight="1" x14ac:dyDescent="0.2">
      <c r="A4413"/>
      <c r="B4413"/>
      <c r="C4413"/>
      <c r="D4413"/>
      <c r="E4413"/>
    </row>
    <row r="4414" spans="1:5" ht="0" hidden="1" customHeight="1" x14ac:dyDescent="0.2">
      <c r="A4414"/>
      <c r="B4414"/>
      <c r="C4414"/>
      <c r="D4414"/>
      <c r="E4414"/>
    </row>
    <row r="4415" spans="1:5" ht="0" hidden="1" customHeight="1" x14ac:dyDescent="0.2">
      <c r="A4415"/>
      <c r="B4415"/>
      <c r="C4415"/>
      <c r="D4415"/>
      <c r="E4415"/>
    </row>
    <row r="4416" spans="1:5" ht="0" hidden="1" customHeight="1" x14ac:dyDescent="0.2">
      <c r="A4416"/>
      <c r="B4416"/>
      <c r="C4416"/>
      <c r="D4416"/>
      <c r="E4416"/>
    </row>
    <row r="4417" spans="1:5" ht="0" hidden="1" customHeight="1" x14ac:dyDescent="0.2">
      <c r="A4417"/>
      <c r="B4417"/>
      <c r="C4417"/>
      <c r="D4417"/>
      <c r="E4417"/>
    </row>
    <row r="4418" spans="1:5" ht="0" hidden="1" customHeight="1" x14ac:dyDescent="0.2">
      <c r="A4418"/>
      <c r="B4418"/>
      <c r="C4418"/>
      <c r="D4418"/>
      <c r="E4418"/>
    </row>
    <row r="4419" spans="1:5" ht="0" hidden="1" customHeight="1" x14ac:dyDescent="0.2">
      <c r="A4419"/>
      <c r="B4419"/>
      <c r="C4419"/>
      <c r="D4419"/>
      <c r="E4419"/>
    </row>
    <row r="4420" spans="1:5" ht="0" hidden="1" customHeight="1" x14ac:dyDescent="0.2">
      <c r="A4420"/>
      <c r="B4420"/>
      <c r="C4420"/>
      <c r="D4420"/>
      <c r="E4420"/>
    </row>
    <row r="4421" spans="1:5" ht="0" hidden="1" customHeight="1" x14ac:dyDescent="0.2">
      <c r="A4421"/>
      <c r="B4421"/>
      <c r="C4421"/>
      <c r="D4421"/>
      <c r="E4421"/>
    </row>
    <row r="4422" spans="1:5" ht="0" hidden="1" customHeight="1" x14ac:dyDescent="0.2">
      <c r="A4422"/>
      <c r="B4422"/>
      <c r="C4422"/>
      <c r="D4422"/>
      <c r="E4422"/>
    </row>
    <row r="4423" spans="1:5" ht="0" hidden="1" customHeight="1" x14ac:dyDescent="0.2">
      <c r="A4423"/>
      <c r="B4423"/>
      <c r="C4423"/>
      <c r="D4423"/>
      <c r="E4423"/>
    </row>
    <row r="4424" spans="1:5" ht="0" hidden="1" customHeight="1" x14ac:dyDescent="0.2">
      <c r="A4424"/>
      <c r="B4424"/>
      <c r="C4424"/>
      <c r="D4424"/>
      <c r="E4424"/>
    </row>
    <row r="4425" spans="1:5" ht="0" hidden="1" customHeight="1" x14ac:dyDescent="0.2">
      <c r="A4425"/>
      <c r="B4425"/>
      <c r="C4425"/>
      <c r="D4425"/>
      <c r="E4425"/>
    </row>
    <row r="4426" spans="1:5" ht="0" hidden="1" customHeight="1" x14ac:dyDescent="0.2">
      <c r="A4426"/>
      <c r="B4426"/>
      <c r="C4426"/>
      <c r="D4426"/>
      <c r="E4426"/>
    </row>
    <row r="4427" spans="1:5" ht="0" hidden="1" customHeight="1" x14ac:dyDescent="0.2">
      <c r="A4427"/>
      <c r="B4427"/>
      <c r="C4427"/>
      <c r="D4427"/>
      <c r="E4427"/>
    </row>
    <row r="4428" spans="1:5" ht="0" hidden="1" customHeight="1" x14ac:dyDescent="0.2">
      <c r="A4428"/>
      <c r="B4428"/>
      <c r="C4428"/>
      <c r="D4428"/>
      <c r="E4428"/>
    </row>
    <row r="4429" spans="1:5" ht="0" hidden="1" customHeight="1" x14ac:dyDescent="0.2">
      <c r="A4429"/>
      <c r="B4429"/>
      <c r="C4429"/>
      <c r="D4429"/>
      <c r="E4429"/>
    </row>
    <row r="4430" spans="1:5" ht="0" hidden="1" customHeight="1" x14ac:dyDescent="0.2">
      <c r="A4430"/>
      <c r="B4430"/>
      <c r="C4430"/>
      <c r="D4430"/>
      <c r="E4430"/>
    </row>
    <row r="4431" spans="1:5" ht="0" hidden="1" customHeight="1" x14ac:dyDescent="0.2">
      <c r="A4431"/>
      <c r="B4431"/>
      <c r="C4431"/>
      <c r="D4431"/>
      <c r="E4431"/>
    </row>
    <row r="4432" spans="1:5" ht="0" hidden="1" customHeight="1" x14ac:dyDescent="0.2">
      <c r="A4432"/>
      <c r="B4432"/>
      <c r="C4432"/>
      <c r="D4432"/>
      <c r="E4432"/>
    </row>
    <row r="4433" spans="1:5" ht="0" hidden="1" customHeight="1" x14ac:dyDescent="0.2">
      <c r="A4433"/>
      <c r="B4433"/>
      <c r="C4433"/>
      <c r="D4433"/>
      <c r="E4433"/>
    </row>
    <row r="4434" spans="1:5" ht="0" hidden="1" customHeight="1" x14ac:dyDescent="0.2">
      <c r="A4434"/>
      <c r="B4434"/>
      <c r="C4434"/>
      <c r="D4434"/>
      <c r="E4434"/>
    </row>
    <row r="4435" spans="1:5" ht="0" hidden="1" customHeight="1" x14ac:dyDescent="0.2">
      <c r="A4435"/>
      <c r="B4435"/>
      <c r="C4435"/>
      <c r="D4435"/>
      <c r="E4435"/>
    </row>
    <row r="4436" spans="1:5" ht="0" hidden="1" customHeight="1" x14ac:dyDescent="0.2">
      <c r="A4436"/>
      <c r="B4436"/>
      <c r="C4436"/>
      <c r="D4436"/>
      <c r="E4436"/>
    </row>
    <row r="4437" spans="1:5" ht="0" hidden="1" customHeight="1" x14ac:dyDescent="0.2">
      <c r="A4437"/>
      <c r="B4437"/>
      <c r="C4437"/>
      <c r="D4437"/>
      <c r="E4437"/>
    </row>
    <row r="4438" spans="1:5" ht="0" hidden="1" customHeight="1" x14ac:dyDescent="0.2">
      <c r="A4438"/>
      <c r="B4438"/>
      <c r="C4438"/>
      <c r="D4438"/>
      <c r="E4438"/>
    </row>
    <row r="4439" spans="1:5" ht="0" hidden="1" customHeight="1" x14ac:dyDescent="0.2">
      <c r="A4439"/>
      <c r="B4439"/>
      <c r="C4439"/>
      <c r="D4439"/>
      <c r="E4439"/>
    </row>
    <row r="4440" spans="1:5" ht="0" hidden="1" customHeight="1" x14ac:dyDescent="0.2">
      <c r="A4440"/>
      <c r="B4440"/>
      <c r="C4440"/>
      <c r="D4440"/>
      <c r="E4440"/>
    </row>
    <row r="4441" spans="1:5" ht="0" hidden="1" customHeight="1" x14ac:dyDescent="0.2">
      <c r="A4441"/>
      <c r="B4441"/>
      <c r="C4441"/>
      <c r="D4441"/>
      <c r="E4441"/>
    </row>
    <row r="4442" spans="1:5" ht="0" hidden="1" customHeight="1" x14ac:dyDescent="0.2">
      <c r="A4442"/>
      <c r="B4442"/>
      <c r="C4442"/>
      <c r="D4442"/>
      <c r="E4442"/>
    </row>
    <row r="4443" spans="1:5" ht="0" hidden="1" customHeight="1" x14ac:dyDescent="0.2">
      <c r="A4443"/>
      <c r="B4443"/>
      <c r="C4443"/>
      <c r="D4443"/>
      <c r="E4443"/>
    </row>
    <row r="4444" spans="1:5" ht="0" hidden="1" customHeight="1" x14ac:dyDescent="0.2">
      <c r="A4444"/>
      <c r="B4444"/>
      <c r="C4444"/>
      <c r="D4444"/>
      <c r="E4444"/>
    </row>
    <row r="4445" spans="1:5" ht="0" hidden="1" customHeight="1" x14ac:dyDescent="0.2">
      <c r="A4445"/>
      <c r="B4445"/>
      <c r="C4445"/>
      <c r="D4445"/>
      <c r="E4445"/>
    </row>
    <row r="4446" spans="1:5" ht="0" hidden="1" customHeight="1" x14ac:dyDescent="0.2">
      <c r="A4446"/>
      <c r="B4446"/>
      <c r="C4446"/>
      <c r="D4446"/>
      <c r="E4446"/>
    </row>
    <row r="4447" spans="1:5" ht="0" hidden="1" customHeight="1" x14ac:dyDescent="0.2">
      <c r="A4447"/>
      <c r="B4447"/>
      <c r="C4447"/>
      <c r="D4447"/>
      <c r="E4447"/>
    </row>
    <row r="4448" spans="1:5" ht="0" hidden="1" customHeight="1" x14ac:dyDescent="0.2">
      <c r="A4448"/>
      <c r="B4448"/>
      <c r="C4448"/>
      <c r="D4448"/>
      <c r="E4448"/>
    </row>
    <row r="4449" spans="1:5" ht="0" hidden="1" customHeight="1" x14ac:dyDescent="0.2">
      <c r="A4449"/>
      <c r="B4449"/>
      <c r="C4449"/>
      <c r="D4449"/>
      <c r="E4449"/>
    </row>
    <row r="4450" spans="1:5" ht="0" hidden="1" customHeight="1" x14ac:dyDescent="0.2">
      <c r="A4450"/>
      <c r="B4450"/>
      <c r="C4450"/>
      <c r="D4450"/>
      <c r="E4450"/>
    </row>
    <row r="4451" spans="1:5" ht="0" hidden="1" customHeight="1" x14ac:dyDescent="0.2">
      <c r="A4451"/>
      <c r="B4451"/>
      <c r="C4451"/>
      <c r="D4451"/>
      <c r="E4451"/>
    </row>
    <row r="4452" spans="1:5" ht="0" hidden="1" customHeight="1" x14ac:dyDescent="0.2">
      <c r="A4452"/>
      <c r="B4452"/>
      <c r="C4452"/>
      <c r="D4452"/>
      <c r="E4452"/>
    </row>
    <row r="4453" spans="1:5" ht="0" hidden="1" customHeight="1" x14ac:dyDescent="0.2">
      <c r="A4453"/>
      <c r="B4453"/>
      <c r="C4453"/>
      <c r="D4453"/>
      <c r="E4453"/>
    </row>
    <row r="4454" spans="1:5" ht="0" hidden="1" customHeight="1" x14ac:dyDescent="0.2">
      <c r="A4454"/>
      <c r="B4454"/>
      <c r="C4454"/>
      <c r="D4454"/>
      <c r="E4454"/>
    </row>
    <row r="4455" spans="1:5" ht="0" hidden="1" customHeight="1" x14ac:dyDescent="0.2">
      <c r="A4455"/>
      <c r="B4455"/>
      <c r="C4455"/>
      <c r="D4455"/>
      <c r="E4455"/>
    </row>
    <row r="4456" spans="1:5" ht="0" hidden="1" customHeight="1" x14ac:dyDescent="0.2">
      <c r="A4456"/>
      <c r="B4456"/>
      <c r="C4456"/>
      <c r="D4456"/>
      <c r="E4456"/>
    </row>
    <row r="4457" spans="1:5" ht="0" hidden="1" customHeight="1" x14ac:dyDescent="0.2">
      <c r="A4457"/>
      <c r="B4457"/>
      <c r="C4457"/>
      <c r="D4457"/>
      <c r="E4457"/>
    </row>
    <row r="4458" spans="1:5" ht="0" hidden="1" customHeight="1" x14ac:dyDescent="0.2">
      <c r="A4458"/>
      <c r="B4458"/>
      <c r="C4458"/>
      <c r="D4458"/>
      <c r="E4458"/>
    </row>
    <row r="4459" spans="1:5" ht="0" hidden="1" customHeight="1" x14ac:dyDescent="0.2">
      <c r="A4459"/>
      <c r="B4459"/>
      <c r="C4459"/>
      <c r="D4459"/>
      <c r="E4459"/>
    </row>
    <row r="4460" spans="1:5" ht="0" hidden="1" customHeight="1" x14ac:dyDescent="0.2">
      <c r="A4460"/>
      <c r="B4460"/>
      <c r="C4460"/>
      <c r="D4460"/>
      <c r="E4460"/>
    </row>
    <row r="4461" spans="1:5" ht="0" hidden="1" customHeight="1" x14ac:dyDescent="0.2">
      <c r="A4461"/>
      <c r="B4461"/>
      <c r="C4461"/>
      <c r="D4461"/>
      <c r="E4461"/>
    </row>
    <row r="4462" spans="1:5" ht="0" hidden="1" customHeight="1" x14ac:dyDescent="0.2">
      <c r="A4462"/>
      <c r="B4462"/>
      <c r="C4462"/>
      <c r="D4462"/>
      <c r="E4462"/>
    </row>
    <row r="4463" spans="1:5" ht="0" hidden="1" customHeight="1" x14ac:dyDescent="0.2">
      <c r="A4463"/>
      <c r="B4463"/>
      <c r="C4463"/>
      <c r="D4463"/>
      <c r="E4463"/>
    </row>
    <row r="4464" spans="1:5" ht="0" hidden="1" customHeight="1" x14ac:dyDescent="0.2">
      <c r="A4464"/>
      <c r="B4464"/>
      <c r="C4464"/>
      <c r="D4464"/>
      <c r="E4464"/>
    </row>
    <row r="4465" spans="1:5" ht="0" hidden="1" customHeight="1" x14ac:dyDescent="0.2">
      <c r="A4465"/>
      <c r="B4465"/>
      <c r="C4465"/>
      <c r="D4465"/>
      <c r="E4465"/>
    </row>
    <row r="4466" spans="1:5" ht="0" hidden="1" customHeight="1" x14ac:dyDescent="0.2">
      <c r="A4466"/>
      <c r="B4466"/>
      <c r="C4466"/>
      <c r="D4466"/>
      <c r="E4466"/>
    </row>
    <row r="4467" spans="1:5" ht="0" hidden="1" customHeight="1" x14ac:dyDescent="0.2">
      <c r="A4467"/>
      <c r="B4467"/>
      <c r="C4467"/>
      <c r="D4467"/>
      <c r="E4467"/>
    </row>
    <row r="4468" spans="1:5" ht="0" hidden="1" customHeight="1" x14ac:dyDescent="0.2">
      <c r="A4468"/>
      <c r="B4468"/>
      <c r="C4468"/>
      <c r="D4468"/>
      <c r="E4468"/>
    </row>
    <row r="4469" spans="1:5" ht="0" hidden="1" customHeight="1" x14ac:dyDescent="0.2">
      <c r="A4469"/>
      <c r="B4469"/>
      <c r="C4469"/>
      <c r="D4469"/>
      <c r="E4469"/>
    </row>
    <row r="4470" spans="1:5" ht="0" hidden="1" customHeight="1" x14ac:dyDescent="0.2">
      <c r="A4470"/>
      <c r="B4470"/>
      <c r="C4470"/>
      <c r="D4470"/>
      <c r="E4470"/>
    </row>
    <row r="4471" spans="1:5" ht="0" hidden="1" customHeight="1" x14ac:dyDescent="0.2">
      <c r="A4471"/>
      <c r="B4471"/>
      <c r="C4471"/>
      <c r="D4471"/>
      <c r="E4471"/>
    </row>
    <row r="4472" spans="1:5" ht="0" hidden="1" customHeight="1" x14ac:dyDescent="0.2">
      <c r="A4472"/>
      <c r="B4472"/>
      <c r="C4472"/>
      <c r="D4472"/>
      <c r="E4472"/>
    </row>
    <row r="4473" spans="1:5" ht="0" hidden="1" customHeight="1" x14ac:dyDescent="0.2">
      <c r="A4473"/>
      <c r="B4473"/>
      <c r="C4473"/>
      <c r="D4473"/>
      <c r="E4473"/>
    </row>
    <row r="4474" spans="1:5" ht="0" hidden="1" customHeight="1" x14ac:dyDescent="0.2">
      <c r="A4474"/>
      <c r="B4474"/>
      <c r="C4474"/>
      <c r="D4474"/>
      <c r="E4474"/>
    </row>
    <row r="4475" spans="1:5" ht="0" hidden="1" customHeight="1" x14ac:dyDescent="0.2">
      <c r="A4475"/>
      <c r="B4475"/>
      <c r="C4475"/>
      <c r="D4475"/>
      <c r="E4475"/>
    </row>
    <row r="4476" spans="1:5" ht="0" hidden="1" customHeight="1" x14ac:dyDescent="0.2">
      <c r="A4476"/>
      <c r="B4476"/>
      <c r="C4476"/>
      <c r="D4476"/>
      <c r="E4476"/>
    </row>
    <row r="4477" spans="1:5" ht="0" hidden="1" customHeight="1" x14ac:dyDescent="0.2">
      <c r="A4477"/>
      <c r="B4477"/>
      <c r="C4477"/>
      <c r="D4477"/>
      <c r="E4477"/>
    </row>
    <row r="4478" spans="1:5" ht="0" hidden="1" customHeight="1" x14ac:dyDescent="0.2">
      <c r="A4478"/>
      <c r="B4478"/>
      <c r="C4478"/>
      <c r="D4478"/>
      <c r="E4478"/>
    </row>
    <row r="4479" spans="1:5" ht="0" hidden="1" customHeight="1" x14ac:dyDescent="0.2">
      <c r="A4479"/>
      <c r="B4479"/>
      <c r="C4479"/>
      <c r="D4479"/>
      <c r="E4479"/>
    </row>
    <row r="4480" spans="1:5" ht="0" hidden="1" customHeight="1" x14ac:dyDescent="0.2">
      <c r="A4480"/>
      <c r="B4480"/>
      <c r="C4480"/>
      <c r="D4480"/>
      <c r="E4480"/>
    </row>
    <row r="4481" spans="1:5" ht="0" hidden="1" customHeight="1" x14ac:dyDescent="0.2">
      <c r="A4481"/>
      <c r="B4481"/>
      <c r="C4481"/>
      <c r="D4481"/>
      <c r="E4481"/>
    </row>
    <row r="4482" spans="1:5" ht="0" hidden="1" customHeight="1" x14ac:dyDescent="0.2">
      <c r="A4482"/>
      <c r="B4482"/>
      <c r="C4482"/>
      <c r="D4482"/>
      <c r="E4482"/>
    </row>
    <row r="4483" spans="1:5" ht="0" hidden="1" customHeight="1" x14ac:dyDescent="0.2">
      <c r="A4483"/>
      <c r="B4483"/>
      <c r="C4483"/>
      <c r="D4483"/>
      <c r="E4483"/>
    </row>
    <row r="4484" spans="1:5" ht="0" hidden="1" customHeight="1" x14ac:dyDescent="0.2">
      <c r="A4484"/>
      <c r="B4484"/>
      <c r="C4484"/>
      <c r="D4484"/>
      <c r="E4484"/>
    </row>
    <row r="4485" spans="1:5" ht="0" hidden="1" customHeight="1" x14ac:dyDescent="0.2">
      <c r="A4485"/>
      <c r="B4485"/>
      <c r="C4485"/>
      <c r="D4485"/>
      <c r="E4485"/>
    </row>
    <row r="4486" spans="1:5" ht="0" hidden="1" customHeight="1" x14ac:dyDescent="0.2">
      <c r="A4486"/>
      <c r="B4486"/>
      <c r="C4486"/>
      <c r="D4486"/>
      <c r="E4486"/>
    </row>
    <row r="4487" spans="1:5" ht="0" hidden="1" customHeight="1" x14ac:dyDescent="0.2">
      <c r="A4487"/>
      <c r="B4487"/>
      <c r="C4487"/>
      <c r="D4487"/>
      <c r="E4487"/>
    </row>
    <row r="4488" spans="1:5" ht="0" hidden="1" customHeight="1" x14ac:dyDescent="0.2">
      <c r="A4488"/>
      <c r="B4488"/>
      <c r="C4488"/>
      <c r="D4488"/>
      <c r="E4488"/>
    </row>
    <row r="4489" spans="1:5" ht="0" hidden="1" customHeight="1" x14ac:dyDescent="0.2">
      <c r="A4489"/>
      <c r="B4489"/>
      <c r="C4489"/>
      <c r="D4489"/>
      <c r="E4489"/>
    </row>
    <row r="4490" spans="1:5" ht="0" hidden="1" customHeight="1" x14ac:dyDescent="0.2">
      <c r="A4490"/>
      <c r="B4490"/>
      <c r="C4490"/>
      <c r="D4490"/>
      <c r="E4490"/>
    </row>
    <row r="4491" spans="1:5" ht="0" hidden="1" customHeight="1" x14ac:dyDescent="0.2">
      <c r="A4491"/>
      <c r="B4491"/>
      <c r="C4491"/>
      <c r="D4491"/>
      <c r="E4491"/>
    </row>
    <row r="4492" spans="1:5" ht="0" hidden="1" customHeight="1" x14ac:dyDescent="0.2">
      <c r="A4492"/>
      <c r="B4492"/>
      <c r="C4492"/>
      <c r="D4492"/>
      <c r="E4492"/>
    </row>
    <row r="4493" spans="1:5" ht="0" hidden="1" customHeight="1" x14ac:dyDescent="0.2">
      <c r="A4493"/>
      <c r="B4493"/>
      <c r="C4493"/>
      <c r="D4493"/>
      <c r="E4493"/>
    </row>
    <row r="4494" spans="1:5" ht="0" hidden="1" customHeight="1" x14ac:dyDescent="0.2">
      <c r="A4494"/>
      <c r="B4494"/>
      <c r="C4494"/>
      <c r="D4494"/>
      <c r="E4494"/>
    </row>
    <row r="4495" spans="1:5" ht="0" hidden="1" customHeight="1" x14ac:dyDescent="0.2">
      <c r="A4495"/>
      <c r="B4495"/>
      <c r="C4495"/>
      <c r="D4495"/>
      <c r="E4495"/>
    </row>
    <row r="4496" spans="1:5" ht="0" hidden="1" customHeight="1" x14ac:dyDescent="0.2">
      <c r="A4496"/>
      <c r="B4496"/>
      <c r="C4496"/>
      <c r="D4496"/>
      <c r="E4496"/>
    </row>
    <row r="4497" spans="1:5" ht="0" hidden="1" customHeight="1" x14ac:dyDescent="0.2">
      <c r="A4497"/>
      <c r="B4497"/>
      <c r="C4497"/>
      <c r="D4497"/>
      <c r="E4497"/>
    </row>
    <row r="4498" spans="1:5" ht="0" hidden="1" customHeight="1" x14ac:dyDescent="0.2">
      <c r="A4498"/>
      <c r="B4498"/>
      <c r="C4498"/>
      <c r="D4498"/>
      <c r="E4498"/>
    </row>
    <row r="4499" spans="1:5" ht="0" hidden="1" customHeight="1" x14ac:dyDescent="0.2">
      <c r="A4499"/>
      <c r="B4499"/>
      <c r="C4499"/>
      <c r="D4499"/>
      <c r="E4499"/>
    </row>
    <row r="4500" spans="1:5" ht="0" hidden="1" customHeight="1" x14ac:dyDescent="0.2">
      <c r="A4500"/>
      <c r="B4500"/>
      <c r="C4500"/>
      <c r="D4500"/>
      <c r="E4500"/>
    </row>
    <row r="4501" spans="1:5" ht="0" hidden="1" customHeight="1" x14ac:dyDescent="0.2">
      <c r="A4501"/>
      <c r="B4501"/>
      <c r="C4501"/>
      <c r="D4501"/>
      <c r="E4501"/>
    </row>
    <row r="4502" spans="1:5" ht="0" hidden="1" customHeight="1" x14ac:dyDescent="0.2">
      <c r="A4502"/>
      <c r="B4502"/>
      <c r="C4502"/>
      <c r="D4502"/>
      <c r="E4502"/>
    </row>
    <row r="4503" spans="1:5" ht="0" hidden="1" customHeight="1" x14ac:dyDescent="0.2">
      <c r="A4503"/>
      <c r="B4503"/>
      <c r="C4503"/>
      <c r="D4503"/>
      <c r="E4503"/>
    </row>
    <row r="4504" spans="1:5" ht="0" hidden="1" customHeight="1" x14ac:dyDescent="0.2">
      <c r="A4504"/>
      <c r="B4504"/>
      <c r="C4504"/>
      <c r="D4504"/>
      <c r="E4504"/>
    </row>
    <row r="4505" spans="1:5" ht="0" hidden="1" customHeight="1" x14ac:dyDescent="0.2">
      <c r="A4505"/>
      <c r="B4505"/>
      <c r="C4505"/>
      <c r="D4505"/>
      <c r="E4505"/>
    </row>
    <row r="4506" spans="1:5" ht="0" hidden="1" customHeight="1" x14ac:dyDescent="0.2">
      <c r="A4506"/>
      <c r="B4506"/>
      <c r="C4506"/>
      <c r="D4506"/>
      <c r="E4506"/>
    </row>
    <row r="4507" spans="1:5" ht="0" hidden="1" customHeight="1" x14ac:dyDescent="0.2">
      <c r="A4507"/>
      <c r="B4507"/>
      <c r="C4507"/>
      <c r="D4507"/>
      <c r="E4507"/>
    </row>
    <row r="4508" spans="1:5" ht="0" hidden="1" customHeight="1" x14ac:dyDescent="0.2">
      <c r="A4508"/>
      <c r="B4508"/>
      <c r="C4508"/>
      <c r="D4508"/>
      <c r="E4508"/>
    </row>
    <row r="4509" spans="1:5" ht="0" hidden="1" customHeight="1" x14ac:dyDescent="0.2">
      <c r="A4509"/>
      <c r="B4509"/>
      <c r="C4509"/>
      <c r="D4509"/>
      <c r="E4509"/>
    </row>
    <row r="4510" spans="1:5" ht="0" hidden="1" customHeight="1" x14ac:dyDescent="0.2">
      <c r="A4510"/>
      <c r="B4510"/>
      <c r="C4510"/>
      <c r="D4510"/>
      <c r="E4510"/>
    </row>
    <row r="4511" spans="1:5" ht="0" hidden="1" customHeight="1" x14ac:dyDescent="0.2">
      <c r="A4511"/>
      <c r="B4511"/>
      <c r="C4511"/>
      <c r="D4511"/>
      <c r="E4511"/>
    </row>
    <row r="4512" spans="1:5" ht="0" hidden="1" customHeight="1" x14ac:dyDescent="0.2">
      <c r="A4512"/>
      <c r="B4512"/>
      <c r="C4512"/>
      <c r="D4512"/>
      <c r="E4512"/>
    </row>
    <row r="4513" spans="1:5" ht="0" hidden="1" customHeight="1" x14ac:dyDescent="0.2">
      <c r="A4513"/>
      <c r="B4513"/>
      <c r="C4513"/>
      <c r="D4513"/>
      <c r="E4513"/>
    </row>
    <row r="4514" spans="1:5" ht="0" hidden="1" customHeight="1" x14ac:dyDescent="0.2">
      <c r="A4514"/>
      <c r="B4514"/>
      <c r="C4514"/>
      <c r="D4514"/>
      <c r="E4514"/>
    </row>
    <row r="4515" spans="1:5" ht="0" hidden="1" customHeight="1" x14ac:dyDescent="0.2">
      <c r="A4515"/>
      <c r="B4515"/>
      <c r="C4515"/>
      <c r="D4515"/>
      <c r="E4515"/>
    </row>
    <row r="4516" spans="1:5" ht="0" hidden="1" customHeight="1" x14ac:dyDescent="0.2">
      <c r="A4516"/>
      <c r="B4516"/>
      <c r="C4516"/>
      <c r="D4516"/>
      <c r="E4516"/>
    </row>
    <row r="4517" spans="1:5" ht="0" hidden="1" customHeight="1" x14ac:dyDescent="0.2">
      <c r="A4517"/>
      <c r="B4517"/>
      <c r="C4517"/>
      <c r="D4517"/>
      <c r="E4517"/>
    </row>
    <row r="4518" spans="1:5" ht="0" hidden="1" customHeight="1" x14ac:dyDescent="0.2">
      <c r="A4518"/>
      <c r="B4518"/>
      <c r="C4518"/>
      <c r="D4518"/>
      <c r="E4518"/>
    </row>
    <row r="4519" spans="1:5" ht="0" hidden="1" customHeight="1" x14ac:dyDescent="0.2">
      <c r="A4519"/>
      <c r="B4519"/>
      <c r="C4519"/>
      <c r="D4519"/>
      <c r="E4519"/>
    </row>
    <row r="4520" spans="1:5" ht="0" hidden="1" customHeight="1" x14ac:dyDescent="0.2">
      <c r="A4520"/>
      <c r="B4520"/>
      <c r="C4520"/>
      <c r="D4520"/>
      <c r="E4520"/>
    </row>
    <row r="4521" spans="1:5" ht="0" hidden="1" customHeight="1" x14ac:dyDescent="0.2">
      <c r="A4521"/>
      <c r="B4521"/>
      <c r="C4521"/>
      <c r="D4521"/>
      <c r="E4521"/>
    </row>
    <row r="4522" spans="1:5" ht="0" hidden="1" customHeight="1" x14ac:dyDescent="0.2">
      <c r="A4522"/>
      <c r="B4522"/>
      <c r="C4522"/>
      <c r="D4522"/>
      <c r="E4522"/>
    </row>
    <row r="4523" spans="1:5" ht="0" hidden="1" customHeight="1" x14ac:dyDescent="0.2">
      <c r="A4523"/>
      <c r="B4523"/>
      <c r="C4523"/>
      <c r="D4523"/>
      <c r="E4523"/>
    </row>
    <row r="4524" spans="1:5" ht="0" hidden="1" customHeight="1" x14ac:dyDescent="0.2">
      <c r="A4524"/>
      <c r="B4524"/>
      <c r="C4524"/>
      <c r="D4524"/>
      <c r="E4524"/>
    </row>
    <row r="4525" spans="1:5" ht="0" hidden="1" customHeight="1" x14ac:dyDescent="0.2">
      <c r="A4525"/>
      <c r="B4525"/>
      <c r="C4525"/>
      <c r="D4525"/>
      <c r="E4525"/>
    </row>
    <row r="4526" spans="1:5" ht="0" hidden="1" customHeight="1" x14ac:dyDescent="0.2">
      <c r="A4526"/>
      <c r="B4526"/>
      <c r="C4526"/>
      <c r="D4526"/>
      <c r="E4526"/>
    </row>
    <row r="4527" spans="1:5" ht="0" hidden="1" customHeight="1" x14ac:dyDescent="0.2">
      <c r="A4527"/>
      <c r="B4527"/>
      <c r="C4527"/>
      <c r="D4527"/>
      <c r="E4527"/>
    </row>
    <row r="4528" spans="1:5" ht="0" hidden="1" customHeight="1" x14ac:dyDescent="0.2">
      <c r="A4528"/>
      <c r="B4528"/>
      <c r="C4528"/>
      <c r="D4528"/>
      <c r="E4528"/>
    </row>
    <row r="4529" spans="1:5" ht="0" hidden="1" customHeight="1" x14ac:dyDescent="0.2">
      <c r="A4529"/>
      <c r="B4529"/>
      <c r="C4529"/>
      <c r="D4529"/>
      <c r="E4529"/>
    </row>
    <row r="4530" spans="1:5" ht="0" hidden="1" customHeight="1" x14ac:dyDescent="0.2">
      <c r="A4530"/>
      <c r="B4530"/>
      <c r="C4530"/>
      <c r="D4530"/>
      <c r="E4530"/>
    </row>
    <row r="4531" spans="1:5" ht="0" hidden="1" customHeight="1" x14ac:dyDescent="0.2">
      <c r="A4531"/>
      <c r="B4531"/>
      <c r="C4531"/>
      <c r="D4531"/>
      <c r="E4531"/>
    </row>
    <row r="4532" spans="1:5" ht="0" hidden="1" customHeight="1" x14ac:dyDescent="0.2">
      <c r="A4532"/>
      <c r="B4532"/>
      <c r="C4532"/>
      <c r="D4532"/>
      <c r="E4532"/>
    </row>
    <row r="4533" spans="1:5" ht="0" hidden="1" customHeight="1" x14ac:dyDescent="0.2">
      <c r="A4533"/>
      <c r="B4533"/>
      <c r="C4533"/>
      <c r="D4533"/>
      <c r="E4533"/>
    </row>
    <row r="4534" spans="1:5" ht="0" hidden="1" customHeight="1" x14ac:dyDescent="0.2">
      <c r="A4534"/>
      <c r="B4534"/>
      <c r="C4534"/>
      <c r="D4534"/>
      <c r="E4534"/>
    </row>
    <row r="4535" spans="1:5" ht="0" hidden="1" customHeight="1" x14ac:dyDescent="0.2">
      <c r="A4535"/>
      <c r="B4535"/>
      <c r="C4535"/>
      <c r="D4535"/>
      <c r="E4535"/>
    </row>
    <row r="4536" spans="1:5" ht="0" hidden="1" customHeight="1" x14ac:dyDescent="0.2">
      <c r="A4536"/>
      <c r="B4536"/>
      <c r="C4536"/>
      <c r="D4536"/>
      <c r="E4536"/>
    </row>
    <row r="4537" spans="1:5" ht="0" hidden="1" customHeight="1" x14ac:dyDescent="0.2">
      <c r="A4537"/>
      <c r="B4537"/>
      <c r="C4537"/>
      <c r="D4537"/>
      <c r="E4537"/>
    </row>
    <row r="4538" spans="1:5" ht="0" hidden="1" customHeight="1" x14ac:dyDescent="0.2">
      <c r="A4538"/>
      <c r="B4538"/>
      <c r="C4538"/>
      <c r="D4538"/>
      <c r="E4538"/>
    </row>
    <row r="4539" spans="1:5" ht="0" hidden="1" customHeight="1" x14ac:dyDescent="0.2">
      <c r="A4539"/>
      <c r="B4539"/>
      <c r="C4539"/>
      <c r="D4539"/>
      <c r="E4539"/>
    </row>
    <row r="4540" spans="1:5" ht="0" hidden="1" customHeight="1" x14ac:dyDescent="0.2">
      <c r="A4540"/>
      <c r="B4540"/>
      <c r="C4540"/>
      <c r="D4540"/>
      <c r="E4540"/>
    </row>
    <row r="4541" spans="1:5" ht="0" hidden="1" customHeight="1" x14ac:dyDescent="0.2">
      <c r="A4541"/>
      <c r="B4541"/>
      <c r="C4541"/>
      <c r="D4541"/>
      <c r="E4541"/>
    </row>
    <row r="4542" spans="1:5" ht="0" hidden="1" customHeight="1" x14ac:dyDescent="0.2">
      <c r="A4542"/>
      <c r="B4542"/>
      <c r="C4542"/>
      <c r="D4542"/>
      <c r="E4542"/>
    </row>
    <row r="4543" spans="1:5" ht="0" hidden="1" customHeight="1" x14ac:dyDescent="0.2">
      <c r="A4543"/>
      <c r="B4543"/>
      <c r="C4543"/>
      <c r="D4543"/>
      <c r="E4543"/>
    </row>
    <row r="4544" spans="1:5" ht="0" hidden="1" customHeight="1" x14ac:dyDescent="0.2">
      <c r="A4544"/>
      <c r="B4544"/>
      <c r="C4544"/>
      <c r="D4544"/>
      <c r="E4544"/>
    </row>
    <row r="4545" spans="1:5" ht="0" hidden="1" customHeight="1" x14ac:dyDescent="0.2">
      <c r="A4545"/>
      <c r="B4545"/>
      <c r="C4545"/>
      <c r="D4545"/>
      <c r="E4545"/>
    </row>
    <row r="4546" spans="1:5" ht="0" hidden="1" customHeight="1" x14ac:dyDescent="0.2">
      <c r="A4546"/>
      <c r="B4546"/>
      <c r="C4546"/>
      <c r="D4546"/>
      <c r="E4546"/>
    </row>
    <row r="4547" spans="1:5" ht="0" hidden="1" customHeight="1" x14ac:dyDescent="0.2">
      <c r="A4547"/>
      <c r="B4547"/>
      <c r="C4547"/>
      <c r="D4547"/>
      <c r="E4547"/>
    </row>
    <row r="4548" spans="1:5" ht="0" hidden="1" customHeight="1" x14ac:dyDescent="0.2">
      <c r="A4548"/>
      <c r="B4548"/>
      <c r="C4548"/>
      <c r="D4548"/>
      <c r="E4548"/>
    </row>
    <row r="4549" spans="1:5" ht="0" hidden="1" customHeight="1" x14ac:dyDescent="0.2">
      <c r="A4549"/>
      <c r="B4549"/>
      <c r="C4549"/>
      <c r="D4549"/>
      <c r="E4549"/>
    </row>
    <row r="4550" spans="1:5" ht="0" hidden="1" customHeight="1" x14ac:dyDescent="0.2">
      <c r="A4550"/>
      <c r="B4550"/>
      <c r="C4550"/>
      <c r="D4550"/>
      <c r="E4550"/>
    </row>
    <row r="4551" spans="1:5" ht="0" hidden="1" customHeight="1" x14ac:dyDescent="0.2">
      <c r="A4551"/>
      <c r="B4551"/>
      <c r="C4551"/>
      <c r="D4551"/>
      <c r="E4551"/>
    </row>
    <row r="4552" spans="1:5" ht="0" hidden="1" customHeight="1" x14ac:dyDescent="0.2">
      <c r="A4552"/>
      <c r="B4552"/>
      <c r="C4552"/>
      <c r="D4552"/>
      <c r="E4552"/>
    </row>
    <row r="4553" spans="1:5" ht="0" hidden="1" customHeight="1" x14ac:dyDescent="0.2">
      <c r="A4553"/>
      <c r="B4553"/>
      <c r="C4553"/>
      <c r="D4553"/>
      <c r="E4553"/>
    </row>
    <row r="4554" spans="1:5" ht="0" hidden="1" customHeight="1" x14ac:dyDescent="0.2">
      <c r="A4554"/>
      <c r="B4554"/>
      <c r="C4554"/>
      <c r="D4554"/>
      <c r="E4554"/>
    </row>
    <row r="4555" spans="1:5" ht="0" hidden="1" customHeight="1" x14ac:dyDescent="0.2">
      <c r="A4555"/>
      <c r="B4555"/>
      <c r="C4555"/>
      <c r="D4555"/>
      <c r="E4555"/>
    </row>
    <row r="4556" spans="1:5" ht="0" hidden="1" customHeight="1" x14ac:dyDescent="0.2">
      <c r="A4556"/>
      <c r="B4556"/>
      <c r="C4556"/>
      <c r="D4556"/>
      <c r="E4556"/>
    </row>
    <row r="4557" spans="1:5" ht="0" hidden="1" customHeight="1" x14ac:dyDescent="0.2">
      <c r="A4557"/>
      <c r="B4557"/>
      <c r="C4557"/>
      <c r="D4557"/>
      <c r="E4557"/>
    </row>
    <row r="4558" spans="1:5" ht="0" hidden="1" customHeight="1" x14ac:dyDescent="0.2">
      <c r="A4558"/>
      <c r="B4558"/>
      <c r="C4558"/>
      <c r="D4558"/>
      <c r="E4558"/>
    </row>
    <row r="4559" spans="1:5" ht="0" hidden="1" customHeight="1" x14ac:dyDescent="0.2">
      <c r="A4559"/>
      <c r="B4559"/>
      <c r="C4559"/>
      <c r="D4559"/>
      <c r="E4559"/>
    </row>
    <row r="4560" spans="1:5" ht="0" hidden="1" customHeight="1" x14ac:dyDescent="0.2">
      <c r="A4560"/>
      <c r="B4560"/>
      <c r="C4560"/>
      <c r="D4560"/>
      <c r="E4560"/>
    </row>
    <row r="4561" spans="1:5" ht="0" hidden="1" customHeight="1" x14ac:dyDescent="0.2">
      <c r="A4561"/>
      <c r="B4561"/>
      <c r="C4561"/>
      <c r="D4561"/>
      <c r="E4561"/>
    </row>
    <row r="4562" spans="1:5" ht="0" hidden="1" customHeight="1" x14ac:dyDescent="0.2">
      <c r="A4562"/>
      <c r="B4562"/>
      <c r="C4562"/>
      <c r="D4562"/>
      <c r="E4562"/>
    </row>
    <row r="4563" spans="1:5" ht="0" hidden="1" customHeight="1" x14ac:dyDescent="0.2">
      <c r="A4563"/>
      <c r="B4563"/>
      <c r="C4563"/>
      <c r="D4563"/>
      <c r="E4563"/>
    </row>
    <row r="4564" spans="1:5" ht="0" hidden="1" customHeight="1" x14ac:dyDescent="0.2">
      <c r="A4564"/>
      <c r="B4564"/>
      <c r="C4564"/>
      <c r="D4564"/>
      <c r="E4564"/>
    </row>
    <row r="4565" spans="1:5" ht="0" hidden="1" customHeight="1" x14ac:dyDescent="0.2">
      <c r="A4565"/>
      <c r="B4565"/>
      <c r="C4565"/>
      <c r="D4565"/>
      <c r="E4565"/>
    </row>
    <row r="4566" spans="1:5" ht="0" hidden="1" customHeight="1" x14ac:dyDescent="0.2">
      <c r="A4566"/>
      <c r="B4566"/>
      <c r="C4566"/>
      <c r="D4566"/>
      <c r="E4566"/>
    </row>
    <row r="4567" spans="1:5" ht="0" hidden="1" customHeight="1" x14ac:dyDescent="0.2">
      <c r="A4567"/>
      <c r="B4567"/>
      <c r="C4567"/>
      <c r="D4567"/>
      <c r="E4567"/>
    </row>
    <row r="4568" spans="1:5" ht="0" hidden="1" customHeight="1" x14ac:dyDescent="0.2">
      <c r="A4568"/>
      <c r="B4568"/>
      <c r="C4568"/>
      <c r="D4568"/>
      <c r="E4568"/>
    </row>
    <row r="4569" spans="1:5" ht="0" hidden="1" customHeight="1" x14ac:dyDescent="0.2">
      <c r="A4569"/>
      <c r="B4569"/>
      <c r="C4569"/>
      <c r="D4569"/>
      <c r="E4569"/>
    </row>
    <row r="4570" spans="1:5" ht="0" hidden="1" customHeight="1" x14ac:dyDescent="0.2">
      <c r="A4570"/>
      <c r="B4570"/>
      <c r="C4570"/>
      <c r="D4570"/>
      <c r="E4570"/>
    </row>
    <row r="4571" spans="1:5" ht="0" hidden="1" customHeight="1" x14ac:dyDescent="0.2">
      <c r="A4571"/>
      <c r="B4571"/>
      <c r="C4571"/>
      <c r="D4571"/>
      <c r="E4571"/>
    </row>
    <row r="4572" spans="1:5" ht="0" hidden="1" customHeight="1" x14ac:dyDescent="0.2">
      <c r="A4572"/>
      <c r="B4572"/>
      <c r="C4572"/>
      <c r="D4572"/>
      <c r="E4572"/>
    </row>
    <row r="4573" spans="1:5" ht="0" hidden="1" customHeight="1" x14ac:dyDescent="0.2">
      <c r="A4573"/>
      <c r="B4573"/>
      <c r="C4573"/>
      <c r="D4573"/>
      <c r="E4573"/>
    </row>
    <row r="4574" spans="1:5" ht="0" hidden="1" customHeight="1" x14ac:dyDescent="0.2">
      <c r="A4574"/>
      <c r="B4574"/>
      <c r="C4574"/>
      <c r="D4574"/>
      <c r="E4574"/>
    </row>
    <row r="4575" spans="1:5" ht="0" hidden="1" customHeight="1" x14ac:dyDescent="0.2">
      <c r="A4575"/>
      <c r="B4575"/>
      <c r="C4575"/>
      <c r="D4575"/>
      <c r="E4575"/>
    </row>
    <row r="4576" spans="1:5" ht="0" hidden="1" customHeight="1" x14ac:dyDescent="0.2">
      <c r="A4576"/>
      <c r="B4576"/>
      <c r="C4576"/>
      <c r="D4576"/>
      <c r="E4576"/>
    </row>
    <row r="4577" spans="1:5" ht="0" hidden="1" customHeight="1" x14ac:dyDescent="0.2">
      <c r="A4577"/>
      <c r="B4577"/>
      <c r="C4577"/>
      <c r="D4577"/>
      <c r="E4577"/>
    </row>
    <row r="4578" spans="1:5" ht="0" hidden="1" customHeight="1" x14ac:dyDescent="0.2">
      <c r="A4578"/>
      <c r="B4578"/>
      <c r="C4578"/>
      <c r="D4578"/>
      <c r="E4578"/>
    </row>
    <row r="4579" spans="1:5" ht="0" hidden="1" customHeight="1" x14ac:dyDescent="0.2">
      <c r="A4579"/>
      <c r="B4579"/>
      <c r="C4579"/>
      <c r="D4579"/>
      <c r="E4579"/>
    </row>
    <row r="4580" spans="1:5" ht="0" hidden="1" customHeight="1" x14ac:dyDescent="0.2">
      <c r="A4580"/>
      <c r="B4580"/>
      <c r="C4580"/>
      <c r="D4580"/>
      <c r="E4580"/>
    </row>
    <row r="4581" spans="1:5" ht="0" hidden="1" customHeight="1" x14ac:dyDescent="0.2">
      <c r="A4581"/>
      <c r="B4581"/>
      <c r="C4581"/>
      <c r="D4581"/>
      <c r="E4581"/>
    </row>
    <row r="4582" spans="1:5" ht="0" hidden="1" customHeight="1" x14ac:dyDescent="0.2">
      <c r="A4582"/>
      <c r="B4582"/>
      <c r="C4582"/>
      <c r="D4582"/>
      <c r="E4582"/>
    </row>
    <row r="4583" spans="1:5" ht="0" hidden="1" customHeight="1" x14ac:dyDescent="0.2">
      <c r="A4583"/>
      <c r="B4583"/>
      <c r="C4583"/>
      <c r="D4583"/>
      <c r="E4583"/>
    </row>
    <row r="4584" spans="1:5" ht="0" hidden="1" customHeight="1" x14ac:dyDescent="0.2">
      <c r="A4584"/>
      <c r="B4584"/>
      <c r="C4584"/>
      <c r="D4584"/>
      <c r="E4584"/>
    </row>
    <row r="4585" spans="1:5" ht="0" hidden="1" customHeight="1" x14ac:dyDescent="0.2">
      <c r="A4585"/>
      <c r="B4585"/>
      <c r="C4585"/>
      <c r="D4585"/>
      <c r="E4585"/>
    </row>
    <row r="4586" spans="1:5" ht="0" hidden="1" customHeight="1" x14ac:dyDescent="0.2">
      <c r="A4586"/>
      <c r="B4586"/>
      <c r="C4586"/>
      <c r="D4586"/>
      <c r="E4586"/>
    </row>
    <row r="4587" spans="1:5" ht="0" hidden="1" customHeight="1" x14ac:dyDescent="0.2">
      <c r="A4587"/>
      <c r="B4587"/>
      <c r="C4587"/>
      <c r="D4587"/>
      <c r="E4587"/>
    </row>
    <row r="4588" spans="1:5" ht="0" hidden="1" customHeight="1" x14ac:dyDescent="0.2">
      <c r="A4588"/>
      <c r="B4588"/>
      <c r="C4588"/>
      <c r="D4588"/>
      <c r="E4588"/>
    </row>
    <row r="4589" spans="1:5" ht="0" hidden="1" customHeight="1" x14ac:dyDescent="0.2">
      <c r="A4589"/>
      <c r="B4589"/>
      <c r="C4589"/>
      <c r="D4589"/>
      <c r="E4589"/>
    </row>
    <row r="4590" spans="1:5" ht="0" hidden="1" customHeight="1" x14ac:dyDescent="0.2">
      <c r="A4590"/>
      <c r="B4590"/>
      <c r="C4590"/>
      <c r="D4590"/>
      <c r="E4590"/>
    </row>
    <row r="4591" spans="1:5" ht="0" hidden="1" customHeight="1" x14ac:dyDescent="0.2">
      <c r="A4591"/>
      <c r="B4591"/>
      <c r="C4591"/>
      <c r="D4591"/>
      <c r="E4591"/>
    </row>
    <row r="4592" spans="1:5" ht="0" hidden="1" customHeight="1" x14ac:dyDescent="0.2">
      <c r="A4592"/>
      <c r="B4592"/>
      <c r="C4592"/>
      <c r="D4592"/>
      <c r="E4592"/>
    </row>
    <row r="4593" spans="1:5" ht="0" hidden="1" customHeight="1" x14ac:dyDescent="0.2">
      <c r="A4593"/>
      <c r="B4593"/>
      <c r="C4593"/>
      <c r="D4593"/>
      <c r="E4593"/>
    </row>
    <row r="4594" spans="1:5" ht="0" hidden="1" customHeight="1" x14ac:dyDescent="0.2">
      <c r="A4594"/>
      <c r="B4594"/>
      <c r="C4594"/>
      <c r="D4594"/>
      <c r="E4594"/>
    </row>
    <row r="4595" spans="1:5" ht="0" hidden="1" customHeight="1" x14ac:dyDescent="0.2">
      <c r="A4595"/>
      <c r="B4595"/>
      <c r="C4595"/>
      <c r="D4595"/>
      <c r="E4595"/>
    </row>
    <row r="4596" spans="1:5" ht="0" hidden="1" customHeight="1" x14ac:dyDescent="0.2">
      <c r="A4596"/>
      <c r="B4596"/>
      <c r="C4596"/>
      <c r="D4596"/>
      <c r="E4596"/>
    </row>
    <row r="4597" spans="1:5" ht="0" hidden="1" customHeight="1" x14ac:dyDescent="0.2">
      <c r="A4597"/>
      <c r="B4597"/>
      <c r="C4597"/>
      <c r="D4597"/>
      <c r="E4597"/>
    </row>
    <row r="4598" spans="1:5" ht="0" hidden="1" customHeight="1" x14ac:dyDescent="0.2">
      <c r="A4598"/>
      <c r="B4598"/>
      <c r="C4598"/>
      <c r="D4598"/>
      <c r="E4598"/>
    </row>
    <row r="4599" spans="1:5" ht="0" hidden="1" customHeight="1" x14ac:dyDescent="0.2">
      <c r="A4599"/>
      <c r="B4599"/>
      <c r="C4599"/>
      <c r="D4599"/>
      <c r="E4599"/>
    </row>
    <row r="4600" spans="1:5" ht="0" hidden="1" customHeight="1" x14ac:dyDescent="0.2">
      <c r="A4600"/>
      <c r="B4600"/>
      <c r="C4600"/>
      <c r="D4600"/>
      <c r="E4600"/>
    </row>
    <row r="4601" spans="1:5" ht="0" hidden="1" customHeight="1" x14ac:dyDescent="0.2">
      <c r="A4601"/>
      <c r="B4601"/>
      <c r="C4601"/>
      <c r="D4601"/>
      <c r="E4601"/>
    </row>
    <row r="4602" spans="1:5" ht="0" hidden="1" customHeight="1" x14ac:dyDescent="0.2">
      <c r="A4602"/>
      <c r="B4602"/>
      <c r="C4602"/>
      <c r="D4602"/>
      <c r="E4602"/>
    </row>
    <row r="4603" spans="1:5" ht="0" hidden="1" customHeight="1" x14ac:dyDescent="0.2">
      <c r="A4603"/>
      <c r="B4603"/>
      <c r="C4603"/>
      <c r="D4603"/>
      <c r="E4603"/>
    </row>
    <row r="4604" spans="1:5" ht="0" hidden="1" customHeight="1" x14ac:dyDescent="0.2">
      <c r="A4604"/>
      <c r="B4604"/>
      <c r="C4604"/>
      <c r="D4604"/>
      <c r="E4604"/>
    </row>
    <row r="4605" spans="1:5" ht="0" hidden="1" customHeight="1" x14ac:dyDescent="0.2">
      <c r="A4605"/>
      <c r="B4605"/>
      <c r="C4605"/>
      <c r="D4605"/>
      <c r="E4605"/>
    </row>
    <row r="4606" spans="1:5" ht="0" hidden="1" customHeight="1" x14ac:dyDescent="0.2">
      <c r="A4606"/>
      <c r="B4606"/>
      <c r="C4606"/>
      <c r="D4606"/>
      <c r="E4606"/>
    </row>
    <row r="4607" spans="1:5" ht="0" hidden="1" customHeight="1" x14ac:dyDescent="0.2">
      <c r="A4607"/>
      <c r="B4607"/>
      <c r="C4607"/>
      <c r="D4607"/>
      <c r="E4607"/>
    </row>
    <row r="4608" spans="1:5" ht="0" hidden="1" customHeight="1" x14ac:dyDescent="0.2">
      <c r="A4608"/>
      <c r="B4608"/>
      <c r="C4608"/>
      <c r="D4608"/>
      <c r="E4608"/>
    </row>
    <row r="4609" spans="1:5" ht="0" hidden="1" customHeight="1" x14ac:dyDescent="0.2">
      <c r="A4609"/>
      <c r="B4609"/>
      <c r="C4609"/>
      <c r="D4609"/>
      <c r="E4609"/>
    </row>
    <row r="4610" spans="1:5" ht="0" hidden="1" customHeight="1" x14ac:dyDescent="0.2">
      <c r="A4610"/>
      <c r="B4610"/>
      <c r="C4610"/>
      <c r="D4610"/>
      <c r="E4610"/>
    </row>
    <row r="4611" spans="1:5" ht="0" hidden="1" customHeight="1" x14ac:dyDescent="0.2">
      <c r="A4611"/>
      <c r="B4611"/>
      <c r="C4611"/>
      <c r="D4611"/>
      <c r="E4611"/>
    </row>
    <row r="4612" spans="1:5" ht="0" hidden="1" customHeight="1" x14ac:dyDescent="0.2">
      <c r="A4612"/>
      <c r="B4612"/>
      <c r="C4612"/>
      <c r="D4612"/>
      <c r="E4612"/>
    </row>
    <row r="4613" spans="1:5" ht="0" hidden="1" customHeight="1" x14ac:dyDescent="0.2">
      <c r="A4613"/>
      <c r="B4613"/>
      <c r="C4613"/>
      <c r="D4613"/>
      <c r="E4613"/>
    </row>
    <row r="4614" spans="1:5" ht="0" hidden="1" customHeight="1" x14ac:dyDescent="0.2">
      <c r="A4614"/>
      <c r="B4614"/>
      <c r="C4614"/>
      <c r="D4614"/>
      <c r="E4614"/>
    </row>
    <row r="4615" spans="1:5" ht="0" hidden="1" customHeight="1" x14ac:dyDescent="0.2">
      <c r="A4615"/>
      <c r="B4615"/>
      <c r="C4615"/>
      <c r="D4615"/>
      <c r="E4615"/>
    </row>
    <row r="4616" spans="1:5" ht="0" hidden="1" customHeight="1" x14ac:dyDescent="0.2">
      <c r="A4616"/>
      <c r="B4616"/>
      <c r="C4616"/>
      <c r="D4616"/>
      <c r="E4616"/>
    </row>
    <row r="4617" spans="1:5" ht="0" hidden="1" customHeight="1" x14ac:dyDescent="0.2">
      <c r="A4617"/>
      <c r="B4617"/>
      <c r="C4617"/>
      <c r="D4617"/>
      <c r="E4617"/>
    </row>
    <row r="4618" spans="1:5" ht="0" hidden="1" customHeight="1" x14ac:dyDescent="0.2">
      <c r="A4618"/>
      <c r="B4618"/>
      <c r="C4618"/>
      <c r="D4618"/>
      <c r="E4618"/>
    </row>
    <row r="4619" spans="1:5" ht="0" hidden="1" customHeight="1" x14ac:dyDescent="0.2">
      <c r="A4619"/>
      <c r="B4619"/>
      <c r="C4619"/>
      <c r="D4619"/>
      <c r="E4619"/>
    </row>
    <row r="4620" spans="1:5" ht="0" hidden="1" customHeight="1" x14ac:dyDescent="0.2">
      <c r="A4620"/>
      <c r="B4620"/>
      <c r="C4620"/>
      <c r="D4620"/>
      <c r="E4620"/>
    </row>
    <row r="4621" spans="1:5" ht="0" hidden="1" customHeight="1" x14ac:dyDescent="0.2">
      <c r="A4621"/>
      <c r="B4621"/>
      <c r="C4621"/>
      <c r="D4621"/>
      <c r="E4621"/>
    </row>
    <row r="4622" spans="1:5" ht="0" hidden="1" customHeight="1" x14ac:dyDescent="0.2">
      <c r="A4622"/>
      <c r="B4622"/>
      <c r="C4622"/>
      <c r="D4622"/>
      <c r="E4622"/>
    </row>
    <row r="4623" spans="1:5" ht="0" hidden="1" customHeight="1" x14ac:dyDescent="0.2">
      <c r="A4623"/>
      <c r="B4623"/>
      <c r="C4623"/>
      <c r="D4623"/>
      <c r="E4623"/>
    </row>
    <row r="4624" spans="1:5" ht="0" hidden="1" customHeight="1" x14ac:dyDescent="0.2">
      <c r="A4624"/>
      <c r="B4624"/>
      <c r="C4624"/>
      <c r="D4624"/>
      <c r="E4624"/>
    </row>
    <row r="4625" spans="1:5" ht="0" hidden="1" customHeight="1" x14ac:dyDescent="0.2">
      <c r="A4625"/>
      <c r="B4625"/>
      <c r="C4625"/>
      <c r="D4625"/>
      <c r="E4625"/>
    </row>
    <row r="4626" spans="1:5" ht="0" hidden="1" customHeight="1" x14ac:dyDescent="0.2">
      <c r="A4626"/>
      <c r="B4626"/>
      <c r="C4626"/>
      <c r="D4626"/>
      <c r="E4626"/>
    </row>
    <row r="4627" spans="1:5" ht="0" hidden="1" customHeight="1" x14ac:dyDescent="0.2">
      <c r="A4627"/>
      <c r="B4627"/>
      <c r="C4627"/>
      <c r="D4627"/>
      <c r="E4627"/>
    </row>
    <row r="4628" spans="1:5" ht="0" hidden="1" customHeight="1" x14ac:dyDescent="0.2">
      <c r="A4628"/>
      <c r="B4628"/>
      <c r="C4628"/>
      <c r="D4628"/>
      <c r="E4628"/>
    </row>
    <row r="4629" spans="1:5" ht="0" hidden="1" customHeight="1" x14ac:dyDescent="0.2">
      <c r="A4629"/>
      <c r="B4629"/>
      <c r="C4629"/>
      <c r="D4629"/>
      <c r="E4629"/>
    </row>
    <row r="4630" spans="1:5" ht="0" hidden="1" customHeight="1" x14ac:dyDescent="0.2">
      <c r="A4630"/>
      <c r="B4630"/>
      <c r="C4630"/>
      <c r="D4630"/>
      <c r="E4630"/>
    </row>
    <row r="4631" spans="1:5" ht="0" hidden="1" customHeight="1" x14ac:dyDescent="0.2">
      <c r="A4631"/>
      <c r="B4631"/>
      <c r="C4631"/>
      <c r="D4631"/>
      <c r="E4631"/>
    </row>
    <row r="4632" spans="1:5" ht="0" hidden="1" customHeight="1" x14ac:dyDescent="0.2">
      <c r="A4632"/>
      <c r="B4632"/>
      <c r="C4632"/>
      <c r="D4632"/>
      <c r="E4632"/>
    </row>
    <row r="4633" spans="1:5" ht="0" hidden="1" customHeight="1" x14ac:dyDescent="0.2">
      <c r="A4633"/>
      <c r="B4633"/>
      <c r="C4633"/>
      <c r="D4633"/>
      <c r="E4633"/>
    </row>
    <row r="4634" spans="1:5" ht="0" hidden="1" customHeight="1" x14ac:dyDescent="0.2">
      <c r="A4634"/>
      <c r="B4634"/>
      <c r="C4634"/>
      <c r="D4634"/>
      <c r="E4634"/>
    </row>
    <row r="4635" spans="1:5" ht="0" hidden="1" customHeight="1" x14ac:dyDescent="0.2">
      <c r="A4635"/>
      <c r="B4635"/>
      <c r="C4635"/>
      <c r="D4635"/>
      <c r="E4635"/>
    </row>
    <row r="4636" spans="1:5" ht="0" hidden="1" customHeight="1" x14ac:dyDescent="0.2">
      <c r="A4636"/>
      <c r="B4636"/>
      <c r="C4636"/>
      <c r="D4636"/>
      <c r="E4636"/>
    </row>
    <row r="4637" spans="1:5" ht="0" hidden="1" customHeight="1" x14ac:dyDescent="0.2">
      <c r="A4637"/>
      <c r="B4637"/>
      <c r="C4637"/>
      <c r="D4637"/>
      <c r="E4637"/>
    </row>
    <row r="4638" spans="1:5" ht="0" hidden="1" customHeight="1" x14ac:dyDescent="0.2">
      <c r="A4638"/>
      <c r="B4638"/>
      <c r="C4638"/>
      <c r="D4638"/>
      <c r="E4638"/>
    </row>
    <row r="4639" spans="1:5" ht="0" hidden="1" customHeight="1" x14ac:dyDescent="0.2">
      <c r="A4639"/>
      <c r="B4639"/>
      <c r="C4639"/>
      <c r="D4639"/>
      <c r="E4639"/>
    </row>
    <row r="4640" spans="1:5" ht="0" hidden="1" customHeight="1" x14ac:dyDescent="0.2">
      <c r="A4640"/>
      <c r="B4640"/>
      <c r="C4640"/>
      <c r="D4640"/>
      <c r="E4640"/>
    </row>
    <row r="4641" spans="1:5" ht="0" hidden="1" customHeight="1" x14ac:dyDescent="0.2">
      <c r="A4641"/>
      <c r="B4641"/>
      <c r="C4641"/>
      <c r="D4641"/>
      <c r="E4641"/>
    </row>
    <row r="4642" spans="1:5" ht="0" hidden="1" customHeight="1" x14ac:dyDescent="0.2">
      <c r="A4642"/>
      <c r="B4642"/>
      <c r="C4642"/>
      <c r="D4642"/>
      <c r="E4642"/>
    </row>
    <row r="4643" spans="1:5" ht="0" hidden="1" customHeight="1" x14ac:dyDescent="0.2">
      <c r="A4643"/>
      <c r="B4643"/>
      <c r="C4643"/>
      <c r="D4643"/>
      <c r="E4643"/>
    </row>
    <row r="4644" spans="1:5" ht="0" hidden="1" customHeight="1" x14ac:dyDescent="0.2">
      <c r="A4644"/>
      <c r="B4644"/>
      <c r="C4644"/>
      <c r="D4644"/>
      <c r="E4644"/>
    </row>
    <row r="4645" spans="1:5" ht="0" hidden="1" customHeight="1" x14ac:dyDescent="0.2">
      <c r="A4645"/>
      <c r="B4645"/>
      <c r="C4645"/>
      <c r="D4645"/>
      <c r="E4645"/>
    </row>
    <row r="4646" spans="1:5" ht="0" hidden="1" customHeight="1" x14ac:dyDescent="0.2">
      <c r="A4646"/>
      <c r="B4646"/>
      <c r="C4646"/>
      <c r="D4646"/>
      <c r="E4646"/>
    </row>
    <row r="4647" spans="1:5" ht="0" hidden="1" customHeight="1" x14ac:dyDescent="0.2">
      <c r="A4647"/>
      <c r="B4647"/>
      <c r="C4647"/>
      <c r="D4647"/>
      <c r="E4647"/>
    </row>
    <row r="4648" spans="1:5" ht="0" hidden="1" customHeight="1" x14ac:dyDescent="0.2">
      <c r="A4648"/>
      <c r="B4648"/>
      <c r="C4648"/>
      <c r="D4648"/>
      <c r="E4648"/>
    </row>
    <row r="4649" spans="1:5" ht="0" hidden="1" customHeight="1" x14ac:dyDescent="0.2">
      <c r="A4649"/>
      <c r="B4649"/>
      <c r="C4649"/>
      <c r="D4649"/>
      <c r="E4649"/>
    </row>
    <row r="4650" spans="1:5" ht="0" hidden="1" customHeight="1" x14ac:dyDescent="0.2">
      <c r="A4650"/>
      <c r="B4650"/>
      <c r="C4650"/>
      <c r="D4650"/>
      <c r="E4650"/>
    </row>
    <row r="4651" spans="1:5" ht="0" hidden="1" customHeight="1" x14ac:dyDescent="0.2">
      <c r="A4651"/>
      <c r="B4651"/>
      <c r="C4651"/>
      <c r="D4651"/>
      <c r="E4651"/>
    </row>
    <row r="4652" spans="1:5" ht="0" hidden="1" customHeight="1" x14ac:dyDescent="0.2">
      <c r="A4652"/>
      <c r="B4652"/>
      <c r="C4652"/>
      <c r="D4652"/>
      <c r="E4652"/>
    </row>
    <row r="4653" spans="1:5" ht="0" hidden="1" customHeight="1" x14ac:dyDescent="0.2">
      <c r="A4653"/>
      <c r="B4653"/>
      <c r="C4653"/>
      <c r="D4653"/>
      <c r="E4653"/>
    </row>
    <row r="4654" spans="1:5" ht="0" hidden="1" customHeight="1" x14ac:dyDescent="0.2">
      <c r="A4654"/>
      <c r="B4654"/>
      <c r="C4654"/>
      <c r="D4654"/>
      <c r="E4654"/>
    </row>
    <row r="4655" spans="1:5" ht="0" hidden="1" customHeight="1" x14ac:dyDescent="0.2">
      <c r="A4655"/>
      <c r="B4655"/>
      <c r="C4655"/>
      <c r="D4655"/>
      <c r="E4655"/>
    </row>
    <row r="4656" spans="1:5" ht="0" hidden="1" customHeight="1" x14ac:dyDescent="0.2">
      <c r="A4656"/>
      <c r="B4656"/>
      <c r="C4656"/>
      <c r="D4656"/>
      <c r="E4656"/>
    </row>
    <row r="4657" spans="1:5" ht="0" hidden="1" customHeight="1" x14ac:dyDescent="0.2">
      <c r="A4657"/>
      <c r="B4657"/>
      <c r="C4657"/>
      <c r="D4657"/>
      <c r="E4657"/>
    </row>
    <row r="4658" spans="1:5" ht="0" hidden="1" customHeight="1" x14ac:dyDescent="0.2">
      <c r="A4658"/>
      <c r="B4658"/>
      <c r="C4658"/>
      <c r="D4658"/>
      <c r="E4658"/>
    </row>
    <row r="4659" spans="1:5" ht="0" hidden="1" customHeight="1" x14ac:dyDescent="0.2">
      <c r="A4659"/>
      <c r="B4659"/>
      <c r="C4659"/>
      <c r="D4659"/>
      <c r="E4659"/>
    </row>
    <row r="4660" spans="1:5" ht="0" hidden="1" customHeight="1" x14ac:dyDescent="0.2">
      <c r="A4660"/>
      <c r="B4660"/>
      <c r="C4660"/>
      <c r="D4660"/>
      <c r="E4660"/>
    </row>
    <row r="4661" spans="1:5" ht="0" hidden="1" customHeight="1" x14ac:dyDescent="0.2">
      <c r="A4661"/>
      <c r="B4661"/>
      <c r="C4661"/>
      <c r="D4661"/>
      <c r="E4661"/>
    </row>
    <row r="4662" spans="1:5" ht="0" hidden="1" customHeight="1" x14ac:dyDescent="0.2">
      <c r="A4662"/>
      <c r="B4662"/>
      <c r="C4662"/>
      <c r="D4662"/>
      <c r="E4662"/>
    </row>
    <row r="4663" spans="1:5" ht="0" hidden="1" customHeight="1" x14ac:dyDescent="0.2">
      <c r="A4663"/>
      <c r="B4663"/>
      <c r="C4663"/>
      <c r="D4663"/>
      <c r="E4663"/>
    </row>
    <row r="4664" spans="1:5" ht="0" hidden="1" customHeight="1" x14ac:dyDescent="0.2">
      <c r="A4664"/>
      <c r="B4664"/>
      <c r="C4664"/>
      <c r="D4664"/>
      <c r="E4664"/>
    </row>
    <row r="4665" spans="1:5" ht="0" hidden="1" customHeight="1" x14ac:dyDescent="0.2">
      <c r="A4665"/>
      <c r="B4665"/>
      <c r="C4665"/>
      <c r="D4665"/>
      <c r="E4665"/>
    </row>
    <row r="4666" spans="1:5" ht="0" hidden="1" customHeight="1" x14ac:dyDescent="0.2">
      <c r="A4666"/>
      <c r="B4666"/>
      <c r="C4666"/>
      <c r="D4666"/>
      <c r="E4666"/>
    </row>
    <row r="4667" spans="1:5" ht="0" hidden="1" customHeight="1" x14ac:dyDescent="0.2">
      <c r="A4667"/>
      <c r="B4667"/>
      <c r="C4667"/>
      <c r="D4667"/>
      <c r="E4667"/>
    </row>
    <row r="4668" spans="1:5" ht="0" hidden="1" customHeight="1" x14ac:dyDescent="0.2">
      <c r="A4668"/>
      <c r="B4668"/>
      <c r="C4668"/>
      <c r="D4668"/>
      <c r="E4668"/>
    </row>
    <row r="4669" spans="1:5" ht="0" hidden="1" customHeight="1" x14ac:dyDescent="0.2">
      <c r="A4669"/>
      <c r="B4669"/>
      <c r="C4669"/>
      <c r="D4669"/>
      <c r="E4669"/>
    </row>
    <row r="4670" spans="1:5" ht="0" hidden="1" customHeight="1" x14ac:dyDescent="0.2">
      <c r="A4670"/>
      <c r="B4670"/>
      <c r="C4670"/>
      <c r="D4670"/>
      <c r="E4670"/>
    </row>
    <row r="4671" spans="1:5" ht="0" hidden="1" customHeight="1" x14ac:dyDescent="0.2">
      <c r="A4671"/>
      <c r="B4671"/>
      <c r="C4671"/>
      <c r="D4671"/>
      <c r="E4671"/>
    </row>
    <row r="4672" spans="1:5" ht="0" hidden="1" customHeight="1" x14ac:dyDescent="0.2">
      <c r="A4672"/>
      <c r="B4672"/>
      <c r="C4672"/>
      <c r="D4672"/>
      <c r="E4672"/>
    </row>
    <row r="4673" spans="1:5" ht="0" hidden="1" customHeight="1" x14ac:dyDescent="0.2">
      <c r="A4673"/>
      <c r="B4673"/>
      <c r="C4673"/>
      <c r="D4673"/>
      <c r="E4673"/>
    </row>
    <row r="4674" spans="1:5" ht="0" hidden="1" customHeight="1" x14ac:dyDescent="0.2">
      <c r="A4674"/>
      <c r="B4674"/>
      <c r="C4674"/>
      <c r="D4674"/>
      <c r="E4674"/>
    </row>
    <row r="4675" spans="1:5" ht="0" hidden="1" customHeight="1" x14ac:dyDescent="0.2">
      <c r="A4675"/>
      <c r="B4675"/>
      <c r="C4675"/>
      <c r="D4675"/>
      <c r="E4675"/>
    </row>
    <row r="4676" spans="1:5" ht="0" hidden="1" customHeight="1" x14ac:dyDescent="0.2">
      <c r="A4676"/>
      <c r="B4676"/>
      <c r="C4676"/>
      <c r="D4676"/>
      <c r="E4676"/>
    </row>
    <row r="4677" spans="1:5" ht="0" hidden="1" customHeight="1" x14ac:dyDescent="0.2">
      <c r="A4677"/>
      <c r="B4677"/>
      <c r="C4677"/>
      <c r="D4677"/>
      <c r="E4677"/>
    </row>
    <row r="4678" spans="1:5" ht="0" hidden="1" customHeight="1" x14ac:dyDescent="0.2">
      <c r="A4678"/>
      <c r="B4678"/>
      <c r="C4678"/>
      <c r="D4678"/>
      <c r="E4678"/>
    </row>
    <row r="4679" spans="1:5" ht="0" hidden="1" customHeight="1" x14ac:dyDescent="0.2">
      <c r="A4679"/>
      <c r="B4679"/>
      <c r="C4679"/>
      <c r="D4679"/>
      <c r="E4679"/>
    </row>
    <row r="4680" spans="1:5" ht="0" hidden="1" customHeight="1" x14ac:dyDescent="0.2">
      <c r="A4680"/>
      <c r="B4680"/>
      <c r="C4680"/>
      <c r="D4680"/>
      <c r="E4680"/>
    </row>
    <row r="4681" spans="1:5" ht="0" hidden="1" customHeight="1" x14ac:dyDescent="0.2">
      <c r="A4681"/>
      <c r="B4681"/>
      <c r="C4681"/>
      <c r="D4681"/>
      <c r="E4681"/>
    </row>
    <row r="4682" spans="1:5" ht="0" hidden="1" customHeight="1" x14ac:dyDescent="0.2">
      <c r="A4682"/>
      <c r="B4682"/>
      <c r="C4682"/>
      <c r="D4682"/>
      <c r="E4682"/>
    </row>
    <row r="4683" spans="1:5" ht="0" hidden="1" customHeight="1" x14ac:dyDescent="0.2">
      <c r="A4683"/>
      <c r="B4683"/>
      <c r="C4683"/>
      <c r="D4683"/>
      <c r="E4683"/>
    </row>
    <row r="4684" spans="1:5" ht="0" hidden="1" customHeight="1" x14ac:dyDescent="0.2">
      <c r="A4684"/>
      <c r="B4684"/>
      <c r="C4684"/>
      <c r="D4684"/>
      <c r="E4684"/>
    </row>
    <row r="4685" spans="1:5" ht="0" hidden="1" customHeight="1" x14ac:dyDescent="0.2">
      <c r="A4685"/>
      <c r="B4685"/>
      <c r="C4685"/>
      <c r="D4685"/>
      <c r="E4685"/>
    </row>
    <row r="4686" spans="1:5" ht="0" hidden="1" customHeight="1" x14ac:dyDescent="0.2">
      <c r="A4686"/>
      <c r="B4686"/>
      <c r="C4686"/>
      <c r="D4686"/>
      <c r="E4686"/>
    </row>
    <row r="4687" spans="1:5" ht="0" hidden="1" customHeight="1" x14ac:dyDescent="0.2">
      <c r="A4687"/>
      <c r="B4687"/>
      <c r="C4687"/>
      <c r="D4687"/>
      <c r="E4687"/>
    </row>
    <row r="4688" spans="1:5" ht="0" hidden="1" customHeight="1" x14ac:dyDescent="0.2">
      <c r="A4688"/>
      <c r="B4688"/>
      <c r="C4688"/>
      <c r="D4688"/>
      <c r="E4688"/>
    </row>
    <row r="4689" spans="1:5" ht="0" hidden="1" customHeight="1" x14ac:dyDescent="0.2">
      <c r="A4689"/>
      <c r="B4689"/>
      <c r="C4689"/>
      <c r="D4689"/>
      <c r="E4689"/>
    </row>
    <row r="4690" spans="1:5" ht="0" hidden="1" customHeight="1" x14ac:dyDescent="0.2">
      <c r="A4690"/>
      <c r="B4690"/>
      <c r="C4690"/>
      <c r="D4690"/>
      <c r="E4690"/>
    </row>
    <row r="4691" spans="1:5" ht="0" hidden="1" customHeight="1" x14ac:dyDescent="0.2">
      <c r="A4691"/>
      <c r="B4691"/>
      <c r="C4691"/>
      <c r="D4691"/>
      <c r="E4691"/>
    </row>
    <row r="4692" spans="1:5" ht="0" hidden="1" customHeight="1" x14ac:dyDescent="0.2">
      <c r="A4692"/>
      <c r="B4692"/>
      <c r="C4692"/>
      <c r="D4692"/>
      <c r="E4692"/>
    </row>
    <row r="4693" spans="1:5" ht="0" hidden="1" customHeight="1" x14ac:dyDescent="0.2">
      <c r="A4693"/>
      <c r="B4693"/>
      <c r="C4693"/>
      <c r="D4693"/>
      <c r="E4693"/>
    </row>
    <row r="4694" spans="1:5" ht="0" hidden="1" customHeight="1" x14ac:dyDescent="0.2">
      <c r="A4694"/>
      <c r="B4694"/>
      <c r="C4694"/>
      <c r="D4694"/>
      <c r="E4694"/>
    </row>
    <row r="4695" spans="1:5" ht="0" hidden="1" customHeight="1" x14ac:dyDescent="0.2">
      <c r="A4695"/>
      <c r="B4695"/>
      <c r="C4695"/>
      <c r="D4695"/>
      <c r="E4695"/>
    </row>
    <row r="4696" spans="1:5" ht="0" hidden="1" customHeight="1" x14ac:dyDescent="0.2">
      <c r="A4696"/>
      <c r="B4696"/>
      <c r="C4696"/>
      <c r="D4696"/>
      <c r="E4696"/>
    </row>
    <row r="4697" spans="1:5" ht="0" hidden="1" customHeight="1" x14ac:dyDescent="0.2">
      <c r="A4697"/>
      <c r="B4697"/>
      <c r="C4697"/>
      <c r="D4697"/>
      <c r="E4697"/>
    </row>
    <row r="4698" spans="1:5" ht="0" hidden="1" customHeight="1" x14ac:dyDescent="0.2">
      <c r="A4698"/>
      <c r="B4698"/>
      <c r="C4698"/>
      <c r="D4698"/>
      <c r="E4698"/>
    </row>
    <row r="4699" spans="1:5" ht="0" hidden="1" customHeight="1" x14ac:dyDescent="0.2">
      <c r="A4699"/>
      <c r="B4699"/>
      <c r="C4699"/>
      <c r="D4699"/>
      <c r="E4699"/>
    </row>
    <row r="4700" spans="1:5" ht="0" hidden="1" customHeight="1" x14ac:dyDescent="0.2">
      <c r="A4700"/>
      <c r="B4700"/>
      <c r="C4700"/>
      <c r="D4700"/>
      <c r="E4700"/>
    </row>
    <row r="4701" spans="1:5" ht="0" hidden="1" customHeight="1" x14ac:dyDescent="0.2">
      <c r="A4701"/>
      <c r="B4701"/>
      <c r="C4701"/>
      <c r="D4701"/>
      <c r="E4701"/>
    </row>
    <row r="4702" spans="1:5" ht="0" hidden="1" customHeight="1" x14ac:dyDescent="0.2">
      <c r="A4702"/>
      <c r="B4702"/>
      <c r="C4702"/>
      <c r="D4702"/>
      <c r="E4702"/>
    </row>
    <row r="4703" spans="1:5" ht="0" hidden="1" customHeight="1" x14ac:dyDescent="0.2">
      <c r="A4703"/>
      <c r="B4703"/>
      <c r="C4703"/>
      <c r="D4703"/>
      <c r="E4703"/>
    </row>
    <row r="4704" spans="1:5" ht="0" hidden="1" customHeight="1" x14ac:dyDescent="0.2">
      <c r="A4704"/>
      <c r="B4704"/>
      <c r="C4704"/>
      <c r="D4704"/>
      <c r="E4704"/>
    </row>
    <row r="4705" spans="1:5" ht="0" hidden="1" customHeight="1" x14ac:dyDescent="0.2">
      <c r="A4705"/>
      <c r="B4705"/>
      <c r="C4705"/>
      <c r="D4705"/>
      <c r="E4705"/>
    </row>
    <row r="4706" spans="1:5" ht="0" hidden="1" customHeight="1" x14ac:dyDescent="0.2">
      <c r="A4706"/>
      <c r="B4706"/>
      <c r="C4706"/>
      <c r="D4706"/>
      <c r="E4706"/>
    </row>
    <row r="4707" spans="1:5" ht="0" hidden="1" customHeight="1" x14ac:dyDescent="0.2">
      <c r="A4707"/>
      <c r="B4707"/>
      <c r="C4707"/>
      <c r="D4707"/>
      <c r="E4707"/>
    </row>
    <row r="4708" spans="1:5" ht="0" hidden="1" customHeight="1" x14ac:dyDescent="0.2">
      <c r="A4708"/>
      <c r="B4708"/>
      <c r="C4708"/>
      <c r="D4708"/>
      <c r="E4708"/>
    </row>
    <row r="4709" spans="1:5" ht="0" hidden="1" customHeight="1" x14ac:dyDescent="0.2">
      <c r="A4709"/>
      <c r="B4709"/>
      <c r="C4709"/>
      <c r="D4709"/>
      <c r="E4709"/>
    </row>
    <row r="4710" spans="1:5" ht="0" hidden="1" customHeight="1" x14ac:dyDescent="0.2">
      <c r="A4710"/>
      <c r="B4710"/>
      <c r="C4710"/>
      <c r="D4710"/>
      <c r="E4710"/>
    </row>
    <row r="4711" spans="1:5" ht="0" hidden="1" customHeight="1" x14ac:dyDescent="0.2">
      <c r="A4711"/>
      <c r="B4711"/>
      <c r="C4711"/>
      <c r="D4711"/>
      <c r="E4711"/>
    </row>
    <row r="4712" spans="1:5" ht="0" hidden="1" customHeight="1" x14ac:dyDescent="0.2">
      <c r="A4712"/>
      <c r="B4712"/>
      <c r="C4712"/>
      <c r="D4712"/>
      <c r="E4712"/>
    </row>
    <row r="4713" spans="1:5" ht="0" hidden="1" customHeight="1" x14ac:dyDescent="0.2">
      <c r="A4713"/>
      <c r="B4713"/>
      <c r="C4713"/>
      <c r="D4713"/>
      <c r="E4713"/>
    </row>
    <row r="4714" spans="1:5" ht="0" hidden="1" customHeight="1" x14ac:dyDescent="0.2">
      <c r="A4714"/>
      <c r="B4714"/>
      <c r="C4714"/>
      <c r="D4714"/>
      <c r="E4714"/>
    </row>
    <row r="4715" spans="1:5" ht="0" hidden="1" customHeight="1" x14ac:dyDescent="0.2">
      <c r="A4715"/>
      <c r="B4715"/>
      <c r="C4715"/>
      <c r="D4715"/>
      <c r="E4715"/>
    </row>
    <row r="4716" spans="1:5" ht="0" hidden="1" customHeight="1" x14ac:dyDescent="0.2">
      <c r="A4716"/>
      <c r="B4716"/>
      <c r="C4716"/>
      <c r="D4716"/>
      <c r="E4716"/>
    </row>
    <row r="4717" spans="1:5" ht="0" hidden="1" customHeight="1" x14ac:dyDescent="0.2">
      <c r="A4717"/>
      <c r="B4717"/>
      <c r="C4717"/>
      <c r="D4717"/>
      <c r="E4717"/>
    </row>
    <row r="4718" spans="1:5" ht="0" hidden="1" customHeight="1" x14ac:dyDescent="0.2">
      <c r="A4718"/>
      <c r="B4718"/>
      <c r="C4718"/>
      <c r="D4718"/>
      <c r="E4718"/>
    </row>
    <row r="4719" spans="1:5" ht="0" hidden="1" customHeight="1" x14ac:dyDescent="0.2">
      <c r="A4719"/>
      <c r="B4719"/>
      <c r="C4719"/>
      <c r="D4719"/>
      <c r="E4719"/>
    </row>
    <row r="4720" spans="1:5" ht="0" hidden="1" customHeight="1" x14ac:dyDescent="0.2">
      <c r="A4720"/>
      <c r="B4720"/>
      <c r="C4720"/>
      <c r="D4720"/>
      <c r="E4720"/>
    </row>
    <row r="4721" spans="1:5" ht="0" hidden="1" customHeight="1" x14ac:dyDescent="0.2">
      <c r="A4721"/>
      <c r="B4721"/>
      <c r="C4721"/>
      <c r="D4721"/>
      <c r="E4721"/>
    </row>
    <row r="4722" spans="1:5" ht="0" hidden="1" customHeight="1" x14ac:dyDescent="0.2">
      <c r="A4722"/>
      <c r="B4722"/>
      <c r="C4722"/>
      <c r="D4722"/>
      <c r="E4722"/>
    </row>
    <row r="4723" spans="1:5" ht="0" hidden="1" customHeight="1" x14ac:dyDescent="0.2">
      <c r="A4723"/>
      <c r="B4723"/>
      <c r="C4723"/>
      <c r="D4723"/>
      <c r="E4723"/>
    </row>
    <row r="4724" spans="1:5" ht="0" hidden="1" customHeight="1" x14ac:dyDescent="0.2">
      <c r="A4724"/>
      <c r="B4724"/>
      <c r="C4724"/>
      <c r="D4724"/>
      <c r="E4724"/>
    </row>
    <row r="4725" spans="1:5" ht="0" hidden="1" customHeight="1" x14ac:dyDescent="0.2">
      <c r="A4725"/>
      <c r="B4725"/>
      <c r="C4725"/>
      <c r="D4725"/>
      <c r="E4725"/>
    </row>
    <row r="4726" spans="1:5" ht="0" hidden="1" customHeight="1" x14ac:dyDescent="0.2">
      <c r="A4726"/>
      <c r="B4726"/>
      <c r="C4726"/>
      <c r="D4726"/>
      <c r="E4726"/>
    </row>
    <row r="4727" spans="1:5" ht="0" hidden="1" customHeight="1" x14ac:dyDescent="0.2">
      <c r="A4727"/>
      <c r="B4727"/>
      <c r="C4727"/>
      <c r="D4727"/>
      <c r="E4727"/>
    </row>
    <row r="4728" spans="1:5" ht="0" hidden="1" customHeight="1" x14ac:dyDescent="0.2">
      <c r="A4728"/>
      <c r="B4728"/>
      <c r="C4728"/>
      <c r="D4728"/>
      <c r="E4728"/>
    </row>
    <row r="4729" spans="1:5" ht="0" hidden="1" customHeight="1" x14ac:dyDescent="0.2">
      <c r="A4729"/>
      <c r="B4729"/>
      <c r="C4729"/>
      <c r="D4729"/>
      <c r="E4729"/>
    </row>
    <row r="4730" spans="1:5" ht="0" hidden="1" customHeight="1" x14ac:dyDescent="0.2">
      <c r="A4730"/>
      <c r="B4730"/>
      <c r="C4730"/>
      <c r="D4730"/>
      <c r="E4730"/>
    </row>
    <row r="4731" spans="1:5" ht="0" hidden="1" customHeight="1" x14ac:dyDescent="0.2">
      <c r="A4731"/>
      <c r="B4731"/>
      <c r="C4731"/>
      <c r="D4731"/>
      <c r="E4731"/>
    </row>
    <row r="4732" spans="1:5" ht="0" hidden="1" customHeight="1" x14ac:dyDescent="0.2">
      <c r="A4732"/>
      <c r="B4732"/>
      <c r="C4732"/>
      <c r="D4732"/>
      <c r="E4732"/>
    </row>
    <row r="4733" spans="1:5" ht="0" hidden="1" customHeight="1" x14ac:dyDescent="0.2">
      <c r="A4733"/>
      <c r="B4733"/>
      <c r="C4733"/>
      <c r="D4733"/>
      <c r="E4733"/>
    </row>
    <row r="4734" spans="1:5" ht="0" hidden="1" customHeight="1" x14ac:dyDescent="0.2">
      <c r="A4734"/>
      <c r="B4734"/>
      <c r="C4734"/>
      <c r="D4734"/>
      <c r="E4734"/>
    </row>
    <row r="4735" spans="1:5" ht="0" hidden="1" customHeight="1" x14ac:dyDescent="0.2">
      <c r="A4735"/>
      <c r="B4735"/>
      <c r="C4735"/>
      <c r="D4735"/>
      <c r="E4735"/>
    </row>
    <row r="4736" spans="1:5" ht="0" hidden="1" customHeight="1" x14ac:dyDescent="0.2">
      <c r="A4736"/>
      <c r="B4736"/>
      <c r="C4736"/>
      <c r="D4736"/>
      <c r="E4736"/>
    </row>
    <row r="4737" spans="1:5" ht="0" hidden="1" customHeight="1" x14ac:dyDescent="0.2">
      <c r="A4737"/>
      <c r="B4737"/>
      <c r="C4737"/>
      <c r="D4737"/>
      <c r="E4737"/>
    </row>
    <row r="4738" spans="1:5" ht="0" hidden="1" customHeight="1" x14ac:dyDescent="0.2">
      <c r="A4738"/>
      <c r="B4738"/>
      <c r="C4738"/>
      <c r="D4738"/>
      <c r="E4738"/>
    </row>
    <row r="4739" spans="1:5" ht="0" hidden="1" customHeight="1" x14ac:dyDescent="0.2">
      <c r="A4739"/>
      <c r="B4739"/>
      <c r="C4739"/>
      <c r="D4739"/>
      <c r="E4739"/>
    </row>
    <row r="4740" spans="1:5" ht="0" hidden="1" customHeight="1" x14ac:dyDescent="0.2">
      <c r="A4740"/>
      <c r="B4740"/>
      <c r="C4740"/>
      <c r="D4740"/>
      <c r="E4740"/>
    </row>
    <row r="4741" spans="1:5" ht="0" hidden="1" customHeight="1" x14ac:dyDescent="0.2">
      <c r="A4741"/>
      <c r="B4741"/>
      <c r="C4741"/>
      <c r="D4741"/>
      <c r="E4741"/>
    </row>
    <row r="4742" spans="1:5" ht="0" hidden="1" customHeight="1" x14ac:dyDescent="0.2">
      <c r="A4742"/>
      <c r="B4742"/>
      <c r="C4742"/>
      <c r="D4742"/>
      <c r="E4742"/>
    </row>
    <row r="4743" spans="1:5" ht="0" hidden="1" customHeight="1" x14ac:dyDescent="0.2">
      <c r="A4743"/>
      <c r="B4743"/>
      <c r="C4743"/>
      <c r="D4743"/>
      <c r="E4743"/>
    </row>
    <row r="4744" spans="1:5" ht="0" hidden="1" customHeight="1" x14ac:dyDescent="0.2">
      <c r="A4744"/>
      <c r="B4744"/>
      <c r="C4744"/>
      <c r="D4744"/>
      <c r="E4744"/>
    </row>
    <row r="4745" spans="1:5" ht="0" hidden="1" customHeight="1" x14ac:dyDescent="0.2">
      <c r="A4745"/>
      <c r="B4745"/>
      <c r="C4745"/>
      <c r="D4745"/>
      <c r="E4745"/>
    </row>
    <row r="4746" spans="1:5" ht="0" hidden="1" customHeight="1" x14ac:dyDescent="0.2">
      <c r="A4746"/>
      <c r="B4746"/>
      <c r="C4746"/>
      <c r="D4746"/>
      <c r="E4746"/>
    </row>
    <row r="4747" spans="1:5" ht="0" hidden="1" customHeight="1" x14ac:dyDescent="0.2">
      <c r="A4747"/>
      <c r="B4747"/>
      <c r="C4747"/>
      <c r="D4747"/>
      <c r="E4747"/>
    </row>
    <row r="4748" spans="1:5" ht="0" hidden="1" customHeight="1" x14ac:dyDescent="0.2">
      <c r="A4748"/>
      <c r="B4748"/>
      <c r="C4748"/>
      <c r="D4748"/>
      <c r="E4748"/>
    </row>
    <row r="4749" spans="1:5" ht="0" hidden="1" customHeight="1" x14ac:dyDescent="0.2">
      <c r="A4749"/>
      <c r="B4749"/>
      <c r="C4749"/>
      <c r="D4749"/>
      <c r="E4749"/>
    </row>
    <row r="4750" spans="1:5" ht="0" hidden="1" customHeight="1" x14ac:dyDescent="0.2">
      <c r="A4750"/>
      <c r="B4750"/>
      <c r="C4750"/>
      <c r="D4750"/>
      <c r="E4750"/>
    </row>
    <row r="4751" spans="1:5" ht="0" hidden="1" customHeight="1" x14ac:dyDescent="0.2">
      <c r="A4751"/>
      <c r="B4751"/>
      <c r="C4751"/>
      <c r="D4751"/>
      <c r="E4751"/>
    </row>
    <row r="4752" spans="1:5" ht="0" hidden="1" customHeight="1" x14ac:dyDescent="0.2">
      <c r="A4752"/>
      <c r="B4752"/>
      <c r="C4752"/>
      <c r="D4752"/>
      <c r="E4752"/>
    </row>
    <row r="4753" spans="1:5" ht="0" hidden="1" customHeight="1" x14ac:dyDescent="0.2">
      <c r="A4753"/>
      <c r="B4753"/>
      <c r="C4753"/>
      <c r="D4753"/>
      <c r="E4753"/>
    </row>
    <row r="4754" spans="1:5" ht="0" hidden="1" customHeight="1" x14ac:dyDescent="0.2">
      <c r="A4754"/>
      <c r="B4754"/>
      <c r="C4754"/>
      <c r="D4754"/>
      <c r="E4754"/>
    </row>
    <row r="4755" spans="1:5" ht="0" hidden="1" customHeight="1" x14ac:dyDescent="0.2">
      <c r="A4755"/>
      <c r="B4755"/>
      <c r="C4755"/>
      <c r="D4755"/>
      <c r="E4755"/>
    </row>
    <row r="4756" spans="1:5" ht="0" hidden="1" customHeight="1" x14ac:dyDescent="0.2">
      <c r="A4756"/>
      <c r="B4756"/>
      <c r="C4756"/>
      <c r="D4756"/>
      <c r="E4756"/>
    </row>
    <row r="4757" spans="1:5" ht="0" hidden="1" customHeight="1" x14ac:dyDescent="0.2">
      <c r="A4757"/>
      <c r="B4757"/>
      <c r="C4757"/>
      <c r="D4757"/>
      <c r="E4757"/>
    </row>
    <row r="4758" spans="1:5" ht="0" hidden="1" customHeight="1" x14ac:dyDescent="0.2">
      <c r="A4758"/>
      <c r="B4758"/>
      <c r="C4758"/>
      <c r="D4758"/>
      <c r="E4758"/>
    </row>
    <row r="4759" spans="1:5" ht="0" hidden="1" customHeight="1" x14ac:dyDescent="0.2">
      <c r="A4759"/>
      <c r="B4759"/>
      <c r="C4759"/>
      <c r="D4759"/>
      <c r="E4759"/>
    </row>
    <row r="4760" spans="1:5" ht="0" hidden="1" customHeight="1" x14ac:dyDescent="0.2">
      <c r="A4760"/>
      <c r="B4760"/>
      <c r="C4760"/>
      <c r="D4760"/>
      <c r="E4760"/>
    </row>
    <row r="4761" spans="1:5" ht="0" hidden="1" customHeight="1" x14ac:dyDescent="0.2">
      <c r="A4761"/>
      <c r="B4761"/>
      <c r="C4761"/>
      <c r="D4761"/>
      <c r="E4761"/>
    </row>
    <row r="4762" spans="1:5" ht="0" hidden="1" customHeight="1" x14ac:dyDescent="0.2">
      <c r="A4762"/>
      <c r="B4762"/>
      <c r="C4762"/>
      <c r="D4762"/>
      <c r="E4762"/>
    </row>
    <row r="4763" spans="1:5" ht="0" hidden="1" customHeight="1" x14ac:dyDescent="0.2">
      <c r="A4763"/>
      <c r="B4763"/>
      <c r="C4763"/>
      <c r="D4763"/>
      <c r="E4763"/>
    </row>
    <row r="4764" spans="1:5" ht="0" hidden="1" customHeight="1" x14ac:dyDescent="0.2">
      <c r="A4764"/>
      <c r="B4764"/>
      <c r="C4764"/>
      <c r="D4764"/>
      <c r="E4764"/>
    </row>
    <row r="4765" spans="1:5" ht="0" hidden="1" customHeight="1" x14ac:dyDescent="0.2">
      <c r="A4765"/>
      <c r="B4765"/>
      <c r="C4765"/>
      <c r="D4765"/>
      <c r="E4765"/>
    </row>
    <row r="4766" spans="1:5" ht="0" hidden="1" customHeight="1" x14ac:dyDescent="0.2">
      <c r="A4766"/>
      <c r="B4766"/>
      <c r="C4766"/>
      <c r="D4766"/>
      <c r="E4766"/>
    </row>
    <row r="4767" spans="1:5" ht="0" hidden="1" customHeight="1" x14ac:dyDescent="0.2">
      <c r="A4767"/>
      <c r="B4767"/>
      <c r="C4767"/>
      <c r="D4767"/>
      <c r="E4767"/>
    </row>
    <row r="4768" spans="1:5" ht="0" hidden="1" customHeight="1" x14ac:dyDescent="0.2">
      <c r="A4768"/>
      <c r="B4768"/>
      <c r="C4768"/>
      <c r="D4768"/>
      <c r="E4768"/>
    </row>
    <row r="4769" spans="1:5" ht="0" hidden="1" customHeight="1" x14ac:dyDescent="0.2">
      <c r="A4769"/>
      <c r="B4769"/>
      <c r="C4769"/>
      <c r="D4769"/>
      <c r="E4769"/>
    </row>
    <row r="4770" spans="1:5" ht="0" hidden="1" customHeight="1" x14ac:dyDescent="0.2">
      <c r="A4770"/>
      <c r="B4770"/>
      <c r="C4770"/>
      <c r="D4770"/>
      <c r="E4770"/>
    </row>
    <row r="4771" spans="1:5" ht="0" hidden="1" customHeight="1" x14ac:dyDescent="0.2">
      <c r="A4771"/>
      <c r="B4771"/>
      <c r="C4771"/>
      <c r="D4771"/>
      <c r="E4771"/>
    </row>
    <row r="4772" spans="1:5" ht="0" hidden="1" customHeight="1" x14ac:dyDescent="0.2">
      <c r="A4772"/>
      <c r="B4772"/>
      <c r="C4772"/>
      <c r="D4772"/>
      <c r="E4772"/>
    </row>
    <row r="4773" spans="1:5" ht="0" hidden="1" customHeight="1" x14ac:dyDescent="0.2">
      <c r="A4773"/>
      <c r="B4773"/>
      <c r="C4773"/>
      <c r="D4773"/>
      <c r="E4773"/>
    </row>
    <row r="4774" spans="1:5" ht="0" hidden="1" customHeight="1" x14ac:dyDescent="0.2">
      <c r="A4774"/>
      <c r="B4774"/>
      <c r="C4774"/>
      <c r="D4774"/>
      <c r="E4774"/>
    </row>
    <row r="4775" spans="1:5" ht="0" hidden="1" customHeight="1" x14ac:dyDescent="0.2">
      <c r="A4775"/>
      <c r="B4775"/>
      <c r="C4775"/>
      <c r="D4775"/>
      <c r="E4775"/>
    </row>
    <row r="4776" spans="1:5" ht="0" hidden="1" customHeight="1" x14ac:dyDescent="0.2">
      <c r="A4776"/>
      <c r="B4776"/>
      <c r="C4776"/>
      <c r="D4776"/>
      <c r="E4776"/>
    </row>
    <row r="4777" spans="1:5" ht="0" hidden="1" customHeight="1" x14ac:dyDescent="0.2">
      <c r="A4777"/>
      <c r="B4777"/>
      <c r="C4777"/>
      <c r="D4777"/>
      <c r="E4777"/>
    </row>
    <row r="4778" spans="1:5" ht="0" hidden="1" customHeight="1" x14ac:dyDescent="0.2">
      <c r="A4778"/>
      <c r="B4778"/>
      <c r="C4778"/>
      <c r="D4778"/>
      <c r="E4778"/>
    </row>
    <row r="4779" spans="1:5" ht="0" hidden="1" customHeight="1" x14ac:dyDescent="0.2">
      <c r="A4779"/>
      <c r="B4779"/>
      <c r="C4779"/>
      <c r="D4779"/>
      <c r="E4779"/>
    </row>
    <row r="4780" spans="1:5" ht="0" hidden="1" customHeight="1" x14ac:dyDescent="0.2">
      <c r="A4780"/>
      <c r="B4780"/>
      <c r="C4780"/>
      <c r="D4780"/>
      <c r="E4780"/>
    </row>
    <row r="4781" spans="1:5" ht="0" hidden="1" customHeight="1" x14ac:dyDescent="0.2">
      <c r="A4781"/>
      <c r="B4781"/>
      <c r="C4781"/>
      <c r="D4781"/>
      <c r="E4781"/>
    </row>
    <row r="4782" spans="1:5" ht="0" hidden="1" customHeight="1" x14ac:dyDescent="0.2">
      <c r="A4782"/>
      <c r="B4782"/>
      <c r="C4782"/>
      <c r="D4782"/>
      <c r="E4782"/>
    </row>
    <row r="4783" spans="1:5" ht="0" hidden="1" customHeight="1" x14ac:dyDescent="0.2">
      <c r="A4783"/>
      <c r="B4783"/>
      <c r="C4783"/>
      <c r="D4783"/>
      <c r="E4783"/>
    </row>
    <row r="4784" spans="1:5" ht="0" hidden="1" customHeight="1" x14ac:dyDescent="0.2">
      <c r="A4784"/>
      <c r="B4784"/>
      <c r="C4784"/>
      <c r="D4784"/>
      <c r="E4784"/>
    </row>
    <row r="4785" spans="1:5" ht="0" hidden="1" customHeight="1" x14ac:dyDescent="0.2">
      <c r="A4785"/>
      <c r="B4785"/>
      <c r="C4785"/>
      <c r="D4785"/>
      <c r="E4785"/>
    </row>
    <row r="4786" spans="1:5" ht="0" hidden="1" customHeight="1" x14ac:dyDescent="0.2">
      <c r="A4786"/>
      <c r="B4786"/>
      <c r="C4786"/>
      <c r="D4786"/>
      <c r="E4786"/>
    </row>
    <row r="4787" spans="1:5" ht="0" hidden="1" customHeight="1" x14ac:dyDescent="0.2">
      <c r="A4787"/>
      <c r="B4787"/>
      <c r="C4787"/>
      <c r="D4787"/>
      <c r="E4787"/>
    </row>
    <row r="4788" spans="1:5" ht="0" hidden="1" customHeight="1" x14ac:dyDescent="0.2">
      <c r="A4788"/>
      <c r="B4788"/>
      <c r="C4788"/>
      <c r="D4788"/>
      <c r="E4788"/>
    </row>
    <row r="4789" spans="1:5" ht="0" hidden="1" customHeight="1" x14ac:dyDescent="0.2">
      <c r="A4789"/>
      <c r="B4789"/>
      <c r="C4789"/>
      <c r="D4789"/>
      <c r="E4789"/>
    </row>
    <row r="4790" spans="1:5" ht="0" hidden="1" customHeight="1" x14ac:dyDescent="0.2">
      <c r="A4790"/>
      <c r="B4790"/>
      <c r="C4790"/>
      <c r="D4790"/>
      <c r="E4790"/>
    </row>
    <row r="4791" spans="1:5" ht="0" hidden="1" customHeight="1" x14ac:dyDescent="0.2">
      <c r="A4791"/>
      <c r="B4791"/>
      <c r="C4791"/>
      <c r="D4791"/>
      <c r="E4791"/>
    </row>
    <row r="4792" spans="1:5" ht="0" hidden="1" customHeight="1" x14ac:dyDescent="0.2">
      <c r="A4792"/>
      <c r="B4792"/>
      <c r="C4792"/>
      <c r="D4792"/>
      <c r="E4792"/>
    </row>
    <row r="4793" spans="1:5" ht="0" hidden="1" customHeight="1" x14ac:dyDescent="0.2">
      <c r="A4793"/>
      <c r="B4793"/>
      <c r="C4793"/>
      <c r="D4793"/>
      <c r="E4793"/>
    </row>
    <row r="4794" spans="1:5" ht="0" hidden="1" customHeight="1" x14ac:dyDescent="0.2">
      <c r="A4794"/>
      <c r="B4794"/>
      <c r="C4794"/>
      <c r="D4794"/>
      <c r="E4794"/>
    </row>
    <row r="4795" spans="1:5" ht="0" hidden="1" customHeight="1" x14ac:dyDescent="0.2">
      <c r="A4795"/>
      <c r="B4795"/>
      <c r="C4795"/>
      <c r="D4795"/>
      <c r="E4795"/>
    </row>
    <row r="4796" spans="1:5" ht="0" hidden="1" customHeight="1" x14ac:dyDescent="0.2">
      <c r="A4796"/>
      <c r="B4796"/>
      <c r="C4796"/>
      <c r="D4796"/>
      <c r="E4796"/>
    </row>
    <row r="4797" spans="1:5" ht="0" hidden="1" customHeight="1" x14ac:dyDescent="0.2">
      <c r="A4797"/>
      <c r="B4797"/>
      <c r="C4797"/>
      <c r="D4797"/>
      <c r="E4797"/>
    </row>
    <row r="4798" spans="1:5" ht="0" hidden="1" customHeight="1" x14ac:dyDescent="0.2">
      <c r="A4798"/>
      <c r="B4798"/>
      <c r="C4798"/>
      <c r="D4798"/>
      <c r="E4798"/>
    </row>
    <row r="4799" spans="1:5" ht="0" hidden="1" customHeight="1" x14ac:dyDescent="0.2">
      <c r="A4799"/>
      <c r="B4799"/>
      <c r="C4799"/>
      <c r="D4799"/>
      <c r="E4799"/>
    </row>
    <row r="4800" spans="1:5" ht="0" hidden="1" customHeight="1" x14ac:dyDescent="0.2">
      <c r="A4800"/>
      <c r="B4800"/>
      <c r="C4800"/>
      <c r="D4800"/>
      <c r="E4800"/>
    </row>
    <row r="4801" spans="1:5" ht="0" hidden="1" customHeight="1" x14ac:dyDescent="0.2">
      <c r="A4801"/>
      <c r="B4801"/>
      <c r="C4801"/>
      <c r="D4801"/>
      <c r="E4801"/>
    </row>
    <row r="4802" spans="1:5" ht="0" hidden="1" customHeight="1" x14ac:dyDescent="0.2">
      <c r="A4802"/>
      <c r="B4802"/>
      <c r="C4802"/>
      <c r="D4802"/>
      <c r="E4802"/>
    </row>
    <row r="4803" spans="1:5" ht="0" hidden="1" customHeight="1" x14ac:dyDescent="0.2">
      <c r="A4803"/>
      <c r="B4803"/>
      <c r="C4803"/>
      <c r="D4803"/>
      <c r="E4803"/>
    </row>
    <row r="4804" spans="1:5" ht="0" hidden="1" customHeight="1" x14ac:dyDescent="0.2">
      <c r="A4804"/>
      <c r="B4804"/>
      <c r="C4804"/>
      <c r="D4804"/>
      <c r="E4804"/>
    </row>
    <row r="4805" spans="1:5" ht="0" hidden="1" customHeight="1" x14ac:dyDescent="0.2">
      <c r="A4805"/>
      <c r="B4805"/>
      <c r="C4805"/>
      <c r="D4805"/>
      <c r="E4805"/>
    </row>
    <row r="4806" spans="1:5" ht="0" hidden="1" customHeight="1" x14ac:dyDescent="0.2">
      <c r="A4806"/>
      <c r="B4806"/>
      <c r="C4806"/>
      <c r="D4806"/>
      <c r="E4806"/>
    </row>
    <row r="4807" spans="1:5" ht="0" hidden="1" customHeight="1" x14ac:dyDescent="0.2">
      <c r="A4807"/>
      <c r="B4807"/>
      <c r="C4807"/>
      <c r="D4807"/>
      <c r="E4807"/>
    </row>
    <row r="4808" spans="1:5" ht="0" hidden="1" customHeight="1" x14ac:dyDescent="0.2">
      <c r="A4808"/>
      <c r="B4808"/>
      <c r="C4808"/>
      <c r="D4808"/>
      <c r="E4808"/>
    </row>
    <row r="4809" spans="1:5" ht="0" hidden="1" customHeight="1" x14ac:dyDescent="0.2">
      <c r="A4809"/>
      <c r="B4809"/>
      <c r="C4809"/>
      <c r="D4809"/>
      <c r="E4809"/>
    </row>
    <row r="4810" spans="1:5" ht="0" hidden="1" customHeight="1" x14ac:dyDescent="0.2">
      <c r="A4810"/>
      <c r="B4810"/>
      <c r="C4810"/>
      <c r="D4810"/>
      <c r="E4810"/>
    </row>
    <row r="4811" spans="1:5" ht="0" hidden="1" customHeight="1" x14ac:dyDescent="0.2">
      <c r="A4811"/>
      <c r="B4811"/>
      <c r="C4811"/>
      <c r="D4811"/>
      <c r="E4811"/>
    </row>
    <row r="4812" spans="1:5" ht="0" hidden="1" customHeight="1" x14ac:dyDescent="0.2">
      <c r="A4812"/>
      <c r="B4812"/>
      <c r="C4812"/>
      <c r="D4812"/>
      <c r="E4812"/>
    </row>
    <row r="4813" spans="1:5" ht="0" hidden="1" customHeight="1" x14ac:dyDescent="0.2">
      <c r="A4813"/>
      <c r="B4813"/>
      <c r="C4813"/>
      <c r="D4813"/>
      <c r="E4813"/>
    </row>
    <row r="4814" spans="1:5" ht="0" hidden="1" customHeight="1" x14ac:dyDescent="0.2">
      <c r="A4814"/>
      <c r="B4814"/>
      <c r="C4814"/>
      <c r="D4814"/>
      <c r="E4814"/>
    </row>
    <row r="4815" spans="1:5" ht="0" hidden="1" customHeight="1" x14ac:dyDescent="0.2">
      <c r="A4815"/>
      <c r="B4815"/>
      <c r="C4815"/>
      <c r="D4815"/>
      <c r="E4815"/>
    </row>
    <row r="4816" spans="1:5" ht="0" hidden="1" customHeight="1" x14ac:dyDescent="0.2">
      <c r="A4816"/>
      <c r="B4816"/>
      <c r="C4816"/>
      <c r="D4816"/>
      <c r="E4816"/>
    </row>
    <row r="4817" spans="1:5" ht="0" hidden="1" customHeight="1" x14ac:dyDescent="0.2">
      <c r="A4817"/>
      <c r="B4817"/>
      <c r="C4817"/>
      <c r="D4817"/>
      <c r="E4817"/>
    </row>
    <row r="4818" spans="1:5" ht="0" hidden="1" customHeight="1" x14ac:dyDescent="0.2">
      <c r="A4818"/>
      <c r="B4818"/>
      <c r="C4818"/>
      <c r="D4818"/>
      <c r="E4818"/>
    </row>
    <row r="4819" spans="1:5" ht="0" hidden="1" customHeight="1" x14ac:dyDescent="0.2">
      <c r="A4819"/>
      <c r="B4819"/>
      <c r="C4819"/>
      <c r="D4819"/>
      <c r="E4819"/>
    </row>
    <row r="4820" spans="1:5" ht="0" hidden="1" customHeight="1" x14ac:dyDescent="0.2">
      <c r="A4820"/>
      <c r="B4820"/>
      <c r="C4820"/>
      <c r="D4820"/>
      <c r="E4820"/>
    </row>
    <row r="4821" spans="1:5" ht="0" hidden="1" customHeight="1" x14ac:dyDescent="0.2">
      <c r="A4821"/>
      <c r="B4821"/>
      <c r="C4821"/>
      <c r="D4821"/>
      <c r="E4821"/>
    </row>
    <row r="4822" spans="1:5" ht="0" hidden="1" customHeight="1" x14ac:dyDescent="0.2">
      <c r="A4822"/>
      <c r="B4822"/>
      <c r="C4822"/>
      <c r="D4822"/>
      <c r="E4822"/>
    </row>
    <row r="4823" spans="1:5" ht="0" hidden="1" customHeight="1" x14ac:dyDescent="0.2">
      <c r="A4823"/>
      <c r="B4823"/>
      <c r="C4823"/>
      <c r="D4823"/>
      <c r="E4823"/>
    </row>
    <row r="4824" spans="1:5" ht="0" hidden="1" customHeight="1" x14ac:dyDescent="0.2">
      <c r="A4824"/>
      <c r="B4824"/>
      <c r="C4824"/>
      <c r="D4824"/>
      <c r="E4824"/>
    </row>
    <row r="4825" spans="1:5" ht="0" hidden="1" customHeight="1" x14ac:dyDescent="0.2">
      <c r="A4825"/>
      <c r="B4825"/>
      <c r="C4825"/>
      <c r="D4825"/>
      <c r="E4825"/>
    </row>
    <row r="4826" spans="1:5" ht="0" hidden="1" customHeight="1" x14ac:dyDescent="0.2">
      <c r="A4826"/>
      <c r="B4826"/>
      <c r="C4826"/>
      <c r="D4826"/>
      <c r="E4826"/>
    </row>
    <row r="4827" spans="1:5" ht="0" hidden="1" customHeight="1" x14ac:dyDescent="0.2">
      <c r="A4827"/>
      <c r="B4827"/>
      <c r="C4827"/>
      <c r="D4827"/>
      <c r="E4827"/>
    </row>
    <row r="4828" spans="1:5" ht="0" hidden="1" customHeight="1" x14ac:dyDescent="0.2">
      <c r="A4828"/>
      <c r="B4828"/>
      <c r="C4828"/>
      <c r="D4828"/>
      <c r="E4828"/>
    </row>
    <row r="4829" spans="1:5" ht="0" hidden="1" customHeight="1" x14ac:dyDescent="0.2">
      <c r="A4829"/>
      <c r="B4829"/>
      <c r="C4829"/>
      <c r="D4829"/>
      <c r="E4829"/>
    </row>
    <row r="4830" spans="1:5" ht="0" hidden="1" customHeight="1" x14ac:dyDescent="0.2">
      <c r="A4830"/>
      <c r="B4830"/>
      <c r="C4830"/>
      <c r="D4830"/>
      <c r="E4830"/>
    </row>
    <row r="4831" spans="1:5" ht="0" hidden="1" customHeight="1" x14ac:dyDescent="0.2">
      <c r="A4831"/>
      <c r="B4831"/>
      <c r="C4831"/>
      <c r="D4831"/>
      <c r="E4831"/>
    </row>
    <row r="4832" spans="1:5" ht="0" hidden="1" customHeight="1" x14ac:dyDescent="0.2">
      <c r="A4832"/>
      <c r="B4832"/>
      <c r="C4832"/>
      <c r="D4832"/>
      <c r="E4832"/>
    </row>
    <row r="4833" spans="1:5" ht="0" hidden="1" customHeight="1" x14ac:dyDescent="0.2">
      <c r="A4833"/>
      <c r="B4833"/>
      <c r="C4833"/>
      <c r="D4833"/>
      <c r="E4833"/>
    </row>
    <row r="4834" spans="1:5" ht="0" hidden="1" customHeight="1" x14ac:dyDescent="0.2">
      <c r="A4834"/>
      <c r="B4834"/>
      <c r="C4834"/>
      <c r="D4834"/>
      <c r="E4834"/>
    </row>
    <row r="4835" spans="1:5" ht="0" hidden="1" customHeight="1" x14ac:dyDescent="0.2">
      <c r="A4835"/>
      <c r="B4835"/>
      <c r="C4835"/>
      <c r="D4835"/>
      <c r="E4835"/>
    </row>
    <row r="4836" spans="1:5" ht="0" hidden="1" customHeight="1" x14ac:dyDescent="0.2">
      <c r="A4836"/>
      <c r="B4836"/>
      <c r="C4836"/>
      <c r="D4836"/>
      <c r="E4836"/>
    </row>
    <row r="4837" spans="1:5" ht="0" hidden="1" customHeight="1" x14ac:dyDescent="0.2">
      <c r="A4837"/>
      <c r="B4837"/>
      <c r="C4837"/>
      <c r="D4837"/>
      <c r="E4837"/>
    </row>
    <row r="4838" spans="1:5" ht="0" hidden="1" customHeight="1" x14ac:dyDescent="0.2">
      <c r="A4838"/>
      <c r="B4838"/>
      <c r="C4838"/>
      <c r="D4838"/>
      <c r="E4838"/>
    </row>
    <row r="4839" spans="1:5" ht="0" hidden="1" customHeight="1" x14ac:dyDescent="0.2">
      <c r="A4839"/>
      <c r="B4839"/>
      <c r="C4839"/>
      <c r="D4839"/>
      <c r="E4839"/>
    </row>
    <row r="4840" spans="1:5" ht="0" hidden="1" customHeight="1" x14ac:dyDescent="0.2">
      <c r="A4840"/>
      <c r="B4840"/>
      <c r="C4840"/>
      <c r="D4840"/>
      <c r="E4840"/>
    </row>
    <row r="4841" spans="1:5" ht="0" hidden="1" customHeight="1" x14ac:dyDescent="0.2">
      <c r="A4841"/>
      <c r="B4841"/>
      <c r="C4841"/>
      <c r="D4841"/>
      <c r="E4841"/>
    </row>
    <row r="4842" spans="1:5" ht="0" hidden="1" customHeight="1" x14ac:dyDescent="0.2">
      <c r="A4842"/>
      <c r="B4842"/>
      <c r="C4842"/>
      <c r="D4842"/>
      <c r="E4842"/>
    </row>
    <row r="4843" spans="1:5" ht="0" hidden="1" customHeight="1" x14ac:dyDescent="0.2">
      <c r="A4843"/>
      <c r="B4843"/>
      <c r="C4843"/>
      <c r="D4843"/>
      <c r="E4843"/>
    </row>
    <row r="4844" spans="1:5" ht="0" hidden="1" customHeight="1" x14ac:dyDescent="0.2">
      <c r="A4844"/>
      <c r="B4844"/>
      <c r="C4844"/>
      <c r="D4844"/>
      <c r="E4844"/>
    </row>
    <row r="4845" spans="1:5" ht="0" hidden="1" customHeight="1" x14ac:dyDescent="0.2">
      <c r="A4845"/>
      <c r="B4845"/>
      <c r="C4845"/>
      <c r="D4845"/>
      <c r="E4845"/>
    </row>
    <row r="4846" spans="1:5" ht="0" hidden="1" customHeight="1" x14ac:dyDescent="0.2">
      <c r="A4846"/>
      <c r="B4846"/>
      <c r="C4846"/>
      <c r="D4846"/>
      <c r="E4846"/>
    </row>
    <row r="4847" spans="1:5" ht="0" hidden="1" customHeight="1" x14ac:dyDescent="0.2">
      <c r="A4847"/>
      <c r="B4847"/>
      <c r="C4847"/>
      <c r="D4847"/>
      <c r="E4847"/>
    </row>
    <row r="4848" spans="1:5" ht="0" hidden="1" customHeight="1" x14ac:dyDescent="0.2">
      <c r="A4848"/>
      <c r="B4848"/>
      <c r="C4848"/>
      <c r="D4848"/>
      <c r="E4848"/>
    </row>
    <row r="4849" spans="1:5" ht="0" hidden="1" customHeight="1" x14ac:dyDescent="0.2">
      <c r="A4849"/>
      <c r="B4849"/>
      <c r="C4849"/>
      <c r="D4849"/>
      <c r="E4849"/>
    </row>
    <row r="4850" spans="1:5" ht="0" hidden="1" customHeight="1" x14ac:dyDescent="0.2">
      <c r="A4850"/>
      <c r="B4850"/>
      <c r="C4850"/>
      <c r="D4850"/>
      <c r="E4850"/>
    </row>
    <row r="4851" spans="1:5" ht="0" hidden="1" customHeight="1" x14ac:dyDescent="0.2">
      <c r="A4851"/>
      <c r="B4851"/>
      <c r="C4851"/>
      <c r="D4851"/>
      <c r="E4851"/>
    </row>
    <row r="4852" spans="1:5" ht="0" hidden="1" customHeight="1" x14ac:dyDescent="0.2">
      <c r="A4852"/>
      <c r="B4852"/>
      <c r="C4852"/>
      <c r="D4852"/>
      <c r="E4852"/>
    </row>
    <row r="4853" spans="1:5" ht="0" hidden="1" customHeight="1" x14ac:dyDescent="0.2">
      <c r="A4853"/>
      <c r="B4853"/>
      <c r="C4853"/>
      <c r="D4853"/>
      <c r="E4853"/>
    </row>
    <row r="4854" spans="1:5" ht="0" hidden="1" customHeight="1" x14ac:dyDescent="0.2">
      <c r="A4854"/>
      <c r="B4854"/>
      <c r="C4854"/>
      <c r="D4854"/>
      <c r="E4854"/>
    </row>
    <row r="4855" spans="1:5" ht="0" hidden="1" customHeight="1" x14ac:dyDescent="0.2">
      <c r="A4855"/>
      <c r="B4855"/>
      <c r="C4855"/>
      <c r="D4855"/>
      <c r="E4855"/>
    </row>
    <row r="4856" spans="1:5" ht="0" hidden="1" customHeight="1" x14ac:dyDescent="0.2">
      <c r="A4856"/>
      <c r="B4856"/>
      <c r="C4856"/>
      <c r="D4856"/>
      <c r="E4856"/>
    </row>
    <row r="4857" spans="1:5" ht="0" hidden="1" customHeight="1" x14ac:dyDescent="0.2">
      <c r="A4857"/>
      <c r="B4857"/>
      <c r="C4857"/>
      <c r="D4857"/>
      <c r="E4857"/>
    </row>
    <row r="4858" spans="1:5" ht="0" hidden="1" customHeight="1" x14ac:dyDescent="0.2">
      <c r="A4858"/>
      <c r="B4858"/>
      <c r="C4858"/>
      <c r="D4858"/>
      <c r="E4858"/>
    </row>
    <row r="4859" spans="1:5" ht="0" hidden="1" customHeight="1" x14ac:dyDescent="0.2">
      <c r="A4859"/>
      <c r="B4859"/>
      <c r="C4859"/>
      <c r="D4859"/>
      <c r="E4859"/>
    </row>
    <row r="4860" spans="1:5" ht="0" hidden="1" customHeight="1" x14ac:dyDescent="0.2">
      <c r="A4860"/>
      <c r="B4860"/>
      <c r="C4860"/>
      <c r="D4860"/>
      <c r="E4860"/>
    </row>
    <row r="4861" spans="1:5" ht="0" hidden="1" customHeight="1" x14ac:dyDescent="0.2">
      <c r="A4861"/>
      <c r="B4861"/>
      <c r="C4861"/>
      <c r="D4861"/>
      <c r="E4861"/>
    </row>
    <row r="4862" spans="1:5" ht="0" hidden="1" customHeight="1" x14ac:dyDescent="0.2">
      <c r="A4862"/>
      <c r="B4862"/>
      <c r="C4862"/>
      <c r="D4862"/>
      <c r="E4862"/>
    </row>
    <row r="4863" spans="1:5" ht="0" hidden="1" customHeight="1" x14ac:dyDescent="0.2">
      <c r="A4863"/>
      <c r="B4863"/>
      <c r="C4863"/>
      <c r="D4863"/>
      <c r="E4863"/>
    </row>
    <row r="4864" spans="1:5" ht="0" hidden="1" customHeight="1" x14ac:dyDescent="0.2">
      <c r="A4864"/>
      <c r="B4864"/>
      <c r="C4864"/>
      <c r="D4864"/>
      <c r="E4864"/>
    </row>
    <row r="4865" spans="1:5" ht="0" hidden="1" customHeight="1" x14ac:dyDescent="0.2">
      <c r="A4865"/>
      <c r="B4865"/>
      <c r="C4865"/>
      <c r="D4865"/>
      <c r="E4865"/>
    </row>
    <row r="4866" spans="1:5" ht="0" hidden="1" customHeight="1" x14ac:dyDescent="0.2">
      <c r="A4866"/>
      <c r="B4866"/>
      <c r="C4866"/>
      <c r="D4866"/>
      <c r="E4866"/>
    </row>
    <row r="4867" spans="1:5" ht="0" hidden="1" customHeight="1" x14ac:dyDescent="0.2">
      <c r="A4867"/>
      <c r="B4867"/>
      <c r="C4867"/>
      <c r="D4867"/>
      <c r="E4867"/>
    </row>
    <row r="4868" spans="1:5" ht="0" hidden="1" customHeight="1" x14ac:dyDescent="0.2">
      <c r="A4868"/>
      <c r="B4868"/>
      <c r="C4868"/>
      <c r="D4868"/>
      <c r="E4868"/>
    </row>
    <row r="4869" spans="1:5" ht="0" hidden="1" customHeight="1" x14ac:dyDescent="0.2">
      <c r="A4869"/>
      <c r="B4869"/>
      <c r="C4869"/>
      <c r="D4869"/>
      <c r="E4869"/>
    </row>
    <row r="4870" spans="1:5" ht="0" hidden="1" customHeight="1" x14ac:dyDescent="0.2">
      <c r="A4870"/>
      <c r="B4870"/>
      <c r="C4870"/>
      <c r="D4870"/>
      <c r="E4870"/>
    </row>
    <row r="4871" spans="1:5" ht="0" hidden="1" customHeight="1" x14ac:dyDescent="0.2">
      <c r="A4871"/>
      <c r="B4871"/>
      <c r="C4871"/>
      <c r="D4871"/>
      <c r="E4871"/>
    </row>
    <row r="4872" spans="1:5" ht="0" hidden="1" customHeight="1" x14ac:dyDescent="0.2">
      <c r="A4872"/>
      <c r="B4872"/>
      <c r="C4872"/>
      <c r="D4872"/>
      <c r="E4872"/>
    </row>
    <row r="4873" spans="1:5" ht="0" hidden="1" customHeight="1" x14ac:dyDescent="0.2">
      <c r="A4873"/>
      <c r="B4873"/>
      <c r="C4873"/>
      <c r="D4873"/>
      <c r="E4873"/>
    </row>
    <row r="4874" spans="1:5" ht="0" hidden="1" customHeight="1" x14ac:dyDescent="0.2">
      <c r="A4874"/>
      <c r="B4874"/>
      <c r="C4874"/>
      <c r="D4874"/>
      <c r="E4874"/>
    </row>
    <row r="4875" spans="1:5" ht="0" hidden="1" customHeight="1" x14ac:dyDescent="0.2">
      <c r="A4875"/>
      <c r="B4875"/>
      <c r="C4875"/>
      <c r="D4875"/>
      <c r="E4875"/>
    </row>
    <row r="4876" spans="1:5" ht="0" hidden="1" customHeight="1" x14ac:dyDescent="0.2">
      <c r="A4876"/>
      <c r="B4876"/>
      <c r="C4876"/>
      <c r="D4876"/>
      <c r="E4876"/>
    </row>
    <row r="4877" spans="1:5" ht="0" hidden="1" customHeight="1" x14ac:dyDescent="0.2">
      <c r="A4877"/>
      <c r="B4877"/>
      <c r="C4877"/>
      <c r="D4877"/>
      <c r="E4877"/>
    </row>
    <row r="4878" spans="1:5" ht="0" hidden="1" customHeight="1" x14ac:dyDescent="0.2">
      <c r="A4878"/>
      <c r="B4878"/>
      <c r="C4878"/>
      <c r="D4878"/>
      <c r="E4878"/>
    </row>
    <row r="4879" spans="1:5" ht="0" hidden="1" customHeight="1" x14ac:dyDescent="0.2">
      <c r="A4879"/>
      <c r="B4879"/>
      <c r="C4879"/>
      <c r="D4879"/>
      <c r="E4879"/>
    </row>
    <row r="4880" spans="1:5" ht="0" hidden="1" customHeight="1" x14ac:dyDescent="0.2">
      <c r="A4880"/>
      <c r="B4880"/>
      <c r="C4880"/>
      <c r="D4880"/>
      <c r="E4880"/>
    </row>
    <row r="4881" spans="1:5" ht="0" hidden="1" customHeight="1" x14ac:dyDescent="0.2">
      <c r="A4881"/>
      <c r="B4881"/>
      <c r="C4881"/>
      <c r="D4881"/>
      <c r="E4881"/>
    </row>
    <row r="4882" spans="1:5" ht="0" hidden="1" customHeight="1" x14ac:dyDescent="0.2">
      <c r="A4882"/>
      <c r="B4882"/>
      <c r="C4882"/>
      <c r="D4882"/>
      <c r="E4882"/>
    </row>
    <row r="4883" spans="1:5" ht="0" hidden="1" customHeight="1" x14ac:dyDescent="0.2">
      <c r="A4883"/>
      <c r="B4883"/>
      <c r="C4883"/>
      <c r="D4883"/>
      <c r="E4883"/>
    </row>
    <row r="4884" spans="1:5" ht="0" hidden="1" customHeight="1" x14ac:dyDescent="0.2">
      <c r="A4884"/>
      <c r="B4884"/>
      <c r="C4884"/>
      <c r="D4884"/>
      <c r="E4884"/>
    </row>
    <row r="4885" spans="1:5" ht="0" hidden="1" customHeight="1" x14ac:dyDescent="0.2">
      <c r="A4885"/>
      <c r="B4885"/>
      <c r="C4885"/>
      <c r="D4885"/>
      <c r="E4885"/>
    </row>
    <row r="4886" spans="1:5" ht="0" hidden="1" customHeight="1" x14ac:dyDescent="0.2">
      <c r="A4886"/>
      <c r="B4886"/>
      <c r="C4886"/>
      <c r="D4886"/>
      <c r="E4886"/>
    </row>
    <row r="4887" spans="1:5" ht="0" hidden="1" customHeight="1" x14ac:dyDescent="0.2">
      <c r="A4887"/>
      <c r="B4887"/>
      <c r="C4887"/>
      <c r="D4887"/>
      <c r="E4887"/>
    </row>
    <row r="4888" spans="1:5" ht="0" hidden="1" customHeight="1" x14ac:dyDescent="0.2">
      <c r="A4888"/>
      <c r="B4888"/>
      <c r="C4888"/>
      <c r="D4888"/>
      <c r="E4888"/>
    </row>
    <row r="4889" spans="1:5" ht="0" hidden="1" customHeight="1" x14ac:dyDescent="0.2">
      <c r="A4889"/>
      <c r="B4889"/>
      <c r="C4889"/>
      <c r="D4889"/>
      <c r="E4889"/>
    </row>
    <row r="4890" spans="1:5" ht="0" hidden="1" customHeight="1" x14ac:dyDescent="0.2">
      <c r="A4890"/>
      <c r="B4890"/>
      <c r="C4890"/>
      <c r="D4890"/>
      <c r="E4890"/>
    </row>
    <row r="4891" spans="1:5" ht="0" hidden="1" customHeight="1" x14ac:dyDescent="0.2">
      <c r="A4891"/>
      <c r="B4891"/>
      <c r="C4891"/>
      <c r="D4891"/>
      <c r="E4891"/>
    </row>
    <row r="4892" spans="1:5" ht="0" hidden="1" customHeight="1" x14ac:dyDescent="0.2">
      <c r="A4892"/>
      <c r="B4892"/>
      <c r="C4892"/>
      <c r="D4892"/>
      <c r="E4892"/>
    </row>
    <row r="4893" spans="1:5" ht="0" hidden="1" customHeight="1" x14ac:dyDescent="0.2">
      <c r="A4893"/>
      <c r="B4893"/>
      <c r="C4893"/>
      <c r="D4893"/>
      <c r="E4893"/>
    </row>
    <row r="4894" spans="1:5" ht="0" hidden="1" customHeight="1" x14ac:dyDescent="0.2">
      <c r="A4894"/>
      <c r="B4894"/>
      <c r="C4894"/>
      <c r="D4894"/>
      <c r="E4894"/>
    </row>
    <row r="4895" spans="1:5" ht="0" hidden="1" customHeight="1" x14ac:dyDescent="0.2">
      <c r="A4895"/>
      <c r="B4895"/>
      <c r="C4895"/>
      <c r="D4895"/>
      <c r="E4895"/>
    </row>
    <row r="4896" spans="1:5" ht="0" hidden="1" customHeight="1" x14ac:dyDescent="0.2">
      <c r="A4896"/>
      <c r="B4896"/>
      <c r="C4896"/>
      <c r="D4896"/>
      <c r="E4896"/>
    </row>
    <row r="4897" spans="1:5" ht="0" hidden="1" customHeight="1" x14ac:dyDescent="0.2">
      <c r="A4897"/>
      <c r="B4897"/>
      <c r="C4897"/>
      <c r="D4897"/>
      <c r="E4897"/>
    </row>
    <row r="4898" spans="1:5" ht="0" hidden="1" customHeight="1" x14ac:dyDescent="0.2">
      <c r="A4898"/>
      <c r="B4898"/>
      <c r="C4898"/>
      <c r="D4898"/>
      <c r="E4898"/>
    </row>
    <row r="4899" spans="1:5" ht="0" hidden="1" customHeight="1" x14ac:dyDescent="0.2">
      <c r="A4899"/>
      <c r="B4899"/>
      <c r="C4899"/>
      <c r="D4899"/>
      <c r="E4899"/>
    </row>
    <row r="4900" spans="1:5" ht="0" hidden="1" customHeight="1" x14ac:dyDescent="0.2">
      <c r="A4900"/>
      <c r="B4900"/>
      <c r="C4900"/>
      <c r="D4900"/>
      <c r="E4900"/>
    </row>
    <row r="4901" spans="1:5" ht="0" hidden="1" customHeight="1" x14ac:dyDescent="0.2">
      <c r="A4901"/>
      <c r="B4901"/>
      <c r="C4901"/>
      <c r="D4901"/>
      <c r="E4901"/>
    </row>
    <row r="4902" spans="1:5" ht="0" hidden="1" customHeight="1" x14ac:dyDescent="0.2">
      <c r="A4902"/>
      <c r="B4902"/>
      <c r="C4902"/>
      <c r="D4902"/>
      <c r="E4902"/>
    </row>
    <row r="4903" spans="1:5" ht="0" hidden="1" customHeight="1" x14ac:dyDescent="0.2">
      <c r="A4903"/>
      <c r="B4903"/>
      <c r="C4903"/>
      <c r="D4903"/>
      <c r="E4903"/>
    </row>
    <row r="4904" spans="1:5" ht="0" hidden="1" customHeight="1" x14ac:dyDescent="0.2">
      <c r="A4904"/>
      <c r="B4904"/>
      <c r="C4904"/>
      <c r="D4904"/>
      <c r="E4904"/>
    </row>
    <row r="4905" spans="1:5" ht="0" hidden="1" customHeight="1" x14ac:dyDescent="0.2">
      <c r="A4905"/>
      <c r="B4905"/>
      <c r="C4905"/>
      <c r="D4905"/>
      <c r="E4905"/>
    </row>
    <row r="4906" spans="1:5" ht="0" hidden="1" customHeight="1" x14ac:dyDescent="0.2">
      <c r="A4906"/>
      <c r="B4906"/>
      <c r="C4906"/>
      <c r="D4906"/>
      <c r="E4906"/>
    </row>
    <row r="4907" spans="1:5" ht="0" hidden="1" customHeight="1" x14ac:dyDescent="0.2">
      <c r="A4907"/>
      <c r="B4907"/>
      <c r="C4907"/>
      <c r="D4907"/>
      <c r="E4907"/>
    </row>
    <row r="4908" spans="1:5" ht="0" hidden="1" customHeight="1" x14ac:dyDescent="0.2">
      <c r="A4908"/>
      <c r="B4908"/>
      <c r="C4908"/>
      <c r="D4908"/>
      <c r="E4908"/>
    </row>
    <row r="4909" spans="1:5" ht="0" hidden="1" customHeight="1" x14ac:dyDescent="0.2">
      <c r="A4909"/>
      <c r="B4909"/>
      <c r="C4909"/>
      <c r="D4909"/>
      <c r="E4909"/>
    </row>
    <row r="4910" spans="1:5" ht="0" hidden="1" customHeight="1" x14ac:dyDescent="0.2">
      <c r="A4910"/>
      <c r="B4910"/>
      <c r="C4910"/>
      <c r="D4910"/>
      <c r="E4910"/>
    </row>
    <row r="4911" spans="1:5" ht="0" hidden="1" customHeight="1" x14ac:dyDescent="0.2">
      <c r="A4911"/>
      <c r="B4911"/>
      <c r="C4911"/>
      <c r="D4911"/>
      <c r="E4911"/>
    </row>
    <row r="4912" spans="1:5" ht="0" hidden="1" customHeight="1" x14ac:dyDescent="0.2">
      <c r="A4912"/>
      <c r="B4912"/>
      <c r="C4912"/>
      <c r="D4912"/>
      <c r="E4912"/>
    </row>
    <row r="4913" spans="1:5" ht="0" hidden="1" customHeight="1" x14ac:dyDescent="0.2">
      <c r="A4913"/>
      <c r="B4913"/>
      <c r="C4913"/>
      <c r="D4913"/>
      <c r="E4913"/>
    </row>
    <row r="4914" spans="1:5" ht="0" hidden="1" customHeight="1" x14ac:dyDescent="0.2">
      <c r="A4914"/>
      <c r="B4914"/>
      <c r="C4914"/>
      <c r="D4914"/>
      <c r="E4914"/>
    </row>
    <row r="4915" spans="1:5" ht="0" hidden="1" customHeight="1" x14ac:dyDescent="0.2">
      <c r="A4915"/>
      <c r="B4915"/>
      <c r="C4915"/>
      <c r="D4915"/>
      <c r="E4915"/>
    </row>
    <row r="4916" spans="1:5" ht="0" hidden="1" customHeight="1" x14ac:dyDescent="0.2">
      <c r="A4916"/>
      <c r="B4916"/>
      <c r="C4916"/>
      <c r="D4916"/>
      <c r="E4916"/>
    </row>
    <row r="4917" spans="1:5" ht="0" hidden="1" customHeight="1" x14ac:dyDescent="0.2">
      <c r="A4917"/>
      <c r="B4917"/>
      <c r="C4917"/>
      <c r="D4917"/>
      <c r="E4917"/>
    </row>
    <row r="4918" spans="1:5" ht="0" hidden="1" customHeight="1" x14ac:dyDescent="0.2">
      <c r="A4918"/>
      <c r="B4918"/>
      <c r="C4918"/>
      <c r="D4918"/>
      <c r="E4918"/>
    </row>
    <row r="4919" spans="1:5" ht="0" hidden="1" customHeight="1" x14ac:dyDescent="0.2">
      <c r="A4919"/>
      <c r="B4919"/>
      <c r="C4919"/>
      <c r="D4919"/>
      <c r="E4919"/>
    </row>
    <row r="4920" spans="1:5" ht="0" hidden="1" customHeight="1" x14ac:dyDescent="0.2">
      <c r="A4920"/>
      <c r="B4920"/>
      <c r="C4920"/>
      <c r="D4920"/>
      <c r="E4920"/>
    </row>
    <row r="4921" spans="1:5" ht="0" hidden="1" customHeight="1" x14ac:dyDescent="0.2">
      <c r="A4921"/>
      <c r="B4921"/>
      <c r="C4921"/>
      <c r="D4921"/>
      <c r="E4921"/>
    </row>
    <row r="4922" spans="1:5" ht="0" hidden="1" customHeight="1" x14ac:dyDescent="0.2">
      <c r="A4922"/>
      <c r="B4922"/>
      <c r="C4922"/>
      <c r="D4922"/>
      <c r="E4922"/>
    </row>
    <row r="4923" spans="1:5" ht="0" hidden="1" customHeight="1" x14ac:dyDescent="0.2">
      <c r="A4923"/>
      <c r="B4923"/>
      <c r="C4923"/>
      <c r="D4923"/>
      <c r="E4923"/>
    </row>
    <row r="4924" spans="1:5" ht="0" hidden="1" customHeight="1" x14ac:dyDescent="0.2">
      <c r="A4924"/>
      <c r="B4924"/>
      <c r="C4924"/>
      <c r="D4924"/>
      <c r="E4924"/>
    </row>
    <row r="4925" spans="1:5" ht="0" hidden="1" customHeight="1" x14ac:dyDescent="0.2">
      <c r="A4925"/>
      <c r="B4925"/>
      <c r="C4925"/>
      <c r="D4925"/>
      <c r="E4925"/>
    </row>
    <row r="4926" spans="1:5" ht="0" hidden="1" customHeight="1" x14ac:dyDescent="0.2">
      <c r="A4926"/>
      <c r="B4926"/>
      <c r="C4926"/>
      <c r="D4926"/>
      <c r="E4926"/>
    </row>
    <row r="4927" spans="1:5" ht="0" hidden="1" customHeight="1" x14ac:dyDescent="0.2">
      <c r="A4927"/>
      <c r="B4927"/>
      <c r="C4927"/>
      <c r="D4927"/>
      <c r="E4927"/>
    </row>
    <row r="4928" spans="1:5" ht="0" hidden="1" customHeight="1" x14ac:dyDescent="0.2">
      <c r="A4928"/>
      <c r="B4928"/>
      <c r="C4928"/>
      <c r="D4928"/>
      <c r="E4928"/>
    </row>
    <row r="4929" spans="1:5" ht="0" hidden="1" customHeight="1" x14ac:dyDescent="0.2">
      <c r="A4929"/>
      <c r="B4929"/>
      <c r="C4929"/>
      <c r="D4929"/>
      <c r="E4929"/>
    </row>
    <row r="4930" spans="1:5" ht="0" hidden="1" customHeight="1" x14ac:dyDescent="0.2">
      <c r="A4930"/>
      <c r="B4930"/>
      <c r="C4930"/>
      <c r="D4930"/>
      <c r="E4930"/>
    </row>
    <row r="4931" spans="1:5" ht="0" hidden="1" customHeight="1" x14ac:dyDescent="0.2">
      <c r="A4931"/>
      <c r="B4931"/>
      <c r="C4931"/>
      <c r="D4931"/>
      <c r="E4931"/>
    </row>
    <row r="4932" spans="1:5" ht="0" hidden="1" customHeight="1" x14ac:dyDescent="0.2">
      <c r="A4932"/>
      <c r="B4932"/>
      <c r="C4932"/>
      <c r="D4932"/>
      <c r="E4932"/>
    </row>
    <row r="4933" spans="1:5" ht="0" hidden="1" customHeight="1" x14ac:dyDescent="0.2">
      <c r="A4933"/>
      <c r="B4933"/>
      <c r="C4933"/>
      <c r="D4933"/>
      <c r="E4933"/>
    </row>
    <row r="4934" spans="1:5" ht="0" hidden="1" customHeight="1" x14ac:dyDescent="0.2">
      <c r="A4934"/>
      <c r="B4934"/>
      <c r="C4934"/>
      <c r="D4934"/>
      <c r="E4934"/>
    </row>
    <row r="4935" spans="1:5" ht="0" hidden="1" customHeight="1" x14ac:dyDescent="0.2">
      <c r="A4935"/>
      <c r="B4935"/>
      <c r="C4935"/>
      <c r="D4935"/>
      <c r="E4935"/>
    </row>
    <row r="4936" spans="1:5" ht="0" hidden="1" customHeight="1" x14ac:dyDescent="0.2">
      <c r="A4936"/>
      <c r="B4936"/>
      <c r="C4936"/>
      <c r="D4936"/>
      <c r="E4936"/>
    </row>
    <row r="4937" spans="1:5" ht="0" hidden="1" customHeight="1" x14ac:dyDescent="0.2">
      <c r="A4937"/>
      <c r="B4937"/>
      <c r="C4937"/>
      <c r="D4937"/>
      <c r="E4937"/>
    </row>
    <row r="4938" spans="1:5" ht="0" hidden="1" customHeight="1" x14ac:dyDescent="0.2">
      <c r="A4938"/>
      <c r="B4938"/>
      <c r="C4938"/>
      <c r="D4938"/>
      <c r="E4938"/>
    </row>
    <row r="4939" spans="1:5" ht="0" hidden="1" customHeight="1" x14ac:dyDescent="0.2">
      <c r="A4939"/>
      <c r="B4939"/>
      <c r="C4939"/>
      <c r="D4939"/>
      <c r="E4939"/>
    </row>
    <row r="4940" spans="1:5" ht="0" hidden="1" customHeight="1" x14ac:dyDescent="0.2">
      <c r="A4940"/>
      <c r="B4940"/>
      <c r="C4940"/>
      <c r="D4940"/>
      <c r="E4940"/>
    </row>
    <row r="4941" spans="1:5" ht="0" hidden="1" customHeight="1" x14ac:dyDescent="0.2">
      <c r="A4941"/>
      <c r="B4941"/>
      <c r="C4941"/>
      <c r="D4941"/>
      <c r="E4941"/>
    </row>
    <row r="4942" spans="1:5" ht="0" hidden="1" customHeight="1" x14ac:dyDescent="0.2">
      <c r="A4942"/>
      <c r="B4942"/>
      <c r="C4942"/>
      <c r="D4942"/>
      <c r="E4942"/>
    </row>
    <row r="4943" spans="1:5" ht="0" hidden="1" customHeight="1" x14ac:dyDescent="0.2">
      <c r="A4943"/>
      <c r="B4943"/>
      <c r="C4943"/>
      <c r="D4943"/>
      <c r="E4943"/>
    </row>
    <row r="4944" spans="1:5" ht="0" hidden="1" customHeight="1" x14ac:dyDescent="0.2">
      <c r="A4944"/>
      <c r="B4944"/>
      <c r="C4944"/>
      <c r="D4944"/>
      <c r="E4944"/>
    </row>
    <row r="4945" spans="1:5" ht="0" hidden="1" customHeight="1" x14ac:dyDescent="0.2">
      <c r="A4945"/>
      <c r="B4945"/>
      <c r="C4945"/>
      <c r="D4945"/>
      <c r="E4945"/>
    </row>
    <row r="4946" spans="1:5" ht="0" hidden="1" customHeight="1" x14ac:dyDescent="0.2">
      <c r="A4946"/>
      <c r="B4946"/>
      <c r="C4946"/>
      <c r="D4946"/>
      <c r="E4946"/>
    </row>
    <row r="4947" spans="1:5" ht="0" hidden="1" customHeight="1" x14ac:dyDescent="0.2">
      <c r="A4947"/>
      <c r="B4947"/>
      <c r="C4947"/>
      <c r="D4947"/>
      <c r="E4947"/>
    </row>
    <row r="4948" spans="1:5" ht="0" hidden="1" customHeight="1" x14ac:dyDescent="0.2">
      <c r="A4948"/>
      <c r="B4948"/>
      <c r="C4948"/>
      <c r="D4948"/>
      <c r="E4948"/>
    </row>
    <row r="4949" spans="1:5" ht="0" hidden="1" customHeight="1" x14ac:dyDescent="0.2">
      <c r="A4949"/>
      <c r="B4949"/>
      <c r="C4949"/>
      <c r="D4949"/>
      <c r="E4949"/>
    </row>
    <row r="4950" spans="1:5" ht="0" hidden="1" customHeight="1" x14ac:dyDescent="0.2">
      <c r="A4950"/>
      <c r="B4950"/>
      <c r="C4950"/>
      <c r="D4950"/>
      <c r="E4950"/>
    </row>
    <row r="4951" spans="1:5" ht="0" hidden="1" customHeight="1" x14ac:dyDescent="0.2">
      <c r="A4951"/>
      <c r="B4951"/>
      <c r="C4951"/>
      <c r="D4951"/>
      <c r="E4951"/>
    </row>
    <row r="4952" spans="1:5" ht="0" hidden="1" customHeight="1" x14ac:dyDescent="0.2">
      <c r="A4952"/>
      <c r="B4952"/>
      <c r="C4952"/>
      <c r="D4952"/>
      <c r="E4952"/>
    </row>
    <row r="4953" spans="1:5" ht="0" hidden="1" customHeight="1" x14ac:dyDescent="0.2">
      <c r="A4953"/>
      <c r="B4953"/>
      <c r="C4953"/>
      <c r="D4953"/>
      <c r="E4953"/>
    </row>
    <row r="4954" spans="1:5" ht="0" hidden="1" customHeight="1" x14ac:dyDescent="0.2">
      <c r="A4954"/>
      <c r="B4954"/>
      <c r="C4954"/>
      <c r="D4954"/>
      <c r="E4954"/>
    </row>
    <row r="4955" spans="1:5" ht="0" hidden="1" customHeight="1" x14ac:dyDescent="0.2">
      <c r="A4955"/>
      <c r="B4955"/>
      <c r="C4955"/>
      <c r="D4955"/>
      <c r="E4955"/>
    </row>
    <row r="4956" spans="1:5" ht="0" hidden="1" customHeight="1" x14ac:dyDescent="0.2">
      <c r="A4956"/>
      <c r="B4956"/>
      <c r="C4956"/>
      <c r="D4956"/>
      <c r="E4956"/>
    </row>
    <row r="4957" spans="1:5" ht="0" hidden="1" customHeight="1" x14ac:dyDescent="0.2">
      <c r="A4957"/>
      <c r="B4957"/>
      <c r="C4957"/>
      <c r="D4957"/>
      <c r="E4957"/>
    </row>
    <row r="4958" spans="1:5" ht="0" hidden="1" customHeight="1" x14ac:dyDescent="0.2">
      <c r="A4958"/>
      <c r="B4958"/>
      <c r="C4958"/>
      <c r="D4958"/>
      <c r="E4958"/>
    </row>
    <row r="4959" spans="1:5" ht="0" hidden="1" customHeight="1" x14ac:dyDescent="0.2">
      <c r="A4959"/>
      <c r="B4959"/>
      <c r="C4959"/>
      <c r="D4959"/>
      <c r="E4959"/>
    </row>
    <row r="4960" spans="1:5" ht="0" hidden="1" customHeight="1" x14ac:dyDescent="0.2">
      <c r="A4960"/>
      <c r="B4960"/>
      <c r="C4960"/>
      <c r="D4960"/>
      <c r="E4960"/>
    </row>
    <row r="4961" spans="1:5" ht="0" hidden="1" customHeight="1" x14ac:dyDescent="0.2">
      <c r="A4961"/>
      <c r="B4961"/>
      <c r="C4961"/>
      <c r="D4961"/>
      <c r="E4961"/>
    </row>
    <row r="4962" spans="1:5" ht="0" hidden="1" customHeight="1" x14ac:dyDescent="0.2">
      <c r="A4962"/>
      <c r="B4962"/>
      <c r="C4962"/>
      <c r="D4962"/>
      <c r="E4962"/>
    </row>
    <row r="4963" spans="1:5" ht="0" hidden="1" customHeight="1" x14ac:dyDescent="0.2">
      <c r="A4963"/>
      <c r="B4963"/>
      <c r="C4963"/>
      <c r="D4963"/>
      <c r="E4963"/>
    </row>
    <row r="4964" spans="1:5" ht="0" hidden="1" customHeight="1" x14ac:dyDescent="0.2">
      <c r="A4964"/>
      <c r="B4964"/>
      <c r="C4964"/>
      <c r="D4964"/>
      <c r="E4964"/>
    </row>
    <row r="4965" spans="1:5" ht="0" hidden="1" customHeight="1" x14ac:dyDescent="0.2">
      <c r="A4965"/>
      <c r="B4965"/>
      <c r="C4965"/>
      <c r="D4965"/>
      <c r="E4965"/>
    </row>
    <row r="4966" spans="1:5" ht="0" hidden="1" customHeight="1" x14ac:dyDescent="0.2">
      <c r="A4966"/>
      <c r="B4966"/>
      <c r="C4966"/>
      <c r="D4966"/>
      <c r="E4966"/>
    </row>
    <row r="4967" spans="1:5" ht="0" hidden="1" customHeight="1" x14ac:dyDescent="0.2">
      <c r="A4967"/>
      <c r="B4967"/>
      <c r="C4967"/>
      <c r="D4967"/>
      <c r="E4967"/>
    </row>
    <row r="4968" spans="1:5" ht="0" hidden="1" customHeight="1" x14ac:dyDescent="0.2">
      <c r="A4968"/>
      <c r="B4968"/>
      <c r="C4968"/>
      <c r="D4968"/>
      <c r="E4968"/>
    </row>
    <row r="4969" spans="1:5" ht="0" hidden="1" customHeight="1" x14ac:dyDescent="0.2">
      <c r="A4969"/>
      <c r="B4969"/>
      <c r="C4969"/>
      <c r="D4969"/>
      <c r="E4969"/>
    </row>
    <row r="4970" spans="1:5" ht="0" hidden="1" customHeight="1" x14ac:dyDescent="0.2">
      <c r="A4970"/>
      <c r="B4970"/>
      <c r="C4970"/>
      <c r="D4970"/>
      <c r="E4970"/>
    </row>
    <row r="4971" spans="1:5" ht="0" hidden="1" customHeight="1" x14ac:dyDescent="0.2">
      <c r="A4971"/>
      <c r="B4971"/>
      <c r="C4971"/>
      <c r="D4971"/>
      <c r="E4971"/>
    </row>
    <row r="4972" spans="1:5" ht="0" hidden="1" customHeight="1" x14ac:dyDescent="0.2">
      <c r="A4972"/>
      <c r="B4972"/>
      <c r="C4972"/>
      <c r="D4972"/>
      <c r="E4972"/>
    </row>
    <row r="4973" spans="1:5" ht="0" hidden="1" customHeight="1" x14ac:dyDescent="0.2">
      <c r="A4973"/>
      <c r="B4973"/>
      <c r="C4973"/>
      <c r="D4973"/>
      <c r="E4973"/>
    </row>
    <row r="4974" spans="1:5" ht="0" hidden="1" customHeight="1" x14ac:dyDescent="0.2">
      <c r="A4974"/>
      <c r="B4974"/>
      <c r="C4974"/>
      <c r="D4974"/>
      <c r="E4974"/>
    </row>
    <row r="4975" spans="1:5" ht="0" hidden="1" customHeight="1" x14ac:dyDescent="0.2">
      <c r="A4975"/>
      <c r="B4975"/>
      <c r="C4975"/>
      <c r="D4975"/>
      <c r="E4975"/>
    </row>
    <row r="4976" spans="1:5" ht="0" hidden="1" customHeight="1" x14ac:dyDescent="0.2">
      <c r="A4976"/>
      <c r="B4976"/>
      <c r="C4976"/>
      <c r="D4976"/>
      <c r="E4976"/>
    </row>
    <row r="4977" spans="1:5" ht="0" hidden="1" customHeight="1" x14ac:dyDescent="0.2">
      <c r="A4977"/>
      <c r="B4977"/>
      <c r="C4977"/>
      <c r="D4977"/>
      <c r="E4977"/>
    </row>
    <row r="4978" spans="1:5" ht="0" hidden="1" customHeight="1" x14ac:dyDescent="0.2">
      <c r="A4978"/>
      <c r="B4978"/>
      <c r="C4978"/>
      <c r="D4978"/>
      <c r="E4978"/>
    </row>
    <row r="4979" spans="1:5" ht="0" hidden="1" customHeight="1" x14ac:dyDescent="0.2">
      <c r="A4979"/>
      <c r="B4979"/>
      <c r="C4979"/>
      <c r="D4979"/>
      <c r="E4979"/>
    </row>
    <row r="4980" spans="1:5" ht="0" hidden="1" customHeight="1" x14ac:dyDescent="0.2">
      <c r="A4980"/>
      <c r="B4980"/>
      <c r="C4980"/>
      <c r="D4980"/>
      <c r="E4980"/>
    </row>
    <row r="4981" spans="1:5" ht="0" hidden="1" customHeight="1" x14ac:dyDescent="0.2">
      <c r="A4981"/>
      <c r="B4981"/>
      <c r="C4981"/>
      <c r="D4981"/>
      <c r="E4981"/>
    </row>
    <row r="4982" spans="1:5" ht="0" hidden="1" customHeight="1" x14ac:dyDescent="0.2">
      <c r="A4982"/>
      <c r="B4982"/>
      <c r="C4982"/>
      <c r="D4982"/>
      <c r="E4982"/>
    </row>
    <row r="4983" spans="1:5" ht="0" hidden="1" customHeight="1" x14ac:dyDescent="0.2">
      <c r="A4983"/>
      <c r="B4983"/>
      <c r="C4983"/>
      <c r="D4983"/>
      <c r="E4983"/>
    </row>
    <row r="4984" spans="1:5" ht="0" hidden="1" customHeight="1" x14ac:dyDescent="0.2">
      <c r="A4984"/>
      <c r="B4984"/>
      <c r="C4984"/>
      <c r="D4984"/>
      <c r="E4984"/>
    </row>
    <row r="4985" spans="1:5" ht="0" hidden="1" customHeight="1" x14ac:dyDescent="0.2">
      <c r="A4985"/>
      <c r="B4985"/>
      <c r="C4985"/>
      <c r="D4985"/>
      <c r="E4985"/>
    </row>
    <row r="4986" spans="1:5" ht="0" hidden="1" customHeight="1" x14ac:dyDescent="0.2">
      <c r="A4986"/>
      <c r="B4986"/>
      <c r="C4986"/>
      <c r="D4986"/>
      <c r="E4986"/>
    </row>
    <row r="4987" spans="1:5" ht="0" hidden="1" customHeight="1" x14ac:dyDescent="0.2">
      <c r="A4987"/>
      <c r="B4987"/>
      <c r="C4987"/>
      <c r="D4987"/>
      <c r="E4987"/>
    </row>
    <row r="4988" spans="1:5" ht="0" hidden="1" customHeight="1" x14ac:dyDescent="0.2">
      <c r="A4988"/>
      <c r="B4988"/>
      <c r="C4988"/>
      <c r="D4988"/>
      <c r="E4988"/>
    </row>
    <row r="4989" spans="1:5" ht="0" hidden="1" customHeight="1" x14ac:dyDescent="0.2">
      <c r="A4989"/>
      <c r="B4989"/>
      <c r="C4989"/>
      <c r="D4989"/>
      <c r="E4989"/>
    </row>
    <row r="4990" spans="1:5" ht="0" hidden="1" customHeight="1" x14ac:dyDescent="0.2">
      <c r="A4990"/>
      <c r="B4990"/>
      <c r="C4990"/>
      <c r="D4990"/>
      <c r="E4990"/>
    </row>
    <row r="4991" spans="1:5" ht="0" hidden="1" customHeight="1" x14ac:dyDescent="0.2">
      <c r="A4991"/>
      <c r="B4991"/>
      <c r="C4991"/>
      <c r="D4991"/>
      <c r="E4991"/>
    </row>
    <row r="4992" spans="1:5" ht="0" hidden="1" customHeight="1" x14ac:dyDescent="0.2">
      <c r="A4992"/>
      <c r="B4992"/>
      <c r="C4992"/>
      <c r="D4992"/>
      <c r="E4992"/>
    </row>
    <row r="4993" spans="1:5" ht="0" hidden="1" customHeight="1" x14ac:dyDescent="0.2">
      <c r="A4993"/>
      <c r="B4993"/>
      <c r="C4993"/>
      <c r="D4993"/>
      <c r="E4993"/>
    </row>
    <row r="4994" spans="1:5" ht="0" hidden="1" customHeight="1" x14ac:dyDescent="0.2">
      <c r="A4994"/>
      <c r="B4994"/>
      <c r="C4994"/>
      <c r="D4994"/>
      <c r="E4994"/>
    </row>
    <row r="4995" spans="1:5" ht="0" hidden="1" customHeight="1" x14ac:dyDescent="0.2">
      <c r="A4995"/>
      <c r="B4995"/>
      <c r="C4995"/>
      <c r="D4995"/>
      <c r="E4995"/>
    </row>
    <row r="4996" spans="1:5" ht="0" hidden="1" customHeight="1" x14ac:dyDescent="0.2">
      <c r="A4996"/>
      <c r="B4996"/>
      <c r="C4996"/>
      <c r="D4996"/>
      <c r="E4996"/>
    </row>
    <row r="4997" spans="1:5" ht="0" hidden="1" customHeight="1" x14ac:dyDescent="0.2">
      <c r="A4997"/>
      <c r="B4997"/>
      <c r="C4997"/>
      <c r="D4997"/>
      <c r="E4997"/>
    </row>
    <row r="4998" spans="1:5" ht="0" hidden="1" customHeight="1" x14ac:dyDescent="0.2">
      <c r="A4998"/>
      <c r="B4998"/>
      <c r="C4998"/>
      <c r="D4998"/>
      <c r="E4998"/>
    </row>
    <row r="4999" spans="1:5" ht="0" hidden="1" customHeight="1" x14ac:dyDescent="0.2">
      <c r="A4999"/>
      <c r="B4999"/>
      <c r="C4999"/>
      <c r="D4999"/>
      <c r="E4999"/>
    </row>
    <row r="5000" spans="1:5" ht="0" hidden="1" customHeight="1" x14ac:dyDescent="0.2">
      <c r="A5000"/>
      <c r="B5000"/>
      <c r="C5000"/>
      <c r="D5000"/>
      <c r="E5000"/>
    </row>
    <row r="5001" spans="1:5" ht="0" hidden="1" customHeight="1" x14ac:dyDescent="0.2">
      <c r="A5001"/>
      <c r="B5001"/>
      <c r="C5001"/>
      <c r="D5001"/>
      <c r="E5001"/>
    </row>
    <row r="5002" spans="1:5" ht="0" hidden="1" customHeight="1" x14ac:dyDescent="0.2">
      <c r="A5002"/>
      <c r="B5002"/>
      <c r="C5002"/>
      <c r="D5002"/>
      <c r="E5002"/>
    </row>
    <row r="5003" spans="1:5" ht="0" hidden="1" customHeight="1" x14ac:dyDescent="0.2">
      <c r="A5003"/>
      <c r="B5003"/>
      <c r="C5003"/>
      <c r="D5003"/>
      <c r="E5003"/>
    </row>
    <row r="5004" spans="1:5" ht="0" hidden="1" customHeight="1" x14ac:dyDescent="0.2">
      <c r="A5004"/>
      <c r="B5004"/>
      <c r="C5004"/>
      <c r="D5004"/>
      <c r="E5004"/>
    </row>
    <row r="5005" spans="1:5" ht="0" hidden="1" customHeight="1" x14ac:dyDescent="0.2">
      <c r="A5005"/>
      <c r="B5005"/>
      <c r="C5005"/>
      <c r="D5005"/>
      <c r="E5005"/>
    </row>
    <row r="5006" spans="1:5" ht="0" hidden="1" customHeight="1" x14ac:dyDescent="0.2">
      <c r="A5006"/>
      <c r="B5006"/>
      <c r="C5006"/>
      <c r="D5006"/>
      <c r="E5006"/>
    </row>
    <row r="5007" spans="1:5" ht="0" hidden="1" customHeight="1" x14ac:dyDescent="0.2">
      <c r="A5007"/>
      <c r="B5007"/>
      <c r="C5007"/>
      <c r="D5007"/>
      <c r="E5007"/>
    </row>
    <row r="5008" spans="1:5" ht="0" hidden="1" customHeight="1" x14ac:dyDescent="0.2">
      <c r="A5008"/>
      <c r="B5008"/>
      <c r="C5008"/>
      <c r="D5008"/>
      <c r="E5008"/>
    </row>
    <row r="5009" spans="1:5" ht="0" hidden="1" customHeight="1" x14ac:dyDescent="0.2">
      <c r="A5009"/>
      <c r="B5009"/>
      <c r="C5009"/>
      <c r="D5009"/>
      <c r="E5009"/>
    </row>
    <row r="5010" spans="1:5" ht="0" hidden="1" customHeight="1" x14ac:dyDescent="0.2">
      <c r="A5010"/>
      <c r="B5010"/>
      <c r="C5010"/>
      <c r="D5010"/>
      <c r="E5010"/>
    </row>
    <row r="5011" spans="1:5" ht="0" hidden="1" customHeight="1" x14ac:dyDescent="0.2">
      <c r="A5011"/>
      <c r="B5011"/>
      <c r="C5011"/>
      <c r="D5011"/>
      <c r="E5011"/>
    </row>
    <row r="5012" spans="1:5" ht="0" hidden="1" customHeight="1" x14ac:dyDescent="0.2">
      <c r="A5012"/>
      <c r="B5012"/>
      <c r="C5012"/>
      <c r="D5012"/>
      <c r="E5012"/>
    </row>
    <row r="5013" spans="1:5" ht="0" hidden="1" customHeight="1" x14ac:dyDescent="0.2">
      <c r="A5013"/>
      <c r="B5013"/>
      <c r="C5013"/>
      <c r="D5013"/>
      <c r="E5013"/>
    </row>
    <row r="5014" spans="1:5" ht="0" hidden="1" customHeight="1" x14ac:dyDescent="0.2">
      <c r="A5014"/>
      <c r="B5014"/>
      <c r="C5014"/>
      <c r="D5014"/>
      <c r="E5014"/>
    </row>
    <row r="5015" spans="1:5" ht="0" hidden="1" customHeight="1" x14ac:dyDescent="0.2">
      <c r="A5015"/>
      <c r="B5015"/>
      <c r="C5015"/>
      <c r="D5015"/>
      <c r="E5015"/>
    </row>
    <row r="5016" spans="1:5" ht="0" hidden="1" customHeight="1" x14ac:dyDescent="0.2">
      <c r="A5016"/>
      <c r="B5016"/>
      <c r="C5016"/>
      <c r="D5016"/>
      <c r="E5016"/>
    </row>
    <row r="5017" spans="1:5" ht="0" hidden="1" customHeight="1" x14ac:dyDescent="0.2">
      <c r="A5017"/>
      <c r="B5017"/>
      <c r="C5017"/>
      <c r="D5017"/>
      <c r="E5017"/>
    </row>
    <row r="5018" spans="1:5" ht="0" hidden="1" customHeight="1" x14ac:dyDescent="0.2">
      <c r="A5018"/>
      <c r="B5018"/>
      <c r="C5018"/>
      <c r="D5018"/>
      <c r="E5018"/>
    </row>
    <row r="5019" spans="1:5" ht="0" hidden="1" customHeight="1" x14ac:dyDescent="0.2">
      <c r="A5019"/>
      <c r="B5019"/>
      <c r="C5019"/>
      <c r="D5019"/>
      <c r="E5019"/>
    </row>
    <row r="5020" spans="1:5" ht="0" hidden="1" customHeight="1" x14ac:dyDescent="0.2">
      <c r="A5020"/>
      <c r="B5020"/>
      <c r="C5020"/>
      <c r="D5020"/>
      <c r="E5020"/>
    </row>
    <row r="5021" spans="1:5" ht="0" hidden="1" customHeight="1" x14ac:dyDescent="0.2">
      <c r="A5021"/>
      <c r="B5021"/>
      <c r="C5021"/>
      <c r="D5021"/>
      <c r="E5021"/>
    </row>
    <row r="5022" spans="1:5" ht="0" hidden="1" customHeight="1" x14ac:dyDescent="0.2">
      <c r="A5022"/>
      <c r="B5022"/>
      <c r="C5022"/>
      <c r="D5022"/>
      <c r="E5022"/>
    </row>
    <row r="5023" spans="1:5" ht="0" hidden="1" customHeight="1" x14ac:dyDescent="0.2">
      <c r="A5023"/>
      <c r="B5023"/>
      <c r="C5023"/>
      <c r="D5023"/>
      <c r="E5023"/>
    </row>
    <row r="5024" spans="1:5" ht="0" hidden="1" customHeight="1" x14ac:dyDescent="0.2">
      <c r="A5024"/>
      <c r="B5024"/>
      <c r="C5024"/>
      <c r="D5024"/>
      <c r="E5024"/>
    </row>
    <row r="5025" spans="1:5" ht="0" hidden="1" customHeight="1" x14ac:dyDescent="0.2">
      <c r="A5025"/>
      <c r="B5025"/>
      <c r="C5025"/>
      <c r="D5025"/>
      <c r="E5025"/>
    </row>
    <row r="5026" spans="1:5" ht="0" hidden="1" customHeight="1" x14ac:dyDescent="0.2">
      <c r="A5026"/>
      <c r="B5026"/>
      <c r="C5026"/>
      <c r="D5026"/>
      <c r="E5026"/>
    </row>
    <row r="5027" spans="1:5" ht="0" hidden="1" customHeight="1" x14ac:dyDescent="0.2">
      <c r="A5027"/>
      <c r="B5027"/>
      <c r="C5027"/>
      <c r="D5027"/>
      <c r="E5027"/>
    </row>
    <row r="5028" spans="1:5" ht="0" hidden="1" customHeight="1" x14ac:dyDescent="0.2">
      <c r="A5028"/>
      <c r="B5028"/>
      <c r="C5028"/>
      <c r="D5028"/>
      <c r="E5028"/>
    </row>
    <row r="5029" spans="1:5" ht="0" hidden="1" customHeight="1" x14ac:dyDescent="0.2">
      <c r="A5029"/>
      <c r="B5029"/>
      <c r="C5029"/>
      <c r="D5029"/>
      <c r="E5029"/>
    </row>
    <row r="5030" spans="1:5" ht="0" hidden="1" customHeight="1" x14ac:dyDescent="0.2">
      <c r="A5030"/>
      <c r="B5030"/>
      <c r="C5030"/>
      <c r="D5030"/>
      <c r="E5030"/>
    </row>
    <row r="5031" spans="1:5" ht="0" hidden="1" customHeight="1" x14ac:dyDescent="0.2">
      <c r="A5031"/>
      <c r="B5031"/>
      <c r="C5031"/>
      <c r="D5031"/>
      <c r="E5031"/>
    </row>
    <row r="5032" spans="1:5" ht="0" hidden="1" customHeight="1" x14ac:dyDescent="0.2">
      <c r="A5032"/>
      <c r="B5032"/>
      <c r="C5032"/>
      <c r="D5032"/>
      <c r="E5032"/>
    </row>
    <row r="5033" spans="1:5" ht="0" hidden="1" customHeight="1" x14ac:dyDescent="0.2">
      <c r="A5033"/>
      <c r="B5033"/>
      <c r="C5033"/>
      <c r="D5033"/>
      <c r="E5033"/>
    </row>
    <row r="5034" spans="1:5" ht="0" hidden="1" customHeight="1" x14ac:dyDescent="0.2">
      <c r="A5034"/>
      <c r="B5034"/>
      <c r="C5034"/>
      <c r="D5034"/>
      <c r="E5034"/>
    </row>
    <row r="5035" spans="1:5" ht="0" hidden="1" customHeight="1" x14ac:dyDescent="0.2">
      <c r="A5035"/>
      <c r="B5035"/>
      <c r="C5035"/>
      <c r="D5035"/>
      <c r="E5035"/>
    </row>
    <row r="5036" spans="1:5" ht="0" hidden="1" customHeight="1" x14ac:dyDescent="0.2">
      <c r="A5036"/>
      <c r="B5036"/>
      <c r="C5036"/>
      <c r="D5036"/>
      <c r="E5036"/>
    </row>
    <row r="5037" spans="1:5" ht="0" hidden="1" customHeight="1" x14ac:dyDescent="0.2">
      <c r="A5037"/>
      <c r="B5037"/>
      <c r="C5037"/>
      <c r="D5037"/>
      <c r="E5037"/>
    </row>
    <row r="5038" spans="1:5" ht="0" hidden="1" customHeight="1" x14ac:dyDescent="0.2">
      <c r="A5038"/>
      <c r="B5038"/>
      <c r="C5038"/>
      <c r="D5038"/>
      <c r="E5038"/>
    </row>
    <row r="5039" spans="1:5" ht="0" hidden="1" customHeight="1" x14ac:dyDescent="0.2">
      <c r="A5039"/>
      <c r="B5039"/>
      <c r="C5039"/>
      <c r="D5039"/>
      <c r="E5039"/>
    </row>
    <row r="5040" spans="1:5" ht="0" hidden="1" customHeight="1" x14ac:dyDescent="0.2">
      <c r="A5040"/>
      <c r="B5040"/>
      <c r="C5040"/>
      <c r="D5040"/>
      <c r="E5040"/>
    </row>
    <row r="5041" spans="1:5" ht="0" hidden="1" customHeight="1" x14ac:dyDescent="0.2">
      <c r="A5041"/>
      <c r="B5041"/>
      <c r="C5041"/>
      <c r="D5041"/>
      <c r="E5041"/>
    </row>
    <row r="5042" spans="1:5" ht="0" hidden="1" customHeight="1" x14ac:dyDescent="0.2">
      <c r="A5042"/>
      <c r="B5042"/>
      <c r="C5042"/>
      <c r="D5042"/>
      <c r="E5042"/>
    </row>
    <row r="5043" spans="1:5" ht="0" hidden="1" customHeight="1" x14ac:dyDescent="0.2">
      <c r="A5043"/>
      <c r="B5043"/>
      <c r="C5043"/>
      <c r="D5043"/>
      <c r="E5043"/>
    </row>
    <row r="5044" spans="1:5" ht="0" hidden="1" customHeight="1" x14ac:dyDescent="0.2">
      <c r="A5044"/>
      <c r="B5044"/>
      <c r="C5044"/>
      <c r="D5044"/>
      <c r="E5044"/>
    </row>
    <row r="5045" spans="1:5" ht="0" hidden="1" customHeight="1" x14ac:dyDescent="0.2">
      <c r="A5045"/>
      <c r="B5045"/>
      <c r="C5045"/>
      <c r="D5045"/>
      <c r="E5045"/>
    </row>
    <row r="5046" spans="1:5" ht="0" hidden="1" customHeight="1" x14ac:dyDescent="0.2">
      <c r="A5046"/>
      <c r="B5046"/>
      <c r="C5046"/>
      <c r="D5046"/>
      <c r="E5046"/>
    </row>
    <row r="5047" spans="1:5" ht="0" hidden="1" customHeight="1" x14ac:dyDescent="0.2">
      <c r="A5047"/>
      <c r="B5047"/>
      <c r="C5047"/>
      <c r="D5047"/>
      <c r="E5047"/>
    </row>
    <row r="5048" spans="1:5" ht="0" hidden="1" customHeight="1" x14ac:dyDescent="0.2">
      <c r="A5048"/>
      <c r="B5048"/>
      <c r="C5048"/>
      <c r="D5048"/>
      <c r="E5048"/>
    </row>
    <row r="5049" spans="1:5" ht="0" hidden="1" customHeight="1" x14ac:dyDescent="0.2">
      <c r="A5049"/>
      <c r="B5049"/>
      <c r="C5049"/>
      <c r="D5049"/>
      <c r="E5049"/>
    </row>
    <row r="5050" spans="1:5" ht="0" hidden="1" customHeight="1" x14ac:dyDescent="0.2">
      <c r="A5050"/>
      <c r="B5050"/>
      <c r="C5050"/>
      <c r="D5050"/>
      <c r="E5050"/>
    </row>
    <row r="5051" spans="1:5" ht="0" hidden="1" customHeight="1" x14ac:dyDescent="0.2">
      <c r="A5051"/>
      <c r="B5051"/>
      <c r="C5051"/>
      <c r="D5051"/>
      <c r="E5051"/>
    </row>
    <row r="5052" spans="1:5" ht="0" hidden="1" customHeight="1" x14ac:dyDescent="0.2">
      <c r="A5052"/>
      <c r="B5052"/>
      <c r="C5052"/>
      <c r="D5052"/>
      <c r="E5052"/>
    </row>
    <row r="5053" spans="1:5" ht="0" hidden="1" customHeight="1" x14ac:dyDescent="0.2">
      <c r="A5053"/>
      <c r="B5053"/>
      <c r="C5053"/>
      <c r="D5053"/>
      <c r="E5053"/>
    </row>
    <row r="5054" spans="1:5" ht="0" hidden="1" customHeight="1" x14ac:dyDescent="0.2">
      <c r="A5054"/>
      <c r="B5054"/>
      <c r="C5054"/>
      <c r="D5054"/>
      <c r="E5054"/>
    </row>
    <row r="5055" spans="1:5" ht="0" hidden="1" customHeight="1" x14ac:dyDescent="0.2">
      <c r="A5055"/>
      <c r="B5055"/>
      <c r="C5055"/>
      <c r="D5055"/>
      <c r="E5055"/>
    </row>
    <row r="5056" spans="1:5" ht="0" hidden="1" customHeight="1" x14ac:dyDescent="0.2">
      <c r="A5056"/>
      <c r="B5056"/>
      <c r="C5056"/>
      <c r="D5056"/>
      <c r="E5056"/>
    </row>
    <row r="5057" spans="1:5" ht="0" hidden="1" customHeight="1" x14ac:dyDescent="0.2">
      <c r="A5057"/>
      <c r="B5057"/>
      <c r="C5057"/>
      <c r="D5057"/>
      <c r="E5057"/>
    </row>
    <row r="5058" spans="1:5" ht="0" hidden="1" customHeight="1" x14ac:dyDescent="0.2">
      <c r="A5058"/>
      <c r="B5058"/>
      <c r="C5058"/>
      <c r="D5058"/>
      <c r="E5058"/>
    </row>
    <row r="5059" spans="1:5" ht="0" hidden="1" customHeight="1" x14ac:dyDescent="0.2">
      <c r="A5059"/>
      <c r="B5059"/>
      <c r="C5059"/>
      <c r="D5059"/>
      <c r="E5059"/>
    </row>
    <row r="5060" spans="1:5" ht="0" hidden="1" customHeight="1" x14ac:dyDescent="0.2">
      <c r="A5060"/>
      <c r="B5060"/>
      <c r="C5060"/>
      <c r="D5060"/>
      <c r="E5060"/>
    </row>
    <row r="5061" spans="1:5" ht="0" hidden="1" customHeight="1" x14ac:dyDescent="0.2">
      <c r="A5061"/>
      <c r="B5061"/>
      <c r="C5061"/>
      <c r="D5061"/>
      <c r="E5061"/>
    </row>
    <row r="5062" spans="1:5" ht="0" hidden="1" customHeight="1" x14ac:dyDescent="0.2">
      <c r="A5062"/>
      <c r="B5062"/>
      <c r="C5062"/>
      <c r="D5062"/>
      <c r="E5062"/>
    </row>
    <row r="5063" spans="1:5" ht="0" hidden="1" customHeight="1" x14ac:dyDescent="0.2">
      <c r="A5063"/>
      <c r="B5063"/>
      <c r="C5063"/>
      <c r="D5063"/>
      <c r="E5063"/>
    </row>
    <row r="5064" spans="1:5" ht="0" hidden="1" customHeight="1" x14ac:dyDescent="0.2">
      <c r="A5064"/>
      <c r="B5064"/>
      <c r="C5064"/>
      <c r="D5064"/>
      <c r="E5064"/>
    </row>
    <row r="5065" spans="1:5" ht="0" hidden="1" customHeight="1" x14ac:dyDescent="0.2">
      <c r="A5065"/>
      <c r="B5065"/>
      <c r="C5065"/>
      <c r="D5065"/>
      <c r="E5065"/>
    </row>
    <row r="5066" spans="1:5" ht="0" hidden="1" customHeight="1" x14ac:dyDescent="0.2">
      <c r="A5066"/>
      <c r="B5066"/>
      <c r="C5066"/>
      <c r="D5066"/>
      <c r="E5066"/>
    </row>
    <row r="5067" spans="1:5" ht="0" hidden="1" customHeight="1" x14ac:dyDescent="0.2">
      <c r="A5067"/>
      <c r="B5067"/>
      <c r="C5067"/>
      <c r="D5067"/>
      <c r="E5067"/>
    </row>
    <row r="5068" spans="1:5" ht="0" hidden="1" customHeight="1" x14ac:dyDescent="0.2">
      <c r="A5068"/>
      <c r="B5068"/>
      <c r="C5068"/>
      <c r="D5068"/>
      <c r="E5068"/>
    </row>
    <row r="5069" spans="1:5" ht="0" hidden="1" customHeight="1" x14ac:dyDescent="0.2">
      <c r="A5069"/>
      <c r="B5069"/>
      <c r="C5069"/>
      <c r="D5069"/>
      <c r="E5069"/>
    </row>
    <row r="5070" spans="1:5" ht="0" hidden="1" customHeight="1" x14ac:dyDescent="0.2">
      <c r="A5070"/>
      <c r="B5070"/>
      <c r="C5070"/>
      <c r="D5070"/>
      <c r="E5070"/>
    </row>
    <row r="5071" spans="1:5" ht="0" hidden="1" customHeight="1" x14ac:dyDescent="0.2">
      <c r="A5071"/>
      <c r="B5071"/>
      <c r="C5071"/>
      <c r="D5071"/>
      <c r="E5071"/>
    </row>
    <row r="5072" spans="1:5" ht="0" hidden="1" customHeight="1" x14ac:dyDescent="0.2">
      <c r="A5072"/>
      <c r="B5072"/>
      <c r="C5072"/>
      <c r="D5072"/>
      <c r="E5072"/>
    </row>
    <row r="5073" spans="1:5" ht="0" hidden="1" customHeight="1" x14ac:dyDescent="0.2">
      <c r="A5073"/>
      <c r="B5073"/>
      <c r="C5073"/>
      <c r="D5073"/>
      <c r="E5073"/>
    </row>
    <row r="5074" spans="1:5" ht="0" hidden="1" customHeight="1" x14ac:dyDescent="0.2">
      <c r="A5074"/>
      <c r="B5074"/>
      <c r="C5074"/>
      <c r="D5074"/>
      <c r="E5074"/>
    </row>
    <row r="5075" spans="1:5" ht="0" hidden="1" customHeight="1" x14ac:dyDescent="0.2">
      <c r="A5075"/>
      <c r="B5075"/>
      <c r="C5075"/>
      <c r="D5075"/>
      <c r="E5075"/>
    </row>
    <row r="5076" spans="1:5" ht="0" hidden="1" customHeight="1" x14ac:dyDescent="0.2">
      <c r="A5076"/>
      <c r="B5076"/>
      <c r="C5076"/>
      <c r="D5076"/>
      <c r="E5076"/>
    </row>
    <row r="5077" spans="1:5" ht="0" hidden="1" customHeight="1" x14ac:dyDescent="0.2">
      <c r="A5077"/>
      <c r="B5077"/>
      <c r="C5077"/>
      <c r="D5077"/>
      <c r="E5077"/>
    </row>
    <row r="5078" spans="1:5" ht="0" hidden="1" customHeight="1" x14ac:dyDescent="0.2">
      <c r="A5078"/>
      <c r="B5078"/>
      <c r="C5078"/>
      <c r="D5078"/>
      <c r="E5078"/>
    </row>
    <row r="5079" spans="1:5" ht="0" hidden="1" customHeight="1" x14ac:dyDescent="0.2">
      <c r="A5079"/>
      <c r="B5079"/>
      <c r="C5079"/>
      <c r="D5079"/>
      <c r="E5079"/>
    </row>
    <row r="5080" spans="1:5" ht="0" hidden="1" customHeight="1" x14ac:dyDescent="0.2">
      <c r="A5080"/>
      <c r="B5080"/>
      <c r="C5080"/>
      <c r="D5080"/>
      <c r="E5080"/>
    </row>
    <row r="5081" spans="1:5" ht="0" hidden="1" customHeight="1" x14ac:dyDescent="0.2">
      <c r="A5081"/>
      <c r="B5081"/>
      <c r="C5081"/>
      <c r="D5081"/>
      <c r="E5081"/>
    </row>
    <row r="5082" spans="1:5" ht="0" hidden="1" customHeight="1" x14ac:dyDescent="0.2">
      <c r="A5082"/>
      <c r="B5082"/>
      <c r="C5082"/>
      <c r="D5082"/>
      <c r="E5082"/>
    </row>
    <row r="5083" spans="1:5" ht="0" hidden="1" customHeight="1" x14ac:dyDescent="0.2">
      <c r="A5083"/>
      <c r="B5083"/>
      <c r="C5083"/>
      <c r="D5083"/>
      <c r="E5083"/>
    </row>
    <row r="5084" spans="1:5" ht="0" hidden="1" customHeight="1" x14ac:dyDescent="0.2">
      <c r="A5084"/>
      <c r="B5084"/>
      <c r="C5084"/>
      <c r="D5084"/>
      <c r="E5084"/>
    </row>
    <row r="5085" spans="1:5" ht="0" hidden="1" customHeight="1" x14ac:dyDescent="0.2">
      <c r="A5085"/>
      <c r="B5085"/>
      <c r="C5085"/>
      <c r="D5085"/>
      <c r="E5085"/>
    </row>
    <row r="5086" spans="1:5" ht="0" hidden="1" customHeight="1" x14ac:dyDescent="0.2">
      <c r="A5086"/>
      <c r="B5086"/>
      <c r="C5086"/>
      <c r="D5086"/>
      <c r="E5086"/>
    </row>
    <row r="5087" spans="1:5" ht="0" hidden="1" customHeight="1" x14ac:dyDescent="0.2">
      <c r="A5087"/>
      <c r="B5087"/>
      <c r="C5087"/>
      <c r="D5087"/>
      <c r="E5087"/>
    </row>
    <row r="5088" spans="1:5" ht="0" hidden="1" customHeight="1" x14ac:dyDescent="0.2">
      <c r="A5088"/>
      <c r="B5088"/>
      <c r="C5088"/>
      <c r="D5088"/>
      <c r="E5088"/>
    </row>
    <row r="5089" spans="1:5" ht="0" hidden="1" customHeight="1" x14ac:dyDescent="0.2">
      <c r="A5089"/>
      <c r="B5089"/>
      <c r="C5089"/>
      <c r="D5089"/>
      <c r="E5089"/>
    </row>
    <row r="5090" spans="1:5" ht="0" hidden="1" customHeight="1" x14ac:dyDescent="0.2">
      <c r="A5090"/>
      <c r="B5090"/>
      <c r="C5090"/>
      <c r="D5090"/>
      <c r="E5090"/>
    </row>
    <row r="5091" spans="1:5" ht="0" hidden="1" customHeight="1" x14ac:dyDescent="0.2">
      <c r="A5091"/>
      <c r="B5091"/>
      <c r="C5091"/>
      <c r="D5091"/>
      <c r="E5091"/>
    </row>
    <row r="5092" spans="1:5" ht="0" hidden="1" customHeight="1" x14ac:dyDescent="0.2">
      <c r="A5092"/>
      <c r="B5092"/>
      <c r="C5092"/>
      <c r="D5092"/>
      <c r="E5092"/>
    </row>
    <row r="5093" spans="1:5" ht="0" hidden="1" customHeight="1" x14ac:dyDescent="0.2">
      <c r="A5093"/>
      <c r="B5093"/>
      <c r="C5093"/>
      <c r="D5093"/>
      <c r="E5093"/>
    </row>
    <row r="5094" spans="1:5" ht="0" hidden="1" customHeight="1" x14ac:dyDescent="0.2">
      <c r="A5094"/>
      <c r="B5094"/>
      <c r="C5094"/>
      <c r="D5094"/>
      <c r="E5094"/>
    </row>
    <row r="5095" spans="1:5" ht="0" hidden="1" customHeight="1" x14ac:dyDescent="0.2">
      <c r="A5095"/>
      <c r="B5095"/>
      <c r="C5095"/>
      <c r="D5095"/>
      <c r="E5095"/>
    </row>
    <row r="5096" spans="1:5" ht="0" hidden="1" customHeight="1" x14ac:dyDescent="0.2">
      <c r="A5096"/>
      <c r="B5096"/>
      <c r="C5096"/>
      <c r="D5096"/>
      <c r="E5096"/>
    </row>
    <row r="5097" spans="1:5" ht="0" hidden="1" customHeight="1" x14ac:dyDescent="0.2">
      <c r="A5097"/>
      <c r="B5097"/>
      <c r="C5097"/>
      <c r="D5097"/>
      <c r="E5097"/>
    </row>
    <row r="5098" spans="1:5" ht="0" hidden="1" customHeight="1" x14ac:dyDescent="0.2">
      <c r="A5098"/>
      <c r="B5098"/>
      <c r="C5098"/>
      <c r="D5098"/>
      <c r="E5098"/>
    </row>
    <row r="5099" spans="1:5" ht="0" hidden="1" customHeight="1" x14ac:dyDescent="0.2">
      <c r="A5099"/>
      <c r="B5099"/>
      <c r="C5099"/>
      <c r="D5099"/>
      <c r="E5099"/>
    </row>
    <row r="5100" spans="1:5" ht="0" hidden="1" customHeight="1" x14ac:dyDescent="0.2">
      <c r="A5100"/>
      <c r="B5100"/>
      <c r="C5100"/>
      <c r="D5100"/>
      <c r="E5100"/>
    </row>
    <row r="5101" spans="1:5" ht="0" hidden="1" customHeight="1" x14ac:dyDescent="0.2">
      <c r="A5101"/>
      <c r="B5101"/>
      <c r="C5101"/>
      <c r="D5101"/>
      <c r="E5101"/>
    </row>
    <row r="5102" spans="1:5" ht="0" hidden="1" customHeight="1" x14ac:dyDescent="0.2">
      <c r="A5102"/>
      <c r="B5102"/>
      <c r="C5102"/>
      <c r="D5102"/>
      <c r="E5102"/>
    </row>
    <row r="5103" spans="1:5" ht="0" hidden="1" customHeight="1" x14ac:dyDescent="0.2">
      <c r="A5103"/>
      <c r="B5103"/>
      <c r="C5103"/>
      <c r="D5103"/>
      <c r="E5103"/>
    </row>
    <row r="5104" spans="1:5" ht="0" hidden="1" customHeight="1" x14ac:dyDescent="0.2">
      <c r="A5104"/>
      <c r="B5104"/>
      <c r="C5104"/>
      <c r="D5104"/>
      <c r="E5104"/>
    </row>
    <row r="5105" spans="1:5" ht="0" hidden="1" customHeight="1" x14ac:dyDescent="0.2">
      <c r="A5105"/>
      <c r="B5105"/>
      <c r="C5105"/>
      <c r="D5105"/>
      <c r="E5105"/>
    </row>
    <row r="5106" spans="1:5" ht="0" hidden="1" customHeight="1" x14ac:dyDescent="0.2">
      <c r="A5106"/>
      <c r="B5106"/>
      <c r="C5106"/>
      <c r="D5106"/>
      <c r="E5106"/>
    </row>
    <row r="5107" spans="1:5" ht="0" hidden="1" customHeight="1" x14ac:dyDescent="0.2">
      <c r="A5107"/>
      <c r="B5107"/>
      <c r="C5107"/>
      <c r="D5107"/>
      <c r="E5107"/>
    </row>
    <row r="5108" spans="1:5" ht="0" hidden="1" customHeight="1" x14ac:dyDescent="0.2">
      <c r="A5108"/>
      <c r="B5108"/>
      <c r="C5108"/>
      <c r="D5108"/>
      <c r="E5108"/>
    </row>
    <row r="5109" spans="1:5" ht="0" hidden="1" customHeight="1" x14ac:dyDescent="0.2">
      <c r="A5109"/>
      <c r="B5109"/>
      <c r="C5109"/>
      <c r="D5109"/>
      <c r="E5109"/>
    </row>
    <row r="5110" spans="1:5" ht="0" hidden="1" customHeight="1" x14ac:dyDescent="0.2">
      <c r="A5110"/>
      <c r="B5110"/>
      <c r="C5110"/>
      <c r="D5110"/>
      <c r="E5110"/>
    </row>
    <row r="5111" spans="1:5" ht="0" hidden="1" customHeight="1" x14ac:dyDescent="0.2">
      <c r="A5111"/>
      <c r="B5111"/>
      <c r="C5111"/>
      <c r="D5111"/>
      <c r="E5111"/>
    </row>
    <row r="5112" spans="1:5" ht="0" hidden="1" customHeight="1" x14ac:dyDescent="0.2">
      <c r="A5112"/>
      <c r="B5112"/>
      <c r="C5112"/>
      <c r="D5112"/>
      <c r="E5112"/>
    </row>
    <row r="5113" spans="1:5" ht="0" hidden="1" customHeight="1" x14ac:dyDescent="0.2">
      <c r="A5113"/>
      <c r="B5113"/>
      <c r="C5113"/>
      <c r="D5113"/>
      <c r="E5113"/>
    </row>
    <row r="5114" spans="1:5" ht="0" hidden="1" customHeight="1" x14ac:dyDescent="0.2">
      <c r="A5114"/>
      <c r="B5114"/>
      <c r="C5114"/>
      <c r="D5114"/>
      <c r="E5114"/>
    </row>
    <row r="5115" spans="1:5" ht="0" hidden="1" customHeight="1" x14ac:dyDescent="0.2">
      <c r="A5115"/>
      <c r="B5115"/>
      <c r="C5115"/>
      <c r="D5115"/>
      <c r="E5115"/>
    </row>
    <row r="5116" spans="1:5" ht="0" hidden="1" customHeight="1" x14ac:dyDescent="0.2">
      <c r="A5116"/>
      <c r="B5116"/>
      <c r="C5116"/>
      <c r="D5116"/>
      <c r="E5116"/>
    </row>
    <row r="5117" spans="1:5" ht="0" hidden="1" customHeight="1" x14ac:dyDescent="0.2">
      <c r="A5117"/>
      <c r="B5117"/>
      <c r="C5117"/>
      <c r="D5117"/>
      <c r="E5117"/>
    </row>
    <row r="5118" spans="1:5" ht="0" hidden="1" customHeight="1" x14ac:dyDescent="0.2">
      <c r="A5118"/>
      <c r="B5118"/>
      <c r="C5118"/>
      <c r="D5118"/>
      <c r="E5118"/>
    </row>
    <row r="5119" spans="1:5" ht="0" hidden="1" customHeight="1" x14ac:dyDescent="0.2">
      <c r="A5119"/>
      <c r="B5119"/>
      <c r="C5119"/>
      <c r="D5119"/>
      <c r="E5119"/>
    </row>
    <row r="5120" spans="1:5" ht="0" hidden="1" customHeight="1" x14ac:dyDescent="0.2">
      <c r="A5120"/>
      <c r="B5120"/>
      <c r="C5120"/>
      <c r="D5120"/>
      <c r="E5120"/>
    </row>
    <row r="5121" spans="1:5" ht="0" hidden="1" customHeight="1" x14ac:dyDescent="0.2">
      <c r="A5121"/>
      <c r="B5121"/>
      <c r="C5121"/>
      <c r="D5121"/>
      <c r="E5121"/>
    </row>
    <row r="5122" spans="1:5" ht="0" hidden="1" customHeight="1" x14ac:dyDescent="0.2">
      <c r="A5122"/>
      <c r="B5122"/>
      <c r="C5122"/>
      <c r="D5122"/>
      <c r="E5122"/>
    </row>
    <row r="5123" spans="1:5" ht="0" hidden="1" customHeight="1" x14ac:dyDescent="0.2">
      <c r="A5123"/>
      <c r="B5123"/>
      <c r="C5123"/>
      <c r="D5123"/>
      <c r="E5123"/>
    </row>
    <row r="5124" spans="1:5" ht="0" hidden="1" customHeight="1" x14ac:dyDescent="0.2">
      <c r="A5124"/>
      <c r="B5124"/>
      <c r="C5124"/>
      <c r="D5124"/>
      <c r="E5124"/>
    </row>
    <row r="5125" spans="1:5" ht="0" hidden="1" customHeight="1" x14ac:dyDescent="0.2">
      <c r="A5125"/>
      <c r="B5125"/>
      <c r="C5125"/>
      <c r="D5125"/>
      <c r="E5125"/>
    </row>
    <row r="5126" spans="1:5" ht="0" hidden="1" customHeight="1" x14ac:dyDescent="0.2">
      <c r="A5126"/>
      <c r="B5126"/>
      <c r="C5126"/>
      <c r="D5126"/>
      <c r="E5126"/>
    </row>
    <row r="5127" spans="1:5" ht="0" hidden="1" customHeight="1" x14ac:dyDescent="0.2">
      <c r="A5127"/>
      <c r="B5127"/>
      <c r="C5127"/>
      <c r="D5127"/>
      <c r="E5127"/>
    </row>
    <row r="5128" spans="1:5" ht="0" hidden="1" customHeight="1" x14ac:dyDescent="0.2">
      <c r="A5128"/>
      <c r="B5128"/>
      <c r="C5128"/>
      <c r="D5128"/>
      <c r="E5128"/>
    </row>
    <row r="5129" spans="1:5" ht="0" hidden="1" customHeight="1" x14ac:dyDescent="0.2">
      <c r="A5129"/>
      <c r="B5129"/>
      <c r="C5129"/>
      <c r="D5129"/>
      <c r="E5129"/>
    </row>
    <row r="5130" spans="1:5" ht="0" hidden="1" customHeight="1" x14ac:dyDescent="0.2">
      <c r="A5130"/>
      <c r="B5130"/>
      <c r="C5130"/>
      <c r="D5130"/>
      <c r="E5130"/>
    </row>
    <row r="5131" spans="1:5" ht="0" hidden="1" customHeight="1" x14ac:dyDescent="0.2">
      <c r="A5131"/>
      <c r="B5131"/>
      <c r="C5131"/>
      <c r="D5131"/>
      <c r="E5131"/>
    </row>
    <row r="5132" spans="1:5" ht="0" hidden="1" customHeight="1" x14ac:dyDescent="0.2">
      <c r="A5132"/>
      <c r="B5132"/>
      <c r="C5132"/>
      <c r="D5132"/>
      <c r="E5132"/>
    </row>
    <row r="5133" spans="1:5" ht="0" hidden="1" customHeight="1" x14ac:dyDescent="0.2">
      <c r="A5133"/>
      <c r="B5133"/>
      <c r="C5133"/>
      <c r="D5133"/>
      <c r="E5133"/>
    </row>
    <row r="5134" spans="1:5" ht="0" hidden="1" customHeight="1" x14ac:dyDescent="0.2">
      <c r="A5134"/>
      <c r="B5134"/>
      <c r="C5134"/>
      <c r="D5134"/>
      <c r="E5134"/>
    </row>
    <row r="5135" spans="1:5" ht="0" hidden="1" customHeight="1" x14ac:dyDescent="0.2">
      <c r="A5135"/>
      <c r="B5135"/>
      <c r="C5135"/>
      <c r="D5135"/>
      <c r="E5135"/>
    </row>
    <row r="5136" spans="1:5" ht="0" hidden="1" customHeight="1" x14ac:dyDescent="0.2">
      <c r="A5136"/>
      <c r="B5136"/>
      <c r="C5136"/>
      <c r="D5136"/>
      <c r="E5136"/>
    </row>
    <row r="5137" spans="1:5" ht="0" hidden="1" customHeight="1" x14ac:dyDescent="0.2">
      <c r="A5137"/>
      <c r="B5137"/>
      <c r="C5137"/>
      <c r="D5137"/>
      <c r="E5137"/>
    </row>
    <row r="5138" spans="1:5" ht="0" hidden="1" customHeight="1" x14ac:dyDescent="0.2">
      <c r="A5138"/>
      <c r="B5138"/>
      <c r="C5138"/>
      <c r="D5138"/>
      <c r="E5138"/>
    </row>
    <row r="5139" spans="1:5" ht="0" hidden="1" customHeight="1" x14ac:dyDescent="0.2">
      <c r="A5139"/>
      <c r="B5139"/>
      <c r="C5139"/>
      <c r="D5139"/>
      <c r="E5139"/>
    </row>
    <row r="5140" spans="1:5" ht="0" hidden="1" customHeight="1" x14ac:dyDescent="0.2">
      <c r="A5140"/>
      <c r="B5140"/>
      <c r="C5140"/>
      <c r="D5140"/>
      <c r="E5140"/>
    </row>
    <row r="5141" spans="1:5" ht="0" hidden="1" customHeight="1" x14ac:dyDescent="0.2">
      <c r="A5141"/>
      <c r="B5141"/>
      <c r="C5141"/>
      <c r="D5141"/>
      <c r="E5141"/>
    </row>
    <row r="5142" spans="1:5" ht="0" hidden="1" customHeight="1" x14ac:dyDescent="0.2">
      <c r="A5142"/>
      <c r="B5142"/>
      <c r="C5142"/>
      <c r="D5142"/>
      <c r="E5142"/>
    </row>
    <row r="5143" spans="1:5" ht="0" hidden="1" customHeight="1" x14ac:dyDescent="0.2">
      <c r="A5143"/>
      <c r="B5143"/>
      <c r="C5143"/>
      <c r="D5143"/>
      <c r="E5143"/>
    </row>
    <row r="5144" spans="1:5" ht="0" hidden="1" customHeight="1" x14ac:dyDescent="0.2">
      <c r="A5144"/>
      <c r="B5144"/>
      <c r="C5144"/>
      <c r="D5144"/>
      <c r="E5144"/>
    </row>
    <row r="5145" spans="1:5" ht="0" hidden="1" customHeight="1" x14ac:dyDescent="0.2">
      <c r="A5145"/>
      <c r="B5145"/>
      <c r="C5145"/>
      <c r="D5145"/>
      <c r="E5145"/>
    </row>
    <row r="5146" spans="1:5" ht="0" hidden="1" customHeight="1" x14ac:dyDescent="0.2">
      <c r="A5146"/>
      <c r="B5146"/>
      <c r="C5146"/>
      <c r="D5146"/>
      <c r="E5146"/>
    </row>
    <row r="5147" spans="1:5" ht="0" hidden="1" customHeight="1" x14ac:dyDescent="0.2">
      <c r="A5147"/>
      <c r="B5147"/>
      <c r="C5147"/>
      <c r="D5147"/>
      <c r="E5147"/>
    </row>
    <row r="5148" spans="1:5" ht="0" hidden="1" customHeight="1" x14ac:dyDescent="0.2">
      <c r="A5148"/>
      <c r="B5148"/>
      <c r="C5148"/>
      <c r="D5148"/>
      <c r="E5148"/>
    </row>
    <row r="5149" spans="1:5" ht="0" hidden="1" customHeight="1" x14ac:dyDescent="0.2">
      <c r="A5149"/>
      <c r="B5149"/>
      <c r="C5149"/>
      <c r="D5149"/>
      <c r="E5149"/>
    </row>
    <row r="5150" spans="1:5" ht="0" hidden="1" customHeight="1" x14ac:dyDescent="0.2">
      <c r="A5150"/>
      <c r="B5150"/>
      <c r="C5150"/>
      <c r="D5150"/>
      <c r="E5150"/>
    </row>
    <row r="5151" spans="1:5" ht="0" hidden="1" customHeight="1" x14ac:dyDescent="0.2">
      <c r="A5151"/>
      <c r="B5151"/>
      <c r="C5151"/>
      <c r="D5151"/>
      <c r="E5151"/>
    </row>
    <row r="5152" spans="1:5" ht="0" hidden="1" customHeight="1" x14ac:dyDescent="0.2">
      <c r="A5152"/>
      <c r="B5152"/>
      <c r="C5152"/>
      <c r="D5152"/>
      <c r="E5152"/>
    </row>
    <row r="5153" spans="1:5" ht="0" hidden="1" customHeight="1" x14ac:dyDescent="0.2">
      <c r="A5153"/>
      <c r="B5153"/>
      <c r="C5153"/>
      <c r="D5153"/>
      <c r="E5153"/>
    </row>
    <row r="5154" spans="1:5" ht="0" hidden="1" customHeight="1" x14ac:dyDescent="0.2">
      <c r="A5154"/>
      <c r="B5154"/>
      <c r="C5154"/>
      <c r="D5154"/>
      <c r="E5154"/>
    </row>
    <row r="5155" spans="1:5" ht="0" hidden="1" customHeight="1" x14ac:dyDescent="0.2">
      <c r="A5155"/>
      <c r="B5155"/>
      <c r="C5155"/>
      <c r="D5155"/>
      <c r="E5155"/>
    </row>
    <row r="5156" spans="1:5" ht="0" hidden="1" customHeight="1" x14ac:dyDescent="0.2">
      <c r="A5156"/>
      <c r="B5156"/>
      <c r="C5156"/>
      <c r="D5156"/>
      <c r="E5156"/>
    </row>
    <row r="5157" spans="1:5" ht="0" hidden="1" customHeight="1" x14ac:dyDescent="0.2">
      <c r="A5157"/>
      <c r="B5157"/>
      <c r="C5157"/>
      <c r="D5157"/>
      <c r="E5157"/>
    </row>
    <row r="5158" spans="1:5" ht="0" hidden="1" customHeight="1" x14ac:dyDescent="0.2">
      <c r="A5158"/>
      <c r="B5158"/>
      <c r="C5158"/>
      <c r="D5158"/>
      <c r="E5158"/>
    </row>
    <row r="5159" spans="1:5" ht="0" hidden="1" customHeight="1" x14ac:dyDescent="0.2">
      <c r="A5159"/>
      <c r="B5159"/>
      <c r="C5159"/>
      <c r="D5159"/>
      <c r="E5159"/>
    </row>
    <row r="5160" spans="1:5" ht="0" hidden="1" customHeight="1" x14ac:dyDescent="0.2">
      <c r="A5160"/>
      <c r="B5160"/>
      <c r="C5160"/>
      <c r="D5160"/>
      <c r="E5160"/>
    </row>
    <row r="5161" spans="1:5" ht="0" hidden="1" customHeight="1" x14ac:dyDescent="0.2">
      <c r="A5161"/>
      <c r="B5161"/>
      <c r="C5161"/>
      <c r="D5161"/>
      <c r="E5161"/>
    </row>
    <row r="5162" spans="1:5" ht="0" hidden="1" customHeight="1" x14ac:dyDescent="0.2">
      <c r="A5162"/>
      <c r="B5162"/>
      <c r="C5162"/>
      <c r="D5162"/>
      <c r="E5162"/>
    </row>
    <row r="5163" spans="1:5" ht="0" hidden="1" customHeight="1" x14ac:dyDescent="0.2">
      <c r="A5163"/>
      <c r="B5163"/>
      <c r="C5163"/>
      <c r="D5163"/>
      <c r="E5163"/>
    </row>
    <row r="5164" spans="1:5" ht="0" hidden="1" customHeight="1" x14ac:dyDescent="0.2">
      <c r="A5164"/>
      <c r="B5164"/>
      <c r="C5164"/>
      <c r="D5164"/>
      <c r="E5164"/>
    </row>
    <row r="5165" spans="1:5" ht="0" hidden="1" customHeight="1" x14ac:dyDescent="0.2">
      <c r="A5165"/>
      <c r="B5165"/>
      <c r="C5165"/>
      <c r="D5165"/>
      <c r="E5165"/>
    </row>
    <row r="5166" spans="1:5" ht="0" hidden="1" customHeight="1" x14ac:dyDescent="0.2">
      <c r="A5166"/>
      <c r="B5166"/>
      <c r="C5166"/>
      <c r="D5166"/>
      <c r="E5166"/>
    </row>
    <row r="5167" spans="1:5" ht="0" hidden="1" customHeight="1" x14ac:dyDescent="0.2">
      <c r="A5167"/>
      <c r="B5167"/>
      <c r="C5167"/>
      <c r="D5167"/>
      <c r="E5167"/>
    </row>
    <row r="5168" spans="1:5" ht="0" hidden="1" customHeight="1" x14ac:dyDescent="0.2">
      <c r="A5168"/>
      <c r="B5168"/>
      <c r="C5168"/>
      <c r="D5168"/>
      <c r="E5168"/>
    </row>
    <row r="5169" spans="1:5" ht="0" hidden="1" customHeight="1" x14ac:dyDescent="0.2">
      <c r="A5169"/>
      <c r="B5169"/>
      <c r="C5169"/>
      <c r="D5169"/>
      <c r="E5169"/>
    </row>
    <row r="5170" spans="1:5" ht="0" hidden="1" customHeight="1" x14ac:dyDescent="0.2">
      <c r="A5170"/>
      <c r="B5170"/>
      <c r="C5170"/>
      <c r="D5170"/>
      <c r="E5170"/>
    </row>
    <row r="5171" spans="1:5" ht="0" hidden="1" customHeight="1" x14ac:dyDescent="0.2">
      <c r="A5171"/>
      <c r="B5171"/>
      <c r="C5171"/>
      <c r="D5171"/>
      <c r="E5171"/>
    </row>
    <row r="5172" spans="1:5" ht="0" hidden="1" customHeight="1" x14ac:dyDescent="0.2">
      <c r="A5172"/>
      <c r="B5172"/>
      <c r="C5172"/>
      <c r="D5172"/>
      <c r="E5172"/>
    </row>
    <row r="5173" spans="1:5" ht="0" hidden="1" customHeight="1" x14ac:dyDescent="0.2">
      <c r="A5173"/>
      <c r="B5173"/>
      <c r="C5173"/>
      <c r="D5173"/>
      <c r="E5173"/>
    </row>
    <row r="5174" spans="1:5" ht="0" hidden="1" customHeight="1" x14ac:dyDescent="0.2">
      <c r="A5174"/>
      <c r="B5174"/>
      <c r="C5174"/>
      <c r="D5174"/>
      <c r="E5174"/>
    </row>
    <row r="5175" spans="1:5" ht="0" hidden="1" customHeight="1" x14ac:dyDescent="0.2">
      <c r="A5175"/>
      <c r="B5175"/>
      <c r="C5175"/>
      <c r="D5175"/>
      <c r="E5175"/>
    </row>
    <row r="5176" spans="1:5" ht="0" hidden="1" customHeight="1" x14ac:dyDescent="0.2">
      <c r="A5176"/>
      <c r="B5176"/>
      <c r="C5176"/>
      <c r="D5176"/>
      <c r="E5176"/>
    </row>
    <row r="5177" spans="1:5" ht="0" hidden="1" customHeight="1" x14ac:dyDescent="0.2">
      <c r="A5177"/>
      <c r="B5177"/>
      <c r="C5177"/>
      <c r="D5177"/>
      <c r="E5177"/>
    </row>
    <row r="5178" spans="1:5" ht="0" hidden="1" customHeight="1" x14ac:dyDescent="0.2">
      <c r="A5178"/>
      <c r="B5178"/>
      <c r="C5178"/>
      <c r="D5178"/>
      <c r="E5178"/>
    </row>
    <row r="5179" spans="1:5" ht="0" hidden="1" customHeight="1" x14ac:dyDescent="0.2">
      <c r="A5179"/>
      <c r="B5179"/>
      <c r="C5179"/>
      <c r="D5179"/>
      <c r="E5179"/>
    </row>
    <row r="5180" spans="1:5" ht="0" hidden="1" customHeight="1" x14ac:dyDescent="0.2">
      <c r="A5180"/>
      <c r="B5180"/>
      <c r="C5180"/>
      <c r="D5180"/>
      <c r="E5180"/>
    </row>
    <row r="5181" spans="1:5" ht="0" hidden="1" customHeight="1" x14ac:dyDescent="0.2">
      <c r="A5181"/>
      <c r="B5181"/>
      <c r="C5181"/>
      <c r="D5181"/>
      <c r="E5181"/>
    </row>
    <row r="5182" spans="1:5" ht="0" hidden="1" customHeight="1" x14ac:dyDescent="0.2">
      <c r="A5182"/>
      <c r="B5182"/>
      <c r="C5182"/>
      <c r="D5182"/>
      <c r="E5182"/>
    </row>
    <row r="5183" spans="1:5" ht="0" hidden="1" customHeight="1" x14ac:dyDescent="0.2">
      <c r="A5183"/>
      <c r="B5183"/>
      <c r="C5183"/>
      <c r="D5183"/>
      <c r="E5183"/>
    </row>
    <row r="5184" spans="1:5" ht="0" hidden="1" customHeight="1" x14ac:dyDescent="0.2">
      <c r="A5184"/>
      <c r="B5184"/>
      <c r="C5184"/>
      <c r="D5184"/>
      <c r="E5184"/>
    </row>
    <row r="5185" spans="1:5" ht="0" hidden="1" customHeight="1" x14ac:dyDescent="0.2">
      <c r="A5185"/>
      <c r="B5185"/>
      <c r="C5185"/>
      <c r="D5185"/>
      <c r="E5185"/>
    </row>
    <row r="5186" spans="1:5" ht="0" hidden="1" customHeight="1" x14ac:dyDescent="0.2">
      <c r="A5186"/>
      <c r="B5186"/>
      <c r="C5186"/>
      <c r="D5186"/>
      <c r="E5186"/>
    </row>
    <row r="5187" spans="1:5" ht="0" hidden="1" customHeight="1" x14ac:dyDescent="0.2">
      <c r="A5187"/>
      <c r="B5187"/>
      <c r="C5187"/>
      <c r="D5187"/>
      <c r="E5187"/>
    </row>
    <row r="5188" spans="1:5" ht="0" hidden="1" customHeight="1" x14ac:dyDescent="0.2">
      <c r="A5188"/>
      <c r="B5188"/>
      <c r="C5188"/>
      <c r="D5188"/>
      <c r="E5188"/>
    </row>
    <row r="5189" spans="1:5" ht="0" hidden="1" customHeight="1" x14ac:dyDescent="0.2">
      <c r="A5189"/>
      <c r="B5189"/>
      <c r="C5189"/>
      <c r="D5189"/>
      <c r="E5189"/>
    </row>
    <row r="5190" spans="1:5" ht="0" hidden="1" customHeight="1" x14ac:dyDescent="0.2">
      <c r="A5190"/>
      <c r="B5190"/>
      <c r="C5190"/>
      <c r="D5190"/>
      <c r="E5190"/>
    </row>
    <row r="5191" spans="1:5" ht="0" hidden="1" customHeight="1" x14ac:dyDescent="0.2">
      <c r="A5191"/>
      <c r="B5191"/>
      <c r="C5191"/>
      <c r="D5191"/>
      <c r="E5191"/>
    </row>
    <row r="5192" spans="1:5" ht="0" hidden="1" customHeight="1" x14ac:dyDescent="0.2">
      <c r="A5192"/>
      <c r="B5192"/>
      <c r="C5192"/>
      <c r="D5192"/>
      <c r="E5192"/>
    </row>
    <row r="5193" spans="1:5" ht="0" hidden="1" customHeight="1" x14ac:dyDescent="0.2">
      <c r="A5193"/>
      <c r="B5193"/>
      <c r="C5193"/>
      <c r="D5193"/>
      <c r="E5193"/>
    </row>
    <row r="5194" spans="1:5" ht="0" hidden="1" customHeight="1" x14ac:dyDescent="0.2">
      <c r="A5194"/>
      <c r="B5194"/>
      <c r="C5194"/>
      <c r="D5194"/>
      <c r="E5194"/>
    </row>
    <row r="5195" spans="1:5" ht="0" hidden="1" customHeight="1" x14ac:dyDescent="0.2">
      <c r="A5195"/>
      <c r="B5195"/>
      <c r="C5195"/>
      <c r="D5195"/>
      <c r="E5195"/>
    </row>
    <row r="5196" spans="1:5" ht="0" hidden="1" customHeight="1" x14ac:dyDescent="0.2">
      <c r="A5196"/>
      <c r="B5196"/>
      <c r="C5196"/>
      <c r="D5196"/>
      <c r="E5196"/>
    </row>
    <row r="5197" spans="1:5" ht="0" hidden="1" customHeight="1" x14ac:dyDescent="0.2">
      <c r="A5197"/>
      <c r="B5197"/>
      <c r="C5197"/>
      <c r="D5197"/>
      <c r="E5197"/>
    </row>
    <row r="5198" spans="1:5" ht="0" hidden="1" customHeight="1" x14ac:dyDescent="0.2">
      <c r="A5198"/>
      <c r="B5198"/>
      <c r="C5198"/>
      <c r="D5198"/>
      <c r="E5198"/>
    </row>
    <row r="5199" spans="1:5" ht="0" hidden="1" customHeight="1" x14ac:dyDescent="0.2">
      <c r="A5199"/>
      <c r="B5199"/>
      <c r="C5199"/>
      <c r="D5199"/>
      <c r="E5199"/>
    </row>
    <row r="5200" spans="1:5" ht="0" hidden="1" customHeight="1" x14ac:dyDescent="0.2">
      <c r="A5200"/>
      <c r="B5200"/>
      <c r="C5200"/>
      <c r="D5200"/>
      <c r="E5200"/>
    </row>
    <row r="5201" spans="1:5" ht="0" hidden="1" customHeight="1" x14ac:dyDescent="0.2">
      <c r="A5201"/>
      <c r="B5201"/>
      <c r="C5201"/>
      <c r="D5201"/>
      <c r="E5201"/>
    </row>
    <row r="5202" spans="1:5" ht="0" hidden="1" customHeight="1" x14ac:dyDescent="0.2">
      <c r="A5202"/>
      <c r="B5202"/>
      <c r="C5202"/>
      <c r="D5202"/>
      <c r="E5202"/>
    </row>
    <row r="5203" spans="1:5" ht="0" hidden="1" customHeight="1" x14ac:dyDescent="0.2">
      <c r="A5203"/>
      <c r="B5203"/>
      <c r="C5203"/>
      <c r="D5203"/>
      <c r="E5203"/>
    </row>
    <row r="5204" spans="1:5" ht="0" hidden="1" customHeight="1" x14ac:dyDescent="0.2">
      <c r="A5204"/>
      <c r="B5204"/>
      <c r="C5204"/>
      <c r="D5204"/>
      <c r="E5204"/>
    </row>
    <row r="5205" spans="1:5" ht="0" hidden="1" customHeight="1" x14ac:dyDescent="0.2">
      <c r="A5205"/>
      <c r="B5205"/>
      <c r="C5205"/>
      <c r="D5205"/>
      <c r="E5205"/>
    </row>
    <row r="5206" spans="1:5" ht="0" hidden="1" customHeight="1" x14ac:dyDescent="0.2">
      <c r="A5206"/>
      <c r="B5206"/>
      <c r="C5206"/>
      <c r="D5206"/>
      <c r="E5206"/>
    </row>
    <row r="5207" spans="1:5" ht="0" hidden="1" customHeight="1" x14ac:dyDescent="0.2">
      <c r="A5207"/>
      <c r="B5207"/>
      <c r="C5207"/>
      <c r="D5207"/>
      <c r="E5207"/>
    </row>
    <row r="5208" spans="1:5" ht="0" hidden="1" customHeight="1" x14ac:dyDescent="0.2">
      <c r="A5208"/>
      <c r="B5208"/>
      <c r="C5208"/>
      <c r="D5208"/>
      <c r="E5208"/>
    </row>
    <row r="5209" spans="1:5" ht="0" hidden="1" customHeight="1" x14ac:dyDescent="0.2">
      <c r="A5209"/>
      <c r="B5209"/>
      <c r="C5209"/>
      <c r="D5209"/>
      <c r="E5209"/>
    </row>
    <row r="5210" spans="1:5" ht="0" hidden="1" customHeight="1" x14ac:dyDescent="0.2">
      <c r="A5210"/>
      <c r="B5210"/>
      <c r="C5210"/>
      <c r="D5210"/>
      <c r="E5210"/>
    </row>
    <row r="5211" spans="1:5" ht="0" hidden="1" customHeight="1" x14ac:dyDescent="0.2">
      <c r="A5211"/>
      <c r="B5211"/>
      <c r="C5211"/>
      <c r="D5211"/>
      <c r="E5211"/>
    </row>
    <row r="5212" spans="1:5" ht="0" hidden="1" customHeight="1" x14ac:dyDescent="0.2">
      <c r="A5212"/>
      <c r="B5212"/>
      <c r="C5212"/>
      <c r="D5212"/>
      <c r="E5212"/>
    </row>
    <row r="5213" spans="1:5" ht="0" hidden="1" customHeight="1" x14ac:dyDescent="0.2">
      <c r="A5213"/>
      <c r="B5213"/>
      <c r="C5213"/>
      <c r="D5213"/>
      <c r="E5213"/>
    </row>
    <row r="5214" spans="1:5" ht="0" hidden="1" customHeight="1" x14ac:dyDescent="0.2">
      <c r="A5214"/>
      <c r="B5214"/>
      <c r="C5214"/>
      <c r="D5214"/>
      <c r="E5214"/>
    </row>
    <row r="5215" spans="1:5" ht="0" hidden="1" customHeight="1" x14ac:dyDescent="0.2">
      <c r="A5215"/>
      <c r="B5215"/>
      <c r="C5215"/>
      <c r="D5215"/>
      <c r="E5215"/>
    </row>
    <row r="5216" spans="1:5" ht="0" hidden="1" customHeight="1" x14ac:dyDescent="0.2">
      <c r="A5216"/>
      <c r="B5216"/>
      <c r="C5216"/>
      <c r="D5216"/>
      <c r="E5216"/>
    </row>
    <row r="5217" spans="1:5" ht="0" hidden="1" customHeight="1" x14ac:dyDescent="0.2">
      <c r="A5217"/>
      <c r="B5217"/>
      <c r="C5217"/>
      <c r="D5217"/>
      <c r="E5217"/>
    </row>
    <row r="5218" spans="1:5" ht="0" hidden="1" customHeight="1" x14ac:dyDescent="0.2">
      <c r="A5218"/>
      <c r="B5218"/>
      <c r="C5218"/>
      <c r="D5218"/>
      <c r="E5218"/>
    </row>
    <row r="5219" spans="1:5" ht="0" hidden="1" customHeight="1" x14ac:dyDescent="0.2">
      <c r="A5219"/>
      <c r="B5219"/>
      <c r="C5219"/>
      <c r="D5219"/>
      <c r="E5219"/>
    </row>
    <row r="5220" spans="1:5" ht="0" hidden="1" customHeight="1" x14ac:dyDescent="0.2">
      <c r="A5220"/>
      <c r="B5220"/>
      <c r="C5220"/>
      <c r="D5220"/>
      <c r="E5220"/>
    </row>
    <row r="5221" spans="1:5" ht="0" hidden="1" customHeight="1" x14ac:dyDescent="0.2">
      <c r="A5221"/>
      <c r="B5221"/>
      <c r="C5221"/>
      <c r="D5221"/>
      <c r="E5221"/>
    </row>
    <row r="5222" spans="1:5" ht="0" hidden="1" customHeight="1" x14ac:dyDescent="0.2">
      <c r="A5222"/>
      <c r="B5222"/>
      <c r="C5222"/>
      <c r="D5222"/>
      <c r="E5222"/>
    </row>
    <row r="5223" spans="1:5" ht="0" hidden="1" customHeight="1" x14ac:dyDescent="0.2">
      <c r="A5223"/>
      <c r="B5223"/>
      <c r="C5223"/>
      <c r="D5223"/>
      <c r="E5223"/>
    </row>
    <row r="5224" spans="1:5" ht="0" hidden="1" customHeight="1" x14ac:dyDescent="0.2">
      <c r="A5224"/>
      <c r="B5224"/>
      <c r="C5224"/>
      <c r="D5224"/>
      <c r="E5224"/>
    </row>
    <row r="5225" spans="1:5" ht="0" hidden="1" customHeight="1" x14ac:dyDescent="0.2">
      <c r="A5225"/>
      <c r="B5225"/>
      <c r="C5225"/>
      <c r="D5225"/>
      <c r="E5225"/>
    </row>
    <row r="5226" spans="1:5" ht="0" hidden="1" customHeight="1" x14ac:dyDescent="0.2">
      <c r="A5226"/>
      <c r="B5226"/>
      <c r="C5226"/>
      <c r="D5226"/>
      <c r="E5226"/>
    </row>
    <row r="5227" spans="1:5" ht="0" hidden="1" customHeight="1" x14ac:dyDescent="0.2">
      <c r="A5227"/>
      <c r="B5227"/>
      <c r="C5227"/>
      <c r="D5227"/>
      <c r="E5227"/>
    </row>
    <row r="5228" spans="1:5" ht="0" hidden="1" customHeight="1" x14ac:dyDescent="0.2">
      <c r="A5228"/>
      <c r="B5228"/>
      <c r="C5228"/>
      <c r="D5228"/>
      <c r="E5228"/>
    </row>
    <row r="5229" spans="1:5" ht="0" hidden="1" customHeight="1" x14ac:dyDescent="0.2">
      <c r="A5229"/>
      <c r="B5229"/>
      <c r="C5229"/>
      <c r="D5229"/>
      <c r="E5229"/>
    </row>
    <row r="5230" spans="1:5" ht="0" hidden="1" customHeight="1" x14ac:dyDescent="0.2">
      <c r="A5230"/>
      <c r="B5230"/>
      <c r="C5230"/>
      <c r="D5230"/>
      <c r="E5230"/>
    </row>
    <row r="5231" spans="1:5" ht="0" hidden="1" customHeight="1" x14ac:dyDescent="0.2">
      <c r="A5231"/>
      <c r="B5231"/>
      <c r="C5231"/>
      <c r="D5231"/>
      <c r="E5231"/>
    </row>
    <row r="5232" spans="1:5" ht="0" hidden="1" customHeight="1" x14ac:dyDescent="0.2">
      <c r="A5232"/>
      <c r="B5232"/>
      <c r="C5232"/>
      <c r="D5232"/>
      <c r="E5232"/>
    </row>
    <row r="5233" spans="1:5" ht="0" hidden="1" customHeight="1" x14ac:dyDescent="0.2">
      <c r="A5233"/>
      <c r="B5233"/>
      <c r="C5233"/>
      <c r="D5233"/>
      <c r="E5233"/>
    </row>
    <row r="5234" spans="1:5" ht="0" hidden="1" customHeight="1" x14ac:dyDescent="0.2">
      <c r="A5234"/>
      <c r="B5234"/>
      <c r="C5234"/>
      <c r="D5234"/>
      <c r="E5234"/>
    </row>
    <row r="5235" spans="1:5" ht="0" hidden="1" customHeight="1" x14ac:dyDescent="0.2">
      <c r="A5235"/>
      <c r="B5235"/>
      <c r="C5235"/>
      <c r="D5235"/>
      <c r="E5235"/>
    </row>
    <row r="5236" spans="1:5" ht="0" hidden="1" customHeight="1" x14ac:dyDescent="0.2">
      <c r="A5236"/>
      <c r="B5236"/>
      <c r="C5236"/>
      <c r="D5236"/>
      <c r="E5236"/>
    </row>
    <row r="5237" spans="1:5" ht="0" hidden="1" customHeight="1" x14ac:dyDescent="0.2">
      <c r="A5237"/>
      <c r="B5237"/>
      <c r="C5237"/>
      <c r="D5237"/>
      <c r="E5237"/>
    </row>
    <row r="5238" spans="1:5" ht="0" hidden="1" customHeight="1" x14ac:dyDescent="0.2">
      <c r="A5238"/>
      <c r="B5238"/>
      <c r="C5238"/>
      <c r="D5238"/>
      <c r="E5238"/>
    </row>
    <row r="5239" spans="1:5" ht="0" hidden="1" customHeight="1" x14ac:dyDescent="0.2">
      <c r="A5239"/>
      <c r="B5239"/>
      <c r="C5239"/>
      <c r="D5239"/>
      <c r="E5239"/>
    </row>
    <row r="5240" spans="1:5" ht="0" hidden="1" customHeight="1" x14ac:dyDescent="0.2">
      <c r="A5240"/>
      <c r="B5240"/>
      <c r="C5240"/>
      <c r="D5240"/>
      <c r="E5240"/>
    </row>
    <row r="5241" spans="1:5" ht="0" hidden="1" customHeight="1" x14ac:dyDescent="0.2">
      <c r="A5241"/>
      <c r="B5241"/>
      <c r="C5241"/>
      <c r="D5241"/>
      <c r="E5241"/>
    </row>
    <row r="5242" spans="1:5" ht="0" hidden="1" customHeight="1" x14ac:dyDescent="0.2">
      <c r="A5242"/>
      <c r="B5242"/>
      <c r="C5242"/>
      <c r="D5242"/>
      <c r="E5242"/>
    </row>
    <row r="5243" spans="1:5" ht="0" hidden="1" customHeight="1" x14ac:dyDescent="0.2">
      <c r="A5243"/>
      <c r="B5243"/>
      <c r="C5243"/>
      <c r="D5243"/>
      <c r="E5243"/>
    </row>
    <row r="5244" spans="1:5" ht="0" hidden="1" customHeight="1" x14ac:dyDescent="0.2">
      <c r="A5244"/>
      <c r="B5244"/>
      <c r="C5244"/>
      <c r="D5244"/>
      <c r="E5244"/>
    </row>
    <row r="5245" spans="1:5" ht="0" hidden="1" customHeight="1" x14ac:dyDescent="0.2">
      <c r="A5245"/>
      <c r="B5245"/>
      <c r="C5245"/>
      <c r="D5245"/>
      <c r="E5245"/>
    </row>
    <row r="5246" spans="1:5" ht="0" hidden="1" customHeight="1" x14ac:dyDescent="0.2">
      <c r="A5246"/>
      <c r="B5246"/>
      <c r="C5246"/>
      <c r="D5246"/>
      <c r="E5246"/>
    </row>
    <row r="5247" spans="1:5" ht="0" hidden="1" customHeight="1" x14ac:dyDescent="0.2">
      <c r="A5247"/>
      <c r="B5247"/>
      <c r="C5247"/>
      <c r="D5247"/>
      <c r="E5247"/>
    </row>
    <row r="5248" spans="1:5" ht="0" hidden="1" customHeight="1" x14ac:dyDescent="0.2">
      <c r="A5248"/>
      <c r="B5248"/>
      <c r="C5248"/>
      <c r="D5248"/>
      <c r="E5248"/>
    </row>
    <row r="5249" spans="1:5" ht="0" hidden="1" customHeight="1" x14ac:dyDescent="0.2">
      <c r="A5249"/>
      <c r="B5249"/>
      <c r="C5249"/>
      <c r="D5249"/>
      <c r="E5249"/>
    </row>
    <row r="5250" spans="1:5" ht="0" hidden="1" customHeight="1" x14ac:dyDescent="0.2">
      <c r="A5250"/>
      <c r="B5250"/>
      <c r="C5250"/>
      <c r="D5250"/>
      <c r="E5250"/>
    </row>
    <row r="5251" spans="1:5" ht="0" hidden="1" customHeight="1" x14ac:dyDescent="0.2">
      <c r="A5251"/>
      <c r="B5251"/>
      <c r="C5251"/>
      <c r="D5251"/>
      <c r="E5251"/>
    </row>
    <row r="5252" spans="1:5" ht="0" hidden="1" customHeight="1" x14ac:dyDescent="0.2">
      <c r="A5252"/>
      <c r="B5252"/>
      <c r="C5252"/>
      <c r="D5252"/>
      <c r="E5252"/>
    </row>
    <row r="5253" spans="1:5" ht="0" hidden="1" customHeight="1" x14ac:dyDescent="0.2">
      <c r="A5253"/>
      <c r="B5253"/>
      <c r="C5253"/>
      <c r="D5253"/>
      <c r="E5253"/>
    </row>
    <row r="5254" spans="1:5" ht="0" hidden="1" customHeight="1" x14ac:dyDescent="0.2">
      <c r="A5254"/>
      <c r="B5254"/>
      <c r="C5254"/>
      <c r="D5254"/>
      <c r="E5254"/>
    </row>
    <row r="5255" spans="1:5" ht="0" hidden="1" customHeight="1" x14ac:dyDescent="0.2">
      <c r="A5255"/>
      <c r="B5255"/>
      <c r="C5255"/>
      <c r="D5255"/>
      <c r="E5255"/>
    </row>
    <row r="5256" spans="1:5" ht="0" hidden="1" customHeight="1" x14ac:dyDescent="0.2">
      <c r="A5256"/>
      <c r="B5256"/>
      <c r="C5256"/>
      <c r="D5256"/>
      <c r="E5256"/>
    </row>
    <row r="5257" spans="1:5" ht="0" hidden="1" customHeight="1" x14ac:dyDescent="0.2">
      <c r="A5257"/>
      <c r="B5257"/>
      <c r="C5257"/>
      <c r="D5257"/>
      <c r="E5257"/>
    </row>
    <row r="5258" spans="1:5" ht="0" hidden="1" customHeight="1" x14ac:dyDescent="0.2">
      <c r="A5258"/>
      <c r="B5258"/>
      <c r="C5258"/>
      <c r="D5258"/>
      <c r="E5258"/>
    </row>
    <row r="5259" spans="1:5" ht="0" hidden="1" customHeight="1" x14ac:dyDescent="0.2">
      <c r="A5259"/>
      <c r="B5259"/>
      <c r="C5259"/>
      <c r="D5259"/>
      <c r="E5259"/>
    </row>
    <row r="5260" spans="1:5" ht="0" hidden="1" customHeight="1" x14ac:dyDescent="0.2">
      <c r="A5260"/>
      <c r="B5260"/>
      <c r="C5260"/>
      <c r="D5260"/>
      <c r="E5260"/>
    </row>
    <row r="5261" spans="1:5" ht="0" hidden="1" customHeight="1" x14ac:dyDescent="0.2">
      <c r="A5261"/>
      <c r="B5261"/>
      <c r="C5261"/>
      <c r="D5261"/>
      <c r="E5261"/>
    </row>
    <row r="5262" spans="1:5" ht="0" hidden="1" customHeight="1" x14ac:dyDescent="0.2">
      <c r="A5262"/>
      <c r="B5262"/>
      <c r="C5262"/>
      <c r="D5262"/>
      <c r="E5262"/>
    </row>
    <row r="5263" spans="1:5" ht="0" hidden="1" customHeight="1" x14ac:dyDescent="0.2">
      <c r="A5263"/>
      <c r="B5263"/>
      <c r="C5263"/>
      <c r="D5263"/>
      <c r="E5263"/>
    </row>
    <row r="5264" spans="1:5" ht="0" hidden="1" customHeight="1" x14ac:dyDescent="0.2">
      <c r="A5264"/>
      <c r="B5264"/>
      <c r="C5264"/>
      <c r="D5264"/>
      <c r="E5264"/>
    </row>
    <row r="5265" spans="1:5" ht="0" hidden="1" customHeight="1" x14ac:dyDescent="0.2">
      <c r="A5265"/>
      <c r="B5265"/>
      <c r="C5265"/>
      <c r="D5265"/>
      <c r="E5265"/>
    </row>
    <row r="5266" spans="1:5" ht="0" hidden="1" customHeight="1" x14ac:dyDescent="0.2">
      <c r="A5266"/>
      <c r="B5266"/>
      <c r="C5266"/>
      <c r="D5266"/>
      <c r="E5266"/>
    </row>
    <row r="5267" spans="1:5" ht="0" hidden="1" customHeight="1" x14ac:dyDescent="0.2">
      <c r="A5267"/>
      <c r="B5267"/>
      <c r="C5267"/>
      <c r="D5267"/>
      <c r="E5267"/>
    </row>
    <row r="5268" spans="1:5" ht="0" hidden="1" customHeight="1" x14ac:dyDescent="0.2">
      <c r="A5268"/>
      <c r="B5268"/>
      <c r="C5268"/>
      <c r="D5268"/>
      <c r="E5268"/>
    </row>
    <row r="5269" spans="1:5" ht="0" hidden="1" customHeight="1" x14ac:dyDescent="0.2">
      <c r="A5269"/>
      <c r="B5269"/>
      <c r="C5269"/>
      <c r="D5269"/>
      <c r="E5269"/>
    </row>
    <row r="5270" spans="1:5" ht="0" hidden="1" customHeight="1" x14ac:dyDescent="0.2">
      <c r="A5270"/>
      <c r="B5270"/>
      <c r="C5270"/>
      <c r="D5270"/>
      <c r="E5270"/>
    </row>
    <row r="5271" spans="1:5" ht="0" hidden="1" customHeight="1" x14ac:dyDescent="0.2">
      <c r="A5271"/>
      <c r="B5271"/>
      <c r="C5271"/>
      <c r="D5271"/>
      <c r="E5271"/>
    </row>
    <row r="5272" spans="1:5" ht="0" hidden="1" customHeight="1" x14ac:dyDescent="0.2">
      <c r="A5272"/>
      <c r="B5272"/>
      <c r="C5272"/>
      <c r="D5272"/>
      <c r="E5272"/>
    </row>
    <row r="5273" spans="1:5" ht="0" hidden="1" customHeight="1" x14ac:dyDescent="0.2">
      <c r="A5273"/>
      <c r="B5273"/>
      <c r="C5273"/>
      <c r="D5273"/>
      <c r="E5273"/>
    </row>
    <row r="5274" spans="1:5" ht="0" hidden="1" customHeight="1" x14ac:dyDescent="0.2">
      <c r="A5274"/>
      <c r="B5274"/>
      <c r="C5274"/>
      <c r="D5274"/>
      <c r="E5274"/>
    </row>
    <row r="5275" spans="1:5" ht="0" hidden="1" customHeight="1" x14ac:dyDescent="0.2">
      <c r="A5275"/>
      <c r="B5275"/>
      <c r="C5275"/>
      <c r="D5275"/>
      <c r="E5275"/>
    </row>
    <row r="5276" spans="1:5" ht="0" hidden="1" customHeight="1" x14ac:dyDescent="0.2">
      <c r="A5276"/>
      <c r="B5276"/>
      <c r="C5276"/>
      <c r="D5276"/>
      <c r="E5276"/>
    </row>
    <row r="5277" spans="1:5" ht="0" hidden="1" customHeight="1" x14ac:dyDescent="0.2">
      <c r="A5277"/>
      <c r="B5277"/>
      <c r="C5277"/>
      <c r="D5277"/>
      <c r="E5277"/>
    </row>
    <row r="5278" spans="1:5" ht="0" hidden="1" customHeight="1" x14ac:dyDescent="0.2">
      <c r="A5278"/>
      <c r="B5278"/>
      <c r="C5278"/>
      <c r="D5278"/>
      <c r="E5278"/>
    </row>
    <row r="5279" spans="1:5" ht="0" hidden="1" customHeight="1" x14ac:dyDescent="0.2">
      <c r="A5279"/>
      <c r="B5279"/>
      <c r="C5279"/>
      <c r="D5279"/>
      <c r="E5279"/>
    </row>
    <row r="5280" spans="1:5" ht="0" hidden="1" customHeight="1" x14ac:dyDescent="0.2">
      <c r="A5280"/>
      <c r="B5280"/>
      <c r="C5280"/>
      <c r="D5280"/>
      <c r="E5280"/>
    </row>
    <row r="5281" spans="1:5" ht="0" hidden="1" customHeight="1" x14ac:dyDescent="0.2">
      <c r="A5281"/>
      <c r="B5281"/>
      <c r="C5281"/>
      <c r="D5281"/>
      <c r="E5281"/>
    </row>
    <row r="5282" spans="1:5" ht="0" hidden="1" customHeight="1" x14ac:dyDescent="0.2">
      <c r="A5282"/>
      <c r="B5282"/>
      <c r="C5282"/>
      <c r="D5282"/>
      <c r="E5282"/>
    </row>
    <row r="5283" spans="1:5" ht="0" hidden="1" customHeight="1" x14ac:dyDescent="0.2">
      <c r="A5283"/>
      <c r="B5283"/>
      <c r="C5283"/>
      <c r="D5283"/>
      <c r="E5283"/>
    </row>
    <row r="5284" spans="1:5" ht="0" hidden="1" customHeight="1" x14ac:dyDescent="0.2">
      <c r="A5284"/>
      <c r="B5284"/>
      <c r="C5284"/>
      <c r="D5284"/>
      <c r="E5284"/>
    </row>
    <row r="5285" spans="1:5" ht="0" hidden="1" customHeight="1" x14ac:dyDescent="0.2">
      <c r="A5285"/>
      <c r="B5285"/>
      <c r="C5285"/>
      <c r="D5285"/>
      <c r="E5285"/>
    </row>
    <row r="5286" spans="1:5" ht="0" hidden="1" customHeight="1" x14ac:dyDescent="0.2">
      <c r="A5286"/>
      <c r="B5286"/>
      <c r="C5286"/>
      <c r="D5286"/>
      <c r="E5286"/>
    </row>
    <row r="5287" spans="1:5" ht="0" hidden="1" customHeight="1" x14ac:dyDescent="0.2">
      <c r="A5287"/>
      <c r="B5287"/>
      <c r="C5287"/>
      <c r="D5287"/>
      <c r="E5287"/>
    </row>
    <row r="5288" spans="1:5" ht="0" hidden="1" customHeight="1" x14ac:dyDescent="0.2">
      <c r="A5288"/>
      <c r="B5288"/>
      <c r="C5288"/>
      <c r="D5288"/>
      <c r="E5288"/>
    </row>
    <row r="5289" spans="1:5" ht="0" hidden="1" customHeight="1" x14ac:dyDescent="0.2">
      <c r="A5289"/>
      <c r="B5289"/>
      <c r="C5289"/>
      <c r="D5289"/>
      <c r="E5289"/>
    </row>
    <row r="5290" spans="1:5" ht="0" hidden="1" customHeight="1" x14ac:dyDescent="0.2">
      <c r="A5290"/>
      <c r="B5290"/>
      <c r="C5290"/>
      <c r="D5290"/>
      <c r="E5290"/>
    </row>
    <row r="5291" spans="1:5" ht="0" hidden="1" customHeight="1" x14ac:dyDescent="0.2">
      <c r="A5291"/>
      <c r="B5291"/>
      <c r="C5291"/>
      <c r="D5291"/>
      <c r="E5291"/>
    </row>
    <row r="5292" spans="1:5" ht="0" hidden="1" customHeight="1" x14ac:dyDescent="0.2">
      <c r="A5292"/>
      <c r="B5292"/>
      <c r="C5292"/>
      <c r="D5292"/>
      <c r="E5292"/>
    </row>
    <row r="5293" spans="1:5" ht="0" hidden="1" customHeight="1" x14ac:dyDescent="0.2">
      <c r="A5293"/>
      <c r="B5293"/>
      <c r="C5293"/>
      <c r="D5293"/>
      <c r="E5293"/>
    </row>
    <row r="5294" spans="1:5" ht="0" hidden="1" customHeight="1" x14ac:dyDescent="0.2">
      <c r="A5294"/>
      <c r="B5294"/>
      <c r="C5294"/>
      <c r="D5294"/>
      <c r="E5294"/>
    </row>
    <row r="5295" spans="1:5" ht="0" hidden="1" customHeight="1" x14ac:dyDescent="0.2">
      <c r="A5295"/>
      <c r="B5295"/>
      <c r="C5295"/>
      <c r="D5295"/>
      <c r="E5295"/>
    </row>
    <row r="5296" spans="1:5" ht="0" hidden="1" customHeight="1" x14ac:dyDescent="0.2">
      <c r="A5296"/>
      <c r="B5296"/>
      <c r="C5296"/>
      <c r="D5296"/>
      <c r="E5296"/>
    </row>
    <row r="5297" spans="1:5" ht="0" hidden="1" customHeight="1" x14ac:dyDescent="0.2">
      <c r="A5297"/>
      <c r="B5297"/>
      <c r="C5297"/>
      <c r="D5297"/>
      <c r="E5297"/>
    </row>
    <row r="5298" spans="1:5" ht="0" hidden="1" customHeight="1" x14ac:dyDescent="0.2">
      <c r="A5298"/>
      <c r="B5298"/>
      <c r="C5298"/>
      <c r="D5298"/>
      <c r="E5298"/>
    </row>
    <row r="5299" spans="1:5" ht="0" hidden="1" customHeight="1" x14ac:dyDescent="0.2">
      <c r="A5299"/>
      <c r="B5299"/>
      <c r="C5299"/>
      <c r="D5299"/>
      <c r="E5299"/>
    </row>
    <row r="5300" spans="1:5" ht="0" hidden="1" customHeight="1" x14ac:dyDescent="0.2">
      <c r="A5300"/>
      <c r="B5300"/>
      <c r="C5300"/>
      <c r="D5300"/>
      <c r="E5300"/>
    </row>
    <row r="5301" spans="1:5" ht="0" hidden="1" customHeight="1" x14ac:dyDescent="0.2">
      <c r="A5301"/>
      <c r="B5301"/>
      <c r="C5301"/>
      <c r="D5301"/>
      <c r="E5301"/>
    </row>
    <row r="5302" spans="1:5" ht="0" hidden="1" customHeight="1" x14ac:dyDescent="0.2">
      <c r="A5302"/>
      <c r="B5302"/>
      <c r="C5302"/>
      <c r="D5302"/>
      <c r="E5302"/>
    </row>
    <row r="5303" spans="1:5" ht="0" hidden="1" customHeight="1" x14ac:dyDescent="0.2">
      <c r="A5303"/>
      <c r="B5303"/>
      <c r="C5303"/>
      <c r="D5303"/>
      <c r="E5303"/>
    </row>
    <row r="5304" spans="1:5" ht="0" hidden="1" customHeight="1" x14ac:dyDescent="0.2">
      <c r="A5304"/>
      <c r="B5304"/>
      <c r="C5304"/>
      <c r="D5304"/>
      <c r="E5304"/>
    </row>
    <row r="5305" spans="1:5" ht="0" hidden="1" customHeight="1" x14ac:dyDescent="0.2">
      <c r="A5305"/>
      <c r="B5305"/>
      <c r="C5305"/>
      <c r="D5305"/>
      <c r="E5305"/>
    </row>
    <row r="5306" spans="1:5" ht="0" hidden="1" customHeight="1" x14ac:dyDescent="0.2">
      <c r="A5306"/>
      <c r="B5306"/>
      <c r="C5306"/>
      <c r="D5306"/>
      <c r="E5306"/>
    </row>
    <row r="5307" spans="1:5" ht="0" hidden="1" customHeight="1" x14ac:dyDescent="0.2">
      <c r="A5307"/>
      <c r="B5307"/>
      <c r="C5307"/>
      <c r="D5307"/>
      <c r="E5307"/>
    </row>
    <row r="5308" spans="1:5" ht="0" hidden="1" customHeight="1" x14ac:dyDescent="0.2">
      <c r="A5308"/>
      <c r="B5308"/>
      <c r="C5308"/>
      <c r="D5308"/>
      <c r="E5308"/>
    </row>
    <row r="5309" spans="1:5" ht="0" hidden="1" customHeight="1" x14ac:dyDescent="0.2">
      <c r="A5309"/>
      <c r="B5309"/>
      <c r="C5309"/>
      <c r="D5309"/>
      <c r="E5309"/>
    </row>
    <row r="5310" spans="1:5" ht="0" hidden="1" customHeight="1" x14ac:dyDescent="0.2">
      <c r="A5310"/>
      <c r="B5310"/>
      <c r="C5310"/>
      <c r="D5310"/>
      <c r="E5310"/>
    </row>
    <row r="5311" spans="1:5" ht="0" hidden="1" customHeight="1" x14ac:dyDescent="0.2">
      <c r="A5311"/>
      <c r="B5311"/>
      <c r="C5311"/>
      <c r="D5311"/>
      <c r="E5311"/>
    </row>
    <row r="5312" spans="1:5" ht="0" hidden="1" customHeight="1" x14ac:dyDescent="0.2">
      <c r="A5312"/>
      <c r="B5312"/>
      <c r="C5312"/>
      <c r="D5312"/>
      <c r="E5312"/>
    </row>
    <row r="5313" spans="1:5" ht="0" hidden="1" customHeight="1" x14ac:dyDescent="0.2">
      <c r="A5313"/>
      <c r="B5313"/>
      <c r="C5313"/>
      <c r="D5313"/>
      <c r="E5313"/>
    </row>
    <row r="5314" spans="1:5" ht="0" hidden="1" customHeight="1" x14ac:dyDescent="0.2">
      <c r="A5314"/>
      <c r="B5314"/>
      <c r="C5314"/>
      <c r="D5314"/>
      <c r="E5314"/>
    </row>
    <row r="5315" spans="1:5" ht="0" hidden="1" customHeight="1" x14ac:dyDescent="0.2">
      <c r="A5315"/>
      <c r="B5315"/>
      <c r="C5315"/>
      <c r="D5315"/>
      <c r="E5315"/>
    </row>
    <row r="5316" spans="1:5" ht="0" hidden="1" customHeight="1" x14ac:dyDescent="0.2">
      <c r="A5316"/>
      <c r="B5316"/>
      <c r="C5316"/>
      <c r="D5316"/>
      <c r="E5316"/>
    </row>
    <row r="5317" spans="1:5" ht="0" hidden="1" customHeight="1" x14ac:dyDescent="0.2">
      <c r="A5317"/>
      <c r="B5317"/>
      <c r="C5317"/>
      <c r="D5317"/>
      <c r="E5317"/>
    </row>
    <row r="5318" spans="1:5" ht="0" hidden="1" customHeight="1" x14ac:dyDescent="0.2">
      <c r="A5318"/>
      <c r="B5318"/>
      <c r="C5318"/>
      <c r="D5318"/>
      <c r="E5318"/>
    </row>
    <row r="5319" spans="1:5" ht="0" hidden="1" customHeight="1" x14ac:dyDescent="0.2">
      <c r="A5319"/>
      <c r="B5319"/>
      <c r="C5319"/>
      <c r="D5319"/>
      <c r="E5319"/>
    </row>
    <row r="5320" spans="1:5" ht="0" hidden="1" customHeight="1" x14ac:dyDescent="0.2">
      <c r="A5320"/>
      <c r="B5320"/>
      <c r="C5320"/>
      <c r="D5320"/>
      <c r="E5320"/>
    </row>
    <row r="5321" spans="1:5" ht="0" hidden="1" customHeight="1" x14ac:dyDescent="0.2">
      <c r="A5321"/>
      <c r="B5321"/>
      <c r="C5321"/>
      <c r="D5321"/>
      <c r="E5321"/>
    </row>
    <row r="5322" spans="1:5" ht="0" hidden="1" customHeight="1" x14ac:dyDescent="0.2">
      <c r="A5322"/>
      <c r="B5322"/>
      <c r="C5322"/>
      <c r="D5322"/>
      <c r="E5322"/>
    </row>
    <row r="5323" spans="1:5" ht="0" hidden="1" customHeight="1" x14ac:dyDescent="0.2">
      <c r="A5323"/>
      <c r="B5323"/>
      <c r="C5323"/>
      <c r="D5323"/>
      <c r="E5323"/>
    </row>
    <row r="5324" spans="1:5" ht="0" hidden="1" customHeight="1" x14ac:dyDescent="0.2">
      <c r="A5324"/>
      <c r="B5324"/>
      <c r="C5324"/>
      <c r="D5324"/>
      <c r="E5324"/>
    </row>
    <row r="5325" spans="1:5" ht="0" hidden="1" customHeight="1" x14ac:dyDescent="0.2">
      <c r="A5325"/>
      <c r="B5325"/>
      <c r="C5325"/>
      <c r="D5325"/>
      <c r="E5325"/>
    </row>
    <row r="5326" spans="1:5" ht="0" hidden="1" customHeight="1" x14ac:dyDescent="0.2">
      <c r="A5326"/>
      <c r="B5326"/>
      <c r="C5326"/>
      <c r="D5326"/>
      <c r="E5326"/>
    </row>
    <row r="5327" spans="1:5" ht="0" hidden="1" customHeight="1" x14ac:dyDescent="0.2">
      <c r="A5327"/>
      <c r="B5327"/>
      <c r="C5327"/>
      <c r="D5327"/>
      <c r="E5327"/>
    </row>
    <row r="5328" spans="1:5" ht="0" hidden="1" customHeight="1" x14ac:dyDescent="0.2">
      <c r="A5328"/>
      <c r="B5328"/>
      <c r="C5328"/>
      <c r="D5328"/>
      <c r="E5328"/>
    </row>
    <row r="5329" spans="1:5" ht="0" hidden="1" customHeight="1" x14ac:dyDescent="0.2">
      <c r="A5329"/>
      <c r="B5329"/>
      <c r="C5329"/>
      <c r="D5329"/>
      <c r="E5329"/>
    </row>
    <row r="5330" spans="1:5" ht="0" hidden="1" customHeight="1" x14ac:dyDescent="0.2">
      <c r="A5330"/>
      <c r="B5330"/>
      <c r="C5330"/>
      <c r="D5330"/>
      <c r="E5330"/>
    </row>
    <row r="5331" spans="1:5" ht="0" hidden="1" customHeight="1" x14ac:dyDescent="0.2">
      <c r="A5331"/>
      <c r="B5331"/>
      <c r="C5331"/>
      <c r="D5331"/>
      <c r="E5331"/>
    </row>
    <row r="5332" spans="1:5" ht="0" hidden="1" customHeight="1" x14ac:dyDescent="0.2">
      <c r="A5332"/>
      <c r="B5332"/>
      <c r="C5332"/>
      <c r="D5332"/>
      <c r="E5332"/>
    </row>
    <row r="5333" spans="1:5" ht="0" hidden="1" customHeight="1" x14ac:dyDescent="0.2">
      <c r="A5333"/>
      <c r="B5333"/>
      <c r="C5333"/>
      <c r="D5333"/>
      <c r="E5333"/>
    </row>
    <row r="5334" spans="1:5" ht="0" hidden="1" customHeight="1" x14ac:dyDescent="0.2">
      <c r="A5334"/>
      <c r="B5334"/>
      <c r="C5334"/>
      <c r="D5334"/>
      <c r="E5334"/>
    </row>
    <row r="5335" spans="1:5" ht="0" hidden="1" customHeight="1" x14ac:dyDescent="0.2">
      <c r="A5335"/>
      <c r="B5335"/>
      <c r="C5335"/>
      <c r="D5335"/>
      <c r="E5335"/>
    </row>
    <row r="5336" spans="1:5" ht="0" hidden="1" customHeight="1" x14ac:dyDescent="0.2">
      <c r="A5336"/>
      <c r="B5336"/>
      <c r="C5336"/>
      <c r="D5336"/>
      <c r="E5336"/>
    </row>
    <row r="5337" spans="1:5" ht="0" hidden="1" customHeight="1" x14ac:dyDescent="0.2">
      <c r="A5337"/>
      <c r="B5337"/>
      <c r="C5337"/>
      <c r="D5337"/>
      <c r="E5337"/>
    </row>
    <row r="5338" spans="1:5" ht="0" hidden="1" customHeight="1" x14ac:dyDescent="0.2">
      <c r="A5338"/>
      <c r="B5338"/>
      <c r="C5338"/>
      <c r="D5338"/>
      <c r="E5338"/>
    </row>
    <row r="5339" spans="1:5" ht="0" hidden="1" customHeight="1" x14ac:dyDescent="0.2">
      <c r="A5339"/>
      <c r="B5339"/>
      <c r="C5339"/>
      <c r="D5339"/>
      <c r="E5339"/>
    </row>
    <row r="5340" spans="1:5" ht="0" hidden="1" customHeight="1" x14ac:dyDescent="0.2">
      <c r="A5340"/>
      <c r="B5340"/>
      <c r="C5340"/>
      <c r="D5340"/>
      <c r="E5340"/>
    </row>
    <row r="5341" spans="1:5" ht="0" hidden="1" customHeight="1" x14ac:dyDescent="0.2">
      <c r="A5341"/>
      <c r="B5341"/>
      <c r="C5341"/>
      <c r="D5341"/>
      <c r="E5341"/>
    </row>
    <row r="5342" spans="1:5" ht="0" hidden="1" customHeight="1" x14ac:dyDescent="0.2">
      <c r="A5342"/>
      <c r="B5342"/>
      <c r="C5342"/>
      <c r="D5342"/>
      <c r="E5342"/>
    </row>
    <row r="5343" spans="1:5" ht="0" hidden="1" customHeight="1" x14ac:dyDescent="0.2">
      <c r="A5343"/>
      <c r="B5343"/>
      <c r="C5343"/>
      <c r="D5343"/>
      <c r="E5343"/>
    </row>
    <row r="5344" spans="1:5" ht="0" hidden="1" customHeight="1" x14ac:dyDescent="0.2">
      <c r="A5344"/>
      <c r="B5344"/>
      <c r="C5344"/>
      <c r="D5344"/>
      <c r="E5344"/>
    </row>
    <row r="5345" spans="1:5" ht="0" hidden="1" customHeight="1" x14ac:dyDescent="0.2">
      <c r="A5345"/>
      <c r="B5345"/>
      <c r="C5345"/>
      <c r="D5345"/>
      <c r="E5345"/>
    </row>
    <row r="5346" spans="1:5" ht="0" hidden="1" customHeight="1" x14ac:dyDescent="0.2">
      <c r="A5346"/>
      <c r="B5346"/>
      <c r="C5346"/>
      <c r="D5346"/>
      <c r="E5346"/>
    </row>
    <row r="5347" spans="1:5" ht="0" hidden="1" customHeight="1" x14ac:dyDescent="0.2">
      <c r="A5347"/>
      <c r="B5347"/>
      <c r="C5347"/>
      <c r="D5347"/>
      <c r="E5347"/>
    </row>
    <row r="5348" spans="1:5" ht="0" hidden="1" customHeight="1" x14ac:dyDescent="0.2">
      <c r="A5348"/>
      <c r="B5348"/>
      <c r="C5348"/>
      <c r="D5348"/>
      <c r="E5348"/>
    </row>
    <row r="5349" spans="1:5" ht="0" hidden="1" customHeight="1" x14ac:dyDescent="0.2">
      <c r="A5349"/>
      <c r="B5349"/>
      <c r="C5349"/>
      <c r="D5349"/>
      <c r="E5349"/>
    </row>
    <row r="5350" spans="1:5" ht="0" hidden="1" customHeight="1" x14ac:dyDescent="0.2">
      <c r="A5350"/>
      <c r="B5350"/>
      <c r="C5350"/>
      <c r="D5350"/>
      <c r="E5350"/>
    </row>
    <row r="5351" spans="1:5" ht="0" hidden="1" customHeight="1" x14ac:dyDescent="0.2">
      <c r="A5351"/>
      <c r="B5351"/>
      <c r="C5351"/>
      <c r="D5351"/>
      <c r="E5351"/>
    </row>
    <row r="5352" spans="1:5" ht="0" hidden="1" customHeight="1" x14ac:dyDescent="0.2">
      <c r="A5352"/>
      <c r="B5352"/>
      <c r="C5352"/>
      <c r="D5352"/>
      <c r="E5352"/>
    </row>
    <row r="5353" spans="1:5" ht="0" hidden="1" customHeight="1" x14ac:dyDescent="0.2">
      <c r="A5353"/>
      <c r="B5353"/>
      <c r="C5353"/>
      <c r="D5353"/>
      <c r="E5353"/>
    </row>
    <row r="5354" spans="1:5" ht="0" hidden="1" customHeight="1" x14ac:dyDescent="0.2">
      <c r="A5354"/>
      <c r="B5354"/>
      <c r="C5354"/>
      <c r="D5354"/>
      <c r="E5354"/>
    </row>
    <row r="5355" spans="1:5" ht="0" hidden="1" customHeight="1" x14ac:dyDescent="0.2">
      <c r="A5355"/>
      <c r="B5355"/>
      <c r="C5355"/>
      <c r="D5355"/>
      <c r="E5355"/>
    </row>
    <row r="5356" spans="1:5" ht="0" hidden="1" customHeight="1" x14ac:dyDescent="0.2">
      <c r="A5356"/>
      <c r="B5356"/>
      <c r="C5356"/>
      <c r="D5356"/>
      <c r="E5356"/>
    </row>
    <row r="5357" spans="1:5" ht="0" hidden="1" customHeight="1" x14ac:dyDescent="0.2">
      <c r="A5357"/>
      <c r="B5357"/>
      <c r="C5357"/>
      <c r="D5357"/>
      <c r="E5357"/>
    </row>
    <row r="5358" spans="1:5" ht="0" hidden="1" customHeight="1" x14ac:dyDescent="0.2">
      <c r="A5358"/>
      <c r="B5358"/>
      <c r="C5358"/>
      <c r="D5358"/>
      <c r="E5358"/>
    </row>
    <row r="5359" spans="1:5" ht="0" hidden="1" customHeight="1" x14ac:dyDescent="0.2">
      <c r="A5359"/>
      <c r="B5359"/>
      <c r="C5359"/>
      <c r="D5359"/>
      <c r="E5359"/>
    </row>
    <row r="5360" spans="1:5" ht="0" hidden="1" customHeight="1" x14ac:dyDescent="0.2">
      <c r="A5360"/>
      <c r="B5360"/>
      <c r="C5360"/>
      <c r="D5360"/>
      <c r="E5360"/>
    </row>
    <row r="5361" spans="1:5" ht="0" hidden="1" customHeight="1" x14ac:dyDescent="0.2">
      <c r="A5361"/>
      <c r="B5361"/>
      <c r="C5361"/>
      <c r="D5361"/>
      <c r="E5361"/>
    </row>
    <row r="5362" spans="1:5" ht="0" hidden="1" customHeight="1" x14ac:dyDescent="0.2">
      <c r="A5362"/>
      <c r="B5362"/>
      <c r="C5362"/>
      <c r="D5362"/>
      <c r="E5362"/>
    </row>
    <row r="5363" spans="1:5" ht="0" hidden="1" customHeight="1" x14ac:dyDescent="0.2">
      <c r="A5363"/>
      <c r="B5363"/>
      <c r="C5363"/>
      <c r="D5363"/>
      <c r="E5363"/>
    </row>
    <row r="5364" spans="1:5" ht="0" hidden="1" customHeight="1" x14ac:dyDescent="0.2">
      <c r="A5364"/>
      <c r="B5364"/>
      <c r="C5364"/>
      <c r="D5364"/>
      <c r="E5364"/>
    </row>
    <row r="5365" spans="1:5" ht="0" hidden="1" customHeight="1" x14ac:dyDescent="0.2">
      <c r="A5365"/>
      <c r="B5365"/>
      <c r="C5365"/>
      <c r="D5365"/>
      <c r="E5365"/>
    </row>
    <row r="5366" spans="1:5" ht="0" hidden="1" customHeight="1" x14ac:dyDescent="0.2">
      <c r="A5366"/>
      <c r="B5366"/>
      <c r="C5366"/>
      <c r="D5366"/>
      <c r="E5366"/>
    </row>
    <row r="5367" spans="1:5" ht="0" hidden="1" customHeight="1" x14ac:dyDescent="0.2">
      <c r="A5367"/>
      <c r="B5367"/>
      <c r="C5367"/>
      <c r="D5367"/>
      <c r="E5367"/>
    </row>
    <row r="5368" spans="1:5" ht="0" hidden="1" customHeight="1" x14ac:dyDescent="0.2">
      <c r="A5368"/>
      <c r="B5368"/>
      <c r="C5368"/>
      <c r="D5368"/>
      <c r="E5368"/>
    </row>
    <row r="5369" spans="1:5" ht="0" hidden="1" customHeight="1" x14ac:dyDescent="0.2">
      <c r="A5369"/>
      <c r="B5369"/>
      <c r="C5369"/>
      <c r="D5369"/>
      <c r="E5369"/>
    </row>
    <row r="5370" spans="1:5" ht="0" hidden="1" customHeight="1" x14ac:dyDescent="0.2">
      <c r="A5370"/>
      <c r="B5370"/>
      <c r="C5370"/>
      <c r="D5370"/>
      <c r="E5370"/>
    </row>
    <row r="5371" spans="1:5" ht="0" hidden="1" customHeight="1" x14ac:dyDescent="0.2">
      <c r="A5371"/>
      <c r="B5371"/>
      <c r="C5371"/>
      <c r="D5371"/>
      <c r="E5371"/>
    </row>
    <row r="5372" spans="1:5" ht="0" hidden="1" customHeight="1" x14ac:dyDescent="0.2">
      <c r="A5372"/>
      <c r="B5372"/>
      <c r="C5372"/>
      <c r="D5372"/>
      <c r="E5372"/>
    </row>
    <row r="5373" spans="1:5" ht="0" hidden="1" customHeight="1" x14ac:dyDescent="0.2">
      <c r="A5373"/>
      <c r="B5373"/>
      <c r="C5373"/>
      <c r="D5373"/>
      <c r="E5373"/>
    </row>
    <row r="5374" spans="1:5" ht="0" hidden="1" customHeight="1" x14ac:dyDescent="0.2">
      <c r="A5374"/>
      <c r="B5374"/>
      <c r="C5374"/>
      <c r="D5374"/>
      <c r="E5374"/>
    </row>
    <row r="5375" spans="1:5" ht="0" hidden="1" customHeight="1" x14ac:dyDescent="0.2">
      <c r="A5375"/>
      <c r="B5375"/>
      <c r="C5375"/>
      <c r="D5375"/>
      <c r="E5375"/>
    </row>
    <row r="5376" spans="1:5" ht="0" hidden="1" customHeight="1" x14ac:dyDescent="0.2">
      <c r="A5376"/>
      <c r="B5376"/>
      <c r="C5376"/>
      <c r="D5376"/>
      <c r="E5376"/>
    </row>
    <row r="5377" spans="1:5" ht="0" hidden="1" customHeight="1" x14ac:dyDescent="0.2">
      <c r="A5377"/>
      <c r="B5377"/>
      <c r="C5377"/>
      <c r="D5377"/>
      <c r="E5377"/>
    </row>
    <row r="5378" spans="1:5" ht="0" hidden="1" customHeight="1" x14ac:dyDescent="0.2">
      <c r="A5378"/>
      <c r="B5378"/>
      <c r="C5378"/>
      <c r="D5378"/>
      <c r="E5378"/>
    </row>
    <row r="5379" spans="1:5" ht="0" hidden="1" customHeight="1" x14ac:dyDescent="0.2">
      <c r="A5379"/>
      <c r="B5379"/>
      <c r="C5379"/>
      <c r="D5379"/>
      <c r="E5379"/>
    </row>
    <row r="5380" spans="1:5" ht="0" hidden="1" customHeight="1" x14ac:dyDescent="0.2">
      <c r="A5380"/>
      <c r="B5380"/>
      <c r="C5380"/>
      <c r="D5380"/>
      <c r="E5380"/>
    </row>
    <row r="5381" spans="1:5" ht="0" hidden="1" customHeight="1" x14ac:dyDescent="0.2">
      <c r="A5381"/>
      <c r="B5381"/>
      <c r="C5381"/>
      <c r="D5381"/>
      <c r="E5381"/>
    </row>
    <row r="5382" spans="1:5" ht="0" hidden="1" customHeight="1" x14ac:dyDescent="0.2">
      <c r="A5382"/>
      <c r="B5382"/>
      <c r="C5382"/>
      <c r="D5382"/>
      <c r="E5382"/>
    </row>
    <row r="5383" spans="1:5" ht="0" hidden="1" customHeight="1" x14ac:dyDescent="0.2">
      <c r="A5383"/>
      <c r="B5383"/>
      <c r="C5383"/>
      <c r="D5383"/>
      <c r="E5383"/>
    </row>
    <row r="5384" spans="1:5" ht="0" hidden="1" customHeight="1" x14ac:dyDescent="0.2">
      <c r="A5384"/>
      <c r="B5384"/>
      <c r="C5384"/>
      <c r="D5384"/>
      <c r="E5384"/>
    </row>
    <row r="5385" spans="1:5" ht="0" hidden="1" customHeight="1" x14ac:dyDescent="0.2">
      <c r="A5385"/>
      <c r="B5385"/>
      <c r="C5385"/>
      <c r="D5385"/>
      <c r="E5385"/>
    </row>
    <row r="5386" spans="1:5" ht="0" hidden="1" customHeight="1" x14ac:dyDescent="0.2">
      <c r="A5386"/>
      <c r="B5386"/>
      <c r="C5386"/>
      <c r="D5386"/>
      <c r="E5386"/>
    </row>
    <row r="5387" spans="1:5" ht="0" hidden="1" customHeight="1" x14ac:dyDescent="0.2">
      <c r="A5387"/>
      <c r="B5387"/>
      <c r="C5387"/>
      <c r="D5387"/>
      <c r="E5387"/>
    </row>
    <row r="5388" spans="1:5" ht="0" hidden="1" customHeight="1" x14ac:dyDescent="0.2">
      <c r="A5388"/>
      <c r="B5388"/>
      <c r="C5388"/>
      <c r="D5388"/>
      <c r="E5388"/>
    </row>
    <row r="5389" spans="1:5" ht="0" hidden="1" customHeight="1" x14ac:dyDescent="0.2">
      <c r="A5389"/>
      <c r="B5389"/>
      <c r="C5389"/>
      <c r="D5389"/>
      <c r="E5389"/>
    </row>
    <row r="5390" spans="1:5" ht="0" hidden="1" customHeight="1" x14ac:dyDescent="0.2">
      <c r="A5390"/>
      <c r="B5390"/>
      <c r="C5390"/>
      <c r="D5390"/>
      <c r="E5390"/>
    </row>
    <row r="5391" spans="1:5" ht="0" hidden="1" customHeight="1" x14ac:dyDescent="0.2">
      <c r="A5391"/>
      <c r="B5391"/>
      <c r="C5391"/>
      <c r="D5391"/>
      <c r="E5391"/>
    </row>
    <row r="5392" spans="1:5" ht="0" hidden="1" customHeight="1" x14ac:dyDescent="0.2">
      <c r="A5392"/>
      <c r="B5392"/>
      <c r="C5392"/>
      <c r="D5392"/>
      <c r="E5392"/>
    </row>
    <row r="5393" spans="1:5" ht="0" hidden="1" customHeight="1" x14ac:dyDescent="0.2">
      <c r="A5393"/>
      <c r="B5393"/>
      <c r="C5393"/>
      <c r="D5393"/>
      <c r="E5393"/>
    </row>
    <row r="5394" spans="1:5" ht="0" hidden="1" customHeight="1" x14ac:dyDescent="0.2">
      <c r="A5394"/>
      <c r="B5394"/>
      <c r="C5394"/>
      <c r="D5394"/>
      <c r="E5394"/>
    </row>
    <row r="5395" spans="1:5" ht="0" hidden="1" customHeight="1" x14ac:dyDescent="0.2">
      <c r="A5395"/>
      <c r="B5395"/>
      <c r="C5395"/>
      <c r="D5395"/>
      <c r="E5395"/>
    </row>
    <row r="5396" spans="1:5" ht="0" hidden="1" customHeight="1" x14ac:dyDescent="0.2">
      <c r="A5396"/>
      <c r="B5396"/>
      <c r="C5396"/>
      <c r="D5396"/>
      <c r="E5396"/>
    </row>
    <row r="5397" spans="1:5" ht="0" hidden="1" customHeight="1" x14ac:dyDescent="0.2">
      <c r="A5397"/>
      <c r="B5397"/>
      <c r="C5397"/>
      <c r="D5397"/>
      <c r="E5397"/>
    </row>
    <row r="5398" spans="1:5" ht="0" hidden="1" customHeight="1" x14ac:dyDescent="0.2">
      <c r="A5398"/>
      <c r="B5398"/>
      <c r="C5398"/>
      <c r="D5398"/>
      <c r="E5398"/>
    </row>
    <row r="5399" spans="1:5" ht="0" hidden="1" customHeight="1" x14ac:dyDescent="0.2">
      <c r="A5399"/>
      <c r="B5399"/>
      <c r="C5399"/>
      <c r="D5399"/>
      <c r="E5399"/>
    </row>
    <row r="5400" spans="1:5" ht="0" hidden="1" customHeight="1" x14ac:dyDescent="0.2">
      <c r="A5400"/>
      <c r="B5400"/>
      <c r="C5400"/>
      <c r="D5400"/>
      <c r="E5400"/>
    </row>
    <row r="5401" spans="1:5" ht="0" hidden="1" customHeight="1" x14ac:dyDescent="0.2">
      <c r="A5401"/>
      <c r="B5401"/>
      <c r="C5401"/>
      <c r="D5401"/>
      <c r="E5401"/>
    </row>
    <row r="5402" spans="1:5" ht="0" hidden="1" customHeight="1" x14ac:dyDescent="0.2">
      <c r="A5402"/>
      <c r="B5402"/>
      <c r="C5402"/>
      <c r="D5402"/>
      <c r="E5402"/>
    </row>
    <row r="5403" spans="1:5" ht="0" hidden="1" customHeight="1" x14ac:dyDescent="0.2">
      <c r="A5403"/>
      <c r="B5403"/>
      <c r="C5403"/>
      <c r="D5403"/>
      <c r="E5403"/>
    </row>
    <row r="5404" spans="1:5" ht="0" hidden="1" customHeight="1" x14ac:dyDescent="0.2">
      <c r="A5404"/>
      <c r="B5404"/>
      <c r="C5404"/>
      <c r="D5404"/>
      <c r="E5404"/>
    </row>
    <row r="5405" spans="1:5" ht="0" hidden="1" customHeight="1" x14ac:dyDescent="0.2">
      <c r="A5405"/>
      <c r="B5405"/>
      <c r="C5405"/>
      <c r="D5405"/>
      <c r="E5405"/>
    </row>
    <row r="5406" spans="1:5" ht="0" hidden="1" customHeight="1" x14ac:dyDescent="0.2">
      <c r="A5406"/>
      <c r="B5406"/>
      <c r="C5406"/>
      <c r="D5406"/>
      <c r="E5406"/>
    </row>
    <row r="5407" spans="1:5" ht="0" hidden="1" customHeight="1" x14ac:dyDescent="0.2">
      <c r="A5407"/>
      <c r="B5407"/>
      <c r="C5407"/>
      <c r="D5407"/>
      <c r="E5407"/>
    </row>
    <row r="5408" spans="1:5" ht="0" hidden="1" customHeight="1" x14ac:dyDescent="0.2">
      <c r="A5408"/>
      <c r="B5408"/>
      <c r="C5408"/>
      <c r="D5408"/>
      <c r="E5408"/>
    </row>
    <row r="5409" spans="1:5" ht="0" hidden="1" customHeight="1" x14ac:dyDescent="0.2">
      <c r="A5409"/>
      <c r="B5409"/>
      <c r="C5409"/>
      <c r="D5409"/>
      <c r="E5409"/>
    </row>
    <row r="5410" spans="1:5" ht="0" hidden="1" customHeight="1" x14ac:dyDescent="0.2">
      <c r="A5410"/>
      <c r="B5410"/>
      <c r="C5410"/>
      <c r="D5410"/>
      <c r="E5410"/>
    </row>
    <row r="5411" spans="1:5" ht="0" hidden="1" customHeight="1" x14ac:dyDescent="0.2">
      <c r="A5411"/>
      <c r="B5411"/>
      <c r="C5411"/>
      <c r="D5411"/>
      <c r="E5411"/>
    </row>
    <row r="5412" spans="1:5" ht="0" hidden="1" customHeight="1" x14ac:dyDescent="0.2">
      <c r="A5412"/>
      <c r="B5412"/>
      <c r="C5412"/>
      <c r="D5412"/>
      <c r="E5412"/>
    </row>
    <row r="5413" spans="1:5" ht="0" hidden="1" customHeight="1" x14ac:dyDescent="0.2">
      <c r="A5413"/>
      <c r="B5413"/>
      <c r="C5413"/>
      <c r="D5413"/>
      <c r="E5413"/>
    </row>
    <row r="5414" spans="1:5" ht="0" hidden="1" customHeight="1" x14ac:dyDescent="0.2">
      <c r="A5414"/>
      <c r="B5414"/>
      <c r="C5414"/>
      <c r="D5414"/>
      <c r="E5414"/>
    </row>
    <row r="5415" spans="1:5" ht="0" hidden="1" customHeight="1" x14ac:dyDescent="0.2">
      <c r="A5415"/>
      <c r="B5415"/>
      <c r="C5415"/>
      <c r="D5415"/>
      <c r="E5415"/>
    </row>
    <row r="5416" spans="1:5" ht="0" hidden="1" customHeight="1" x14ac:dyDescent="0.2">
      <c r="A5416"/>
      <c r="B5416"/>
      <c r="C5416"/>
      <c r="D5416"/>
      <c r="E5416"/>
    </row>
    <row r="5417" spans="1:5" ht="0" hidden="1" customHeight="1" x14ac:dyDescent="0.2">
      <c r="A5417"/>
      <c r="B5417"/>
      <c r="C5417"/>
      <c r="D5417"/>
      <c r="E5417"/>
    </row>
    <row r="5418" spans="1:5" ht="0" hidden="1" customHeight="1" x14ac:dyDescent="0.2">
      <c r="A5418"/>
      <c r="B5418"/>
      <c r="C5418"/>
      <c r="D5418"/>
      <c r="E5418"/>
    </row>
    <row r="5419" spans="1:5" ht="0" hidden="1" customHeight="1" x14ac:dyDescent="0.2">
      <c r="A5419"/>
      <c r="B5419"/>
      <c r="C5419"/>
      <c r="D5419"/>
      <c r="E5419"/>
    </row>
    <row r="5420" spans="1:5" ht="0" hidden="1" customHeight="1" x14ac:dyDescent="0.2">
      <c r="A5420"/>
      <c r="B5420"/>
      <c r="C5420"/>
      <c r="D5420"/>
      <c r="E5420"/>
    </row>
    <row r="5421" spans="1:5" ht="0" hidden="1" customHeight="1" x14ac:dyDescent="0.2">
      <c r="A5421"/>
      <c r="B5421"/>
      <c r="C5421"/>
      <c r="D5421"/>
      <c r="E5421"/>
    </row>
    <row r="5422" spans="1:5" ht="0" hidden="1" customHeight="1" x14ac:dyDescent="0.2">
      <c r="A5422"/>
      <c r="B5422"/>
      <c r="C5422"/>
      <c r="D5422"/>
      <c r="E5422"/>
    </row>
    <row r="5423" spans="1:5" ht="0" hidden="1" customHeight="1" x14ac:dyDescent="0.2">
      <c r="A5423"/>
      <c r="B5423"/>
      <c r="C5423"/>
      <c r="D5423"/>
      <c r="E5423"/>
    </row>
    <row r="5424" spans="1:5" ht="0" hidden="1" customHeight="1" x14ac:dyDescent="0.2">
      <c r="A5424"/>
      <c r="B5424"/>
      <c r="C5424"/>
      <c r="D5424"/>
      <c r="E5424"/>
    </row>
    <row r="5425" spans="1:5" ht="0" hidden="1" customHeight="1" x14ac:dyDescent="0.2">
      <c r="A5425"/>
      <c r="B5425"/>
      <c r="C5425"/>
      <c r="D5425"/>
      <c r="E5425"/>
    </row>
    <row r="5426" spans="1:5" ht="0" hidden="1" customHeight="1" x14ac:dyDescent="0.2">
      <c r="A5426"/>
      <c r="B5426"/>
      <c r="C5426"/>
      <c r="D5426"/>
      <c r="E5426"/>
    </row>
    <row r="5427" spans="1:5" ht="0" hidden="1" customHeight="1" x14ac:dyDescent="0.2">
      <c r="A5427"/>
      <c r="B5427"/>
      <c r="C5427"/>
      <c r="D5427"/>
      <c r="E5427"/>
    </row>
    <row r="5428" spans="1:5" ht="0" hidden="1" customHeight="1" x14ac:dyDescent="0.2">
      <c r="A5428"/>
      <c r="B5428"/>
      <c r="C5428"/>
      <c r="D5428"/>
      <c r="E5428"/>
    </row>
    <row r="5429" spans="1:5" ht="0" hidden="1" customHeight="1" x14ac:dyDescent="0.2">
      <c r="A5429"/>
      <c r="B5429"/>
      <c r="C5429"/>
      <c r="D5429"/>
      <c r="E5429"/>
    </row>
    <row r="5430" spans="1:5" ht="0" hidden="1" customHeight="1" x14ac:dyDescent="0.2">
      <c r="A5430"/>
      <c r="B5430"/>
      <c r="C5430"/>
      <c r="D5430"/>
      <c r="E5430"/>
    </row>
    <row r="5431" spans="1:5" ht="0" hidden="1" customHeight="1" x14ac:dyDescent="0.2">
      <c r="A5431"/>
      <c r="B5431"/>
      <c r="C5431"/>
      <c r="D5431"/>
      <c r="E5431"/>
    </row>
    <row r="5432" spans="1:5" ht="0" hidden="1" customHeight="1" x14ac:dyDescent="0.2">
      <c r="A5432"/>
      <c r="B5432"/>
      <c r="C5432"/>
      <c r="D5432"/>
      <c r="E5432"/>
    </row>
    <row r="5433" spans="1:5" ht="0" hidden="1" customHeight="1" x14ac:dyDescent="0.2">
      <c r="A5433"/>
      <c r="B5433"/>
      <c r="C5433"/>
      <c r="D5433"/>
      <c r="E5433"/>
    </row>
    <row r="5434" spans="1:5" ht="0" hidden="1" customHeight="1" x14ac:dyDescent="0.2">
      <c r="A5434"/>
      <c r="B5434"/>
      <c r="C5434"/>
      <c r="D5434"/>
      <c r="E5434"/>
    </row>
    <row r="5435" spans="1:5" ht="0" hidden="1" customHeight="1" x14ac:dyDescent="0.2">
      <c r="A5435"/>
      <c r="B5435"/>
      <c r="C5435"/>
      <c r="D5435"/>
      <c r="E5435"/>
    </row>
    <row r="5436" spans="1:5" ht="0" hidden="1" customHeight="1" x14ac:dyDescent="0.2">
      <c r="A5436"/>
      <c r="B5436"/>
      <c r="C5436"/>
      <c r="D5436"/>
      <c r="E5436"/>
    </row>
    <row r="5437" spans="1:5" ht="0" hidden="1" customHeight="1" x14ac:dyDescent="0.2">
      <c r="A5437"/>
      <c r="B5437"/>
      <c r="C5437"/>
      <c r="D5437"/>
      <c r="E5437"/>
    </row>
    <row r="5438" spans="1:5" ht="0" hidden="1" customHeight="1" x14ac:dyDescent="0.2">
      <c r="A5438"/>
      <c r="B5438"/>
      <c r="C5438"/>
      <c r="D5438"/>
      <c r="E5438"/>
    </row>
    <row r="5439" spans="1:5" ht="0" hidden="1" customHeight="1" x14ac:dyDescent="0.2">
      <c r="A5439"/>
      <c r="B5439"/>
      <c r="C5439"/>
      <c r="D5439"/>
      <c r="E5439"/>
    </row>
    <row r="5440" spans="1:5" ht="0" hidden="1" customHeight="1" x14ac:dyDescent="0.2">
      <c r="A5440"/>
      <c r="B5440"/>
      <c r="C5440"/>
      <c r="D5440"/>
      <c r="E5440"/>
    </row>
    <row r="5441" spans="1:5" ht="0" hidden="1" customHeight="1" x14ac:dyDescent="0.2">
      <c r="A5441"/>
      <c r="B5441"/>
      <c r="C5441"/>
      <c r="D5441"/>
      <c r="E5441"/>
    </row>
    <row r="5442" spans="1:5" ht="0" hidden="1" customHeight="1" x14ac:dyDescent="0.2">
      <c r="A5442"/>
      <c r="B5442"/>
      <c r="C5442"/>
      <c r="D5442"/>
      <c r="E5442"/>
    </row>
    <row r="5443" spans="1:5" ht="0" hidden="1" customHeight="1" x14ac:dyDescent="0.2">
      <c r="A5443"/>
      <c r="B5443"/>
      <c r="C5443"/>
      <c r="D5443"/>
      <c r="E5443"/>
    </row>
    <row r="5444" spans="1:5" ht="0" hidden="1" customHeight="1" x14ac:dyDescent="0.2">
      <c r="A5444"/>
      <c r="B5444"/>
      <c r="C5444"/>
      <c r="D5444"/>
      <c r="E5444"/>
    </row>
    <row r="5445" spans="1:5" ht="0" hidden="1" customHeight="1" x14ac:dyDescent="0.2">
      <c r="A5445"/>
      <c r="B5445"/>
      <c r="C5445"/>
      <c r="D5445"/>
      <c r="E5445"/>
    </row>
    <row r="5446" spans="1:5" ht="0" hidden="1" customHeight="1" x14ac:dyDescent="0.2">
      <c r="A5446"/>
      <c r="B5446"/>
      <c r="C5446"/>
      <c r="D5446"/>
      <c r="E5446"/>
    </row>
    <row r="5447" spans="1:5" ht="0" hidden="1" customHeight="1" x14ac:dyDescent="0.2">
      <c r="A5447"/>
      <c r="B5447"/>
      <c r="C5447"/>
      <c r="D5447"/>
      <c r="E5447"/>
    </row>
    <row r="5448" spans="1:5" ht="0" hidden="1" customHeight="1" x14ac:dyDescent="0.2">
      <c r="A5448"/>
      <c r="B5448"/>
      <c r="C5448"/>
      <c r="D5448"/>
      <c r="E5448"/>
    </row>
    <row r="5449" spans="1:5" ht="0" hidden="1" customHeight="1" x14ac:dyDescent="0.2">
      <c r="A5449"/>
      <c r="B5449"/>
      <c r="C5449"/>
      <c r="D5449"/>
      <c r="E5449"/>
    </row>
    <row r="5450" spans="1:5" ht="0" hidden="1" customHeight="1" x14ac:dyDescent="0.2">
      <c r="A5450"/>
      <c r="B5450"/>
      <c r="C5450"/>
      <c r="D5450"/>
      <c r="E5450"/>
    </row>
    <row r="5451" spans="1:5" ht="0" hidden="1" customHeight="1" x14ac:dyDescent="0.2">
      <c r="A5451"/>
      <c r="B5451"/>
      <c r="C5451"/>
      <c r="D5451"/>
      <c r="E5451"/>
    </row>
    <row r="5452" spans="1:5" ht="0" hidden="1" customHeight="1" x14ac:dyDescent="0.2">
      <c r="A5452"/>
      <c r="B5452"/>
      <c r="C5452"/>
      <c r="D5452"/>
      <c r="E5452"/>
    </row>
    <row r="5453" spans="1:5" ht="0" hidden="1" customHeight="1" x14ac:dyDescent="0.2">
      <c r="A5453"/>
      <c r="B5453"/>
      <c r="C5453"/>
      <c r="D5453"/>
      <c r="E5453"/>
    </row>
    <row r="5454" spans="1:5" ht="0" hidden="1" customHeight="1" x14ac:dyDescent="0.2">
      <c r="A5454"/>
      <c r="B5454"/>
      <c r="C5454"/>
      <c r="D5454"/>
      <c r="E5454"/>
    </row>
    <row r="5455" spans="1:5" ht="0" hidden="1" customHeight="1" x14ac:dyDescent="0.2">
      <c r="A5455"/>
      <c r="B5455"/>
      <c r="C5455"/>
      <c r="D5455"/>
      <c r="E5455"/>
    </row>
    <row r="5456" spans="1:5" ht="0" hidden="1" customHeight="1" x14ac:dyDescent="0.2">
      <c r="A5456"/>
      <c r="B5456"/>
      <c r="C5456"/>
      <c r="D5456"/>
      <c r="E5456"/>
    </row>
    <row r="5457" spans="1:5" ht="0" hidden="1" customHeight="1" x14ac:dyDescent="0.2">
      <c r="A5457"/>
      <c r="B5457"/>
      <c r="C5457"/>
      <c r="D5457"/>
      <c r="E5457"/>
    </row>
    <row r="5458" spans="1:5" ht="0" hidden="1" customHeight="1" x14ac:dyDescent="0.2">
      <c r="A5458"/>
      <c r="B5458"/>
      <c r="C5458"/>
      <c r="D5458"/>
      <c r="E5458"/>
    </row>
    <row r="5459" spans="1:5" ht="0" hidden="1" customHeight="1" x14ac:dyDescent="0.2">
      <c r="A5459"/>
      <c r="B5459"/>
      <c r="C5459"/>
      <c r="D5459"/>
      <c r="E5459"/>
    </row>
    <row r="5460" spans="1:5" ht="0" hidden="1" customHeight="1" x14ac:dyDescent="0.2">
      <c r="A5460"/>
      <c r="B5460"/>
      <c r="C5460"/>
      <c r="D5460"/>
      <c r="E5460"/>
    </row>
    <row r="5461" spans="1:5" ht="0" hidden="1" customHeight="1" x14ac:dyDescent="0.2">
      <c r="A5461"/>
      <c r="B5461"/>
      <c r="C5461"/>
      <c r="D5461"/>
      <c r="E5461"/>
    </row>
    <row r="5462" spans="1:5" ht="0" hidden="1" customHeight="1" x14ac:dyDescent="0.2">
      <c r="A5462"/>
      <c r="B5462"/>
      <c r="C5462"/>
      <c r="D5462"/>
      <c r="E5462"/>
    </row>
    <row r="5463" spans="1:5" ht="0" hidden="1" customHeight="1" x14ac:dyDescent="0.2">
      <c r="A5463"/>
      <c r="B5463"/>
      <c r="C5463"/>
      <c r="D5463"/>
      <c r="E5463"/>
    </row>
    <row r="5464" spans="1:5" ht="0" hidden="1" customHeight="1" x14ac:dyDescent="0.2">
      <c r="A5464"/>
      <c r="B5464"/>
      <c r="C5464"/>
      <c r="D5464"/>
      <c r="E5464"/>
    </row>
    <row r="5465" spans="1:5" ht="0" hidden="1" customHeight="1" x14ac:dyDescent="0.2">
      <c r="A5465"/>
      <c r="B5465"/>
      <c r="C5465"/>
      <c r="D5465"/>
      <c r="E5465"/>
    </row>
    <row r="5466" spans="1:5" ht="0" hidden="1" customHeight="1" x14ac:dyDescent="0.2">
      <c r="A5466"/>
      <c r="B5466"/>
      <c r="C5466"/>
      <c r="D5466"/>
      <c r="E5466"/>
    </row>
    <row r="5467" spans="1:5" ht="0" hidden="1" customHeight="1" x14ac:dyDescent="0.2">
      <c r="A5467"/>
      <c r="B5467"/>
      <c r="C5467"/>
      <c r="D5467"/>
      <c r="E5467"/>
    </row>
    <row r="5468" spans="1:5" ht="0" hidden="1" customHeight="1" x14ac:dyDescent="0.2">
      <c r="A5468"/>
      <c r="B5468"/>
      <c r="C5468"/>
      <c r="D5468"/>
      <c r="E5468"/>
    </row>
    <row r="5469" spans="1:5" ht="0" hidden="1" customHeight="1" x14ac:dyDescent="0.2">
      <c r="A5469"/>
      <c r="B5469"/>
      <c r="C5469"/>
      <c r="D5469"/>
      <c r="E5469"/>
    </row>
    <row r="5470" spans="1:5" ht="0" hidden="1" customHeight="1" x14ac:dyDescent="0.2">
      <c r="A5470"/>
      <c r="B5470"/>
      <c r="C5470"/>
      <c r="D5470"/>
      <c r="E5470"/>
    </row>
    <row r="5471" spans="1:5" ht="0" hidden="1" customHeight="1" x14ac:dyDescent="0.2">
      <c r="A5471"/>
      <c r="B5471"/>
      <c r="C5471"/>
      <c r="D5471"/>
      <c r="E5471"/>
    </row>
    <row r="5472" spans="1:5" ht="0" hidden="1" customHeight="1" x14ac:dyDescent="0.2">
      <c r="A5472"/>
      <c r="B5472"/>
      <c r="C5472"/>
      <c r="D5472"/>
      <c r="E5472"/>
    </row>
    <row r="5473" spans="1:5" ht="0" hidden="1" customHeight="1" x14ac:dyDescent="0.2">
      <c r="A5473"/>
      <c r="B5473"/>
      <c r="C5473"/>
      <c r="D5473"/>
      <c r="E5473"/>
    </row>
    <row r="5474" spans="1:5" ht="0" hidden="1" customHeight="1" x14ac:dyDescent="0.2">
      <c r="A5474"/>
      <c r="B5474"/>
      <c r="C5474"/>
      <c r="D5474"/>
      <c r="E5474"/>
    </row>
    <row r="5475" spans="1:5" ht="0" hidden="1" customHeight="1" x14ac:dyDescent="0.2">
      <c r="A5475"/>
      <c r="B5475"/>
      <c r="C5475"/>
      <c r="D5475"/>
      <c r="E5475"/>
    </row>
    <row r="5476" spans="1:5" ht="0" hidden="1" customHeight="1" x14ac:dyDescent="0.2">
      <c r="A5476"/>
      <c r="B5476"/>
      <c r="C5476"/>
      <c r="D5476"/>
      <c r="E5476"/>
    </row>
    <row r="5477" spans="1:5" ht="0" hidden="1" customHeight="1" x14ac:dyDescent="0.2">
      <c r="A5477"/>
      <c r="B5477"/>
      <c r="C5477"/>
      <c r="D5477"/>
      <c r="E5477"/>
    </row>
    <row r="5478" spans="1:5" ht="0" hidden="1" customHeight="1" x14ac:dyDescent="0.2">
      <c r="A5478"/>
      <c r="B5478"/>
      <c r="C5478"/>
      <c r="D5478"/>
      <c r="E5478"/>
    </row>
    <row r="5479" spans="1:5" ht="0" hidden="1" customHeight="1" x14ac:dyDescent="0.2">
      <c r="A5479"/>
      <c r="B5479"/>
      <c r="C5479"/>
      <c r="D5479"/>
      <c r="E5479"/>
    </row>
    <row r="5480" spans="1:5" ht="0" hidden="1" customHeight="1" x14ac:dyDescent="0.2">
      <c r="A5480"/>
      <c r="B5480"/>
      <c r="C5480"/>
      <c r="D5480"/>
      <c r="E5480"/>
    </row>
    <row r="5481" spans="1:5" ht="0" hidden="1" customHeight="1" x14ac:dyDescent="0.2">
      <c r="A5481"/>
      <c r="B5481"/>
      <c r="C5481"/>
      <c r="D5481"/>
      <c r="E5481"/>
    </row>
    <row r="5482" spans="1:5" ht="0" hidden="1" customHeight="1" x14ac:dyDescent="0.2">
      <c r="A5482"/>
      <c r="B5482"/>
      <c r="C5482"/>
      <c r="D5482"/>
      <c r="E5482"/>
    </row>
    <row r="5483" spans="1:5" ht="0" hidden="1" customHeight="1" x14ac:dyDescent="0.2">
      <c r="A5483"/>
      <c r="B5483"/>
      <c r="C5483"/>
      <c r="D5483"/>
      <c r="E5483"/>
    </row>
    <row r="5484" spans="1:5" ht="0" hidden="1" customHeight="1" x14ac:dyDescent="0.2">
      <c r="A5484"/>
      <c r="B5484"/>
      <c r="C5484"/>
      <c r="D5484"/>
      <c r="E5484"/>
    </row>
    <row r="5485" spans="1:5" ht="0" hidden="1" customHeight="1" x14ac:dyDescent="0.2">
      <c r="A5485"/>
      <c r="B5485"/>
      <c r="C5485"/>
      <c r="D5485"/>
      <c r="E5485"/>
    </row>
    <row r="5486" spans="1:5" ht="0" hidden="1" customHeight="1" x14ac:dyDescent="0.2">
      <c r="A5486"/>
      <c r="B5486"/>
      <c r="C5486"/>
      <c r="D5486"/>
      <c r="E5486"/>
    </row>
    <row r="5487" spans="1:5" ht="0" hidden="1" customHeight="1" x14ac:dyDescent="0.2">
      <c r="A5487"/>
      <c r="B5487"/>
      <c r="C5487"/>
      <c r="D5487"/>
      <c r="E5487"/>
    </row>
    <row r="5488" spans="1:5" ht="0" hidden="1" customHeight="1" x14ac:dyDescent="0.2">
      <c r="A5488"/>
      <c r="B5488"/>
      <c r="C5488"/>
      <c r="D5488"/>
      <c r="E5488"/>
    </row>
    <row r="5489" spans="1:5" ht="0" hidden="1" customHeight="1" x14ac:dyDescent="0.2">
      <c r="A5489"/>
      <c r="B5489"/>
      <c r="C5489"/>
      <c r="D5489"/>
      <c r="E5489"/>
    </row>
    <row r="5490" spans="1:5" ht="0" hidden="1" customHeight="1" x14ac:dyDescent="0.2">
      <c r="A5490"/>
      <c r="B5490"/>
      <c r="C5490"/>
      <c r="D5490"/>
      <c r="E5490"/>
    </row>
    <row r="5491" spans="1:5" ht="0" hidden="1" customHeight="1" x14ac:dyDescent="0.2">
      <c r="A5491"/>
      <c r="B5491"/>
      <c r="C5491"/>
      <c r="D5491"/>
      <c r="E5491"/>
    </row>
    <row r="5492" spans="1:5" ht="0" hidden="1" customHeight="1" x14ac:dyDescent="0.2">
      <c r="A5492"/>
      <c r="B5492"/>
      <c r="C5492"/>
      <c r="D5492"/>
      <c r="E5492"/>
    </row>
    <row r="5493" spans="1:5" ht="0" hidden="1" customHeight="1" x14ac:dyDescent="0.2">
      <c r="A5493"/>
      <c r="B5493"/>
      <c r="C5493"/>
      <c r="D5493"/>
      <c r="E5493"/>
    </row>
    <row r="5494" spans="1:5" ht="0" hidden="1" customHeight="1" x14ac:dyDescent="0.2">
      <c r="A5494"/>
      <c r="B5494"/>
      <c r="C5494"/>
      <c r="D5494"/>
      <c r="E5494"/>
    </row>
    <row r="5495" spans="1:5" ht="0" hidden="1" customHeight="1" x14ac:dyDescent="0.2">
      <c r="A5495"/>
      <c r="B5495"/>
      <c r="C5495"/>
      <c r="D5495"/>
      <c r="E5495"/>
    </row>
    <row r="5496" spans="1:5" ht="0" hidden="1" customHeight="1" x14ac:dyDescent="0.2">
      <c r="A5496"/>
      <c r="B5496"/>
      <c r="C5496"/>
      <c r="D5496"/>
      <c r="E5496"/>
    </row>
    <row r="5497" spans="1:5" ht="0" hidden="1" customHeight="1" x14ac:dyDescent="0.2">
      <c r="A5497"/>
      <c r="B5497"/>
      <c r="C5497"/>
      <c r="D5497"/>
      <c r="E5497"/>
    </row>
    <row r="5498" spans="1:5" ht="0" hidden="1" customHeight="1" x14ac:dyDescent="0.2">
      <c r="A5498"/>
      <c r="B5498"/>
      <c r="C5498"/>
      <c r="D5498"/>
      <c r="E5498"/>
    </row>
    <row r="5499" spans="1:5" ht="0" hidden="1" customHeight="1" x14ac:dyDescent="0.2">
      <c r="A5499"/>
      <c r="B5499"/>
      <c r="C5499"/>
      <c r="D5499"/>
      <c r="E5499"/>
    </row>
    <row r="5500" spans="1:5" ht="0" hidden="1" customHeight="1" x14ac:dyDescent="0.2">
      <c r="A5500"/>
      <c r="B5500"/>
      <c r="C5500"/>
      <c r="D5500"/>
      <c r="E5500"/>
    </row>
    <row r="5501" spans="1:5" ht="0" hidden="1" customHeight="1" x14ac:dyDescent="0.2">
      <c r="A5501"/>
      <c r="B5501"/>
      <c r="C5501"/>
      <c r="D5501"/>
      <c r="E5501"/>
    </row>
    <row r="5502" spans="1:5" ht="0" hidden="1" customHeight="1" x14ac:dyDescent="0.2">
      <c r="A5502"/>
      <c r="B5502"/>
      <c r="C5502"/>
      <c r="D5502"/>
      <c r="E5502"/>
    </row>
    <row r="5503" spans="1:5" ht="0" hidden="1" customHeight="1" x14ac:dyDescent="0.2">
      <c r="A5503"/>
      <c r="B5503"/>
      <c r="C5503"/>
      <c r="D5503"/>
      <c r="E5503"/>
    </row>
    <row r="5504" spans="1:5" ht="0" hidden="1" customHeight="1" x14ac:dyDescent="0.2">
      <c r="A5504"/>
      <c r="B5504"/>
      <c r="C5504"/>
      <c r="D5504"/>
      <c r="E5504"/>
    </row>
    <row r="5505" spans="1:5" ht="0" hidden="1" customHeight="1" x14ac:dyDescent="0.2">
      <c r="A5505"/>
      <c r="B5505"/>
      <c r="C5505"/>
      <c r="D5505"/>
      <c r="E5505"/>
    </row>
    <row r="5506" spans="1:5" ht="0" hidden="1" customHeight="1" x14ac:dyDescent="0.2">
      <c r="A5506"/>
      <c r="B5506"/>
      <c r="C5506"/>
      <c r="D5506"/>
      <c r="E5506"/>
    </row>
    <row r="5507" spans="1:5" ht="0" hidden="1" customHeight="1" x14ac:dyDescent="0.2">
      <c r="A5507"/>
      <c r="B5507"/>
      <c r="C5507"/>
      <c r="D5507"/>
      <c r="E5507"/>
    </row>
    <row r="5508" spans="1:5" ht="0" hidden="1" customHeight="1" x14ac:dyDescent="0.2">
      <c r="A5508"/>
      <c r="B5508"/>
      <c r="C5508"/>
      <c r="D5508"/>
      <c r="E5508"/>
    </row>
    <row r="5509" spans="1:5" ht="0" hidden="1" customHeight="1" x14ac:dyDescent="0.2">
      <c r="A5509"/>
      <c r="B5509"/>
      <c r="C5509"/>
      <c r="D5509"/>
      <c r="E5509"/>
    </row>
    <row r="5510" spans="1:5" ht="0" hidden="1" customHeight="1" x14ac:dyDescent="0.2">
      <c r="A5510"/>
      <c r="B5510"/>
      <c r="C5510"/>
      <c r="D5510"/>
      <c r="E5510"/>
    </row>
    <row r="5511" spans="1:5" ht="0" hidden="1" customHeight="1" x14ac:dyDescent="0.2">
      <c r="A5511"/>
      <c r="B5511"/>
      <c r="C5511"/>
      <c r="D5511"/>
      <c r="E5511"/>
    </row>
    <row r="5512" spans="1:5" ht="0" hidden="1" customHeight="1" x14ac:dyDescent="0.2">
      <c r="A5512"/>
      <c r="B5512"/>
      <c r="C5512"/>
      <c r="D5512"/>
      <c r="E5512"/>
    </row>
    <row r="5513" spans="1:5" ht="0" hidden="1" customHeight="1" x14ac:dyDescent="0.2">
      <c r="A5513"/>
      <c r="B5513"/>
      <c r="C5513"/>
      <c r="D5513"/>
      <c r="E5513"/>
    </row>
    <row r="5514" spans="1:5" ht="0" hidden="1" customHeight="1" x14ac:dyDescent="0.2">
      <c r="A5514"/>
      <c r="B5514"/>
      <c r="C5514"/>
      <c r="D5514"/>
      <c r="E5514"/>
    </row>
    <row r="5515" spans="1:5" ht="0" hidden="1" customHeight="1" x14ac:dyDescent="0.2">
      <c r="A5515"/>
      <c r="B5515"/>
      <c r="C5515"/>
      <c r="D5515"/>
      <c r="E5515"/>
    </row>
    <row r="5516" spans="1:5" ht="0" hidden="1" customHeight="1" x14ac:dyDescent="0.2">
      <c r="A5516"/>
      <c r="B5516"/>
      <c r="C5516"/>
      <c r="D5516"/>
      <c r="E5516"/>
    </row>
    <row r="5517" spans="1:5" ht="0" hidden="1" customHeight="1" x14ac:dyDescent="0.2">
      <c r="A5517"/>
      <c r="B5517"/>
      <c r="C5517"/>
      <c r="D5517"/>
      <c r="E5517"/>
    </row>
    <row r="5518" spans="1:5" ht="0" hidden="1" customHeight="1" x14ac:dyDescent="0.2">
      <c r="A5518"/>
      <c r="B5518"/>
      <c r="C5518"/>
      <c r="D5518"/>
      <c r="E5518"/>
    </row>
    <row r="5519" spans="1:5" ht="0" hidden="1" customHeight="1" x14ac:dyDescent="0.2">
      <c r="A5519"/>
      <c r="B5519"/>
      <c r="C5519"/>
      <c r="D5519"/>
      <c r="E5519"/>
    </row>
    <row r="5520" spans="1:5" ht="0" hidden="1" customHeight="1" x14ac:dyDescent="0.2">
      <c r="A5520"/>
      <c r="B5520"/>
      <c r="C5520"/>
      <c r="D5520"/>
      <c r="E5520"/>
    </row>
    <row r="5521" spans="1:5" ht="0" hidden="1" customHeight="1" x14ac:dyDescent="0.2">
      <c r="A5521"/>
      <c r="B5521"/>
      <c r="C5521"/>
      <c r="D5521"/>
      <c r="E5521"/>
    </row>
    <row r="5522" spans="1:5" ht="0" hidden="1" customHeight="1" x14ac:dyDescent="0.2">
      <c r="A5522"/>
      <c r="B5522"/>
      <c r="C5522"/>
      <c r="D5522"/>
      <c r="E5522"/>
    </row>
    <row r="5523" spans="1:5" ht="0" hidden="1" customHeight="1" x14ac:dyDescent="0.2">
      <c r="A5523"/>
      <c r="B5523"/>
      <c r="C5523"/>
      <c r="D5523"/>
      <c r="E5523"/>
    </row>
    <row r="5524" spans="1:5" ht="0" hidden="1" customHeight="1" x14ac:dyDescent="0.2">
      <c r="A5524"/>
      <c r="B5524"/>
      <c r="C5524"/>
      <c r="D5524"/>
      <c r="E5524"/>
    </row>
    <row r="5525" spans="1:5" ht="0" hidden="1" customHeight="1" x14ac:dyDescent="0.2">
      <c r="A5525"/>
      <c r="B5525"/>
      <c r="C5525"/>
      <c r="D5525"/>
      <c r="E5525"/>
    </row>
    <row r="5526" spans="1:5" ht="0" hidden="1" customHeight="1" x14ac:dyDescent="0.2">
      <c r="A5526"/>
      <c r="B5526"/>
      <c r="C5526"/>
      <c r="D5526"/>
      <c r="E5526"/>
    </row>
    <row r="5527" spans="1:5" ht="0" hidden="1" customHeight="1" x14ac:dyDescent="0.2">
      <c r="A5527"/>
      <c r="B5527"/>
      <c r="C5527"/>
      <c r="D5527"/>
      <c r="E5527"/>
    </row>
    <row r="5528" spans="1:5" ht="0" hidden="1" customHeight="1" x14ac:dyDescent="0.2">
      <c r="A5528"/>
      <c r="B5528"/>
      <c r="C5528"/>
      <c r="D5528"/>
      <c r="E5528"/>
    </row>
    <row r="5529" spans="1:5" ht="0" hidden="1" customHeight="1" x14ac:dyDescent="0.2">
      <c r="A5529"/>
      <c r="B5529"/>
      <c r="C5529"/>
      <c r="D5529"/>
      <c r="E5529"/>
    </row>
    <row r="5530" spans="1:5" ht="0" hidden="1" customHeight="1" x14ac:dyDescent="0.2">
      <c r="A5530"/>
      <c r="B5530"/>
      <c r="C5530"/>
      <c r="D5530"/>
      <c r="E5530"/>
    </row>
    <row r="5531" spans="1:5" ht="0" hidden="1" customHeight="1" x14ac:dyDescent="0.2">
      <c r="A5531"/>
      <c r="B5531"/>
      <c r="C5531"/>
      <c r="D5531"/>
      <c r="E5531"/>
    </row>
    <row r="5532" spans="1:5" ht="0" hidden="1" customHeight="1" x14ac:dyDescent="0.2">
      <c r="A5532"/>
      <c r="B5532"/>
      <c r="C5532"/>
      <c r="D5532"/>
      <c r="E5532"/>
    </row>
    <row r="5533" spans="1:5" ht="0" hidden="1" customHeight="1" x14ac:dyDescent="0.2">
      <c r="A5533"/>
      <c r="B5533"/>
      <c r="C5533"/>
      <c r="D5533"/>
      <c r="E5533"/>
    </row>
    <row r="5534" spans="1:5" ht="0" hidden="1" customHeight="1" x14ac:dyDescent="0.2">
      <c r="A5534"/>
      <c r="B5534"/>
      <c r="C5534"/>
      <c r="D5534"/>
      <c r="E5534"/>
    </row>
    <row r="5535" spans="1:5" ht="0" hidden="1" customHeight="1" x14ac:dyDescent="0.2">
      <c r="A5535"/>
      <c r="B5535"/>
      <c r="C5535"/>
      <c r="D5535"/>
      <c r="E5535"/>
    </row>
    <row r="5536" spans="1:5" ht="0" hidden="1" customHeight="1" x14ac:dyDescent="0.2">
      <c r="A5536"/>
      <c r="B5536"/>
      <c r="C5536"/>
      <c r="D5536"/>
      <c r="E5536"/>
    </row>
    <row r="5537" spans="1:5" ht="0" hidden="1" customHeight="1" x14ac:dyDescent="0.2">
      <c r="A5537"/>
      <c r="B5537"/>
      <c r="C5537"/>
      <c r="D5537"/>
      <c r="E5537"/>
    </row>
    <row r="5538" spans="1:5" ht="0" hidden="1" customHeight="1" x14ac:dyDescent="0.2">
      <c r="A5538"/>
      <c r="B5538"/>
      <c r="C5538"/>
      <c r="D5538"/>
      <c r="E5538"/>
    </row>
    <row r="5539" spans="1:5" ht="0" hidden="1" customHeight="1" x14ac:dyDescent="0.2">
      <c r="A5539"/>
      <c r="B5539"/>
      <c r="C5539"/>
      <c r="D5539"/>
      <c r="E5539"/>
    </row>
    <row r="5540" spans="1:5" ht="0" hidden="1" customHeight="1" x14ac:dyDescent="0.2">
      <c r="A5540"/>
      <c r="B5540"/>
      <c r="C5540"/>
      <c r="D5540"/>
      <c r="E5540"/>
    </row>
    <row r="5541" spans="1:5" ht="0" hidden="1" customHeight="1" x14ac:dyDescent="0.2">
      <c r="A5541"/>
      <c r="B5541"/>
      <c r="C5541"/>
      <c r="D5541"/>
      <c r="E5541"/>
    </row>
    <row r="5542" spans="1:5" ht="0" hidden="1" customHeight="1" x14ac:dyDescent="0.2">
      <c r="A5542"/>
      <c r="B5542"/>
      <c r="C5542"/>
      <c r="D5542"/>
      <c r="E5542"/>
    </row>
    <row r="5543" spans="1:5" ht="0" hidden="1" customHeight="1" x14ac:dyDescent="0.2">
      <c r="A5543"/>
      <c r="B5543"/>
      <c r="C5543"/>
      <c r="D5543"/>
      <c r="E5543"/>
    </row>
    <row r="5544" spans="1:5" ht="0" hidden="1" customHeight="1" x14ac:dyDescent="0.2">
      <c r="A5544"/>
      <c r="B5544"/>
      <c r="C5544"/>
      <c r="D5544"/>
      <c r="E5544"/>
    </row>
    <row r="5545" spans="1:5" ht="0" hidden="1" customHeight="1" x14ac:dyDescent="0.2">
      <c r="A5545"/>
      <c r="B5545"/>
      <c r="C5545"/>
      <c r="D5545"/>
      <c r="E5545"/>
    </row>
    <row r="5546" spans="1:5" ht="0" hidden="1" customHeight="1" x14ac:dyDescent="0.2">
      <c r="A5546"/>
      <c r="B5546"/>
      <c r="C5546"/>
      <c r="D5546"/>
      <c r="E5546"/>
    </row>
    <row r="5547" spans="1:5" ht="0" hidden="1" customHeight="1" x14ac:dyDescent="0.2">
      <c r="A5547"/>
      <c r="B5547"/>
      <c r="C5547"/>
      <c r="D5547"/>
      <c r="E5547"/>
    </row>
    <row r="5548" spans="1:5" ht="0" hidden="1" customHeight="1" x14ac:dyDescent="0.2">
      <c r="A5548"/>
      <c r="B5548"/>
      <c r="C5548"/>
      <c r="D5548"/>
      <c r="E5548"/>
    </row>
    <row r="5549" spans="1:5" ht="0" hidden="1" customHeight="1" x14ac:dyDescent="0.2">
      <c r="A5549"/>
      <c r="B5549"/>
      <c r="C5549"/>
      <c r="D5549"/>
      <c r="E5549"/>
    </row>
    <row r="5550" spans="1:5" ht="0" hidden="1" customHeight="1" x14ac:dyDescent="0.2">
      <c r="A5550"/>
      <c r="B5550"/>
      <c r="C5550"/>
      <c r="D5550"/>
      <c r="E5550"/>
    </row>
    <row r="5551" spans="1:5" ht="0" hidden="1" customHeight="1" x14ac:dyDescent="0.2">
      <c r="A5551"/>
      <c r="B5551"/>
      <c r="C5551"/>
      <c r="D5551"/>
      <c r="E5551"/>
    </row>
    <row r="5552" spans="1:5" ht="0" hidden="1" customHeight="1" x14ac:dyDescent="0.2">
      <c r="A5552"/>
      <c r="B5552"/>
      <c r="C5552"/>
      <c r="D5552"/>
      <c r="E5552"/>
    </row>
    <row r="5553" spans="1:5" ht="0" hidden="1" customHeight="1" x14ac:dyDescent="0.2">
      <c r="A5553"/>
      <c r="B5553"/>
      <c r="C5553"/>
      <c r="D5553"/>
      <c r="E5553"/>
    </row>
    <row r="5554" spans="1:5" ht="0" hidden="1" customHeight="1" x14ac:dyDescent="0.2">
      <c r="A5554"/>
      <c r="B5554"/>
      <c r="C5554"/>
      <c r="D5554"/>
      <c r="E5554"/>
    </row>
    <row r="5555" spans="1:5" ht="0" hidden="1" customHeight="1" x14ac:dyDescent="0.2">
      <c r="A5555"/>
      <c r="B5555"/>
      <c r="C5555"/>
      <c r="D5555"/>
      <c r="E5555"/>
    </row>
    <row r="5556" spans="1:5" ht="0" hidden="1" customHeight="1" x14ac:dyDescent="0.2">
      <c r="A5556"/>
      <c r="B5556"/>
      <c r="C5556"/>
      <c r="D5556"/>
      <c r="E5556"/>
    </row>
    <row r="5557" spans="1:5" ht="0" hidden="1" customHeight="1" x14ac:dyDescent="0.2">
      <c r="A5557"/>
      <c r="B5557"/>
      <c r="C5557"/>
      <c r="D5557"/>
      <c r="E5557"/>
    </row>
    <row r="5558" spans="1:5" ht="0" hidden="1" customHeight="1" x14ac:dyDescent="0.2">
      <c r="A5558"/>
      <c r="B5558"/>
      <c r="C5558"/>
      <c r="D5558"/>
      <c r="E5558"/>
    </row>
    <row r="5559" spans="1:5" ht="0" hidden="1" customHeight="1" x14ac:dyDescent="0.2">
      <c r="A5559"/>
      <c r="B5559"/>
      <c r="C5559"/>
      <c r="D5559"/>
      <c r="E5559"/>
    </row>
    <row r="5560" spans="1:5" ht="0" hidden="1" customHeight="1" x14ac:dyDescent="0.2">
      <c r="A5560"/>
      <c r="B5560"/>
      <c r="C5560"/>
      <c r="D5560"/>
      <c r="E5560"/>
    </row>
    <row r="5561" spans="1:5" ht="0" hidden="1" customHeight="1" x14ac:dyDescent="0.2">
      <c r="A5561"/>
      <c r="B5561"/>
      <c r="C5561"/>
      <c r="D5561"/>
      <c r="E5561"/>
    </row>
    <row r="5562" spans="1:5" ht="0" hidden="1" customHeight="1" x14ac:dyDescent="0.2">
      <c r="A5562"/>
      <c r="B5562"/>
      <c r="C5562"/>
      <c r="D5562"/>
      <c r="E5562"/>
    </row>
    <row r="5563" spans="1:5" ht="0" hidden="1" customHeight="1" x14ac:dyDescent="0.2">
      <c r="A5563"/>
      <c r="B5563"/>
      <c r="C5563"/>
      <c r="D5563"/>
      <c r="E5563"/>
    </row>
    <row r="5564" spans="1:5" ht="0" hidden="1" customHeight="1" x14ac:dyDescent="0.2">
      <c r="A5564"/>
      <c r="B5564"/>
      <c r="C5564"/>
      <c r="D5564"/>
      <c r="E5564"/>
    </row>
    <row r="5565" spans="1:5" ht="0" hidden="1" customHeight="1" x14ac:dyDescent="0.2">
      <c r="A5565"/>
      <c r="B5565"/>
      <c r="C5565"/>
      <c r="D5565"/>
      <c r="E5565"/>
    </row>
    <row r="5566" spans="1:5" ht="0" hidden="1" customHeight="1" x14ac:dyDescent="0.2">
      <c r="A5566"/>
      <c r="B5566"/>
      <c r="C5566"/>
      <c r="D5566"/>
      <c r="E5566"/>
    </row>
    <row r="5567" spans="1:5" ht="0" hidden="1" customHeight="1" x14ac:dyDescent="0.2">
      <c r="A5567"/>
      <c r="B5567"/>
      <c r="C5567"/>
      <c r="D5567"/>
      <c r="E5567"/>
    </row>
    <row r="5568" spans="1:5" ht="0" hidden="1" customHeight="1" x14ac:dyDescent="0.2">
      <c r="A5568"/>
      <c r="B5568"/>
      <c r="C5568"/>
      <c r="D5568"/>
      <c r="E5568"/>
    </row>
    <row r="5569" spans="1:5" ht="0" hidden="1" customHeight="1" x14ac:dyDescent="0.2">
      <c r="A5569"/>
      <c r="B5569"/>
      <c r="C5569"/>
      <c r="D5569"/>
      <c r="E5569"/>
    </row>
    <row r="5570" spans="1:5" ht="0" hidden="1" customHeight="1" x14ac:dyDescent="0.2">
      <c r="A5570"/>
      <c r="B5570"/>
      <c r="C5570"/>
      <c r="D5570"/>
      <c r="E5570"/>
    </row>
    <row r="5571" spans="1:5" ht="0" hidden="1" customHeight="1" x14ac:dyDescent="0.2">
      <c r="A5571"/>
      <c r="B5571"/>
      <c r="C5571"/>
      <c r="D5571"/>
      <c r="E5571"/>
    </row>
    <row r="5572" spans="1:5" ht="0" hidden="1" customHeight="1" x14ac:dyDescent="0.2">
      <c r="A5572"/>
      <c r="B5572"/>
      <c r="C5572"/>
      <c r="D5572"/>
      <c r="E5572"/>
    </row>
    <row r="5573" spans="1:5" ht="0" hidden="1" customHeight="1" x14ac:dyDescent="0.2">
      <c r="A5573"/>
      <c r="B5573"/>
      <c r="C5573"/>
      <c r="D5573"/>
      <c r="E5573"/>
    </row>
    <row r="5574" spans="1:5" ht="0" hidden="1" customHeight="1" x14ac:dyDescent="0.2">
      <c r="A5574"/>
      <c r="B5574"/>
      <c r="C5574"/>
      <c r="D5574"/>
      <c r="E5574"/>
    </row>
    <row r="5575" spans="1:5" ht="0" hidden="1" customHeight="1" x14ac:dyDescent="0.2">
      <c r="A5575"/>
      <c r="B5575"/>
      <c r="C5575"/>
      <c r="D5575"/>
      <c r="E5575"/>
    </row>
    <row r="5576" spans="1:5" ht="0" hidden="1" customHeight="1" x14ac:dyDescent="0.2">
      <c r="A5576"/>
      <c r="B5576"/>
      <c r="C5576"/>
      <c r="D5576"/>
      <c r="E5576"/>
    </row>
    <row r="5577" spans="1:5" ht="0" hidden="1" customHeight="1" x14ac:dyDescent="0.2">
      <c r="A5577"/>
      <c r="B5577"/>
      <c r="C5577"/>
      <c r="D5577"/>
      <c r="E5577"/>
    </row>
    <row r="5578" spans="1:5" ht="0" hidden="1" customHeight="1" x14ac:dyDescent="0.2">
      <c r="A5578"/>
      <c r="B5578"/>
      <c r="C5578"/>
      <c r="D5578"/>
      <c r="E5578"/>
    </row>
    <row r="5579" spans="1:5" ht="0" hidden="1" customHeight="1" x14ac:dyDescent="0.2">
      <c r="A5579"/>
      <c r="B5579"/>
      <c r="C5579"/>
      <c r="D5579"/>
      <c r="E5579"/>
    </row>
    <row r="5580" spans="1:5" ht="0" hidden="1" customHeight="1" x14ac:dyDescent="0.2">
      <c r="A5580"/>
      <c r="B5580"/>
      <c r="C5580"/>
      <c r="D5580"/>
      <c r="E5580"/>
    </row>
    <row r="5581" spans="1:5" ht="0" hidden="1" customHeight="1" x14ac:dyDescent="0.2">
      <c r="A5581"/>
      <c r="B5581"/>
      <c r="C5581"/>
      <c r="D5581"/>
      <c r="E5581"/>
    </row>
    <row r="5582" spans="1:5" ht="0" hidden="1" customHeight="1" x14ac:dyDescent="0.2">
      <c r="A5582"/>
      <c r="B5582"/>
      <c r="C5582"/>
      <c r="D5582"/>
      <c r="E5582"/>
    </row>
    <row r="5583" spans="1:5" ht="0" hidden="1" customHeight="1" x14ac:dyDescent="0.2">
      <c r="A5583"/>
      <c r="B5583"/>
      <c r="C5583"/>
      <c r="D5583"/>
      <c r="E5583"/>
    </row>
    <row r="5584" spans="1:5" ht="0" hidden="1" customHeight="1" x14ac:dyDescent="0.2">
      <c r="A5584"/>
      <c r="B5584"/>
      <c r="C5584"/>
      <c r="D5584"/>
      <c r="E5584"/>
    </row>
    <row r="5585" spans="1:5" ht="0" hidden="1" customHeight="1" x14ac:dyDescent="0.2">
      <c r="A5585"/>
      <c r="B5585"/>
      <c r="C5585"/>
      <c r="D5585"/>
      <c r="E5585"/>
    </row>
    <row r="5586" spans="1:5" ht="0" hidden="1" customHeight="1" x14ac:dyDescent="0.2">
      <c r="A5586"/>
      <c r="B5586"/>
      <c r="C5586"/>
      <c r="D5586"/>
      <c r="E5586"/>
    </row>
    <row r="5587" spans="1:5" ht="0" hidden="1" customHeight="1" x14ac:dyDescent="0.2">
      <c r="A5587"/>
      <c r="B5587"/>
      <c r="C5587"/>
      <c r="D5587"/>
      <c r="E5587"/>
    </row>
    <row r="5588" spans="1:5" ht="0" hidden="1" customHeight="1" x14ac:dyDescent="0.2">
      <c r="A5588"/>
      <c r="B5588"/>
      <c r="C5588"/>
      <c r="D5588"/>
      <c r="E5588"/>
    </row>
    <row r="5589" spans="1:5" ht="0" hidden="1" customHeight="1" x14ac:dyDescent="0.2">
      <c r="A5589"/>
      <c r="B5589"/>
      <c r="C5589"/>
      <c r="D5589"/>
      <c r="E5589"/>
    </row>
    <row r="5590" spans="1:5" ht="0" hidden="1" customHeight="1" x14ac:dyDescent="0.2">
      <c r="A5590"/>
      <c r="B5590"/>
      <c r="C5590"/>
      <c r="D5590"/>
      <c r="E5590"/>
    </row>
    <row r="5591" spans="1:5" ht="0" hidden="1" customHeight="1" x14ac:dyDescent="0.2">
      <c r="A5591"/>
      <c r="B5591"/>
      <c r="C5591"/>
      <c r="D5591"/>
      <c r="E5591"/>
    </row>
    <row r="5592" spans="1:5" ht="0" hidden="1" customHeight="1" x14ac:dyDescent="0.2">
      <c r="A5592"/>
      <c r="B5592"/>
      <c r="C5592"/>
      <c r="D5592"/>
      <c r="E5592"/>
    </row>
    <row r="5593" spans="1:5" ht="0" hidden="1" customHeight="1" x14ac:dyDescent="0.2">
      <c r="A5593"/>
      <c r="B5593"/>
      <c r="C5593"/>
      <c r="D5593"/>
      <c r="E5593"/>
    </row>
    <row r="5594" spans="1:5" ht="0" hidden="1" customHeight="1" x14ac:dyDescent="0.2">
      <c r="A5594"/>
      <c r="B5594"/>
      <c r="C5594"/>
      <c r="D5594"/>
      <c r="E5594"/>
    </row>
    <row r="5595" spans="1:5" ht="0" hidden="1" customHeight="1" x14ac:dyDescent="0.2">
      <c r="A5595"/>
      <c r="B5595"/>
      <c r="C5595"/>
      <c r="D5595"/>
      <c r="E5595"/>
    </row>
    <row r="5596" spans="1:5" ht="0" hidden="1" customHeight="1" x14ac:dyDescent="0.2">
      <c r="A5596"/>
      <c r="B5596"/>
      <c r="C5596"/>
      <c r="D5596"/>
      <c r="E5596"/>
    </row>
    <row r="5597" spans="1:5" ht="0" hidden="1" customHeight="1" x14ac:dyDescent="0.2">
      <c r="A5597"/>
      <c r="B5597"/>
      <c r="C5597"/>
      <c r="D5597"/>
      <c r="E5597"/>
    </row>
    <row r="5598" spans="1:5" ht="0" hidden="1" customHeight="1" x14ac:dyDescent="0.2">
      <c r="A5598"/>
      <c r="B5598"/>
      <c r="C5598"/>
      <c r="D5598"/>
      <c r="E5598"/>
    </row>
    <row r="5599" spans="1:5" ht="0" hidden="1" customHeight="1" x14ac:dyDescent="0.2">
      <c r="A5599"/>
      <c r="B5599"/>
      <c r="C5599"/>
      <c r="D5599"/>
      <c r="E5599"/>
    </row>
    <row r="5600" spans="1:5" ht="0" hidden="1" customHeight="1" x14ac:dyDescent="0.2">
      <c r="A5600"/>
      <c r="B5600"/>
      <c r="C5600"/>
      <c r="D5600"/>
      <c r="E5600"/>
    </row>
    <row r="5601" spans="1:5" ht="0" hidden="1" customHeight="1" x14ac:dyDescent="0.2">
      <c r="A5601"/>
      <c r="B5601"/>
      <c r="C5601"/>
      <c r="D5601"/>
      <c r="E5601"/>
    </row>
    <row r="5602" spans="1:5" ht="0" hidden="1" customHeight="1" x14ac:dyDescent="0.2">
      <c r="A5602"/>
      <c r="B5602"/>
      <c r="C5602"/>
      <c r="D5602"/>
      <c r="E5602"/>
    </row>
    <row r="5603" spans="1:5" ht="0" hidden="1" customHeight="1" x14ac:dyDescent="0.2">
      <c r="A5603"/>
      <c r="B5603"/>
      <c r="C5603"/>
      <c r="D5603"/>
      <c r="E5603"/>
    </row>
    <row r="5604" spans="1:5" ht="0" hidden="1" customHeight="1" x14ac:dyDescent="0.2">
      <c r="A5604"/>
      <c r="B5604"/>
      <c r="C5604"/>
      <c r="D5604"/>
      <c r="E5604"/>
    </row>
    <row r="5605" spans="1:5" ht="0" hidden="1" customHeight="1" x14ac:dyDescent="0.2">
      <c r="A5605"/>
      <c r="B5605"/>
      <c r="C5605"/>
      <c r="D5605"/>
      <c r="E5605"/>
    </row>
    <row r="5606" spans="1:5" ht="0" hidden="1" customHeight="1" x14ac:dyDescent="0.2">
      <c r="A5606"/>
      <c r="B5606"/>
      <c r="C5606"/>
      <c r="D5606"/>
      <c r="E5606"/>
    </row>
    <row r="5607" spans="1:5" ht="0" hidden="1" customHeight="1" x14ac:dyDescent="0.2">
      <c r="A5607"/>
      <c r="B5607"/>
      <c r="C5607"/>
      <c r="D5607"/>
      <c r="E5607"/>
    </row>
    <row r="5608" spans="1:5" ht="0" hidden="1" customHeight="1" x14ac:dyDescent="0.2">
      <c r="A5608"/>
      <c r="B5608"/>
      <c r="C5608"/>
      <c r="D5608"/>
      <c r="E5608"/>
    </row>
    <row r="5609" spans="1:5" ht="0" hidden="1" customHeight="1" x14ac:dyDescent="0.2">
      <c r="A5609"/>
      <c r="B5609"/>
      <c r="C5609"/>
      <c r="D5609"/>
      <c r="E5609"/>
    </row>
    <row r="5610" spans="1:5" ht="0" hidden="1" customHeight="1" x14ac:dyDescent="0.2">
      <c r="A5610"/>
      <c r="B5610"/>
      <c r="C5610"/>
      <c r="D5610"/>
      <c r="E5610"/>
    </row>
    <row r="5611" spans="1:5" ht="0" hidden="1" customHeight="1" x14ac:dyDescent="0.2">
      <c r="A5611"/>
      <c r="B5611"/>
      <c r="C5611"/>
      <c r="D5611"/>
      <c r="E5611"/>
    </row>
    <row r="5612" spans="1:5" ht="0" hidden="1" customHeight="1" x14ac:dyDescent="0.2">
      <c r="A5612"/>
      <c r="B5612"/>
      <c r="C5612"/>
      <c r="D5612"/>
      <c r="E5612"/>
    </row>
    <row r="5613" spans="1:5" ht="0" hidden="1" customHeight="1" x14ac:dyDescent="0.2">
      <c r="A5613"/>
      <c r="B5613"/>
      <c r="C5613"/>
      <c r="D5613"/>
      <c r="E5613"/>
    </row>
    <row r="5614" spans="1:5" ht="0" hidden="1" customHeight="1" x14ac:dyDescent="0.2">
      <c r="A5614"/>
      <c r="B5614"/>
      <c r="C5614"/>
      <c r="D5614"/>
      <c r="E5614"/>
    </row>
    <row r="5615" spans="1:5" ht="0" hidden="1" customHeight="1" x14ac:dyDescent="0.2">
      <c r="A5615"/>
      <c r="B5615"/>
      <c r="C5615"/>
      <c r="D5615"/>
      <c r="E5615"/>
    </row>
    <row r="5616" spans="1:5" ht="0" hidden="1" customHeight="1" x14ac:dyDescent="0.2">
      <c r="A5616"/>
      <c r="B5616"/>
      <c r="C5616"/>
      <c r="D5616"/>
      <c r="E5616"/>
    </row>
    <row r="5617" spans="1:5" ht="0" hidden="1" customHeight="1" x14ac:dyDescent="0.2">
      <c r="A5617"/>
      <c r="B5617"/>
      <c r="C5617"/>
      <c r="D5617"/>
      <c r="E5617"/>
    </row>
    <row r="5618" spans="1:5" ht="0" hidden="1" customHeight="1" x14ac:dyDescent="0.2">
      <c r="A5618"/>
      <c r="B5618"/>
      <c r="C5618"/>
      <c r="D5618"/>
      <c r="E5618"/>
    </row>
    <row r="5619" spans="1:5" ht="0" hidden="1" customHeight="1" x14ac:dyDescent="0.2">
      <c r="A5619"/>
      <c r="B5619"/>
      <c r="C5619"/>
      <c r="D5619"/>
      <c r="E5619"/>
    </row>
    <row r="5620" spans="1:5" ht="0" hidden="1" customHeight="1" x14ac:dyDescent="0.2">
      <c r="A5620"/>
      <c r="B5620"/>
      <c r="C5620"/>
      <c r="D5620"/>
      <c r="E5620"/>
    </row>
    <row r="5621" spans="1:5" ht="0" hidden="1" customHeight="1" x14ac:dyDescent="0.2">
      <c r="A5621"/>
      <c r="B5621"/>
      <c r="C5621"/>
      <c r="D5621"/>
      <c r="E5621"/>
    </row>
    <row r="5622" spans="1:5" ht="0" hidden="1" customHeight="1" x14ac:dyDescent="0.2">
      <c r="A5622"/>
      <c r="B5622"/>
      <c r="C5622"/>
      <c r="D5622"/>
      <c r="E5622"/>
    </row>
    <row r="5623" spans="1:5" ht="0" hidden="1" customHeight="1" x14ac:dyDescent="0.2">
      <c r="A5623"/>
      <c r="B5623"/>
      <c r="C5623"/>
      <c r="D5623"/>
      <c r="E5623"/>
    </row>
    <row r="5624" spans="1:5" ht="0" hidden="1" customHeight="1" x14ac:dyDescent="0.2">
      <c r="A5624"/>
      <c r="B5624"/>
      <c r="C5624"/>
      <c r="D5624"/>
      <c r="E5624"/>
    </row>
    <row r="5625" spans="1:5" ht="0" hidden="1" customHeight="1" x14ac:dyDescent="0.2">
      <c r="A5625"/>
      <c r="B5625"/>
      <c r="C5625"/>
      <c r="D5625"/>
      <c r="E5625"/>
    </row>
    <row r="5626" spans="1:5" ht="0" hidden="1" customHeight="1" x14ac:dyDescent="0.2">
      <c r="A5626"/>
      <c r="B5626"/>
      <c r="C5626"/>
      <c r="D5626"/>
      <c r="E5626"/>
    </row>
    <row r="5627" spans="1:5" ht="0" hidden="1" customHeight="1" x14ac:dyDescent="0.2">
      <c r="A5627"/>
      <c r="B5627"/>
      <c r="C5627"/>
      <c r="D5627"/>
      <c r="E5627"/>
    </row>
    <row r="5628" spans="1:5" ht="0" hidden="1" customHeight="1" x14ac:dyDescent="0.2">
      <c r="A5628"/>
      <c r="B5628"/>
      <c r="C5628"/>
      <c r="D5628"/>
      <c r="E5628"/>
    </row>
    <row r="5629" spans="1:5" ht="0" hidden="1" customHeight="1" x14ac:dyDescent="0.2">
      <c r="A5629"/>
      <c r="B5629"/>
      <c r="C5629"/>
      <c r="D5629"/>
      <c r="E5629"/>
    </row>
    <row r="5630" spans="1:5" ht="0" hidden="1" customHeight="1" x14ac:dyDescent="0.2">
      <c r="A5630"/>
      <c r="B5630"/>
      <c r="C5630"/>
      <c r="D5630"/>
      <c r="E5630"/>
    </row>
    <row r="5631" spans="1:5" ht="0" hidden="1" customHeight="1" x14ac:dyDescent="0.2">
      <c r="A5631"/>
      <c r="B5631"/>
      <c r="C5631"/>
      <c r="D5631"/>
      <c r="E5631"/>
    </row>
    <row r="5632" spans="1:5" ht="0" hidden="1" customHeight="1" x14ac:dyDescent="0.2">
      <c r="A5632"/>
      <c r="B5632"/>
      <c r="C5632"/>
      <c r="D5632"/>
      <c r="E5632"/>
    </row>
    <row r="5633" spans="1:5" ht="0" hidden="1" customHeight="1" x14ac:dyDescent="0.2">
      <c r="A5633"/>
      <c r="B5633"/>
      <c r="C5633"/>
      <c r="D5633"/>
      <c r="E5633"/>
    </row>
    <row r="5634" spans="1:5" ht="0" hidden="1" customHeight="1" x14ac:dyDescent="0.2">
      <c r="A5634"/>
      <c r="B5634"/>
      <c r="C5634"/>
      <c r="D5634"/>
      <c r="E5634"/>
    </row>
    <row r="5635" spans="1:5" ht="0" hidden="1" customHeight="1" x14ac:dyDescent="0.2">
      <c r="A5635"/>
      <c r="B5635"/>
      <c r="C5635"/>
      <c r="D5635"/>
      <c r="E5635"/>
    </row>
    <row r="5636" spans="1:5" ht="0" hidden="1" customHeight="1" x14ac:dyDescent="0.2">
      <c r="A5636"/>
      <c r="B5636"/>
      <c r="C5636"/>
      <c r="D5636"/>
      <c r="E5636"/>
    </row>
    <row r="5637" spans="1:5" ht="0" hidden="1" customHeight="1" x14ac:dyDescent="0.2">
      <c r="A5637"/>
      <c r="B5637"/>
      <c r="C5637"/>
      <c r="D5637"/>
      <c r="E5637"/>
    </row>
    <row r="5638" spans="1:5" ht="0" hidden="1" customHeight="1" x14ac:dyDescent="0.2">
      <c r="A5638"/>
      <c r="B5638"/>
      <c r="C5638"/>
      <c r="D5638"/>
      <c r="E5638"/>
    </row>
    <row r="5639" spans="1:5" ht="0" hidden="1" customHeight="1" x14ac:dyDescent="0.2">
      <c r="A5639"/>
      <c r="B5639"/>
      <c r="C5639"/>
      <c r="D5639"/>
      <c r="E5639"/>
    </row>
    <row r="5640" spans="1:5" ht="0" hidden="1" customHeight="1" x14ac:dyDescent="0.2">
      <c r="A5640"/>
      <c r="B5640"/>
      <c r="C5640"/>
      <c r="D5640"/>
      <c r="E5640"/>
    </row>
    <row r="5641" spans="1:5" ht="0" hidden="1" customHeight="1" x14ac:dyDescent="0.2">
      <c r="A5641"/>
      <c r="B5641"/>
      <c r="C5641"/>
      <c r="D5641"/>
      <c r="E5641"/>
    </row>
    <row r="5642" spans="1:5" ht="0" hidden="1" customHeight="1" x14ac:dyDescent="0.2">
      <c r="A5642"/>
      <c r="B5642"/>
      <c r="C5642"/>
      <c r="D5642"/>
      <c r="E5642"/>
    </row>
    <row r="5643" spans="1:5" ht="0" hidden="1" customHeight="1" x14ac:dyDescent="0.2">
      <c r="A5643"/>
      <c r="B5643"/>
      <c r="C5643"/>
      <c r="D5643"/>
      <c r="E5643"/>
    </row>
    <row r="5644" spans="1:5" ht="0" hidden="1" customHeight="1" x14ac:dyDescent="0.2">
      <c r="A5644"/>
      <c r="B5644"/>
      <c r="C5644"/>
      <c r="D5644"/>
      <c r="E5644"/>
    </row>
    <row r="5645" spans="1:5" ht="0" hidden="1" customHeight="1" x14ac:dyDescent="0.2">
      <c r="A5645"/>
      <c r="B5645"/>
      <c r="C5645"/>
      <c r="D5645"/>
      <c r="E5645"/>
    </row>
    <row r="5646" spans="1:5" ht="0" hidden="1" customHeight="1" x14ac:dyDescent="0.2">
      <c r="A5646"/>
      <c r="B5646"/>
      <c r="C5646"/>
      <c r="D5646"/>
      <c r="E5646"/>
    </row>
    <row r="5647" spans="1:5" ht="0" hidden="1" customHeight="1" x14ac:dyDescent="0.2">
      <c r="A5647"/>
      <c r="B5647"/>
      <c r="C5647"/>
      <c r="D5647"/>
      <c r="E5647"/>
    </row>
    <row r="5648" spans="1:5" ht="0" hidden="1" customHeight="1" x14ac:dyDescent="0.2">
      <c r="A5648"/>
      <c r="B5648"/>
      <c r="C5648"/>
      <c r="D5648"/>
      <c r="E5648"/>
    </row>
    <row r="5649" spans="1:5" ht="0" hidden="1" customHeight="1" x14ac:dyDescent="0.2">
      <c r="A5649"/>
      <c r="B5649"/>
      <c r="C5649"/>
      <c r="D5649"/>
      <c r="E5649"/>
    </row>
    <row r="5650" spans="1:5" ht="0" hidden="1" customHeight="1" x14ac:dyDescent="0.2">
      <c r="A5650"/>
      <c r="B5650"/>
      <c r="C5650"/>
      <c r="D5650"/>
      <c r="E5650"/>
    </row>
    <row r="5651" spans="1:5" ht="0" hidden="1" customHeight="1" x14ac:dyDescent="0.2">
      <c r="A5651"/>
      <c r="B5651"/>
      <c r="C5651"/>
      <c r="D5651"/>
      <c r="E5651"/>
    </row>
    <row r="5652" spans="1:5" ht="0" hidden="1" customHeight="1" x14ac:dyDescent="0.2">
      <c r="A5652"/>
      <c r="B5652"/>
      <c r="C5652"/>
      <c r="D5652"/>
      <c r="E5652"/>
    </row>
    <row r="5653" spans="1:5" ht="0" hidden="1" customHeight="1" x14ac:dyDescent="0.2">
      <c r="A5653"/>
      <c r="B5653"/>
      <c r="C5653"/>
      <c r="D5653"/>
      <c r="E5653"/>
    </row>
    <row r="5654" spans="1:5" ht="0" hidden="1" customHeight="1" x14ac:dyDescent="0.2">
      <c r="A5654"/>
      <c r="B5654"/>
      <c r="C5654"/>
      <c r="D5654"/>
      <c r="E5654"/>
    </row>
    <row r="5655" spans="1:5" ht="0" hidden="1" customHeight="1" x14ac:dyDescent="0.2">
      <c r="A5655"/>
      <c r="B5655"/>
      <c r="C5655"/>
      <c r="D5655"/>
      <c r="E5655"/>
    </row>
    <row r="5656" spans="1:5" ht="0" hidden="1" customHeight="1" x14ac:dyDescent="0.2">
      <c r="A5656"/>
      <c r="B5656"/>
      <c r="C5656"/>
      <c r="D5656"/>
      <c r="E5656"/>
    </row>
    <row r="5657" spans="1:5" ht="0" hidden="1" customHeight="1" x14ac:dyDescent="0.2">
      <c r="A5657"/>
      <c r="B5657"/>
      <c r="C5657"/>
      <c r="D5657"/>
      <c r="E5657"/>
    </row>
    <row r="5658" spans="1:5" ht="0" hidden="1" customHeight="1" x14ac:dyDescent="0.2">
      <c r="A5658"/>
      <c r="B5658"/>
      <c r="C5658"/>
      <c r="D5658"/>
      <c r="E5658"/>
    </row>
    <row r="5659" spans="1:5" ht="0" hidden="1" customHeight="1" x14ac:dyDescent="0.2">
      <c r="A5659"/>
      <c r="B5659"/>
      <c r="C5659"/>
      <c r="D5659"/>
      <c r="E5659"/>
    </row>
    <row r="5660" spans="1:5" ht="0" hidden="1" customHeight="1" x14ac:dyDescent="0.2">
      <c r="A5660"/>
      <c r="B5660"/>
      <c r="C5660"/>
      <c r="D5660"/>
      <c r="E5660"/>
    </row>
    <row r="5661" spans="1:5" ht="0" hidden="1" customHeight="1" x14ac:dyDescent="0.2">
      <c r="A5661"/>
      <c r="B5661"/>
      <c r="C5661"/>
      <c r="D5661"/>
      <c r="E5661"/>
    </row>
    <row r="5662" spans="1:5" ht="0" hidden="1" customHeight="1" x14ac:dyDescent="0.2">
      <c r="A5662"/>
      <c r="B5662"/>
      <c r="C5662"/>
      <c r="D5662"/>
      <c r="E5662"/>
    </row>
    <row r="5663" spans="1:5" ht="0" hidden="1" customHeight="1" x14ac:dyDescent="0.2">
      <c r="A5663"/>
      <c r="B5663"/>
      <c r="C5663"/>
      <c r="D5663"/>
      <c r="E5663"/>
    </row>
    <row r="5664" spans="1:5" ht="0" hidden="1" customHeight="1" x14ac:dyDescent="0.2">
      <c r="A5664"/>
      <c r="B5664"/>
      <c r="C5664"/>
      <c r="D5664"/>
      <c r="E5664"/>
    </row>
    <row r="5665" spans="1:5" ht="0" hidden="1" customHeight="1" x14ac:dyDescent="0.2">
      <c r="A5665"/>
      <c r="B5665"/>
      <c r="C5665"/>
      <c r="D5665"/>
      <c r="E5665"/>
    </row>
    <row r="5666" spans="1:5" ht="0" hidden="1" customHeight="1" x14ac:dyDescent="0.2">
      <c r="A5666"/>
      <c r="B5666"/>
      <c r="C5666"/>
      <c r="D5666"/>
      <c r="E5666"/>
    </row>
    <row r="5667" spans="1:5" ht="0" hidden="1" customHeight="1" x14ac:dyDescent="0.2">
      <c r="A5667"/>
      <c r="B5667"/>
      <c r="C5667"/>
      <c r="D5667"/>
      <c r="E5667"/>
    </row>
    <row r="5668" spans="1:5" ht="0" hidden="1" customHeight="1" x14ac:dyDescent="0.2">
      <c r="A5668"/>
      <c r="B5668"/>
      <c r="C5668"/>
      <c r="D5668"/>
      <c r="E5668"/>
    </row>
    <row r="5669" spans="1:5" ht="0" hidden="1" customHeight="1" x14ac:dyDescent="0.2">
      <c r="A5669"/>
      <c r="B5669"/>
      <c r="C5669"/>
      <c r="D5669"/>
      <c r="E5669"/>
    </row>
    <row r="5670" spans="1:5" ht="0" hidden="1" customHeight="1" x14ac:dyDescent="0.2">
      <c r="A5670"/>
      <c r="B5670"/>
      <c r="C5670"/>
      <c r="D5670"/>
      <c r="E5670"/>
    </row>
    <row r="5671" spans="1:5" ht="0" hidden="1" customHeight="1" x14ac:dyDescent="0.2">
      <c r="A5671"/>
      <c r="B5671"/>
      <c r="C5671"/>
      <c r="D5671"/>
      <c r="E5671"/>
    </row>
    <row r="5672" spans="1:5" ht="0" hidden="1" customHeight="1" x14ac:dyDescent="0.2">
      <c r="A5672"/>
      <c r="B5672"/>
      <c r="C5672"/>
      <c r="D5672"/>
      <c r="E5672"/>
    </row>
    <row r="5673" spans="1:5" ht="0" hidden="1" customHeight="1" x14ac:dyDescent="0.2">
      <c r="A5673"/>
      <c r="B5673"/>
      <c r="C5673"/>
      <c r="D5673"/>
      <c r="E5673"/>
    </row>
    <row r="5674" spans="1:5" ht="0" hidden="1" customHeight="1" x14ac:dyDescent="0.2">
      <c r="A5674"/>
      <c r="B5674"/>
      <c r="C5674"/>
      <c r="D5674"/>
      <c r="E5674"/>
    </row>
    <row r="5675" spans="1:5" ht="0" hidden="1" customHeight="1" x14ac:dyDescent="0.2">
      <c r="A5675"/>
      <c r="B5675"/>
      <c r="C5675"/>
      <c r="D5675"/>
      <c r="E5675"/>
    </row>
    <row r="5676" spans="1:5" ht="0" hidden="1" customHeight="1" x14ac:dyDescent="0.2">
      <c r="A5676"/>
      <c r="B5676"/>
      <c r="C5676"/>
      <c r="D5676"/>
      <c r="E5676"/>
    </row>
    <row r="5677" spans="1:5" ht="0" hidden="1" customHeight="1" x14ac:dyDescent="0.2">
      <c r="A5677"/>
      <c r="B5677"/>
      <c r="C5677"/>
      <c r="D5677"/>
      <c r="E5677"/>
    </row>
    <row r="5678" spans="1:5" ht="0" hidden="1" customHeight="1" x14ac:dyDescent="0.2">
      <c r="A5678"/>
      <c r="B5678"/>
      <c r="C5678"/>
      <c r="D5678"/>
      <c r="E5678"/>
    </row>
    <row r="5679" spans="1:5" ht="0" hidden="1" customHeight="1" x14ac:dyDescent="0.2">
      <c r="A5679"/>
      <c r="B5679"/>
      <c r="C5679"/>
      <c r="D5679"/>
      <c r="E5679"/>
    </row>
    <row r="5680" spans="1:5" ht="0" hidden="1" customHeight="1" x14ac:dyDescent="0.2">
      <c r="A5680"/>
      <c r="B5680"/>
      <c r="C5680"/>
      <c r="D5680"/>
      <c r="E5680"/>
    </row>
    <row r="5681" spans="1:5" ht="0" hidden="1" customHeight="1" x14ac:dyDescent="0.2">
      <c r="A5681"/>
      <c r="B5681"/>
      <c r="C5681"/>
      <c r="D5681"/>
      <c r="E5681"/>
    </row>
    <row r="5682" spans="1:5" ht="0" hidden="1" customHeight="1" x14ac:dyDescent="0.2">
      <c r="A5682"/>
      <c r="B5682"/>
      <c r="C5682"/>
      <c r="D5682"/>
      <c r="E5682"/>
    </row>
    <row r="5683" spans="1:5" ht="0" hidden="1" customHeight="1" x14ac:dyDescent="0.2">
      <c r="A5683"/>
      <c r="B5683"/>
      <c r="C5683"/>
      <c r="D5683"/>
      <c r="E5683"/>
    </row>
    <row r="5684" spans="1:5" ht="0" hidden="1" customHeight="1" x14ac:dyDescent="0.2">
      <c r="A5684"/>
      <c r="B5684"/>
      <c r="C5684"/>
      <c r="D5684"/>
      <c r="E5684"/>
    </row>
    <row r="5685" spans="1:5" ht="0" hidden="1" customHeight="1" x14ac:dyDescent="0.2">
      <c r="A5685"/>
      <c r="B5685"/>
      <c r="C5685"/>
      <c r="D5685"/>
      <c r="E5685"/>
    </row>
    <row r="5686" spans="1:5" ht="0" hidden="1" customHeight="1" x14ac:dyDescent="0.2">
      <c r="A5686"/>
      <c r="B5686"/>
      <c r="C5686"/>
      <c r="D5686"/>
      <c r="E5686"/>
    </row>
    <row r="5687" spans="1:5" ht="0" hidden="1" customHeight="1" x14ac:dyDescent="0.2">
      <c r="A5687"/>
      <c r="B5687"/>
      <c r="C5687"/>
      <c r="D5687"/>
      <c r="E5687"/>
    </row>
    <row r="5688" spans="1:5" ht="0" hidden="1" customHeight="1" x14ac:dyDescent="0.2">
      <c r="A5688"/>
      <c r="B5688"/>
      <c r="C5688"/>
      <c r="D5688"/>
      <c r="E5688"/>
    </row>
    <row r="5689" spans="1:5" ht="0" hidden="1" customHeight="1" x14ac:dyDescent="0.2">
      <c r="A5689"/>
      <c r="B5689"/>
      <c r="C5689"/>
      <c r="D5689"/>
      <c r="E5689"/>
    </row>
    <row r="5690" spans="1:5" ht="0" hidden="1" customHeight="1" x14ac:dyDescent="0.2">
      <c r="A5690"/>
      <c r="B5690"/>
      <c r="C5690"/>
      <c r="D5690"/>
      <c r="E5690"/>
    </row>
    <row r="5691" spans="1:5" ht="0" hidden="1" customHeight="1" x14ac:dyDescent="0.2">
      <c r="A5691"/>
      <c r="B5691"/>
      <c r="C5691"/>
      <c r="D5691"/>
      <c r="E5691"/>
    </row>
    <row r="5692" spans="1:5" ht="0" hidden="1" customHeight="1" x14ac:dyDescent="0.2">
      <c r="A5692"/>
      <c r="B5692"/>
      <c r="C5692"/>
      <c r="D5692"/>
      <c r="E5692"/>
    </row>
    <row r="5693" spans="1:5" ht="0" hidden="1" customHeight="1" x14ac:dyDescent="0.2">
      <c r="A5693"/>
      <c r="B5693"/>
      <c r="C5693"/>
      <c r="D5693"/>
      <c r="E5693"/>
    </row>
    <row r="5694" spans="1:5" ht="0" hidden="1" customHeight="1" x14ac:dyDescent="0.2">
      <c r="A5694"/>
      <c r="B5694"/>
      <c r="C5694"/>
      <c r="D5694"/>
      <c r="E5694"/>
    </row>
    <row r="5695" spans="1:5" ht="0" hidden="1" customHeight="1" x14ac:dyDescent="0.2">
      <c r="A5695"/>
      <c r="B5695"/>
      <c r="C5695"/>
      <c r="D5695"/>
      <c r="E5695"/>
    </row>
    <row r="5696" spans="1:5" ht="0" hidden="1" customHeight="1" x14ac:dyDescent="0.2">
      <c r="A5696"/>
      <c r="B5696"/>
      <c r="C5696"/>
      <c r="D5696"/>
      <c r="E5696"/>
    </row>
    <row r="5697" spans="1:5" ht="0" hidden="1" customHeight="1" x14ac:dyDescent="0.2">
      <c r="A5697"/>
      <c r="B5697"/>
      <c r="C5697"/>
      <c r="D5697"/>
      <c r="E5697"/>
    </row>
    <row r="5698" spans="1:5" ht="0" hidden="1" customHeight="1" x14ac:dyDescent="0.2">
      <c r="A5698"/>
      <c r="B5698"/>
      <c r="C5698"/>
      <c r="D5698"/>
      <c r="E5698"/>
    </row>
    <row r="5699" spans="1:5" ht="0" hidden="1" customHeight="1" x14ac:dyDescent="0.2">
      <c r="A5699"/>
      <c r="B5699"/>
      <c r="C5699"/>
      <c r="D5699"/>
      <c r="E5699"/>
    </row>
    <row r="5700" spans="1:5" ht="0" hidden="1" customHeight="1" x14ac:dyDescent="0.2">
      <c r="A5700"/>
      <c r="B5700"/>
      <c r="C5700"/>
      <c r="D5700"/>
      <c r="E5700"/>
    </row>
    <row r="5701" spans="1:5" ht="0" hidden="1" customHeight="1" x14ac:dyDescent="0.2">
      <c r="A5701"/>
      <c r="B5701"/>
      <c r="C5701"/>
      <c r="D5701"/>
      <c r="E5701"/>
    </row>
    <row r="5702" spans="1:5" ht="0" hidden="1" customHeight="1" x14ac:dyDescent="0.2">
      <c r="A5702"/>
      <c r="B5702"/>
      <c r="C5702"/>
      <c r="D5702"/>
      <c r="E5702"/>
    </row>
    <row r="5703" spans="1:5" ht="0" hidden="1" customHeight="1" x14ac:dyDescent="0.2">
      <c r="A5703"/>
      <c r="B5703"/>
      <c r="C5703"/>
      <c r="D5703"/>
      <c r="E5703"/>
    </row>
    <row r="5704" spans="1:5" ht="0" hidden="1" customHeight="1" x14ac:dyDescent="0.2">
      <c r="A5704"/>
      <c r="B5704"/>
      <c r="C5704"/>
      <c r="D5704"/>
      <c r="E5704"/>
    </row>
    <row r="5705" spans="1:5" ht="0" hidden="1" customHeight="1" x14ac:dyDescent="0.2">
      <c r="A5705"/>
      <c r="B5705"/>
      <c r="C5705"/>
      <c r="D5705"/>
      <c r="E5705"/>
    </row>
    <row r="5706" spans="1:5" ht="0" hidden="1" customHeight="1" x14ac:dyDescent="0.2">
      <c r="A5706"/>
      <c r="B5706"/>
      <c r="C5706"/>
      <c r="D5706"/>
      <c r="E5706"/>
    </row>
    <row r="5707" spans="1:5" ht="0" hidden="1" customHeight="1" x14ac:dyDescent="0.2">
      <c r="A5707"/>
      <c r="B5707"/>
      <c r="C5707"/>
      <c r="D5707"/>
      <c r="E5707"/>
    </row>
    <row r="5708" spans="1:5" ht="0" hidden="1" customHeight="1" x14ac:dyDescent="0.2">
      <c r="A5708"/>
      <c r="B5708"/>
      <c r="C5708"/>
      <c r="D5708"/>
      <c r="E5708"/>
    </row>
    <row r="5709" spans="1:5" ht="0" hidden="1" customHeight="1" x14ac:dyDescent="0.2">
      <c r="A5709"/>
      <c r="B5709"/>
      <c r="C5709"/>
      <c r="D5709"/>
      <c r="E5709"/>
    </row>
    <row r="5710" spans="1:5" ht="0" hidden="1" customHeight="1" x14ac:dyDescent="0.2">
      <c r="A5710"/>
      <c r="B5710"/>
      <c r="C5710"/>
      <c r="D5710"/>
      <c r="E5710"/>
    </row>
    <row r="5711" spans="1:5" ht="0" hidden="1" customHeight="1" x14ac:dyDescent="0.2">
      <c r="A5711"/>
      <c r="B5711"/>
      <c r="C5711"/>
      <c r="D5711"/>
      <c r="E5711"/>
    </row>
    <row r="5712" spans="1:5" ht="0" hidden="1" customHeight="1" x14ac:dyDescent="0.2">
      <c r="A5712"/>
      <c r="B5712"/>
      <c r="C5712"/>
      <c r="D5712"/>
      <c r="E5712"/>
    </row>
    <row r="5713" spans="1:5" ht="0" hidden="1" customHeight="1" x14ac:dyDescent="0.2">
      <c r="A5713"/>
      <c r="B5713"/>
      <c r="C5713"/>
      <c r="D5713"/>
      <c r="E5713"/>
    </row>
    <row r="5714" spans="1:5" ht="0" hidden="1" customHeight="1" x14ac:dyDescent="0.2">
      <c r="A5714"/>
      <c r="B5714"/>
      <c r="C5714"/>
      <c r="D5714"/>
      <c r="E5714"/>
    </row>
    <row r="5715" spans="1:5" ht="0" hidden="1" customHeight="1" x14ac:dyDescent="0.2">
      <c r="A5715"/>
      <c r="B5715"/>
      <c r="C5715"/>
      <c r="D5715"/>
      <c r="E5715"/>
    </row>
    <row r="5716" spans="1:5" ht="0" hidden="1" customHeight="1" x14ac:dyDescent="0.2">
      <c r="A5716"/>
      <c r="B5716"/>
      <c r="C5716"/>
      <c r="D5716"/>
      <c r="E5716"/>
    </row>
    <row r="5717" spans="1:5" ht="0" hidden="1" customHeight="1" x14ac:dyDescent="0.2">
      <c r="A5717"/>
      <c r="B5717"/>
      <c r="C5717"/>
      <c r="D5717"/>
      <c r="E5717"/>
    </row>
    <row r="5718" spans="1:5" ht="0" hidden="1" customHeight="1" x14ac:dyDescent="0.2">
      <c r="A5718"/>
      <c r="B5718"/>
      <c r="C5718"/>
      <c r="D5718"/>
      <c r="E5718"/>
    </row>
    <row r="5719" spans="1:5" ht="0" hidden="1" customHeight="1" x14ac:dyDescent="0.2">
      <c r="A5719"/>
      <c r="B5719"/>
      <c r="C5719"/>
      <c r="D5719"/>
      <c r="E5719"/>
    </row>
    <row r="5720" spans="1:5" ht="0" hidden="1" customHeight="1" x14ac:dyDescent="0.2">
      <c r="A5720"/>
      <c r="B5720"/>
      <c r="C5720"/>
      <c r="D5720"/>
      <c r="E5720"/>
    </row>
    <row r="5721" spans="1:5" ht="0" hidden="1" customHeight="1" x14ac:dyDescent="0.2">
      <c r="A5721"/>
      <c r="B5721"/>
      <c r="C5721"/>
      <c r="D5721"/>
      <c r="E5721"/>
    </row>
    <row r="5722" spans="1:5" ht="0" hidden="1" customHeight="1" x14ac:dyDescent="0.2">
      <c r="A5722"/>
      <c r="B5722"/>
      <c r="C5722"/>
      <c r="D5722"/>
      <c r="E5722"/>
    </row>
    <row r="5723" spans="1:5" ht="0" hidden="1" customHeight="1" x14ac:dyDescent="0.2">
      <c r="A5723"/>
      <c r="B5723"/>
      <c r="C5723"/>
      <c r="D5723"/>
      <c r="E5723"/>
    </row>
    <row r="5724" spans="1:5" ht="0" hidden="1" customHeight="1" x14ac:dyDescent="0.2">
      <c r="A5724"/>
      <c r="B5724"/>
      <c r="C5724"/>
      <c r="D5724"/>
      <c r="E5724"/>
    </row>
    <row r="5725" spans="1:5" ht="0" hidden="1" customHeight="1" x14ac:dyDescent="0.2">
      <c r="A5725"/>
      <c r="B5725"/>
      <c r="C5725"/>
      <c r="D5725"/>
      <c r="E5725"/>
    </row>
    <row r="5726" spans="1:5" ht="0" hidden="1" customHeight="1" x14ac:dyDescent="0.2">
      <c r="A5726"/>
      <c r="B5726"/>
      <c r="C5726"/>
      <c r="D5726"/>
      <c r="E5726"/>
    </row>
    <row r="5727" spans="1:5" ht="0" hidden="1" customHeight="1" x14ac:dyDescent="0.2">
      <c r="A5727"/>
      <c r="B5727"/>
      <c r="C5727"/>
      <c r="D5727"/>
      <c r="E5727"/>
    </row>
    <row r="5728" spans="1:5" ht="0" hidden="1" customHeight="1" x14ac:dyDescent="0.2">
      <c r="A5728"/>
      <c r="B5728"/>
      <c r="C5728"/>
      <c r="D5728"/>
      <c r="E5728"/>
    </row>
    <row r="5729" spans="1:5" ht="0" hidden="1" customHeight="1" x14ac:dyDescent="0.2">
      <c r="A5729"/>
      <c r="B5729"/>
      <c r="C5729"/>
      <c r="D5729"/>
      <c r="E5729"/>
    </row>
    <row r="5730" spans="1:5" ht="0" hidden="1" customHeight="1" x14ac:dyDescent="0.2">
      <c r="A5730"/>
      <c r="B5730"/>
      <c r="C5730"/>
      <c r="D5730"/>
      <c r="E5730"/>
    </row>
    <row r="5731" spans="1:5" ht="0" hidden="1" customHeight="1" x14ac:dyDescent="0.2">
      <c r="A5731"/>
      <c r="B5731"/>
      <c r="C5731"/>
      <c r="D5731"/>
      <c r="E5731"/>
    </row>
    <row r="5732" spans="1:5" ht="0" hidden="1" customHeight="1" x14ac:dyDescent="0.2">
      <c r="A5732"/>
      <c r="B5732"/>
      <c r="C5732"/>
      <c r="D5732"/>
      <c r="E5732"/>
    </row>
    <row r="5733" spans="1:5" ht="0" hidden="1" customHeight="1" x14ac:dyDescent="0.2">
      <c r="A5733"/>
      <c r="B5733"/>
      <c r="C5733"/>
      <c r="D5733"/>
      <c r="E5733"/>
    </row>
    <row r="5734" spans="1:5" ht="0" hidden="1" customHeight="1" x14ac:dyDescent="0.2">
      <c r="A5734"/>
      <c r="B5734"/>
      <c r="C5734"/>
      <c r="D5734"/>
      <c r="E5734"/>
    </row>
    <row r="5735" spans="1:5" ht="0" hidden="1" customHeight="1" x14ac:dyDescent="0.2">
      <c r="A5735"/>
      <c r="B5735"/>
      <c r="C5735"/>
      <c r="D5735"/>
      <c r="E5735"/>
    </row>
    <row r="5736" spans="1:5" ht="0" hidden="1" customHeight="1" x14ac:dyDescent="0.2">
      <c r="A5736"/>
      <c r="B5736"/>
      <c r="C5736"/>
      <c r="D5736"/>
      <c r="E5736"/>
    </row>
    <row r="5737" spans="1:5" ht="0" hidden="1" customHeight="1" x14ac:dyDescent="0.2">
      <c r="A5737"/>
      <c r="B5737"/>
      <c r="C5737"/>
      <c r="D5737"/>
      <c r="E5737"/>
    </row>
    <row r="5738" spans="1:5" ht="0" hidden="1" customHeight="1" x14ac:dyDescent="0.2">
      <c r="A5738"/>
      <c r="B5738"/>
      <c r="C5738"/>
      <c r="D5738"/>
      <c r="E5738"/>
    </row>
    <row r="5739" spans="1:5" ht="0" hidden="1" customHeight="1" x14ac:dyDescent="0.2">
      <c r="A5739"/>
      <c r="B5739"/>
      <c r="C5739"/>
      <c r="D5739"/>
      <c r="E5739"/>
    </row>
    <row r="5740" spans="1:5" ht="0" hidden="1" customHeight="1" x14ac:dyDescent="0.2">
      <c r="A5740"/>
      <c r="B5740"/>
      <c r="C5740"/>
      <c r="D5740"/>
      <c r="E5740"/>
    </row>
    <row r="5741" spans="1:5" ht="0" hidden="1" customHeight="1" x14ac:dyDescent="0.2">
      <c r="A5741"/>
      <c r="B5741"/>
      <c r="C5741"/>
      <c r="D5741"/>
      <c r="E5741"/>
    </row>
    <row r="5742" spans="1:5" ht="0" hidden="1" customHeight="1" x14ac:dyDescent="0.2">
      <c r="A5742"/>
      <c r="B5742"/>
      <c r="C5742"/>
      <c r="D5742"/>
      <c r="E5742"/>
    </row>
    <row r="5743" spans="1:5" ht="0" hidden="1" customHeight="1" x14ac:dyDescent="0.2">
      <c r="A5743"/>
      <c r="B5743"/>
      <c r="C5743"/>
      <c r="D5743"/>
      <c r="E5743"/>
    </row>
    <row r="5744" spans="1:5" ht="0" hidden="1" customHeight="1" x14ac:dyDescent="0.2">
      <c r="A5744"/>
      <c r="B5744"/>
      <c r="C5744"/>
      <c r="D5744"/>
      <c r="E5744"/>
    </row>
    <row r="5745" spans="1:5" ht="0" hidden="1" customHeight="1" x14ac:dyDescent="0.2">
      <c r="A5745"/>
      <c r="B5745"/>
      <c r="C5745"/>
      <c r="D5745"/>
      <c r="E5745"/>
    </row>
    <row r="5746" spans="1:5" ht="0" hidden="1" customHeight="1" x14ac:dyDescent="0.2">
      <c r="A5746"/>
      <c r="B5746"/>
      <c r="C5746"/>
      <c r="D5746"/>
      <c r="E5746"/>
    </row>
    <row r="5747" spans="1:5" ht="0" hidden="1" customHeight="1" x14ac:dyDescent="0.2">
      <c r="A5747"/>
      <c r="B5747"/>
      <c r="C5747"/>
      <c r="D5747"/>
      <c r="E5747"/>
    </row>
    <row r="5748" spans="1:5" ht="0" hidden="1" customHeight="1" x14ac:dyDescent="0.2">
      <c r="A5748"/>
      <c r="B5748"/>
      <c r="C5748"/>
      <c r="D5748"/>
      <c r="E5748"/>
    </row>
    <row r="5749" spans="1:5" ht="0" hidden="1" customHeight="1" x14ac:dyDescent="0.2">
      <c r="A5749"/>
      <c r="B5749"/>
      <c r="C5749"/>
      <c r="D5749"/>
      <c r="E5749"/>
    </row>
    <row r="5750" spans="1:5" ht="0" hidden="1" customHeight="1" x14ac:dyDescent="0.2">
      <c r="A5750"/>
      <c r="B5750"/>
      <c r="C5750"/>
      <c r="D5750"/>
      <c r="E5750"/>
    </row>
    <row r="5751" spans="1:5" ht="0" hidden="1" customHeight="1" x14ac:dyDescent="0.2">
      <c r="A5751"/>
      <c r="B5751"/>
      <c r="C5751"/>
      <c r="D5751"/>
      <c r="E5751"/>
    </row>
    <row r="5752" spans="1:5" ht="0" hidden="1" customHeight="1" x14ac:dyDescent="0.2">
      <c r="A5752"/>
      <c r="B5752"/>
      <c r="C5752"/>
      <c r="D5752"/>
      <c r="E5752"/>
    </row>
    <row r="5753" spans="1:5" ht="0" hidden="1" customHeight="1" x14ac:dyDescent="0.2">
      <c r="A5753"/>
      <c r="B5753"/>
      <c r="C5753"/>
      <c r="D5753"/>
      <c r="E5753"/>
    </row>
    <row r="5754" spans="1:5" ht="0" hidden="1" customHeight="1" x14ac:dyDescent="0.2">
      <c r="A5754"/>
      <c r="B5754"/>
      <c r="C5754"/>
      <c r="D5754"/>
      <c r="E5754"/>
    </row>
    <row r="5755" spans="1:5" ht="0" hidden="1" customHeight="1" x14ac:dyDescent="0.2">
      <c r="A5755"/>
      <c r="B5755"/>
      <c r="C5755"/>
      <c r="D5755"/>
      <c r="E5755"/>
    </row>
    <row r="5756" spans="1:5" ht="0" hidden="1" customHeight="1" x14ac:dyDescent="0.2">
      <c r="A5756"/>
      <c r="B5756"/>
      <c r="C5756"/>
      <c r="D5756"/>
      <c r="E5756"/>
    </row>
    <row r="5757" spans="1:5" ht="0" hidden="1" customHeight="1" x14ac:dyDescent="0.2">
      <c r="A5757"/>
      <c r="B5757"/>
      <c r="C5757"/>
      <c r="D5757"/>
      <c r="E5757"/>
    </row>
    <row r="5758" spans="1:5" ht="0" hidden="1" customHeight="1" x14ac:dyDescent="0.2">
      <c r="A5758"/>
      <c r="B5758"/>
      <c r="C5758"/>
      <c r="D5758"/>
      <c r="E5758"/>
    </row>
    <row r="5759" spans="1:5" ht="0" hidden="1" customHeight="1" x14ac:dyDescent="0.2">
      <c r="A5759"/>
      <c r="B5759"/>
      <c r="C5759"/>
      <c r="D5759"/>
      <c r="E5759"/>
    </row>
    <row r="5760" spans="1:5" ht="0" hidden="1" customHeight="1" x14ac:dyDescent="0.2">
      <c r="A5760"/>
      <c r="B5760"/>
      <c r="C5760"/>
      <c r="D5760"/>
      <c r="E5760"/>
    </row>
    <row r="5761" spans="1:5" ht="0" hidden="1" customHeight="1" x14ac:dyDescent="0.2">
      <c r="A5761"/>
      <c r="B5761"/>
      <c r="C5761"/>
      <c r="D5761"/>
      <c r="E5761"/>
    </row>
    <row r="5762" spans="1:5" ht="0" hidden="1" customHeight="1" x14ac:dyDescent="0.2">
      <c r="A5762"/>
      <c r="B5762"/>
      <c r="C5762"/>
      <c r="D5762"/>
      <c r="E5762"/>
    </row>
    <row r="5763" spans="1:5" ht="0" hidden="1" customHeight="1" x14ac:dyDescent="0.2">
      <c r="A5763"/>
      <c r="B5763"/>
      <c r="C5763"/>
      <c r="D5763"/>
      <c r="E5763"/>
    </row>
    <row r="5764" spans="1:5" ht="0" hidden="1" customHeight="1" x14ac:dyDescent="0.2">
      <c r="A5764"/>
      <c r="B5764"/>
      <c r="C5764"/>
      <c r="D5764"/>
      <c r="E5764"/>
    </row>
    <row r="5765" spans="1:5" ht="0" hidden="1" customHeight="1" x14ac:dyDescent="0.2">
      <c r="A5765"/>
      <c r="B5765"/>
      <c r="C5765"/>
      <c r="D5765"/>
      <c r="E5765"/>
    </row>
    <row r="5766" spans="1:5" ht="0" hidden="1" customHeight="1" x14ac:dyDescent="0.2">
      <c r="A5766"/>
      <c r="B5766"/>
      <c r="C5766"/>
      <c r="D5766"/>
      <c r="E5766"/>
    </row>
    <row r="5767" spans="1:5" ht="0" hidden="1" customHeight="1" x14ac:dyDescent="0.2">
      <c r="A5767"/>
      <c r="B5767"/>
      <c r="C5767"/>
      <c r="D5767"/>
      <c r="E5767"/>
    </row>
    <row r="5768" spans="1:5" ht="0" hidden="1" customHeight="1" x14ac:dyDescent="0.2">
      <c r="A5768"/>
      <c r="B5768"/>
      <c r="C5768"/>
      <c r="D5768"/>
      <c r="E5768"/>
    </row>
    <row r="5769" spans="1:5" ht="0" hidden="1" customHeight="1" x14ac:dyDescent="0.2">
      <c r="A5769"/>
      <c r="B5769"/>
      <c r="C5769"/>
      <c r="D5769"/>
      <c r="E5769"/>
    </row>
    <row r="5770" spans="1:5" ht="0" hidden="1" customHeight="1" x14ac:dyDescent="0.2">
      <c r="A5770"/>
      <c r="B5770"/>
      <c r="C5770"/>
      <c r="D5770"/>
      <c r="E5770"/>
    </row>
    <row r="5771" spans="1:5" ht="0" hidden="1" customHeight="1" x14ac:dyDescent="0.2">
      <c r="A5771"/>
      <c r="B5771"/>
      <c r="C5771"/>
      <c r="D5771"/>
      <c r="E5771"/>
    </row>
    <row r="5772" spans="1:5" ht="0" hidden="1" customHeight="1" x14ac:dyDescent="0.2">
      <c r="A5772"/>
      <c r="B5772"/>
      <c r="C5772"/>
      <c r="D5772"/>
      <c r="E5772"/>
    </row>
    <row r="5773" spans="1:5" ht="0" hidden="1" customHeight="1" x14ac:dyDescent="0.2">
      <c r="A5773"/>
      <c r="B5773"/>
      <c r="C5773"/>
      <c r="D5773"/>
      <c r="E5773"/>
    </row>
    <row r="5774" spans="1:5" ht="0" hidden="1" customHeight="1" x14ac:dyDescent="0.2">
      <c r="A5774"/>
      <c r="B5774"/>
      <c r="C5774"/>
      <c r="D5774"/>
      <c r="E5774"/>
    </row>
    <row r="5775" spans="1:5" ht="0" hidden="1" customHeight="1" x14ac:dyDescent="0.2">
      <c r="A5775"/>
      <c r="B5775"/>
      <c r="C5775"/>
      <c r="D5775"/>
      <c r="E5775"/>
    </row>
    <row r="5776" spans="1:5" ht="0" hidden="1" customHeight="1" x14ac:dyDescent="0.2">
      <c r="A5776"/>
      <c r="B5776"/>
      <c r="C5776"/>
      <c r="D5776"/>
      <c r="E5776"/>
    </row>
    <row r="5777" spans="1:5" ht="0" hidden="1" customHeight="1" x14ac:dyDescent="0.2">
      <c r="A5777"/>
      <c r="B5777"/>
      <c r="C5777"/>
      <c r="D5777"/>
      <c r="E5777"/>
    </row>
    <row r="5778" spans="1:5" ht="0" hidden="1" customHeight="1" x14ac:dyDescent="0.2">
      <c r="A5778"/>
      <c r="B5778"/>
      <c r="C5778"/>
      <c r="D5778"/>
      <c r="E5778"/>
    </row>
    <row r="5779" spans="1:5" ht="0" hidden="1" customHeight="1" x14ac:dyDescent="0.2">
      <c r="A5779"/>
      <c r="B5779"/>
      <c r="C5779"/>
      <c r="D5779"/>
      <c r="E5779"/>
    </row>
    <row r="5780" spans="1:5" ht="0" hidden="1" customHeight="1" x14ac:dyDescent="0.2">
      <c r="A5780"/>
      <c r="B5780"/>
      <c r="C5780"/>
      <c r="D5780"/>
      <c r="E5780"/>
    </row>
    <row r="5781" spans="1:5" ht="0" hidden="1" customHeight="1" x14ac:dyDescent="0.2">
      <c r="A5781"/>
      <c r="B5781"/>
      <c r="C5781"/>
      <c r="D5781"/>
      <c r="E5781"/>
    </row>
    <row r="5782" spans="1:5" ht="0" hidden="1" customHeight="1" x14ac:dyDescent="0.2">
      <c r="A5782"/>
      <c r="B5782"/>
      <c r="C5782"/>
      <c r="D5782"/>
      <c r="E5782"/>
    </row>
    <row r="5783" spans="1:5" ht="0" hidden="1" customHeight="1" x14ac:dyDescent="0.2">
      <c r="A5783"/>
      <c r="B5783"/>
      <c r="C5783"/>
      <c r="D5783"/>
      <c r="E5783"/>
    </row>
    <row r="5784" spans="1:5" ht="0" hidden="1" customHeight="1" x14ac:dyDescent="0.2">
      <c r="A5784"/>
      <c r="B5784"/>
      <c r="C5784"/>
      <c r="D5784"/>
      <c r="E5784"/>
    </row>
    <row r="5785" spans="1:5" ht="0" hidden="1" customHeight="1" x14ac:dyDescent="0.2">
      <c r="A5785"/>
      <c r="B5785"/>
      <c r="C5785"/>
      <c r="D5785"/>
      <c r="E5785"/>
    </row>
    <row r="5786" spans="1:5" ht="0" hidden="1" customHeight="1" x14ac:dyDescent="0.2">
      <c r="A5786"/>
      <c r="B5786"/>
      <c r="C5786"/>
      <c r="D5786"/>
      <c r="E5786"/>
    </row>
    <row r="5787" spans="1:5" ht="0" hidden="1" customHeight="1" x14ac:dyDescent="0.2">
      <c r="A5787"/>
      <c r="B5787"/>
      <c r="C5787"/>
      <c r="D5787"/>
      <c r="E5787"/>
    </row>
    <row r="5788" spans="1:5" ht="0" hidden="1" customHeight="1" x14ac:dyDescent="0.2">
      <c r="A5788"/>
      <c r="B5788"/>
      <c r="C5788"/>
      <c r="D5788"/>
      <c r="E5788"/>
    </row>
    <row r="5789" spans="1:5" ht="0" hidden="1" customHeight="1" x14ac:dyDescent="0.2">
      <c r="A5789"/>
      <c r="B5789"/>
      <c r="C5789"/>
      <c r="D5789"/>
      <c r="E5789"/>
    </row>
    <row r="5790" spans="1:5" ht="0" hidden="1" customHeight="1" x14ac:dyDescent="0.2">
      <c r="A5790"/>
      <c r="B5790"/>
      <c r="C5790"/>
      <c r="D5790"/>
      <c r="E5790"/>
    </row>
    <row r="5791" spans="1:5" ht="0" hidden="1" customHeight="1" x14ac:dyDescent="0.2">
      <c r="A5791"/>
      <c r="B5791"/>
      <c r="C5791"/>
      <c r="D5791"/>
      <c r="E5791"/>
    </row>
    <row r="5792" spans="1:5" ht="0" hidden="1" customHeight="1" x14ac:dyDescent="0.2">
      <c r="A5792"/>
      <c r="B5792"/>
      <c r="C5792"/>
      <c r="D5792"/>
      <c r="E5792"/>
    </row>
    <row r="5793" spans="1:5" ht="0" hidden="1" customHeight="1" x14ac:dyDescent="0.2">
      <c r="A5793"/>
      <c r="B5793"/>
      <c r="C5793"/>
      <c r="D5793"/>
      <c r="E5793"/>
    </row>
    <row r="5794" spans="1:5" ht="0" hidden="1" customHeight="1" x14ac:dyDescent="0.2">
      <c r="A5794"/>
      <c r="B5794"/>
      <c r="C5794"/>
      <c r="D5794"/>
      <c r="E5794"/>
    </row>
    <row r="5795" spans="1:5" ht="0" hidden="1" customHeight="1" x14ac:dyDescent="0.2">
      <c r="A5795"/>
      <c r="B5795"/>
      <c r="C5795"/>
      <c r="D5795"/>
      <c r="E5795"/>
    </row>
    <row r="5796" spans="1:5" ht="0" hidden="1" customHeight="1" x14ac:dyDescent="0.2">
      <c r="A5796"/>
      <c r="B5796"/>
      <c r="C5796"/>
      <c r="D5796"/>
      <c r="E5796"/>
    </row>
    <row r="5797" spans="1:5" ht="0" hidden="1" customHeight="1" x14ac:dyDescent="0.2">
      <c r="A5797"/>
      <c r="B5797"/>
      <c r="C5797"/>
      <c r="D5797"/>
      <c r="E5797"/>
    </row>
    <row r="5798" spans="1:5" ht="0" hidden="1" customHeight="1" x14ac:dyDescent="0.2">
      <c r="A5798"/>
      <c r="B5798"/>
      <c r="C5798"/>
      <c r="D5798"/>
      <c r="E5798"/>
    </row>
    <row r="5799" spans="1:5" ht="0" hidden="1" customHeight="1" x14ac:dyDescent="0.2">
      <c r="A5799"/>
      <c r="B5799"/>
      <c r="C5799"/>
      <c r="D5799"/>
      <c r="E5799"/>
    </row>
    <row r="5800" spans="1:5" ht="0" hidden="1" customHeight="1" x14ac:dyDescent="0.2">
      <c r="A5800"/>
      <c r="B5800"/>
      <c r="C5800"/>
      <c r="D5800"/>
      <c r="E5800"/>
    </row>
    <row r="5801" spans="1:5" ht="0" hidden="1" customHeight="1" x14ac:dyDescent="0.2">
      <c r="A5801"/>
      <c r="B5801"/>
      <c r="C5801"/>
      <c r="D5801"/>
      <c r="E5801"/>
    </row>
    <row r="5802" spans="1:5" ht="0" hidden="1" customHeight="1" x14ac:dyDescent="0.2">
      <c r="A5802"/>
      <c r="B5802"/>
      <c r="C5802"/>
      <c r="D5802"/>
      <c r="E5802"/>
    </row>
    <row r="5803" spans="1:5" ht="0" hidden="1" customHeight="1" x14ac:dyDescent="0.2">
      <c r="A5803"/>
      <c r="B5803"/>
      <c r="C5803"/>
      <c r="D5803"/>
      <c r="E5803"/>
    </row>
    <row r="5804" spans="1:5" ht="0" hidden="1" customHeight="1" x14ac:dyDescent="0.2">
      <c r="A5804"/>
      <c r="B5804"/>
      <c r="C5804"/>
      <c r="D5804"/>
      <c r="E5804"/>
    </row>
    <row r="5805" spans="1:5" ht="0" hidden="1" customHeight="1" x14ac:dyDescent="0.2">
      <c r="A5805"/>
      <c r="B5805"/>
      <c r="C5805"/>
      <c r="D5805"/>
      <c r="E5805"/>
    </row>
    <row r="5806" spans="1:5" ht="0" hidden="1" customHeight="1" x14ac:dyDescent="0.2">
      <c r="A5806"/>
      <c r="B5806"/>
      <c r="C5806"/>
      <c r="D5806"/>
      <c r="E5806"/>
    </row>
    <row r="5807" spans="1:5" ht="0" hidden="1" customHeight="1" x14ac:dyDescent="0.2">
      <c r="A5807"/>
      <c r="B5807"/>
      <c r="C5807"/>
      <c r="D5807"/>
      <c r="E5807"/>
    </row>
    <row r="5808" spans="1:5" ht="0" hidden="1" customHeight="1" x14ac:dyDescent="0.2">
      <c r="A5808"/>
      <c r="B5808"/>
      <c r="C5808"/>
      <c r="D5808"/>
      <c r="E5808"/>
    </row>
    <row r="5809" spans="1:5" ht="0" hidden="1" customHeight="1" x14ac:dyDescent="0.2">
      <c r="A5809"/>
      <c r="B5809"/>
      <c r="C5809"/>
      <c r="D5809"/>
      <c r="E5809"/>
    </row>
    <row r="5810" spans="1:5" ht="0" hidden="1" customHeight="1" x14ac:dyDescent="0.2">
      <c r="A5810"/>
      <c r="B5810"/>
      <c r="C5810"/>
      <c r="D5810"/>
      <c r="E5810"/>
    </row>
    <row r="5811" spans="1:5" ht="0" hidden="1" customHeight="1" x14ac:dyDescent="0.2">
      <c r="A5811"/>
      <c r="B5811"/>
      <c r="C5811"/>
      <c r="D5811"/>
      <c r="E5811"/>
    </row>
    <row r="5812" spans="1:5" ht="0" hidden="1" customHeight="1" x14ac:dyDescent="0.2">
      <c r="A5812"/>
      <c r="B5812"/>
      <c r="C5812"/>
      <c r="D5812"/>
      <c r="E5812"/>
    </row>
    <row r="5813" spans="1:5" ht="0" hidden="1" customHeight="1" x14ac:dyDescent="0.2">
      <c r="A5813"/>
      <c r="B5813"/>
      <c r="C5813"/>
      <c r="D5813"/>
      <c r="E5813"/>
    </row>
    <row r="5814" spans="1:5" ht="0" hidden="1" customHeight="1" x14ac:dyDescent="0.2">
      <c r="A5814"/>
      <c r="B5814"/>
      <c r="C5814"/>
      <c r="D5814"/>
      <c r="E5814"/>
    </row>
    <row r="5815" spans="1:5" ht="0" hidden="1" customHeight="1" x14ac:dyDescent="0.2">
      <c r="A5815"/>
      <c r="B5815"/>
      <c r="C5815"/>
      <c r="D5815"/>
      <c r="E5815"/>
    </row>
    <row r="5816" spans="1:5" ht="0" hidden="1" customHeight="1" x14ac:dyDescent="0.2">
      <c r="A5816"/>
      <c r="B5816"/>
      <c r="C5816"/>
      <c r="D5816"/>
      <c r="E5816"/>
    </row>
    <row r="5817" spans="1:5" ht="0" hidden="1" customHeight="1" x14ac:dyDescent="0.2">
      <c r="A5817"/>
      <c r="B5817"/>
      <c r="C5817"/>
      <c r="D5817"/>
      <c r="E5817"/>
    </row>
    <row r="5818" spans="1:5" ht="0" hidden="1" customHeight="1" x14ac:dyDescent="0.2">
      <c r="A5818"/>
      <c r="B5818"/>
      <c r="C5818"/>
      <c r="D5818"/>
      <c r="E5818"/>
    </row>
    <row r="5819" spans="1:5" ht="0" hidden="1" customHeight="1" x14ac:dyDescent="0.2">
      <c r="A5819"/>
      <c r="B5819"/>
      <c r="C5819"/>
      <c r="D5819"/>
      <c r="E5819"/>
    </row>
    <row r="5820" spans="1:5" ht="0" hidden="1" customHeight="1" x14ac:dyDescent="0.2">
      <c r="A5820"/>
      <c r="B5820"/>
      <c r="C5820"/>
      <c r="D5820"/>
      <c r="E5820"/>
    </row>
    <row r="5821" spans="1:5" ht="0" hidden="1" customHeight="1" x14ac:dyDescent="0.2">
      <c r="A5821"/>
      <c r="B5821"/>
      <c r="C5821"/>
      <c r="D5821"/>
      <c r="E5821"/>
    </row>
    <row r="5822" spans="1:5" ht="0" hidden="1" customHeight="1" x14ac:dyDescent="0.2">
      <c r="A5822"/>
      <c r="B5822"/>
      <c r="C5822"/>
      <c r="D5822"/>
      <c r="E5822"/>
    </row>
    <row r="5823" spans="1:5" ht="0" hidden="1" customHeight="1" x14ac:dyDescent="0.2">
      <c r="A5823"/>
      <c r="B5823"/>
      <c r="C5823"/>
      <c r="D5823"/>
      <c r="E5823"/>
    </row>
    <row r="5824" spans="1:5" ht="0" hidden="1" customHeight="1" x14ac:dyDescent="0.2">
      <c r="A5824"/>
      <c r="B5824"/>
      <c r="C5824"/>
      <c r="D5824"/>
      <c r="E5824"/>
    </row>
    <row r="5825" spans="1:5" ht="0" hidden="1" customHeight="1" x14ac:dyDescent="0.2">
      <c r="A5825"/>
      <c r="B5825"/>
      <c r="C5825"/>
      <c r="D5825"/>
      <c r="E5825"/>
    </row>
    <row r="5826" spans="1:5" ht="0" hidden="1" customHeight="1" x14ac:dyDescent="0.2">
      <c r="A5826"/>
      <c r="B5826"/>
      <c r="C5826"/>
      <c r="D5826"/>
      <c r="E5826"/>
    </row>
    <row r="5827" spans="1:5" ht="0" hidden="1" customHeight="1" x14ac:dyDescent="0.2">
      <c r="A5827"/>
      <c r="B5827"/>
      <c r="C5827"/>
      <c r="D5827"/>
      <c r="E5827"/>
    </row>
    <row r="5828" spans="1:5" ht="0" hidden="1" customHeight="1" x14ac:dyDescent="0.2">
      <c r="A5828"/>
      <c r="B5828"/>
      <c r="C5828"/>
      <c r="D5828"/>
      <c r="E5828"/>
    </row>
    <row r="5829" spans="1:5" ht="0" hidden="1" customHeight="1" x14ac:dyDescent="0.2">
      <c r="A5829"/>
      <c r="B5829"/>
      <c r="C5829"/>
      <c r="D5829"/>
      <c r="E5829"/>
    </row>
    <row r="5830" spans="1:5" ht="0" hidden="1" customHeight="1" x14ac:dyDescent="0.2">
      <c r="A5830"/>
      <c r="B5830"/>
      <c r="C5830"/>
      <c r="D5830"/>
      <c r="E5830"/>
    </row>
    <row r="5831" spans="1:5" ht="0" hidden="1" customHeight="1" x14ac:dyDescent="0.2">
      <c r="A5831"/>
      <c r="B5831"/>
      <c r="C5831"/>
      <c r="D5831"/>
      <c r="E5831"/>
    </row>
    <row r="5832" spans="1:5" ht="0" hidden="1" customHeight="1" x14ac:dyDescent="0.2">
      <c r="A5832"/>
      <c r="B5832"/>
      <c r="C5832"/>
      <c r="D5832"/>
      <c r="E5832"/>
    </row>
    <row r="5833" spans="1:5" ht="0" hidden="1" customHeight="1" x14ac:dyDescent="0.2">
      <c r="A5833"/>
      <c r="B5833"/>
      <c r="C5833"/>
      <c r="D5833"/>
      <c r="E5833"/>
    </row>
    <row r="5834" spans="1:5" ht="0" hidden="1" customHeight="1" x14ac:dyDescent="0.2">
      <c r="A5834"/>
      <c r="B5834"/>
      <c r="C5834"/>
      <c r="D5834"/>
      <c r="E5834"/>
    </row>
    <row r="5835" spans="1:5" ht="0" hidden="1" customHeight="1" x14ac:dyDescent="0.2">
      <c r="A5835"/>
      <c r="B5835"/>
      <c r="C5835"/>
      <c r="D5835"/>
      <c r="E5835"/>
    </row>
    <row r="5836" spans="1:5" ht="0" hidden="1" customHeight="1" x14ac:dyDescent="0.2">
      <c r="A5836"/>
      <c r="B5836"/>
      <c r="C5836"/>
      <c r="D5836"/>
      <c r="E5836"/>
    </row>
    <row r="5837" spans="1:5" ht="0" hidden="1" customHeight="1" x14ac:dyDescent="0.2">
      <c r="A5837"/>
      <c r="B5837"/>
      <c r="C5837"/>
      <c r="D5837"/>
      <c r="E5837"/>
    </row>
    <row r="5838" spans="1:5" ht="0" hidden="1" customHeight="1" x14ac:dyDescent="0.2">
      <c r="A5838"/>
      <c r="B5838"/>
      <c r="C5838"/>
      <c r="D5838"/>
      <c r="E5838"/>
    </row>
    <row r="5839" spans="1:5" ht="0" hidden="1" customHeight="1" x14ac:dyDescent="0.2">
      <c r="A5839"/>
      <c r="B5839"/>
      <c r="C5839"/>
      <c r="D5839"/>
      <c r="E5839"/>
    </row>
    <row r="5840" spans="1:5" ht="0" hidden="1" customHeight="1" x14ac:dyDescent="0.2">
      <c r="A5840"/>
      <c r="B5840"/>
      <c r="C5840"/>
      <c r="D5840"/>
      <c r="E5840"/>
    </row>
    <row r="5841" spans="1:5" ht="0" hidden="1" customHeight="1" x14ac:dyDescent="0.2">
      <c r="A5841"/>
      <c r="B5841"/>
      <c r="C5841"/>
      <c r="D5841"/>
      <c r="E5841"/>
    </row>
    <row r="5842" spans="1:5" ht="0" hidden="1" customHeight="1" x14ac:dyDescent="0.2">
      <c r="A5842"/>
      <c r="B5842"/>
      <c r="C5842"/>
      <c r="D5842"/>
      <c r="E5842"/>
    </row>
    <row r="5843" spans="1:5" ht="0" hidden="1" customHeight="1" x14ac:dyDescent="0.2">
      <c r="A5843"/>
      <c r="B5843"/>
      <c r="C5843"/>
      <c r="D5843"/>
      <c r="E5843"/>
    </row>
    <row r="5844" spans="1:5" ht="0" hidden="1" customHeight="1" x14ac:dyDescent="0.2">
      <c r="A5844"/>
      <c r="B5844"/>
      <c r="C5844"/>
      <c r="D5844"/>
      <c r="E5844"/>
    </row>
    <row r="5845" spans="1:5" ht="0" hidden="1" customHeight="1" x14ac:dyDescent="0.2">
      <c r="A5845"/>
      <c r="B5845"/>
      <c r="C5845"/>
      <c r="D5845"/>
      <c r="E5845"/>
    </row>
    <row r="5846" spans="1:5" ht="0" hidden="1" customHeight="1" x14ac:dyDescent="0.2">
      <c r="A5846"/>
      <c r="B5846"/>
      <c r="C5846"/>
      <c r="D5846"/>
      <c r="E5846"/>
    </row>
    <row r="5847" spans="1:5" ht="0" hidden="1" customHeight="1" x14ac:dyDescent="0.2">
      <c r="A5847"/>
      <c r="B5847"/>
      <c r="C5847"/>
      <c r="D5847"/>
      <c r="E5847"/>
    </row>
    <row r="5848" spans="1:5" ht="0" hidden="1" customHeight="1" x14ac:dyDescent="0.2">
      <c r="A5848"/>
      <c r="B5848"/>
      <c r="C5848"/>
      <c r="D5848"/>
      <c r="E5848"/>
    </row>
    <row r="5849" spans="1:5" ht="0" hidden="1" customHeight="1" x14ac:dyDescent="0.2">
      <c r="A5849"/>
      <c r="B5849"/>
      <c r="C5849"/>
      <c r="D5849"/>
      <c r="E5849"/>
    </row>
    <row r="5850" spans="1:5" ht="0" hidden="1" customHeight="1" x14ac:dyDescent="0.2">
      <c r="A5850"/>
      <c r="B5850"/>
      <c r="C5850"/>
      <c r="D5850"/>
      <c r="E5850"/>
    </row>
    <row r="5851" spans="1:5" ht="0" hidden="1" customHeight="1" x14ac:dyDescent="0.2">
      <c r="A5851"/>
      <c r="B5851"/>
      <c r="C5851"/>
      <c r="D5851"/>
      <c r="E5851"/>
    </row>
    <row r="5852" spans="1:5" ht="0" hidden="1" customHeight="1" x14ac:dyDescent="0.2">
      <c r="A5852"/>
      <c r="B5852"/>
      <c r="C5852"/>
      <c r="D5852"/>
      <c r="E5852"/>
    </row>
    <row r="5853" spans="1:5" ht="0" hidden="1" customHeight="1" x14ac:dyDescent="0.2">
      <c r="A5853"/>
      <c r="B5853"/>
      <c r="C5853"/>
      <c r="D5853"/>
      <c r="E5853"/>
    </row>
    <row r="5854" spans="1:5" ht="0" hidden="1" customHeight="1" x14ac:dyDescent="0.2">
      <c r="A5854"/>
      <c r="B5854"/>
      <c r="C5854"/>
      <c r="D5854"/>
      <c r="E5854"/>
    </row>
    <row r="5855" spans="1:5" ht="0" hidden="1" customHeight="1" x14ac:dyDescent="0.2">
      <c r="A5855"/>
      <c r="B5855"/>
      <c r="C5855"/>
      <c r="D5855"/>
      <c r="E5855"/>
    </row>
    <row r="5856" spans="1:5" ht="0" hidden="1" customHeight="1" x14ac:dyDescent="0.2">
      <c r="A5856"/>
      <c r="B5856"/>
      <c r="C5856"/>
      <c r="D5856"/>
      <c r="E5856"/>
    </row>
    <row r="5857" spans="1:5" ht="0" hidden="1" customHeight="1" x14ac:dyDescent="0.2">
      <c r="A5857"/>
      <c r="B5857"/>
      <c r="C5857"/>
      <c r="D5857"/>
      <c r="E5857"/>
    </row>
    <row r="5858" spans="1:5" ht="0" hidden="1" customHeight="1" x14ac:dyDescent="0.2">
      <c r="A5858"/>
      <c r="B5858"/>
      <c r="C5858"/>
      <c r="D5858"/>
      <c r="E5858"/>
    </row>
    <row r="5859" spans="1:5" ht="0" hidden="1" customHeight="1" x14ac:dyDescent="0.2">
      <c r="A5859"/>
      <c r="B5859"/>
      <c r="C5859"/>
      <c r="D5859"/>
      <c r="E5859"/>
    </row>
    <row r="5860" spans="1:5" ht="0" hidden="1" customHeight="1" x14ac:dyDescent="0.2">
      <c r="A5860"/>
      <c r="B5860"/>
      <c r="C5860"/>
      <c r="D5860"/>
      <c r="E5860"/>
    </row>
    <row r="5861" spans="1:5" ht="0" hidden="1" customHeight="1" x14ac:dyDescent="0.2">
      <c r="A5861"/>
      <c r="B5861"/>
      <c r="C5861"/>
      <c r="D5861"/>
      <c r="E5861"/>
    </row>
    <row r="5862" spans="1:5" ht="0" hidden="1" customHeight="1" x14ac:dyDescent="0.2">
      <c r="A5862"/>
      <c r="B5862"/>
      <c r="C5862"/>
      <c r="D5862"/>
      <c r="E5862"/>
    </row>
    <row r="5863" spans="1:5" ht="0" hidden="1" customHeight="1" x14ac:dyDescent="0.2">
      <c r="A5863"/>
      <c r="B5863"/>
      <c r="C5863"/>
      <c r="D5863"/>
      <c r="E5863"/>
    </row>
    <row r="5864" spans="1:5" ht="0" hidden="1" customHeight="1" x14ac:dyDescent="0.2">
      <c r="A5864"/>
      <c r="B5864"/>
      <c r="C5864"/>
      <c r="D5864"/>
      <c r="E5864"/>
    </row>
    <row r="5865" spans="1:5" ht="0" hidden="1" customHeight="1" x14ac:dyDescent="0.2">
      <c r="A5865"/>
      <c r="B5865"/>
      <c r="C5865"/>
      <c r="D5865"/>
      <c r="E5865"/>
    </row>
    <row r="5866" spans="1:5" ht="0" hidden="1" customHeight="1" x14ac:dyDescent="0.2">
      <c r="A5866"/>
      <c r="B5866"/>
      <c r="C5866"/>
      <c r="D5866"/>
      <c r="E5866"/>
    </row>
    <row r="5867" spans="1:5" ht="0" hidden="1" customHeight="1" x14ac:dyDescent="0.2">
      <c r="A5867"/>
      <c r="B5867"/>
      <c r="C5867"/>
      <c r="D5867"/>
      <c r="E5867"/>
    </row>
    <row r="5868" spans="1:5" ht="0" hidden="1" customHeight="1" x14ac:dyDescent="0.2">
      <c r="A5868"/>
      <c r="B5868"/>
      <c r="C5868"/>
      <c r="D5868"/>
      <c r="E5868"/>
    </row>
    <row r="5869" spans="1:5" ht="0" hidden="1" customHeight="1" x14ac:dyDescent="0.2">
      <c r="A5869"/>
      <c r="B5869"/>
      <c r="C5869"/>
      <c r="D5869"/>
      <c r="E5869"/>
    </row>
    <row r="5870" spans="1:5" ht="0" hidden="1" customHeight="1" x14ac:dyDescent="0.2">
      <c r="A5870"/>
      <c r="B5870"/>
      <c r="C5870"/>
      <c r="D5870"/>
      <c r="E5870"/>
    </row>
    <row r="5871" spans="1:5" ht="0" hidden="1" customHeight="1" x14ac:dyDescent="0.2">
      <c r="A5871"/>
      <c r="B5871"/>
      <c r="C5871"/>
      <c r="D5871"/>
      <c r="E5871"/>
    </row>
    <row r="5872" spans="1:5" ht="0" hidden="1" customHeight="1" x14ac:dyDescent="0.2">
      <c r="A5872"/>
      <c r="B5872"/>
      <c r="C5872"/>
      <c r="D5872"/>
      <c r="E5872"/>
    </row>
    <row r="5873" spans="1:5" ht="0" hidden="1" customHeight="1" x14ac:dyDescent="0.2">
      <c r="A5873"/>
      <c r="B5873"/>
      <c r="C5873"/>
      <c r="D5873"/>
      <c r="E5873"/>
    </row>
    <row r="5874" spans="1:5" ht="0" hidden="1" customHeight="1" x14ac:dyDescent="0.2">
      <c r="A5874"/>
      <c r="B5874"/>
      <c r="C5874"/>
      <c r="D5874"/>
      <c r="E5874"/>
    </row>
    <row r="5875" spans="1:5" ht="0" hidden="1" customHeight="1" x14ac:dyDescent="0.2">
      <c r="A5875"/>
      <c r="B5875"/>
      <c r="C5875"/>
      <c r="D5875"/>
      <c r="E5875"/>
    </row>
    <row r="5876" spans="1:5" ht="0" hidden="1" customHeight="1" x14ac:dyDescent="0.2">
      <c r="A5876"/>
      <c r="B5876"/>
      <c r="C5876"/>
      <c r="D5876"/>
      <c r="E5876"/>
    </row>
    <row r="5877" spans="1:5" ht="0" hidden="1" customHeight="1" x14ac:dyDescent="0.2">
      <c r="A5877"/>
      <c r="B5877"/>
      <c r="C5877"/>
      <c r="D5877"/>
      <c r="E5877"/>
    </row>
    <row r="5878" spans="1:5" ht="0" hidden="1" customHeight="1" x14ac:dyDescent="0.2">
      <c r="A5878"/>
      <c r="B5878"/>
      <c r="C5878"/>
      <c r="D5878"/>
      <c r="E5878"/>
    </row>
    <row r="5879" spans="1:5" ht="0" hidden="1" customHeight="1" x14ac:dyDescent="0.2">
      <c r="A5879"/>
      <c r="B5879"/>
      <c r="C5879"/>
      <c r="D5879"/>
      <c r="E5879"/>
    </row>
    <row r="5880" spans="1:5" ht="0" hidden="1" customHeight="1" x14ac:dyDescent="0.2">
      <c r="A5880"/>
      <c r="B5880"/>
      <c r="C5880"/>
      <c r="D5880"/>
      <c r="E5880"/>
    </row>
    <row r="5881" spans="1:5" ht="0" hidden="1" customHeight="1" x14ac:dyDescent="0.2">
      <c r="A5881"/>
      <c r="B5881"/>
      <c r="C5881"/>
      <c r="D5881"/>
      <c r="E5881"/>
    </row>
    <row r="5882" spans="1:5" ht="0" hidden="1" customHeight="1" x14ac:dyDescent="0.2">
      <c r="A5882"/>
      <c r="B5882"/>
      <c r="C5882"/>
      <c r="D5882"/>
      <c r="E5882"/>
    </row>
    <row r="5883" spans="1:5" ht="0" hidden="1" customHeight="1" x14ac:dyDescent="0.2">
      <c r="A5883"/>
      <c r="B5883"/>
      <c r="C5883"/>
      <c r="D5883"/>
      <c r="E5883"/>
    </row>
    <row r="5884" spans="1:5" ht="0" hidden="1" customHeight="1" x14ac:dyDescent="0.2">
      <c r="A5884"/>
      <c r="B5884"/>
      <c r="C5884"/>
      <c r="D5884"/>
      <c r="E5884"/>
    </row>
    <row r="5885" spans="1:5" ht="0" hidden="1" customHeight="1" x14ac:dyDescent="0.2">
      <c r="A5885"/>
      <c r="B5885"/>
      <c r="C5885"/>
      <c r="D5885"/>
      <c r="E5885"/>
    </row>
    <row r="5886" spans="1:5" ht="0" hidden="1" customHeight="1" x14ac:dyDescent="0.2">
      <c r="A5886"/>
      <c r="B5886"/>
      <c r="C5886"/>
      <c r="D5886"/>
      <c r="E5886"/>
    </row>
    <row r="5887" spans="1:5" ht="0" hidden="1" customHeight="1" x14ac:dyDescent="0.2">
      <c r="A5887"/>
      <c r="B5887"/>
      <c r="C5887"/>
      <c r="D5887"/>
      <c r="E5887"/>
    </row>
    <row r="5888" spans="1:5" ht="0" hidden="1" customHeight="1" x14ac:dyDescent="0.2">
      <c r="A5888"/>
      <c r="B5888"/>
      <c r="C5888"/>
      <c r="D5888"/>
      <c r="E5888"/>
    </row>
    <row r="5889" spans="1:5" ht="0" hidden="1" customHeight="1" x14ac:dyDescent="0.2">
      <c r="A5889"/>
      <c r="B5889"/>
      <c r="C5889"/>
      <c r="D5889"/>
      <c r="E5889"/>
    </row>
    <row r="5890" spans="1:5" ht="0" hidden="1" customHeight="1" x14ac:dyDescent="0.2">
      <c r="A5890"/>
      <c r="B5890"/>
      <c r="C5890"/>
      <c r="D5890"/>
      <c r="E5890"/>
    </row>
    <row r="5891" spans="1:5" ht="0" hidden="1" customHeight="1" x14ac:dyDescent="0.2">
      <c r="A5891"/>
      <c r="B5891"/>
      <c r="C5891"/>
      <c r="D5891"/>
      <c r="E5891"/>
    </row>
    <row r="5892" spans="1:5" ht="0" hidden="1" customHeight="1" x14ac:dyDescent="0.2">
      <c r="A5892"/>
      <c r="B5892"/>
      <c r="C5892"/>
      <c r="D5892"/>
      <c r="E5892"/>
    </row>
    <row r="5893" spans="1:5" ht="0" hidden="1" customHeight="1" x14ac:dyDescent="0.2">
      <c r="A5893"/>
      <c r="B5893"/>
      <c r="C5893"/>
      <c r="D5893"/>
      <c r="E5893"/>
    </row>
    <row r="5894" spans="1:5" ht="0" hidden="1" customHeight="1" x14ac:dyDescent="0.2">
      <c r="A5894"/>
      <c r="B5894"/>
      <c r="C5894"/>
      <c r="D5894"/>
      <c r="E5894"/>
    </row>
    <row r="5895" spans="1:5" ht="0" hidden="1" customHeight="1" x14ac:dyDescent="0.2">
      <c r="A5895"/>
      <c r="B5895"/>
      <c r="C5895"/>
      <c r="D5895"/>
      <c r="E5895"/>
    </row>
    <row r="5896" spans="1:5" ht="0" hidden="1" customHeight="1" x14ac:dyDescent="0.2">
      <c r="A5896"/>
      <c r="B5896"/>
      <c r="C5896"/>
      <c r="D5896"/>
      <c r="E5896"/>
    </row>
    <row r="5897" spans="1:5" ht="0" hidden="1" customHeight="1" x14ac:dyDescent="0.2">
      <c r="A5897"/>
      <c r="B5897"/>
      <c r="C5897"/>
      <c r="D5897"/>
      <c r="E5897"/>
    </row>
    <row r="5898" spans="1:5" ht="0" hidden="1" customHeight="1" x14ac:dyDescent="0.2">
      <c r="A5898"/>
      <c r="B5898"/>
      <c r="C5898"/>
      <c r="D5898"/>
      <c r="E5898"/>
    </row>
    <row r="5899" spans="1:5" ht="0" hidden="1" customHeight="1" x14ac:dyDescent="0.2">
      <c r="A5899"/>
      <c r="B5899"/>
      <c r="C5899"/>
      <c r="D5899"/>
      <c r="E5899"/>
    </row>
    <row r="5900" spans="1:5" ht="0" hidden="1" customHeight="1" x14ac:dyDescent="0.2">
      <c r="A5900"/>
      <c r="B5900"/>
      <c r="C5900"/>
      <c r="D5900"/>
      <c r="E5900"/>
    </row>
    <row r="5901" spans="1:5" ht="0" hidden="1" customHeight="1" x14ac:dyDescent="0.2">
      <c r="A5901"/>
      <c r="B5901"/>
      <c r="C5901"/>
      <c r="D5901"/>
      <c r="E5901"/>
    </row>
    <row r="5902" spans="1:5" ht="0" hidden="1" customHeight="1" x14ac:dyDescent="0.2">
      <c r="A5902"/>
      <c r="B5902"/>
      <c r="C5902"/>
      <c r="D5902"/>
      <c r="E5902"/>
    </row>
    <row r="5903" spans="1:5" ht="0" hidden="1" customHeight="1" x14ac:dyDescent="0.2">
      <c r="A5903"/>
      <c r="B5903"/>
      <c r="C5903"/>
      <c r="D5903"/>
      <c r="E5903"/>
    </row>
    <row r="5904" spans="1:5" ht="0" hidden="1" customHeight="1" x14ac:dyDescent="0.2">
      <c r="A5904"/>
      <c r="B5904"/>
      <c r="C5904"/>
      <c r="D5904"/>
      <c r="E5904"/>
    </row>
    <row r="5905" spans="1:5" ht="0" hidden="1" customHeight="1" x14ac:dyDescent="0.2">
      <c r="A5905"/>
      <c r="B5905"/>
      <c r="C5905"/>
      <c r="D5905"/>
      <c r="E5905"/>
    </row>
    <row r="5906" spans="1:5" ht="0" hidden="1" customHeight="1" x14ac:dyDescent="0.2">
      <c r="A5906"/>
      <c r="B5906"/>
      <c r="C5906"/>
      <c r="D5906"/>
      <c r="E5906"/>
    </row>
    <row r="5907" spans="1:5" ht="0" hidden="1" customHeight="1" x14ac:dyDescent="0.2">
      <c r="A5907"/>
      <c r="B5907"/>
      <c r="C5907"/>
      <c r="D5907"/>
      <c r="E5907"/>
    </row>
    <row r="5908" spans="1:5" ht="0" hidden="1" customHeight="1" x14ac:dyDescent="0.2">
      <c r="A5908"/>
      <c r="B5908"/>
      <c r="C5908"/>
      <c r="D5908"/>
      <c r="E5908"/>
    </row>
    <row r="5909" spans="1:5" ht="0" hidden="1" customHeight="1" x14ac:dyDescent="0.2">
      <c r="A5909"/>
      <c r="B5909"/>
      <c r="C5909"/>
      <c r="D5909"/>
      <c r="E5909"/>
    </row>
    <row r="5910" spans="1:5" ht="0" hidden="1" customHeight="1" x14ac:dyDescent="0.2">
      <c r="A5910"/>
      <c r="B5910"/>
      <c r="C5910"/>
      <c r="D5910"/>
      <c r="E5910"/>
    </row>
    <row r="5911" spans="1:5" ht="0" hidden="1" customHeight="1" x14ac:dyDescent="0.2">
      <c r="A5911"/>
      <c r="B5911"/>
      <c r="C5911"/>
      <c r="D5911"/>
      <c r="E5911"/>
    </row>
    <row r="5912" spans="1:5" ht="0" hidden="1" customHeight="1" x14ac:dyDescent="0.2">
      <c r="A5912"/>
      <c r="B5912"/>
      <c r="C5912"/>
      <c r="D5912"/>
      <c r="E5912"/>
    </row>
    <row r="5913" spans="1:5" ht="0" hidden="1" customHeight="1" x14ac:dyDescent="0.2">
      <c r="A5913"/>
      <c r="B5913"/>
      <c r="C5913"/>
      <c r="D5913"/>
      <c r="E5913"/>
    </row>
    <row r="5914" spans="1:5" ht="0" hidden="1" customHeight="1" x14ac:dyDescent="0.2">
      <c r="A5914"/>
      <c r="B5914"/>
      <c r="C5914"/>
      <c r="D5914"/>
      <c r="E5914"/>
    </row>
    <row r="5915" spans="1:5" ht="0" hidden="1" customHeight="1" x14ac:dyDescent="0.2">
      <c r="A5915"/>
      <c r="B5915"/>
      <c r="C5915"/>
      <c r="D5915"/>
      <c r="E5915"/>
    </row>
    <row r="5916" spans="1:5" ht="0" hidden="1" customHeight="1" x14ac:dyDescent="0.2">
      <c r="A5916"/>
      <c r="B5916"/>
      <c r="C5916"/>
      <c r="D5916"/>
      <c r="E5916"/>
    </row>
    <row r="5917" spans="1:5" ht="0" hidden="1" customHeight="1" x14ac:dyDescent="0.2">
      <c r="A5917"/>
      <c r="B5917"/>
      <c r="C5917"/>
      <c r="D5917"/>
      <c r="E5917"/>
    </row>
    <row r="5918" spans="1:5" ht="0" hidden="1" customHeight="1" x14ac:dyDescent="0.2">
      <c r="A5918"/>
      <c r="B5918"/>
      <c r="C5918"/>
      <c r="D5918"/>
      <c r="E5918"/>
    </row>
    <row r="5919" spans="1:5" ht="0" hidden="1" customHeight="1" x14ac:dyDescent="0.2">
      <c r="A5919"/>
      <c r="B5919"/>
      <c r="C5919"/>
      <c r="D5919"/>
      <c r="E5919"/>
    </row>
    <row r="5920" spans="1:5" ht="0" hidden="1" customHeight="1" x14ac:dyDescent="0.2">
      <c r="A5920"/>
      <c r="B5920"/>
      <c r="C5920"/>
      <c r="D5920"/>
      <c r="E5920"/>
    </row>
    <row r="5921" spans="1:5" ht="0" hidden="1" customHeight="1" x14ac:dyDescent="0.2">
      <c r="A5921"/>
      <c r="B5921"/>
      <c r="C5921"/>
      <c r="D5921"/>
      <c r="E5921"/>
    </row>
    <row r="5922" spans="1:5" ht="0" hidden="1" customHeight="1" x14ac:dyDescent="0.2">
      <c r="A5922"/>
      <c r="B5922"/>
      <c r="C5922"/>
      <c r="D5922"/>
      <c r="E5922"/>
    </row>
    <row r="5923" spans="1:5" ht="0" hidden="1" customHeight="1" x14ac:dyDescent="0.2">
      <c r="A5923"/>
      <c r="B5923"/>
      <c r="C5923"/>
      <c r="D5923"/>
      <c r="E5923"/>
    </row>
    <row r="5924" spans="1:5" ht="0" hidden="1" customHeight="1" x14ac:dyDescent="0.2">
      <c r="A5924"/>
      <c r="B5924"/>
      <c r="C5924"/>
      <c r="D5924"/>
      <c r="E5924"/>
    </row>
    <row r="5925" spans="1:5" ht="0" hidden="1" customHeight="1" x14ac:dyDescent="0.2">
      <c r="A5925"/>
      <c r="B5925"/>
      <c r="C5925"/>
      <c r="D5925"/>
      <c r="E5925"/>
    </row>
    <row r="5926" spans="1:5" ht="0" hidden="1" customHeight="1" x14ac:dyDescent="0.2">
      <c r="A5926"/>
      <c r="B5926"/>
      <c r="C5926"/>
      <c r="D5926"/>
      <c r="E5926"/>
    </row>
    <row r="5927" spans="1:5" ht="0" hidden="1" customHeight="1" x14ac:dyDescent="0.2">
      <c r="A5927"/>
      <c r="B5927"/>
      <c r="C5927"/>
      <c r="D5927"/>
      <c r="E5927"/>
    </row>
    <row r="5928" spans="1:5" ht="0" hidden="1" customHeight="1" x14ac:dyDescent="0.2">
      <c r="A5928"/>
      <c r="B5928"/>
      <c r="C5928"/>
      <c r="D5928"/>
      <c r="E5928"/>
    </row>
    <row r="5929" spans="1:5" ht="0" hidden="1" customHeight="1" x14ac:dyDescent="0.2">
      <c r="A5929"/>
      <c r="B5929"/>
      <c r="C5929"/>
      <c r="D5929"/>
      <c r="E5929"/>
    </row>
    <row r="5930" spans="1:5" ht="0" hidden="1" customHeight="1" x14ac:dyDescent="0.2">
      <c r="A5930"/>
      <c r="B5930"/>
      <c r="C5930"/>
      <c r="D5930"/>
      <c r="E5930"/>
    </row>
    <row r="5931" spans="1:5" ht="0" hidden="1" customHeight="1" x14ac:dyDescent="0.2">
      <c r="A5931"/>
      <c r="B5931"/>
      <c r="C5931"/>
      <c r="D5931"/>
      <c r="E5931"/>
    </row>
    <row r="5932" spans="1:5" ht="0" hidden="1" customHeight="1" x14ac:dyDescent="0.2">
      <c r="A5932"/>
      <c r="B5932"/>
      <c r="C5932"/>
      <c r="D5932"/>
      <c r="E5932"/>
    </row>
    <row r="5933" spans="1:5" ht="0" hidden="1" customHeight="1" x14ac:dyDescent="0.2">
      <c r="A5933"/>
      <c r="B5933"/>
      <c r="C5933"/>
      <c r="D5933"/>
      <c r="E5933"/>
    </row>
    <row r="5934" spans="1:5" ht="0" hidden="1" customHeight="1" x14ac:dyDescent="0.2">
      <c r="A5934"/>
      <c r="B5934"/>
      <c r="C5934"/>
      <c r="D5934"/>
      <c r="E5934"/>
    </row>
    <row r="5935" spans="1:5" ht="0" hidden="1" customHeight="1" x14ac:dyDescent="0.2">
      <c r="A5935"/>
      <c r="B5935"/>
      <c r="C5935"/>
      <c r="D5935"/>
      <c r="E5935"/>
    </row>
    <row r="5936" spans="1:5" ht="0" hidden="1" customHeight="1" x14ac:dyDescent="0.2">
      <c r="A5936"/>
      <c r="B5936"/>
      <c r="C5936"/>
      <c r="D5936"/>
      <c r="E5936"/>
    </row>
    <row r="5937" spans="1:5" ht="0" hidden="1" customHeight="1" x14ac:dyDescent="0.2">
      <c r="A5937"/>
      <c r="B5937"/>
      <c r="C5937"/>
      <c r="D5937"/>
      <c r="E5937"/>
    </row>
    <row r="5938" spans="1:5" ht="0" hidden="1" customHeight="1" x14ac:dyDescent="0.2">
      <c r="A5938"/>
      <c r="B5938"/>
      <c r="C5938"/>
      <c r="D5938"/>
      <c r="E5938"/>
    </row>
    <row r="5939" spans="1:5" ht="0" hidden="1" customHeight="1" x14ac:dyDescent="0.2">
      <c r="A5939"/>
      <c r="B5939"/>
      <c r="C5939"/>
      <c r="D5939"/>
      <c r="E5939"/>
    </row>
    <row r="5940" spans="1:5" ht="0" hidden="1" customHeight="1" x14ac:dyDescent="0.2">
      <c r="A5940"/>
      <c r="B5940"/>
      <c r="C5940"/>
      <c r="D5940"/>
      <c r="E5940"/>
    </row>
    <row r="5941" spans="1:5" ht="0" hidden="1" customHeight="1" x14ac:dyDescent="0.2">
      <c r="A5941"/>
      <c r="B5941"/>
      <c r="C5941"/>
      <c r="D5941"/>
      <c r="E5941"/>
    </row>
    <row r="5942" spans="1:5" ht="0" hidden="1" customHeight="1" x14ac:dyDescent="0.2">
      <c r="A5942"/>
      <c r="B5942"/>
      <c r="C5942"/>
      <c r="D5942"/>
      <c r="E5942"/>
    </row>
    <row r="5943" spans="1:5" ht="0" hidden="1" customHeight="1" x14ac:dyDescent="0.2">
      <c r="A5943"/>
      <c r="B5943"/>
      <c r="C5943"/>
      <c r="D5943"/>
      <c r="E5943"/>
    </row>
    <row r="5944" spans="1:5" ht="0" hidden="1" customHeight="1" x14ac:dyDescent="0.2">
      <c r="A5944"/>
      <c r="B5944"/>
      <c r="C5944"/>
      <c r="D5944"/>
      <c r="E5944"/>
    </row>
    <row r="5945" spans="1:5" ht="0" hidden="1" customHeight="1" x14ac:dyDescent="0.2">
      <c r="A5945"/>
      <c r="B5945"/>
      <c r="C5945"/>
      <c r="D5945"/>
      <c r="E5945"/>
    </row>
    <row r="5946" spans="1:5" ht="0" hidden="1" customHeight="1" x14ac:dyDescent="0.2">
      <c r="A5946"/>
      <c r="B5946"/>
      <c r="C5946"/>
      <c r="D5946"/>
      <c r="E5946"/>
    </row>
    <row r="5947" spans="1:5" ht="0" hidden="1" customHeight="1" x14ac:dyDescent="0.2">
      <c r="A5947"/>
      <c r="B5947"/>
      <c r="C5947"/>
      <c r="D5947"/>
      <c r="E5947"/>
    </row>
    <row r="5948" spans="1:5" ht="0" hidden="1" customHeight="1" x14ac:dyDescent="0.2">
      <c r="A5948"/>
      <c r="B5948"/>
      <c r="C5948"/>
      <c r="D5948"/>
      <c r="E5948"/>
    </row>
    <row r="5949" spans="1:5" ht="0" hidden="1" customHeight="1" x14ac:dyDescent="0.2">
      <c r="A5949"/>
      <c r="B5949"/>
      <c r="C5949"/>
      <c r="D5949"/>
      <c r="E5949"/>
    </row>
    <row r="5950" spans="1:5" ht="0" hidden="1" customHeight="1" x14ac:dyDescent="0.2">
      <c r="A5950"/>
      <c r="B5950"/>
      <c r="C5950"/>
      <c r="D5950"/>
      <c r="E5950"/>
    </row>
    <row r="5951" spans="1:5" ht="0" hidden="1" customHeight="1" x14ac:dyDescent="0.2">
      <c r="A5951"/>
      <c r="B5951"/>
      <c r="C5951"/>
      <c r="D5951"/>
      <c r="E5951"/>
    </row>
    <row r="5952" spans="1:5" ht="0" hidden="1" customHeight="1" x14ac:dyDescent="0.2">
      <c r="A5952"/>
      <c r="B5952"/>
      <c r="C5952"/>
      <c r="D5952"/>
      <c r="E5952"/>
    </row>
    <row r="5953" spans="1:5" ht="0" hidden="1" customHeight="1" x14ac:dyDescent="0.2">
      <c r="A5953"/>
      <c r="B5953"/>
      <c r="C5953"/>
      <c r="D5953"/>
      <c r="E5953"/>
    </row>
    <row r="5954" spans="1:5" ht="0" hidden="1" customHeight="1" x14ac:dyDescent="0.2">
      <c r="A5954"/>
      <c r="B5954"/>
      <c r="C5954"/>
      <c r="D5954"/>
      <c r="E5954"/>
    </row>
    <row r="5955" spans="1:5" ht="0" hidden="1" customHeight="1" x14ac:dyDescent="0.2">
      <c r="A5955"/>
      <c r="B5955"/>
      <c r="C5955"/>
      <c r="D5955"/>
      <c r="E5955"/>
    </row>
    <row r="5956" spans="1:5" ht="0" hidden="1" customHeight="1" x14ac:dyDescent="0.2">
      <c r="A5956"/>
      <c r="B5956"/>
      <c r="C5956"/>
      <c r="D5956"/>
      <c r="E5956"/>
    </row>
    <row r="5957" spans="1:5" ht="0" hidden="1" customHeight="1" x14ac:dyDescent="0.2">
      <c r="A5957"/>
      <c r="B5957"/>
      <c r="C5957"/>
      <c r="D5957"/>
      <c r="E5957"/>
    </row>
    <row r="5958" spans="1:5" ht="0" hidden="1" customHeight="1" x14ac:dyDescent="0.2">
      <c r="A5958"/>
      <c r="B5958"/>
      <c r="C5958"/>
      <c r="D5958"/>
      <c r="E5958"/>
    </row>
    <row r="5959" spans="1:5" ht="0" hidden="1" customHeight="1" x14ac:dyDescent="0.2">
      <c r="A5959"/>
      <c r="B5959"/>
      <c r="C5959"/>
      <c r="D5959"/>
      <c r="E5959"/>
    </row>
    <row r="5960" spans="1:5" ht="0" hidden="1" customHeight="1" x14ac:dyDescent="0.2">
      <c r="A5960"/>
      <c r="B5960"/>
      <c r="C5960"/>
      <c r="D5960"/>
      <c r="E5960"/>
    </row>
    <row r="5961" spans="1:5" ht="0" hidden="1" customHeight="1" x14ac:dyDescent="0.2">
      <c r="A5961"/>
      <c r="B5961"/>
      <c r="C5961"/>
      <c r="D5961"/>
      <c r="E5961"/>
    </row>
    <row r="5962" spans="1:5" ht="0" hidden="1" customHeight="1" x14ac:dyDescent="0.2">
      <c r="A5962"/>
      <c r="B5962"/>
      <c r="C5962"/>
      <c r="D5962"/>
      <c r="E5962"/>
    </row>
    <row r="5963" spans="1:5" ht="0" hidden="1" customHeight="1" x14ac:dyDescent="0.2">
      <c r="A5963"/>
      <c r="B5963"/>
      <c r="C5963"/>
      <c r="D5963"/>
      <c r="E5963"/>
    </row>
    <row r="5964" spans="1:5" ht="0" hidden="1" customHeight="1" x14ac:dyDescent="0.2">
      <c r="A5964"/>
      <c r="B5964"/>
      <c r="C5964"/>
      <c r="D5964"/>
      <c r="E5964"/>
    </row>
    <row r="5965" spans="1:5" ht="0" hidden="1" customHeight="1" x14ac:dyDescent="0.2">
      <c r="A5965"/>
      <c r="B5965"/>
      <c r="C5965"/>
      <c r="D5965"/>
      <c r="E5965"/>
    </row>
    <row r="5966" spans="1:5" ht="0" hidden="1" customHeight="1" x14ac:dyDescent="0.2">
      <c r="A5966"/>
      <c r="B5966"/>
      <c r="C5966"/>
      <c r="D5966"/>
      <c r="E5966"/>
    </row>
    <row r="5967" spans="1:5" ht="0" hidden="1" customHeight="1" x14ac:dyDescent="0.2">
      <c r="A5967"/>
      <c r="B5967"/>
      <c r="C5967"/>
      <c r="D5967"/>
      <c r="E5967"/>
    </row>
    <row r="5968" spans="1:5" ht="0" hidden="1" customHeight="1" x14ac:dyDescent="0.2">
      <c r="A5968"/>
      <c r="B5968"/>
      <c r="C5968"/>
      <c r="D5968"/>
      <c r="E5968"/>
    </row>
    <row r="5969" spans="1:5" ht="0" hidden="1" customHeight="1" x14ac:dyDescent="0.2">
      <c r="A5969"/>
      <c r="B5969"/>
      <c r="C5969"/>
      <c r="D5969"/>
      <c r="E5969"/>
    </row>
    <row r="5970" spans="1:5" ht="0" hidden="1" customHeight="1" x14ac:dyDescent="0.2">
      <c r="A5970"/>
      <c r="B5970"/>
      <c r="C5970"/>
      <c r="D5970"/>
      <c r="E5970"/>
    </row>
    <row r="5971" spans="1:5" ht="0" hidden="1" customHeight="1" x14ac:dyDescent="0.2">
      <c r="A5971"/>
      <c r="B5971"/>
      <c r="C5971"/>
      <c r="D5971"/>
      <c r="E5971"/>
    </row>
    <row r="5972" spans="1:5" ht="0" hidden="1" customHeight="1" x14ac:dyDescent="0.2">
      <c r="A5972"/>
      <c r="B5972"/>
      <c r="C5972"/>
      <c r="D5972"/>
      <c r="E5972"/>
    </row>
    <row r="5973" spans="1:5" ht="0" hidden="1" customHeight="1" x14ac:dyDescent="0.2">
      <c r="A5973"/>
      <c r="B5973"/>
      <c r="C5973"/>
      <c r="D5973"/>
      <c r="E5973"/>
    </row>
    <row r="5974" spans="1:5" ht="0" hidden="1" customHeight="1" x14ac:dyDescent="0.2">
      <c r="A5974"/>
      <c r="B5974"/>
      <c r="C5974"/>
      <c r="D5974"/>
      <c r="E5974"/>
    </row>
    <row r="5975" spans="1:5" ht="0" hidden="1" customHeight="1" x14ac:dyDescent="0.2">
      <c r="A5975"/>
      <c r="B5975"/>
      <c r="C5975"/>
      <c r="D5975"/>
      <c r="E5975"/>
    </row>
    <row r="5976" spans="1:5" ht="0" hidden="1" customHeight="1" x14ac:dyDescent="0.2">
      <c r="A5976"/>
      <c r="B5976"/>
      <c r="C5976"/>
      <c r="D5976"/>
      <c r="E5976"/>
    </row>
    <row r="5977" spans="1:5" ht="0" hidden="1" customHeight="1" x14ac:dyDescent="0.2">
      <c r="A5977"/>
      <c r="B5977"/>
      <c r="C5977"/>
      <c r="D5977"/>
      <c r="E5977"/>
    </row>
    <row r="5978" spans="1:5" ht="0" hidden="1" customHeight="1" x14ac:dyDescent="0.2">
      <c r="A5978"/>
      <c r="B5978"/>
      <c r="C5978"/>
      <c r="D5978"/>
      <c r="E5978"/>
    </row>
    <row r="5979" spans="1:5" ht="0" hidden="1" customHeight="1" x14ac:dyDescent="0.2">
      <c r="A5979"/>
      <c r="B5979"/>
      <c r="C5979"/>
      <c r="D5979"/>
      <c r="E5979"/>
    </row>
    <row r="5980" spans="1:5" ht="0" hidden="1" customHeight="1" x14ac:dyDescent="0.2">
      <c r="A5980"/>
      <c r="B5980"/>
      <c r="C5980"/>
      <c r="D5980"/>
      <c r="E5980"/>
    </row>
    <row r="5981" spans="1:5" ht="0" hidden="1" customHeight="1" x14ac:dyDescent="0.2">
      <c r="A5981"/>
      <c r="B5981"/>
      <c r="C5981"/>
      <c r="D5981"/>
      <c r="E5981"/>
    </row>
    <row r="5982" spans="1:5" ht="0" hidden="1" customHeight="1" x14ac:dyDescent="0.2">
      <c r="A5982"/>
      <c r="B5982"/>
      <c r="C5982"/>
      <c r="D5982"/>
      <c r="E5982"/>
    </row>
    <row r="5983" spans="1:5" ht="0" hidden="1" customHeight="1" x14ac:dyDescent="0.2">
      <c r="A5983"/>
      <c r="B5983"/>
      <c r="C5983"/>
      <c r="D5983"/>
      <c r="E5983"/>
    </row>
    <row r="5984" spans="1:5" ht="0" hidden="1" customHeight="1" x14ac:dyDescent="0.2">
      <c r="A5984"/>
      <c r="B5984"/>
      <c r="C5984"/>
      <c r="D5984"/>
      <c r="E5984"/>
    </row>
    <row r="5985" spans="1:5" ht="0" hidden="1" customHeight="1" x14ac:dyDescent="0.2">
      <c r="A5985"/>
      <c r="B5985"/>
      <c r="C5985"/>
      <c r="D5985"/>
      <c r="E5985"/>
    </row>
    <row r="5986" spans="1:5" ht="0" hidden="1" customHeight="1" x14ac:dyDescent="0.2">
      <c r="A5986"/>
      <c r="B5986"/>
      <c r="C5986"/>
      <c r="D5986"/>
      <c r="E5986"/>
    </row>
    <row r="5987" spans="1:5" ht="0" hidden="1" customHeight="1" x14ac:dyDescent="0.2">
      <c r="A5987"/>
      <c r="B5987"/>
      <c r="C5987"/>
      <c r="D5987"/>
      <c r="E5987"/>
    </row>
    <row r="5988" spans="1:5" ht="0" hidden="1" customHeight="1" x14ac:dyDescent="0.2">
      <c r="A5988"/>
      <c r="B5988"/>
      <c r="C5988"/>
      <c r="D5988"/>
      <c r="E5988"/>
    </row>
    <row r="5989" spans="1:5" ht="0" hidden="1" customHeight="1" x14ac:dyDescent="0.2">
      <c r="A5989"/>
      <c r="B5989"/>
      <c r="C5989"/>
      <c r="D5989"/>
      <c r="E5989"/>
    </row>
    <row r="5990" spans="1:5" ht="0" hidden="1" customHeight="1" x14ac:dyDescent="0.2">
      <c r="A5990"/>
      <c r="B5990"/>
      <c r="C5990"/>
      <c r="D5990"/>
      <c r="E5990"/>
    </row>
    <row r="5991" spans="1:5" ht="0" hidden="1" customHeight="1" x14ac:dyDescent="0.2">
      <c r="A5991"/>
      <c r="B5991"/>
      <c r="C5991"/>
      <c r="D5991"/>
      <c r="E5991"/>
    </row>
    <row r="5992" spans="1:5" ht="0" hidden="1" customHeight="1" x14ac:dyDescent="0.2">
      <c r="A5992"/>
      <c r="B5992"/>
      <c r="C5992"/>
      <c r="D5992"/>
      <c r="E5992"/>
    </row>
    <row r="5993" spans="1:5" ht="0" hidden="1" customHeight="1" x14ac:dyDescent="0.2">
      <c r="A5993"/>
      <c r="B5993"/>
      <c r="C5993"/>
      <c r="D5993"/>
      <c r="E5993"/>
    </row>
    <row r="5994" spans="1:5" ht="0" hidden="1" customHeight="1" x14ac:dyDescent="0.2">
      <c r="A5994"/>
      <c r="B5994"/>
      <c r="C5994"/>
      <c r="D5994"/>
      <c r="E5994"/>
    </row>
    <row r="5995" spans="1:5" ht="0" hidden="1" customHeight="1" x14ac:dyDescent="0.2">
      <c r="A5995"/>
      <c r="B5995"/>
      <c r="C5995"/>
      <c r="D5995"/>
      <c r="E5995"/>
    </row>
    <row r="5996" spans="1:5" ht="0" hidden="1" customHeight="1" x14ac:dyDescent="0.2">
      <c r="A5996"/>
      <c r="B5996"/>
      <c r="C5996"/>
      <c r="D5996"/>
      <c r="E5996"/>
    </row>
    <row r="5997" spans="1:5" ht="0" hidden="1" customHeight="1" x14ac:dyDescent="0.2">
      <c r="A5997"/>
      <c r="B5997"/>
      <c r="C5997"/>
      <c r="D5997"/>
      <c r="E5997"/>
    </row>
    <row r="5998" spans="1:5" ht="0" hidden="1" customHeight="1" x14ac:dyDescent="0.2">
      <c r="A5998"/>
      <c r="B5998"/>
      <c r="C5998"/>
      <c r="D5998"/>
      <c r="E5998"/>
    </row>
    <row r="5999" spans="1:5" ht="0" hidden="1" customHeight="1" x14ac:dyDescent="0.2">
      <c r="A5999"/>
      <c r="B5999"/>
      <c r="C5999"/>
      <c r="D5999"/>
      <c r="E5999"/>
    </row>
    <row r="6000" spans="1:5" ht="0" hidden="1" customHeight="1" x14ac:dyDescent="0.2">
      <c r="A6000"/>
      <c r="B6000"/>
      <c r="C6000"/>
      <c r="D6000"/>
      <c r="E6000"/>
    </row>
    <row r="6001" spans="1:5" ht="0" hidden="1" customHeight="1" x14ac:dyDescent="0.2">
      <c r="A6001"/>
      <c r="B6001"/>
      <c r="C6001"/>
      <c r="D6001"/>
      <c r="E6001"/>
    </row>
    <row r="6002" spans="1:5" ht="0" hidden="1" customHeight="1" x14ac:dyDescent="0.2">
      <c r="A6002"/>
      <c r="B6002"/>
      <c r="C6002"/>
      <c r="D6002"/>
      <c r="E6002"/>
    </row>
    <row r="6003" spans="1:5" ht="0" hidden="1" customHeight="1" x14ac:dyDescent="0.2">
      <c r="A6003"/>
      <c r="B6003"/>
      <c r="C6003"/>
      <c r="D6003"/>
      <c r="E6003"/>
    </row>
    <row r="6004" spans="1:5" ht="0" hidden="1" customHeight="1" x14ac:dyDescent="0.2">
      <c r="A6004"/>
      <c r="B6004"/>
      <c r="C6004"/>
      <c r="D6004"/>
      <c r="E6004"/>
    </row>
    <row r="6005" spans="1:5" ht="0" hidden="1" customHeight="1" x14ac:dyDescent="0.2">
      <c r="A6005"/>
      <c r="B6005"/>
      <c r="C6005"/>
      <c r="D6005"/>
      <c r="E6005"/>
    </row>
    <row r="6006" spans="1:5" ht="0" hidden="1" customHeight="1" x14ac:dyDescent="0.2">
      <c r="A6006"/>
      <c r="B6006"/>
      <c r="C6006"/>
      <c r="D6006"/>
      <c r="E6006"/>
    </row>
    <row r="6007" spans="1:5" ht="0" hidden="1" customHeight="1" x14ac:dyDescent="0.2">
      <c r="A6007"/>
      <c r="B6007"/>
      <c r="C6007"/>
      <c r="D6007"/>
      <c r="E6007"/>
    </row>
    <row r="6008" spans="1:5" ht="0" hidden="1" customHeight="1" x14ac:dyDescent="0.2">
      <c r="A6008"/>
      <c r="B6008"/>
      <c r="C6008"/>
      <c r="D6008"/>
      <c r="E6008"/>
    </row>
    <row r="6009" spans="1:5" ht="0" hidden="1" customHeight="1" x14ac:dyDescent="0.2">
      <c r="A6009"/>
      <c r="B6009"/>
      <c r="C6009"/>
      <c r="D6009"/>
      <c r="E6009"/>
    </row>
    <row r="6010" spans="1:5" ht="0" hidden="1" customHeight="1" x14ac:dyDescent="0.2">
      <c r="A6010"/>
      <c r="B6010"/>
      <c r="C6010"/>
      <c r="D6010"/>
      <c r="E6010"/>
    </row>
    <row r="6011" spans="1:5" ht="0" hidden="1" customHeight="1" x14ac:dyDescent="0.2">
      <c r="A6011"/>
      <c r="B6011"/>
      <c r="C6011"/>
      <c r="D6011"/>
      <c r="E6011"/>
    </row>
    <row r="6012" spans="1:5" ht="0" hidden="1" customHeight="1" x14ac:dyDescent="0.2">
      <c r="A6012"/>
      <c r="B6012"/>
      <c r="C6012"/>
      <c r="D6012"/>
      <c r="E6012"/>
    </row>
    <row r="6013" spans="1:5" ht="0" hidden="1" customHeight="1" x14ac:dyDescent="0.2">
      <c r="A6013"/>
      <c r="B6013"/>
      <c r="C6013"/>
      <c r="D6013"/>
      <c r="E6013"/>
    </row>
    <row r="6014" spans="1:5" ht="0" hidden="1" customHeight="1" x14ac:dyDescent="0.2">
      <c r="A6014"/>
      <c r="B6014"/>
      <c r="C6014"/>
      <c r="D6014"/>
      <c r="E6014"/>
    </row>
    <row r="6015" spans="1:5" ht="0" hidden="1" customHeight="1" x14ac:dyDescent="0.2">
      <c r="A6015"/>
      <c r="B6015"/>
      <c r="C6015"/>
      <c r="D6015"/>
      <c r="E6015"/>
    </row>
    <row r="6016" spans="1:5" ht="0" hidden="1" customHeight="1" x14ac:dyDescent="0.2">
      <c r="A6016"/>
      <c r="B6016"/>
      <c r="C6016"/>
      <c r="D6016"/>
      <c r="E6016"/>
    </row>
    <row r="6017" spans="1:5" ht="0" hidden="1" customHeight="1" x14ac:dyDescent="0.2">
      <c r="A6017"/>
      <c r="B6017"/>
      <c r="C6017"/>
      <c r="D6017"/>
      <c r="E6017"/>
    </row>
    <row r="6018" spans="1:5" ht="0" hidden="1" customHeight="1" x14ac:dyDescent="0.2">
      <c r="A6018"/>
      <c r="B6018"/>
      <c r="C6018"/>
      <c r="D6018"/>
      <c r="E6018"/>
    </row>
    <row r="6019" spans="1:5" ht="0" hidden="1" customHeight="1" x14ac:dyDescent="0.2">
      <c r="A6019"/>
      <c r="B6019"/>
      <c r="C6019"/>
      <c r="D6019"/>
      <c r="E6019"/>
    </row>
    <row r="6020" spans="1:5" ht="0" hidden="1" customHeight="1" x14ac:dyDescent="0.2">
      <c r="A6020"/>
      <c r="B6020"/>
      <c r="C6020"/>
      <c r="D6020"/>
      <c r="E6020"/>
    </row>
    <row r="6021" spans="1:5" ht="0" hidden="1" customHeight="1" x14ac:dyDescent="0.2">
      <c r="A6021"/>
      <c r="B6021"/>
      <c r="C6021"/>
      <c r="D6021"/>
      <c r="E6021"/>
    </row>
    <row r="6022" spans="1:5" ht="0" hidden="1" customHeight="1" x14ac:dyDescent="0.2">
      <c r="A6022"/>
      <c r="B6022"/>
      <c r="C6022"/>
      <c r="D6022"/>
      <c r="E6022"/>
    </row>
    <row r="6023" spans="1:5" ht="0" hidden="1" customHeight="1" x14ac:dyDescent="0.2">
      <c r="A6023"/>
      <c r="B6023"/>
      <c r="C6023"/>
      <c r="D6023"/>
      <c r="E6023"/>
    </row>
    <row r="6024" spans="1:5" ht="0" hidden="1" customHeight="1" x14ac:dyDescent="0.2">
      <c r="A6024"/>
      <c r="B6024"/>
      <c r="C6024"/>
      <c r="D6024"/>
      <c r="E6024"/>
    </row>
    <row r="6025" spans="1:5" ht="0" hidden="1" customHeight="1" x14ac:dyDescent="0.2">
      <c r="A6025"/>
      <c r="B6025"/>
      <c r="C6025"/>
      <c r="D6025"/>
      <c r="E6025"/>
    </row>
    <row r="6026" spans="1:5" ht="0" hidden="1" customHeight="1" x14ac:dyDescent="0.2">
      <c r="A6026"/>
      <c r="B6026"/>
      <c r="C6026"/>
      <c r="D6026"/>
      <c r="E6026"/>
    </row>
    <row r="6027" spans="1:5" ht="0" hidden="1" customHeight="1" x14ac:dyDescent="0.2">
      <c r="A6027"/>
      <c r="B6027"/>
      <c r="C6027"/>
      <c r="D6027"/>
      <c r="E6027"/>
    </row>
    <row r="6028" spans="1:5" ht="0" hidden="1" customHeight="1" x14ac:dyDescent="0.2">
      <c r="A6028"/>
      <c r="B6028"/>
      <c r="C6028"/>
      <c r="D6028"/>
      <c r="E6028"/>
    </row>
    <row r="6029" spans="1:5" ht="0" hidden="1" customHeight="1" x14ac:dyDescent="0.2">
      <c r="A6029"/>
      <c r="B6029"/>
      <c r="C6029"/>
      <c r="D6029"/>
      <c r="E6029"/>
    </row>
    <row r="6030" spans="1:5" ht="0" hidden="1" customHeight="1" x14ac:dyDescent="0.2">
      <c r="A6030"/>
      <c r="B6030"/>
      <c r="C6030"/>
      <c r="D6030"/>
      <c r="E6030"/>
    </row>
    <row r="6031" spans="1:5" ht="0" hidden="1" customHeight="1" x14ac:dyDescent="0.2">
      <c r="A6031"/>
      <c r="B6031"/>
      <c r="C6031"/>
      <c r="D6031"/>
      <c r="E6031"/>
    </row>
    <row r="6032" spans="1:5" ht="0" hidden="1" customHeight="1" x14ac:dyDescent="0.2">
      <c r="A6032"/>
      <c r="B6032"/>
      <c r="C6032"/>
      <c r="D6032"/>
      <c r="E6032"/>
    </row>
    <row r="6033" spans="1:5" ht="0" hidden="1" customHeight="1" x14ac:dyDescent="0.2">
      <c r="A6033"/>
      <c r="B6033"/>
      <c r="C6033"/>
      <c r="D6033"/>
      <c r="E6033"/>
    </row>
    <row r="6034" spans="1:5" ht="0" hidden="1" customHeight="1" x14ac:dyDescent="0.2">
      <c r="A6034"/>
      <c r="B6034"/>
      <c r="C6034"/>
      <c r="D6034"/>
      <c r="E6034"/>
    </row>
    <row r="6035" spans="1:5" ht="0" hidden="1" customHeight="1" x14ac:dyDescent="0.2">
      <c r="A6035"/>
      <c r="B6035"/>
      <c r="C6035"/>
      <c r="D6035"/>
      <c r="E6035"/>
    </row>
    <row r="6036" spans="1:5" ht="0" hidden="1" customHeight="1" x14ac:dyDescent="0.2">
      <c r="A6036"/>
      <c r="B6036"/>
      <c r="C6036"/>
      <c r="D6036"/>
      <c r="E6036"/>
    </row>
    <row r="6037" spans="1:5" ht="0" hidden="1" customHeight="1" x14ac:dyDescent="0.2">
      <c r="A6037"/>
      <c r="B6037"/>
      <c r="C6037"/>
      <c r="D6037"/>
      <c r="E6037"/>
    </row>
    <row r="6038" spans="1:5" ht="0" hidden="1" customHeight="1" x14ac:dyDescent="0.2">
      <c r="A6038"/>
      <c r="B6038"/>
      <c r="C6038"/>
      <c r="D6038"/>
      <c r="E6038"/>
    </row>
    <row r="6039" spans="1:5" ht="0" hidden="1" customHeight="1" x14ac:dyDescent="0.2">
      <c r="A6039"/>
      <c r="B6039"/>
      <c r="C6039"/>
      <c r="D6039"/>
      <c r="E6039"/>
    </row>
    <row r="6040" spans="1:5" ht="0" hidden="1" customHeight="1" x14ac:dyDescent="0.2">
      <c r="A6040"/>
      <c r="B6040"/>
      <c r="C6040"/>
      <c r="D6040"/>
      <c r="E6040"/>
    </row>
    <row r="6041" spans="1:5" ht="0" hidden="1" customHeight="1" x14ac:dyDescent="0.2">
      <c r="A6041"/>
      <c r="B6041"/>
      <c r="C6041"/>
      <c r="D6041"/>
      <c r="E6041"/>
    </row>
    <row r="6042" spans="1:5" ht="0" hidden="1" customHeight="1" x14ac:dyDescent="0.2">
      <c r="A6042"/>
      <c r="B6042"/>
      <c r="C6042"/>
      <c r="D6042"/>
      <c r="E6042"/>
    </row>
    <row r="6043" spans="1:5" ht="0" hidden="1" customHeight="1" x14ac:dyDescent="0.2">
      <c r="A6043"/>
      <c r="B6043"/>
      <c r="C6043"/>
      <c r="D6043"/>
      <c r="E6043"/>
    </row>
    <row r="6044" spans="1:5" ht="0" hidden="1" customHeight="1" x14ac:dyDescent="0.2">
      <c r="A6044"/>
      <c r="B6044"/>
      <c r="C6044"/>
      <c r="D6044"/>
      <c r="E6044"/>
    </row>
    <row r="6045" spans="1:5" ht="0" hidden="1" customHeight="1" x14ac:dyDescent="0.2">
      <c r="A6045"/>
      <c r="B6045"/>
      <c r="C6045"/>
      <c r="D6045"/>
      <c r="E6045"/>
    </row>
    <row r="6046" spans="1:5" ht="0" hidden="1" customHeight="1" x14ac:dyDescent="0.2">
      <c r="A6046"/>
      <c r="B6046"/>
      <c r="C6046"/>
      <c r="D6046"/>
      <c r="E6046"/>
    </row>
    <row r="6047" spans="1:5" ht="0" hidden="1" customHeight="1" x14ac:dyDescent="0.2">
      <c r="A6047"/>
      <c r="B6047"/>
      <c r="C6047"/>
      <c r="D6047"/>
      <c r="E6047"/>
    </row>
    <row r="6048" spans="1:5" ht="0" hidden="1" customHeight="1" x14ac:dyDescent="0.2">
      <c r="A6048"/>
      <c r="B6048"/>
      <c r="C6048"/>
      <c r="D6048"/>
      <c r="E6048"/>
    </row>
    <row r="6049" spans="1:5" ht="0" hidden="1" customHeight="1" x14ac:dyDescent="0.2">
      <c r="A6049"/>
      <c r="B6049"/>
      <c r="C6049"/>
      <c r="D6049"/>
      <c r="E6049"/>
    </row>
    <row r="6050" spans="1:5" ht="0" hidden="1" customHeight="1" x14ac:dyDescent="0.2">
      <c r="A6050"/>
      <c r="B6050"/>
      <c r="C6050"/>
      <c r="D6050"/>
      <c r="E6050"/>
    </row>
    <row r="6051" spans="1:5" ht="0" hidden="1" customHeight="1" x14ac:dyDescent="0.2">
      <c r="A6051"/>
      <c r="B6051"/>
      <c r="C6051"/>
      <c r="D6051"/>
      <c r="E6051"/>
    </row>
    <row r="6052" spans="1:5" ht="0" hidden="1" customHeight="1" x14ac:dyDescent="0.2">
      <c r="A6052"/>
      <c r="B6052"/>
      <c r="C6052"/>
      <c r="D6052"/>
      <c r="E6052"/>
    </row>
    <row r="6053" spans="1:5" ht="0" hidden="1" customHeight="1" x14ac:dyDescent="0.2">
      <c r="A6053"/>
      <c r="B6053"/>
      <c r="C6053"/>
      <c r="D6053"/>
      <c r="E6053"/>
    </row>
    <row r="6054" spans="1:5" ht="0" hidden="1" customHeight="1" x14ac:dyDescent="0.2">
      <c r="A6054"/>
      <c r="B6054"/>
      <c r="C6054"/>
      <c r="D6054"/>
      <c r="E6054"/>
    </row>
    <row r="6055" spans="1:5" ht="0" hidden="1" customHeight="1" x14ac:dyDescent="0.2">
      <c r="A6055"/>
      <c r="B6055"/>
      <c r="C6055"/>
      <c r="D6055"/>
      <c r="E6055"/>
    </row>
    <row r="6056" spans="1:5" ht="0" hidden="1" customHeight="1" x14ac:dyDescent="0.2">
      <c r="A6056"/>
      <c r="B6056"/>
      <c r="C6056"/>
      <c r="D6056"/>
      <c r="E6056"/>
    </row>
    <row r="6057" spans="1:5" ht="0" hidden="1" customHeight="1" x14ac:dyDescent="0.2">
      <c r="A6057"/>
      <c r="B6057"/>
      <c r="C6057"/>
      <c r="D6057"/>
      <c r="E6057"/>
    </row>
    <row r="6058" spans="1:5" ht="0" hidden="1" customHeight="1" x14ac:dyDescent="0.2">
      <c r="A6058"/>
      <c r="B6058"/>
      <c r="C6058"/>
      <c r="D6058"/>
      <c r="E6058"/>
    </row>
    <row r="6059" spans="1:5" ht="0" hidden="1" customHeight="1" x14ac:dyDescent="0.2">
      <c r="A6059"/>
      <c r="B6059"/>
      <c r="C6059"/>
      <c r="D6059"/>
      <c r="E6059"/>
    </row>
    <row r="6060" spans="1:5" ht="0" hidden="1" customHeight="1" x14ac:dyDescent="0.2">
      <c r="A6060"/>
      <c r="B6060"/>
      <c r="C6060"/>
      <c r="D6060"/>
      <c r="E6060"/>
    </row>
    <row r="6061" spans="1:5" ht="0" hidden="1" customHeight="1" x14ac:dyDescent="0.2">
      <c r="A6061"/>
      <c r="B6061"/>
      <c r="C6061"/>
      <c r="D6061"/>
      <c r="E6061"/>
    </row>
    <row r="6062" spans="1:5" ht="0" hidden="1" customHeight="1" x14ac:dyDescent="0.2">
      <c r="A6062"/>
      <c r="B6062"/>
      <c r="C6062"/>
      <c r="D6062"/>
      <c r="E6062"/>
    </row>
    <row r="6063" spans="1:5" ht="0" hidden="1" customHeight="1" x14ac:dyDescent="0.2">
      <c r="A6063"/>
      <c r="B6063"/>
      <c r="C6063"/>
      <c r="D6063"/>
      <c r="E6063"/>
    </row>
    <row r="6064" spans="1:5" ht="0" hidden="1" customHeight="1" x14ac:dyDescent="0.2">
      <c r="A6064"/>
      <c r="B6064"/>
      <c r="C6064"/>
      <c r="D6064"/>
      <c r="E6064"/>
    </row>
    <row r="6065" spans="1:5" ht="0" hidden="1" customHeight="1" x14ac:dyDescent="0.2">
      <c r="A6065"/>
      <c r="B6065"/>
      <c r="C6065"/>
      <c r="D6065"/>
      <c r="E6065"/>
    </row>
    <row r="6066" spans="1:5" ht="0" hidden="1" customHeight="1" x14ac:dyDescent="0.2">
      <c r="A6066"/>
      <c r="B6066"/>
      <c r="C6066"/>
      <c r="D6066"/>
      <c r="E6066"/>
    </row>
    <row r="6067" spans="1:5" ht="0" hidden="1" customHeight="1" x14ac:dyDescent="0.2">
      <c r="A6067"/>
      <c r="B6067"/>
      <c r="C6067"/>
      <c r="D6067"/>
      <c r="E6067"/>
    </row>
    <row r="6068" spans="1:5" ht="0" hidden="1" customHeight="1" x14ac:dyDescent="0.2">
      <c r="A6068"/>
      <c r="B6068"/>
      <c r="C6068"/>
      <c r="D6068"/>
      <c r="E6068"/>
    </row>
    <row r="6069" spans="1:5" ht="0" hidden="1" customHeight="1" x14ac:dyDescent="0.2">
      <c r="A6069"/>
      <c r="B6069"/>
      <c r="C6069"/>
      <c r="D6069"/>
      <c r="E6069"/>
    </row>
    <row r="6070" spans="1:5" ht="0" hidden="1" customHeight="1" x14ac:dyDescent="0.2">
      <c r="A6070"/>
      <c r="B6070"/>
      <c r="C6070"/>
      <c r="D6070"/>
      <c r="E6070"/>
    </row>
    <row r="6071" spans="1:5" ht="0" hidden="1" customHeight="1" x14ac:dyDescent="0.2">
      <c r="A6071"/>
      <c r="B6071"/>
      <c r="C6071"/>
      <c r="D6071"/>
      <c r="E6071"/>
    </row>
    <row r="6072" spans="1:5" ht="0" hidden="1" customHeight="1" x14ac:dyDescent="0.2">
      <c r="A6072"/>
      <c r="B6072"/>
      <c r="C6072"/>
      <c r="D6072"/>
      <c r="E6072"/>
    </row>
    <row r="6073" spans="1:5" ht="0" hidden="1" customHeight="1" x14ac:dyDescent="0.2">
      <c r="A6073"/>
      <c r="B6073"/>
      <c r="C6073"/>
      <c r="D6073"/>
      <c r="E6073"/>
    </row>
    <row r="6074" spans="1:5" ht="0" hidden="1" customHeight="1" x14ac:dyDescent="0.2">
      <c r="A6074"/>
      <c r="B6074"/>
      <c r="C6074"/>
      <c r="D6074"/>
      <c r="E6074"/>
    </row>
    <row r="6075" spans="1:5" ht="0" hidden="1" customHeight="1" x14ac:dyDescent="0.2">
      <c r="A6075"/>
      <c r="B6075"/>
      <c r="C6075"/>
      <c r="D6075"/>
      <c r="E6075"/>
    </row>
    <row r="6076" spans="1:5" ht="0" hidden="1" customHeight="1" x14ac:dyDescent="0.2">
      <c r="A6076"/>
      <c r="B6076"/>
      <c r="C6076"/>
      <c r="D6076"/>
      <c r="E6076"/>
    </row>
    <row r="6077" spans="1:5" ht="0" hidden="1" customHeight="1" x14ac:dyDescent="0.2">
      <c r="A6077"/>
      <c r="B6077"/>
      <c r="C6077"/>
      <c r="D6077"/>
      <c r="E6077"/>
    </row>
    <row r="6078" spans="1:5" ht="0" hidden="1" customHeight="1" x14ac:dyDescent="0.2">
      <c r="A6078"/>
      <c r="B6078"/>
      <c r="C6078"/>
      <c r="D6078"/>
      <c r="E6078"/>
    </row>
    <row r="6079" spans="1:5" ht="0" hidden="1" customHeight="1" x14ac:dyDescent="0.2">
      <c r="A6079"/>
      <c r="B6079"/>
      <c r="C6079"/>
      <c r="D6079"/>
      <c r="E6079"/>
    </row>
    <row r="6080" spans="1:5" ht="0" hidden="1" customHeight="1" x14ac:dyDescent="0.2">
      <c r="A6080"/>
      <c r="B6080"/>
      <c r="C6080"/>
      <c r="D6080"/>
      <c r="E6080"/>
    </row>
    <row r="6081" spans="1:5" ht="0" hidden="1" customHeight="1" x14ac:dyDescent="0.2">
      <c r="A6081"/>
      <c r="B6081"/>
      <c r="C6081"/>
      <c r="D6081"/>
      <c r="E6081"/>
    </row>
    <row r="6082" spans="1:5" ht="0" hidden="1" customHeight="1" x14ac:dyDescent="0.2">
      <c r="A6082"/>
      <c r="B6082"/>
      <c r="C6082"/>
      <c r="D6082"/>
      <c r="E6082"/>
    </row>
    <row r="6083" spans="1:5" ht="0" hidden="1" customHeight="1" x14ac:dyDescent="0.2">
      <c r="A6083"/>
      <c r="B6083"/>
      <c r="C6083"/>
      <c r="D6083"/>
      <c r="E6083"/>
    </row>
    <row r="6084" spans="1:5" ht="0" hidden="1" customHeight="1" x14ac:dyDescent="0.2">
      <c r="A6084"/>
      <c r="B6084"/>
      <c r="C6084"/>
      <c r="D6084"/>
      <c r="E6084"/>
    </row>
    <row r="6085" spans="1:5" ht="0" hidden="1" customHeight="1" x14ac:dyDescent="0.2">
      <c r="A6085"/>
      <c r="B6085"/>
      <c r="C6085"/>
      <c r="D6085"/>
      <c r="E6085"/>
    </row>
    <row r="6086" spans="1:5" ht="0" hidden="1" customHeight="1" x14ac:dyDescent="0.2">
      <c r="A6086"/>
      <c r="B6086"/>
      <c r="C6086"/>
      <c r="D6086"/>
      <c r="E6086"/>
    </row>
    <row r="6087" spans="1:5" ht="0" hidden="1" customHeight="1" x14ac:dyDescent="0.2">
      <c r="A6087"/>
      <c r="B6087"/>
      <c r="C6087"/>
      <c r="D6087"/>
      <c r="E6087"/>
    </row>
    <row r="6088" spans="1:5" ht="0" hidden="1" customHeight="1" x14ac:dyDescent="0.2">
      <c r="A6088"/>
      <c r="B6088"/>
      <c r="C6088"/>
      <c r="D6088"/>
      <c r="E6088"/>
    </row>
    <row r="6089" spans="1:5" ht="0" hidden="1" customHeight="1" x14ac:dyDescent="0.2">
      <c r="A6089"/>
      <c r="B6089"/>
      <c r="C6089"/>
      <c r="D6089"/>
      <c r="E6089"/>
    </row>
    <row r="6090" spans="1:5" ht="0" hidden="1" customHeight="1" x14ac:dyDescent="0.2">
      <c r="A6090"/>
      <c r="B6090"/>
      <c r="C6090"/>
      <c r="D6090"/>
      <c r="E6090"/>
    </row>
    <row r="6091" spans="1:5" ht="0" hidden="1" customHeight="1" x14ac:dyDescent="0.2">
      <c r="A6091"/>
      <c r="B6091"/>
      <c r="C6091"/>
      <c r="D6091"/>
      <c r="E6091"/>
    </row>
    <row r="6092" spans="1:5" ht="0" hidden="1" customHeight="1" x14ac:dyDescent="0.2">
      <c r="A6092"/>
      <c r="B6092"/>
      <c r="C6092"/>
      <c r="D6092"/>
      <c r="E6092"/>
    </row>
    <row r="6093" spans="1:5" ht="0" hidden="1" customHeight="1" x14ac:dyDescent="0.2">
      <c r="A6093"/>
      <c r="B6093"/>
      <c r="C6093"/>
      <c r="D6093"/>
      <c r="E6093"/>
    </row>
    <row r="6094" spans="1:5" ht="0" hidden="1" customHeight="1" x14ac:dyDescent="0.2">
      <c r="A6094"/>
      <c r="B6094"/>
      <c r="C6094"/>
      <c r="D6094"/>
      <c r="E6094"/>
    </row>
    <row r="6095" spans="1:5" ht="0" hidden="1" customHeight="1" x14ac:dyDescent="0.2">
      <c r="A6095"/>
      <c r="B6095"/>
      <c r="C6095"/>
      <c r="D6095"/>
      <c r="E6095"/>
    </row>
    <row r="6096" spans="1:5" ht="0" hidden="1" customHeight="1" x14ac:dyDescent="0.2">
      <c r="A6096"/>
      <c r="B6096"/>
      <c r="C6096"/>
      <c r="D6096"/>
      <c r="E6096"/>
    </row>
    <row r="6097" spans="1:5" ht="0" hidden="1" customHeight="1" x14ac:dyDescent="0.2">
      <c r="A6097"/>
      <c r="B6097"/>
      <c r="C6097"/>
      <c r="D6097"/>
      <c r="E6097"/>
    </row>
    <row r="6098" spans="1:5" ht="0" hidden="1" customHeight="1" x14ac:dyDescent="0.2">
      <c r="A6098"/>
      <c r="B6098"/>
      <c r="C6098"/>
      <c r="D6098"/>
      <c r="E6098"/>
    </row>
    <row r="6099" spans="1:5" ht="0" hidden="1" customHeight="1" x14ac:dyDescent="0.2">
      <c r="A6099"/>
      <c r="B6099"/>
      <c r="C6099"/>
      <c r="D6099"/>
      <c r="E6099"/>
    </row>
    <row r="6100" spans="1:5" ht="0" hidden="1" customHeight="1" x14ac:dyDescent="0.2">
      <c r="A6100"/>
      <c r="B6100"/>
      <c r="C6100"/>
      <c r="D6100"/>
      <c r="E6100"/>
    </row>
    <row r="6101" spans="1:5" ht="0" hidden="1" customHeight="1" x14ac:dyDescent="0.2">
      <c r="A6101"/>
      <c r="B6101"/>
      <c r="C6101"/>
      <c r="D6101"/>
      <c r="E6101"/>
    </row>
    <row r="6102" spans="1:5" ht="0" hidden="1" customHeight="1" x14ac:dyDescent="0.2">
      <c r="A6102"/>
      <c r="B6102"/>
      <c r="C6102"/>
      <c r="D6102"/>
      <c r="E6102"/>
    </row>
    <row r="6103" spans="1:5" ht="0" hidden="1" customHeight="1" x14ac:dyDescent="0.2">
      <c r="A6103"/>
      <c r="B6103"/>
      <c r="C6103"/>
      <c r="D6103"/>
      <c r="E6103"/>
    </row>
    <row r="6104" spans="1:5" ht="0" hidden="1" customHeight="1" x14ac:dyDescent="0.2">
      <c r="A6104"/>
      <c r="B6104"/>
      <c r="C6104"/>
      <c r="D6104"/>
      <c r="E6104"/>
    </row>
    <row r="6105" spans="1:5" ht="0" hidden="1" customHeight="1" x14ac:dyDescent="0.2">
      <c r="A6105"/>
      <c r="B6105"/>
      <c r="C6105"/>
      <c r="D6105"/>
      <c r="E6105"/>
    </row>
    <row r="6106" spans="1:5" ht="0" hidden="1" customHeight="1" x14ac:dyDescent="0.2">
      <c r="A6106"/>
      <c r="B6106"/>
      <c r="C6106"/>
      <c r="D6106"/>
      <c r="E6106"/>
    </row>
    <row r="6107" spans="1:5" ht="0" hidden="1" customHeight="1" x14ac:dyDescent="0.2">
      <c r="A6107"/>
      <c r="B6107"/>
      <c r="C6107"/>
      <c r="D6107"/>
      <c r="E6107"/>
    </row>
    <row r="6108" spans="1:5" ht="0" hidden="1" customHeight="1" x14ac:dyDescent="0.2">
      <c r="A6108"/>
      <c r="B6108"/>
      <c r="C6108"/>
      <c r="D6108"/>
      <c r="E6108"/>
    </row>
    <row r="6109" spans="1:5" ht="0" hidden="1" customHeight="1" x14ac:dyDescent="0.2">
      <c r="A6109"/>
      <c r="B6109"/>
      <c r="C6109"/>
      <c r="D6109"/>
      <c r="E6109"/>
    </row>
    <row r="6110" spans="1:5" ht="0" hidden="1" customHeight="1" x14ac:dyDescent="0.2">
      <c r="A6110"/>
      <c r="B6110"/>
      <c r="C6110"/>
      <c r="D6110"/>
      <c r="E6110"/>
    </row>
    <row r="6111" spans="1:5" ht="0" hidden="1" customHeight="1" x14ac:dyDescent="0.2">
      <c r="A6111"/>
      <c r="B6111"/>
      <c r="C6111"/>
      <c r="D6111"/>
      <c r="E6111"/>
    </row>
    <row r="6112" spans="1:5" ht="0" hidden="1" customHeight="1" x14ac:dyDescent="0.2">
      <c r="A6112"/>
      <c r="B6112"/>
      <c r="C6112"/>
      <c r="D6112"/>
      <c r="E6112"/>
    </row>
    <row r="6113" spans="1:5" ht="0" hidden="1" customHeight="1" x14ac:dyDescent="0.2">
      <c r="A6113"/>
      <c r="B6113"/>
      <c r="C6113"/>
      <c r="D6113"/>
      <c r="E6113"/>
    </row>
    <row r="6114" spans="1:5" ht="0" hidden="1" customHeight="1" x14ac:dyDescent="0.2">
      <c r="A6114"/>
      <c r="B6114"/>
      <c r="C6114"/>
      <c r="D6114"/>
      <c r="E6114"/>
    </row>
    <row r="6115" spans="1:5" ht="0" hidden="1" customHeight="1" x14ac:dyDescent="0.2">
      <c r="A6115"/>
      <c r="B6115"/>
      <c r="C6115"/>
      <c r="D6115"/>
      <c r="E6115"/>
    </row>
    <row r="6116" spans="1:5" ht="0" hidden="1" customHeight="1" x14ac:dyDescent="0.2">
      <c r="A6116"/>
      <c r="B6116"/>
      <c r="C6116"/>
      <c r="D6116"/>
      <c r="E6116"/>
    </row>
    <row r="6117" spans="1:5" ht="0" hidden="1" customHeight="1" x14ac:dyDescent="0.2">
      <c r="A6117"/>
      <c r="B6117"/>
      <c r="C6117"/>
      <c r="D6117"/>
      <c r="E6117"/>
    </row>
    <row r="6118" spans="1:5" ht="0" hidden="1" customHeight="1" x14ac:dyDescent="0.2">
      <c r="A6118"/>
      <c r="B6118"/>
      <c r="C6118"/>
      <c r="D6118"/>
      <c r="E6118"/>
    </row>
    <row r="6119" spans="1:5" ht="0" hidden="1" customHeight="1" x14ac:dyDescent="0.2">
      <c r="A6119"/>
      <c r="B6119"/>
      <c r="C6119"/>
      <c r="D6119"/>
      <c r="E6119"/>
    </row>
    <row r="6120" spans="1:5" ht="0" hidden="1" customHeight="1" x14ac:dyDescent="0.2">
      <c r="A6120"/>
      <c r="B6120"/>
      <c r="C6120"/>
      <c r="D6120"/>
      <c r="E6120"/>
    </row>
    <row r="6121" spans="1:5" ht="0" hidden="1" customHeight="1" x14ac:dyDescent="0.2">
      <c r="A6121"/>
      <c r="B6121"/>
      <c r="C6121"/>
      <c r="D6121"/>
      <c r="E6121"/>
    </row>
    <row r="6122" spans="1:5" ht="0" hidden="1" customHeight="1" x14ac:dyDescent="0.2">
      <c r="A6122"/>
      <c r="B6122"/>
      <c r="C6122"/>
      <c r="D6122"/>
      <c r="E6122"/>
    </row>
    <row r="6123" spans="1:5" ht="0" hidden="1" customHeight="1" x14ac:dyDescent="0.2">
      <c r="A6123"/>
      <c r="B6123"/>
      <c r="C6123"/>
      <c r="D6123"/>
      <c r="E6123"/>
    </row>
    <row r="6124" spans="1:5" ht="0" hidden="1" customHeight="1" x14ac:dyDescent="0.2">
      <c r="A6124"/>
      <c r="B6124"/>
      <c r="C6124"/>
      <c r="D6124"/>
      <c r="E6124"/>
    </row>
    <row r="6125" spans="1:5" ht="0" hidden="1" customHeight="1" x14ac:dyDescent="0.2">
      <c r="A6125"/>
      <c r="B6125"/>
      <c r="C6125"/>
      <c r="D6125"/>
      <c r="E6125"/>
    </row>
    <row r="6126" spans="1:5" ht="0" hidden="1" customHeight="1" x14ac:dyDescent="0.2">
      <c r="A6126"/>
      <c r="B6126"/>
      <c r="C6126"/>
      <c r="D6126"/>
      <c r="E6126"/>
    </row>
    <row r="6127" spans="1:5" ht="0" hidden="1" customHeight="1" x14ac:dyDescent="0.2">
      <c r="A6127"/>
      <c r="B6127"/>
      <c r="C6127"/>
      <c r="D6127"/>
      <c r="E6127"/>
    </row>
    <row r="6128" spans="1:5" ht="0" hidden="1" customHeight="1" x14ac:dyDescent="0.2">
      <c r="A6128"/>
      <c r="B6128"/>
      <c r="C6128"/>
      <c r="D6128"/>
      <c r="E6128"/>
    </row>
    <row r="6129" spans="1:5" ht="0" hidden="1" customHeight="1" x14ac:dyDescent="0.2">
      <c r="A6129"/>
      <c r="B6129"/>
      <c r="C6129"/>
      <c r="D6129"/>
      <c r="E6129"/>
    </row>
    <row r="6130" spans="1:5" ht="0" hidden="1" customHeight="1" x14ac:dyDescent="0.2">
      <c r="A6130"/>
      <c r="B6130"/>
      <c r="C6130"/>
      <c r="D6130"/>
      <c r="E6130"/>
    </row>
    <row r="6131" spans="1:5" ht="0" hidden="1" customHeight="1" x14ac:dyDescent="0.2">
      <c r="A6131"/>
      <c r="B6131"/>
      <c r="C6131"/>
      <c r="D6131"/>
      <c r="E6131"/>
    </row>
    <row r="6132" spans="1:5" ht="0" hidden="1" customHeight="1" x14ac:dyDescent="0.2">
      <c r="A6132"/>
      <c r="B6132"/>
      <c r="C6132"/>
      <c r="D6132"/>
      <c r="E6132"/>
    </row>
    <row r="6133" spans="1:5" ht="0" hidden="1" customHeight="1" x14ac:dyDescent="0.2">
      <c r="A6133"/>
      <c r="B6133"/>
      <c r="C6133"/>
      <c r="D6133"/>
      <c r="E6133"/>
    </row>
    <row r="6134" spans="1:5" ht="0" hidden="1" customHeight="1" x14ac:dyDescent="0.2">
      <c r="A6134"/>
      <c r="B6134"/>
      <c r="C6134"/>
      <c r="D6134"/>
      <c r="E6134"/>
    </row>
    <row r="6135" spans="1:5" ht="0" hidden="1" customHeight="1" x14ac:dyDescent="0.2">
      <c r="A6135"/>
      <c r="B6135"/>
      <c r="C6135"/>
      <c r="D6135"/>
      <c r="E6135"/>
    </row>
    <row r="6136" spans="1:5" ht="0" hidden="1" customHeight="1" x14ac:dyDescent="0.2">
      <c r="A6136"/>
      <c r="B6136"/>
      <c r="C6136"/>
      <c r="D6136"/>
      <c r="E6136"/>
    </row>
    <row r="6137" spans="1:5" ht="0" hidden="1" customHeight="1" x14ac:dyDescent="0.2">
      <c r="A6137"/>
      <c r="B6137"/>
      <c r="C6137"/>
      <c r="D6137"/>
      <c r="E6137"/>
    </row>
    <row r="6138" spans="1:5" ht="0" hidden="1" customHeight="1" x14ac:dyDescent="0.2">
      <c r="A6138"/>
      <c r="B6138"/>
      <c r="C6138"/>
      <c r="D6138"/>
      <c r="E6138"/>
    </row>
    <row r="6139" spans="1:5" ht="0" hidden="1" customHeight="1" x14ac:dyDescent="0.2">
      <c r="A6139"/>
      <c r="B6139"/>
      <c r="C6139"/>
      <c r="D6139"/>
      <c r="E6139"/>
    </row>
    <row r="6140" spans="1:5" ht="0" hidden="1" customHeight="1" x14ac:dyDescent="0.2">
      <c r="A6140"/>
      <c r="B6140"/>
      <c r="C6140"/>
      <c r="D6140"/>
      <c r="E6140"/>
    </row>
    <row r="6141" spans="1:5" ht="0" hidden="1" customHeight="1" x14ac:dyDescent="0.2">
      <c r="A6141"/>
      <c r="B6141"/>
      <c r="C6141"/>
      <c r="D6141"/>
      <c r="E6141"/>
    </row>
    <row r="6142" spans="1:5" ht="0" hidden="1" customHeight="1" x14ac:dyDescent="0.2">
      <c r="A6142"/>
      <c r="B6142"/>
      <c r="C6142"/>
      <c r="D6142"/>
      <c r="E6142"/>
    </row>
    <row r="6143" spans="1:5" ht="0" hidden="1" customHeight="1" x14ac:dyDescent="0.2">
      <c r="A6143"/>
      <c r="B6143"/>
      <c r="C6143"/>
      <c r="D6143"/>
      <c r="E6143"/>
    </row>
    <row r="6144" spans="1:5" ht="0" hidden="1" customHeight="1" x14ac:dyDescent="0.2">
      <c r="A6144"/>
      <c r="B6144"/>
      <c r="C6144"/>
      <c r="D6144"/>
      <c r="E6144"/>
    </row>
    <row r="6145" spans="1:5" ht="0" hidden="1" customHeight="1" x14ac:dyDescent="0.2">
      <c r="A6145"/>
      <c r="B6145"/>
      <c r="C6145"/>
      <c r="D6145"/>
      <c r="E6145"/>
    </row>
    <row r="6146" spans="1:5" ht="0" hidden="1" customHeight="1" x14ac:dyDescent="0.2">
      <c r="A6146"/>
      <c r="B6146"/>
      <c r="C6146"/>
      <c r="D6146"/>
      <c r="E6146"/>
    </row>
    <row r="6147" spans="1:5" ht="0" hidden="1" customHeight="1" x14ac:dyDescent="0.2">
      <c r="A6147"/>
      <c r="B6147"/>
      <c r="C6147"/>
      <c r="D6147"/>
      <c r="E6147"/>
    </row>
    <row r="6148" spans="1:5" ht="0" hidden="1" customHeight="1" x14ac:dyDescent="0.2">
      <c r="A6148"/>
      <c r="B6148"/>
      <c r="C6148"/>
      <c r="D6148"/>
      <c r="E6148"/>
    </row>
    <row r="6149" spans="1:5" ht="0" hidden="1" customHeight="1" x14ac:dyDescent="0.2">
      <c r="A6149"/>
      <c r="B6149"/>
      <c r="C6149"/>
      <c r="D6149"/>
      <c r="E6149"/>
    </row>
    <row r="6150" spans="1:5" ht="0" hidden="1" customHeight="1" x14ac:dyDescent="0.2">
      <c r="A6150"/>
      <c r="B6150"/>
      <c r="C6150"/>
      <c r="D6150"/>
      <c r="E6150"/>
    </row>
    <row r="6151" spans="1:5" ht="0" hidden="1" customHeight="1" x14ac:dyDescent="0.2">
      <c r="A6151"/>
      <c r="B6151"/>
      <c r="C6151"/>
      <c r="D6151"/>
      <c r="E6151"/>
    </row>
    <row r="6152" spans="1:5" ht="0" hidden="1" customHeight="1" x14ac:dyDescent="0.2">
      <c r="A6152"/>
      <c r="B6152"/>
      <c r="C6152"/>
      <c r="D6152"/>
      <c r="E6152"/>
    </row>
    <row r="6153" spans="1:5" ht="0" hidden="1" customHeight="1" x14ac:dyDescent="0.2">
      <c r="A6153"/>
      <c r="B6153"/>
      <c r="C6153"/>
      <c r="D6153"/>
      <c r="E6153"/>
    </row>
    <row r="6154" spans="1:5" ht="0" hidden="1" customHeight="1" x14ac:dyDescent="0.2">
      <c r="A6154"/>
      <c r="B6154"/>
      <c r="C6154"/>
      <c r="D6154"/>
      <c r="E6154"/>
    </row>
    <row r="6155" spans="1:5" ht="0" hidden="1" customHeight="1" x14ac:dyDescent="0.2">
      <c r="A6155"/>
      <c r="B6155"/>
      <c r="C6155"/>
      <c r="D6155"/>
      <c r="E6155"/>
    </row>
    <row r="6156" spans="1:5" ht="0" hidden="1" customHeight="1" x14ac:dyDescent="0.2">
      <c r="A6156"/>
      <c r="B6156"/>
      <c r="C6156"/>
      <c r="D6156"/>
      <c r="E6156"/>
    </row>
    <row r="6157" spans="1:5" ht="0" hidden="1" customHeight="1" x14ac:dyDescent="0.2">
      <c r="A6157"/>
      <c r="B6157"/>
      <c r="C6157"/>
      <c r="D6157"/>
      <c r="E6157"/>
    </row>
    <row r="6158" spans="1:5" ht="0" hidden="1" customHeight="1" x14ac:dyDescent="0.2">
      <c r="A6158"/>
      <c r="B6158"/>
      <c r="C6158"/>
      <c r="D6158"/>
      <c r="E6158"/>
    </row>
    <row r="6159" spans="1:5" ht="0" hidden="1" customHeight="1" x14ac:dyDescent="0.2">
      <c r="A6159"/>
      <c r="B6159"/>
      <c r="C6159"/>
      <c r="D6159"/>
      <c r="E6159"/>
    </row>
    <row r="6160" spans="1:5" ht="0" hidden="1" customHeight="1" x14ac:dyDescent="0.2">
      <c r="A6160"/>
      <c r="B6160"/>
      <c r="C6160"/>
      <c r="D6160"/>
      <c r="E6160"/>
    </row>
    <row r="6161" spans="1:5" ht="0" hidden="1" customHeight="1" x14ac:dyDescent="0.2">
      <c r="A6161"/>
      <c r="B6161"/>
      <c r="C6161"/>
      <c r="D6161"/>
      <c r="E6161"/>
    </row>
    <row r="6162" spans="1:5" ht="0" hidden="1" customHeight="1" x14ac:dyDescent="0.2">
      <c r="A6162"/>
      <c r="B6162"/>
      <c r="C6162"/>
      <c r="D6162"/>
      <c r="E6162"/>
    </row>
    <row r="6163" spans="1:5" ht="0" hidden="1" customHeight="1" x14ac:dyDescent="0.2">
      <c r="A6163"/>
      <c r="B6163"/>
      <c r="C6163"/>
      <c r="D6163"/>
      <c r="E6163"/>
    </row>
    <row r="6164" spans="1:5" ht="0" hidden="1" customHeight="1" x14ac:dyDescent="0.2">
      <c r="A6164"/>
      <c r="B6164"/>
      <c r="C6164"/>
      <c r="D6164"/>
      <c r="E6164"/>
    </row>
    <row r="6165" spans="1:5" ht="0" hidden="1" customHeight="1" x14ac:dyDescent="0.2">
      <c r="A6165"/>
      <c r="B6165"/>
      <c r="C6165"/>
      <c r="D6165"/>
      <c r="E6165"/>
    </row>
    <row r="6166" spans="1:5" ht="0" hidden="1" customHeight="1" x14ac:dyDescent="0.2">
      <c r="A6166"/>
      <c r="B6166"/>
      <c r="C6166"/>
      <c r="D6166"/>
      <c r="E6166"/>
    </row>
    <row r="6167" spans="1:5" ht="0" hidden="1" customHeight="1" x14ac:dyDescent="0.2">
      <c r="A6167"/>
      <c r="B6167"/>
      <c r="C6167"/>
      <c r="D6167"/>
      <c r="E6167"/>
    </row>
    <row r="6168" spans="1:5" ht="0" hidden="1" customHeight="1" x14ac:dyDescent="0.2">
      <c r="A6168"/>
      <c r="B6168"/>
      <c r="C6168"/>
      <c r="D6168"/>
      <c r="E6168"/>
    </row>
    <row r="6169" spans="1:5" ht="0" hidden="1" customHeight="1" x14ac:dyDescent="0.2">
      <c r="A6169"/>
      <c r="B6169"/>
      <c r="C6169"/>
      <c r="D6169"/>
      <c r="E6169"/>
    </row>
    <row r="6170" spans="1:5" ht="0" hidden="1" customHeight="1" x14ac:dyDescent="0.2">
      <c r="A6170"/>
      <c r="B6170"/>
      <c r="C6170"/>
      <c r="D6170"/>
      <c r="E6170"/>
    </row>
    <row r="6171" spans="1:5" ht="0" hidden="1" customHeight="1" x14ac:dyDescent="0.2">
      <c r="A6171"/>
      <c r="B6171"/>
      <c r="C6171"/>
      <c r="D6171"/>
      <c r="E6171"/>
    </row>
    <row r="6172" spans="1:5" ht="0" hidden="1" customHeight="1" x14ac:dyDescent="0.2">
      <c r="A6172"/>
      <c r="B6172"/>
      <c r="C6172"/>
      <c r="D6172"/>
      <c r="E6172"/>
    </row>
    <row r="6173" spans="1:5" ht="0" hidden="1" customHeight="1" x14ac:dyDescent="0.2">
      <c r="A6173"/>
      <c r="B6173"/>
      <c r="C6173"/>
      <c r="D6173"/>
      <c r="E6173"/>
    </row>
    <row r="6174" spans="1:5" ht="0" hidden="1" customHeight="1" x14ac:dyDescent="0.2">
      <c r="A6174"/>
      <c r="B6174"/>
      <c r="C6174"/>
      <c r="D6174"/>
      <c r="E6174"/>
    </row>
    <row r="6175" spans="1:5" ht="0" hidden="1" customHeight="1" x14ac:dyDescent="0.2">
      <c r="A6175"/>
      <c r="B6175"/>
      <c r="C6175"/>
      <c r="D6175"/>
      <c r="E6175"/>
    </row>
    <row r="6176" spans="1:5" ht="0" hidden="1" customHeight="1" x14ac:dyDescent="0.2">
      <c r="A6176"/>
      <c r="B6176"/>
      <c r="C6176"/>
      <c r="D6176"/>
      <c r="E6176"/>
    </row>
    <row r="6177" spans="1:5" ht="0" hidden="1" customHeight="1" x14ac:dyDescent="0.2">
      <c r="A6177"/>
      <c r="B6177"/>
      <c r="C6177"/>
      <c r="D6177"/>
      <c r="E6177"/>
    </row>
    <row r="6178" spans="1:5" ht="0" hidden="1" customHeight="1" x14ac:dyDescent="0.2">
      <c r="A6178"/>
      <c r="B6178"/>
      <c r="C6178"/>
      <c r="D6178"/>
      <c r="E6178"/>
    </row>
    <row r="6179" spans="1:5" ht="0" hidden="1" customHeight="1" x14ac:dyDescent="0.2">
      <c r="A6179"/>
      <c r="B6179"/>
      <c r="C6179"/>
      <c r="D6179"/>
      <c r="E6179"/>
    </row>
    <row r="6180" spans="1:5" ht="0" hidden="1" customHeight="1" x14ac:dyDescent="0.2">
      <c r="A6180"/>
      <c r="B6180"/>
      <c r="C6180"/>
      <c r="D6180"/>
      <c r="E6180"/>
    </row>
    <row r="6181" spans="1:5" ht="0" hidden="1" customHeight="1" x14ac:dyDescent="0.2">
      <c r="A6181"/>
      <c r="B6181"/>
      <c r="C6181"/>
      <c r="D6181"/>
      <c r="E6181"/>
    </row>
    <row r="6182" spans="1:5" ht="0" hidden="1" customHeight="1" x14ac:dyDescent="0.2">
      <c r="A6182"/>
      <c r="B6182"/>
      <c r="C6182"/>
      <c r="D6182"/>
      <c r="E6182"/>
    </row>
    <row r="6183" spans="1:5" ht="0" hidden="1" customHeight="1" x14ac:dyDescent="0.2">
      <c r="A6183"/>
      <c r="B6183"/>
      <c r="C6183"/>
      <c r="D6183"/>
      <c r="E6183"/>
    </row>
    <row r="6184" spans="1:5" ht="0" hidden="1" customHeight="1" x14ac:dyDescent="0.2">
      <c r="A6184"/>
      <c r="B6184"/>
      <c r="C6184"/>
      <c r="D6184"/>
      <c r="E6184"/>
    </row>
    <row r="6185" spans="1:5" ht="0" hidden="1" customHeight="1" x14ac:dyDescent="0.2">
      <c r="A6185"/>
      <c r="B6185"/>
      <c r="C6185"/>
      <c r="D6185"/>
      <c r="E6185"/>
    </row>
    <row r="6186" spans="1:5" ht="0" hidden="1" customHeight="1" x14ac:dyDescent="0.2">
      <c r="A6186"/>
      <c r="B6186"/>
      <c r="C6186"/>
      <c r="D6186"/>
      <c r="E6186"/>
    </row>
    <row r="6187" spans="1:5" ht="0" hidden="1" customHeight="1" x14ac:dyDescent="0.2">
      <c r="A6187"/>
      <c r="B6187"/>
      <c r="C6187"/>
      <c r="D6187"/>
      <c r="E6187"/>
    </row>
    <row r="6188" spans="1:5" ht="0" hidden="1" customHeight="1" x14ac:dyDescent="0.2">
      <c r="A6188"/>
      <c r="B6188"/>
      <c r="C6188"/>
      <c r="D6188"/>
      <c r="E6188"/>
    </row>
    <row r="6189" spans="1:5" ht="0" hidden="1" customHeight="1" x14ac:dyDescent="0.2">
      <c r="A6189"/>
      <c r="B6189"/>
      <c r="C6189"/>
      <c r="D6189"/>
      <c r="E6189"/>
    </row>
    <row r="6190" spans="1:5" ht="0" hidden="1" customHeight="1" x14ac:dyDescent="0.2">
      <c r="A6190"/>
      <c r="B6190"/>
      <c r="C6190"/>
      <c r="D6190"/>
      <c r="E6190"/>
    </row>
    <row r="6191" spans="1:5" ht="0" hidden="1" customHeight="1" x14ac:dyDescent="0.2">
      <c r="A6191"/>
      <c r="B6191"/>
      <c r="C6191"/>
      <c r="D6191"/>
      <c r="E6191"/>
    </row>
    <row r="6192" spans="1:5" ht="0" hidden="1" customHeight="1" x14ac:dyDescent="0.2">
      <c r="A6192"/>
      <c r="B6192"/>
      <c r="C6192"/>
      <c r="D6192"/>
      <c r="E6192"/>
    </row>
    <row r="6193" spans="1:5" ht="0" hidden="1" customHeight="1" x14ac:dyDescent="0.2">
      <c r="A6193"/>
      <c r="B6193"/>
      <c r="C6193"/>
      <c r="D6193"/>
      <c r="E6193"/>
    </row>
    <row r="6194" spans="1:5" ht="0" hidden="1" customHeight="1" x14ac:dyDescent="0.2">
      <c r="A6194"/>
      <c r="B6194"/>
      <c r="C6194"/>
      <c r="D6194"/>
      <c r="E6194"/>
    </row>
    <row r="6195" spans="1:5" ht="0" hidden="1" customHeight="1" x14ac:dyDescent="0.2">
      <c r="A6195"/>
      <c r="B6195"/>
      <c r="C6195"/>
      <c r="D6195"/>
      <c r="E6195"/>
    </row>
    <row r="6196" spans="1:5" ht="0" hidden="1" customHeight="1" x14ac:dyDescent="0.2">
      <c r="A6196"/>
      <c r="B6196"/>
      <c r="C6196"/>
      <c r="D6196"/>
      <c r="E6196"/>
    </row>
    <row r="6197" spans="1:5" ht="0" hidden="1" customHeight="1" x14ac:dyDescent="0.2">
      <c r="A6197"/>
      <c r="B6197"/>
      <c r="C6197"/>
      <c r="D6197"/>
      <c r="E6197"/>
    </row>
    <row r="6198" spans="1:5" ht="0" hidden="1" customHeight="1" x14ac:dyDescent="0.2">
      <c r="A6198"/>
      <c r="B6198"/>
      <c r="C6198"/>
      <c r="D6198"/>
      <c r="E6198"/>
    </row>
    <row r="6199" spans="1:5" ht="0" hidden="1" customHeight="1" x14ac:dyDescent="0.2">
      <c r="A6199"/>
      <c r="B6199"/>
      <c r="C6199"/>
      <c r="D6199"/>
      <c r="E6199"/>
    </row>
    <row r="6200" spans="1:5" ht="0" hidden="1" customHeight="1" x14ac:dyDescent="0.2">
      <c r="A6200"/>
      <c r="B6200"/>
      <c r="C6200"/>
      <c r="D6200"/>
      <c r="E6200"/>
    </row>
    <row r="6201" spans="1:5" ht="0" hidden="1" customHeight="1" x14ac:dyDescent="0.2">
      <c r="A6201"/>
      <c r="B6201"/>
      <c r="C6201"/>
      <c r="D6201"/>
      <c r="E6201"/>
    </row>
    <row r="6202" spans="1:5" ht="0" hidden="1" customHeight="1" x14ac:dyDescent="0.2">
      <c r="A6202"/>
      <c r="B6202"/>
      <c r="C6202"/>
      <c r="D6202"/>
      <c r="E6202"/>
    </row>
    <row r="6203" spans="1:5" ht="0" hidden="1" customHeight="1" x14ac:dyDescent="0.2">
      <c r="A6203"/>
      <c r="B6203"/>
      <c r="C6203"/>
      <c r="D6203"/>
      <c r="E6203"/>
    </row>
    <row r="6204" spans="1:5" ht="0" hidden="1" customHeight="1" x14ac:dyDescent="0.2">
      <c r="A6204"/>
      <c r="B6204"/>
      <c r="C6204"/>
      <c r="D6204"/>
      <c r="E6204"/>
    </row>
    <row r="6205" spans="1:5" ht="0" hidden="1" customHeight="1" x14ac:dyDescent="0.2">
      <c r="A6205"/>
      <c r="B6205"/>
      <c r="C6205"/>
      <c r="D6205"/>
      <c r="E6205"/>
    </row>
    <row r="6206" spans="1:5" ht="0" hidden="1" customHeight="1" x14ac:dyDescent="0.2">
      <c r="A6206"/>
      <c r="B6206"/>
      <c r="C6206"/>
      <c r="D6206"/>
      <c r="E6206"/>
    </row>
    <row r="6207" spans="1:5" ht="0" hidden="1" customHeight="1" x14ac:dyDescent="0.2">
      <c r="A6207"/>
      <c r="B6207"/>
      <c r="C6207"/>
      <c r="D6207"/>
      <c r="E6207"/>
    </row>
    <row r="6208" spans="1:5" ht="0" hidden="1" customHeight="1" x14ac:dyDescent="0.2">
      <c r="A6208"/>
      <c r="B6208"/>
      <c r="C6208"/>
      <c r="D6208"/>
      <c r="E6208"/>
    </row>
    <row r="6209" spans="1:5" ht="0" hidden="1" customHeight="1" x14ac:dyDescent="0.2">
      <c r="A6209"/>
      <c r="B6209"/>
      <c r="C6209"/>
      <c r="D6209"/>
      <c r="E6209"/>
    </row>
    <row r="6210" spans="1:5" ht="0" hidden="1" customHeight="1" x14ac:dyDescent="0.2">
      <c r="A6210"/>
      <c r="B6210"/>
      <c r="C6210"/>
      <c r="D6210"/>
      <c r="E6210"/>
    </row>
    <row r="6211" spans="1:5" ht="0" hidden="1" customHeight="1" x14ac:dyDescent="0.2">
      <c r="A6211"/>
      <c r="B6211"/>
      <c r="C6211"/>
      <c r="D6211"/>
      <c r="E6211"/>
    </row>
    <row r="6212" spans="1:5" ht="0" hidden="1" customHeight="1" x14ac:dyDescent="0.2">
      <c r="A6212"/>
      <c r="B6212"/>
      <c r="C6212"/>
      <c r="D6212"/>
      <c r="E6212"/>
    </row>
    <row r="6213" spans="1:5" ht="0" hidden="1" customHeight="1" x14ac:dyDescent="0.2">
      <c r="A6213"/>
      <c r="B6213"/>
      <c r="C6213"/>
      <c r="D6213"/>
      <c r="E6213"/>
    </row>
    <row r="6214" spans="1:5" ht="0" hidden="1" customHeight="1" x14ac:dyDescent="0.2">
      <c r="A6214"/>
      <c r="B6214"/>
      <c r="C6214"/>
      <c r="D6214"/>
      <c r="E6214"/>
    </row>
    <row r="6215" spans="1:5" ht="0" hidden="1" customHeight="1" x14ac:dyDescent="0.2">
      <c r="A6215"/>
      <c r="B6215"/>
      <c r="C6215"/>
      <c r="D6215"/>
      <c r="E6215"/>
    </row>
    <row r="6216" spans="1:5" ht="0" hidden="1" customHeight="1" x14ac:dyDescent="0.2">
      <c r="A6216"/>
      <c r="B6216"/>
      <c r="C6216"/>
      <c r="D6216"/>
      <c r="E6216"/>
    </row>
    <row r="6217" spans="1:5" ht="0" hidden="1" customHeight="1" x14ac:dyDescent="0.2">
      <c r="A6217"/>
      <c r="B6217"/>
      <c r="C6217"/>
      <c r="D6217"/>
      <c r="E6217"/>
    </row>
    <row r="6218" spans="1:5" ht="0" hidden="1" customHeight="1" x14ac:dyDescent="0.2">
      <c r="A6218"/>
      <c r="B6218"/>
      <c r="C6218"/>
      <c r="D6218"/>
      <c r="E6218"/>
    </row>
    <row r="6219" spans="1:5" ht="0" hidden="1" customHeight="1" x14ac:dyDescent="0.2">
      <c r="A6219"/>
      <c r="B6219"/>
      <c r="C6219"/>
      <c r="D6219"/>
      <c r="E6219"/>
    </row>
    <row r="6220" spans="1:5" ht="0" hidden="1" customHeight="1" x14ac:dyDescent="0.2">
      <c r="A6220"/>
      <c r="B6220"/>
      <c r="C6220"/>
      <c r="D6220"/>
      <c r="E6220"/>
    </row>
    <row r="6221" spans="1:5" ht="0" hidden="1" customHeight="1" x14ac:dyDescent="0.2">
      <c r="A6221"/>
      <c r="B6221"/>
      <c r="C6221"/>
      <c r="D6221"/>
      <c r="E6221"/>
    </row>
    <row r="6222" spans="1:5" ht="0" hidden="1" customHeight="1" x14ac:dyDescent="0.2">
      <c r="A6222"/>
      <c r="B6222"/>
      <c r="C6222"/>
      <c r="D6222"/>
      <c r="E6222"/>
    </row>
    <row r="6223" spans="1:5" ht="0" hidden="1" customHeight="1" x14ac:dyDescent="0.2">
      <c r="A6223"/>
      <c r="B6223"/>
      <c r="C6223"/>
      <c r="D6223"/>
      <c r="E6223"/>
    </row>
    <row r="6224" spans="1:5" ht="0" hidden="1" customHeight="1" x14ac:dyDescent="0.2">
      <c r="A6224"/>
      <c r="B6224"/>
      <c r="C6224"/>
      <c r="D6224"/>
      <c r="E6224"/>
    </row>
    <row r="6225" spans="1:5" ht="0" hidden="1" customHeight="1" x14ac:dyDescent="0.2">
      <c r="A6225"/>
      <c r="B6225"/>
      <c r="C6225"/>
      <c r="D6225"/>
      <c r="E6225"/>
    </row>
    <row r="6226" spans="1:5" ht="0" hidden="1" customHeight="1" x14ac:dyDescent="0.2">
      <c r="A6226"/>
      <c r="B6226"/>
      <c r="C6226"/>
      <c r="D6226"/>
      <c r="E6226"/>
    </row>
    <row r="6227" spans="1:5" ht="0" hidden="1" customHeight="1" x14ac:dyDescent="0.2">
      <c r="A6227"/>
      <c r="B6227"/>
      <c r="C6227"/>
      <c r="D6227"/>
      <c r="E6227"/>
    </row>
    <row r="6228" spans="1:5" ht="0" hidden="1" customHeight="1" x14ac:dyDescent="0.2">
      <c r="A6228"/>
      <c r="B6228"/>
      <c r="C6228"/>
      <c r="D6228"/>
      <c r="E6228"/>
    </row>
    <row r="6229" spans="1:5" ht="0" hidden="1" customHeight="1" x14ac:dyDescent="0.2">
      <c r="A6229"/>
      <c r="B6229"/>
      <c r="C6229"/>
      <c r="D6229"/>
      <c r="E6229"/>
    </row>
    <row r="6230" spans="1:5" ht="0" hidden="1" customHeight="1" x14ac:dyDescent="0.2">
      <c r="A6230"/>
      <c r="B6230"/>
      <c r="C6230"/>
      <c r="D6230"/>
      <c r="E6230"/>
    </row>
    <row r="6231" spans="1:5" ht="0" hidden="1" customHeight="1" x14ac:dyDescent="0.2">
      <c r="A6231"/>
      <c r="B6231"/>
      <c r="C6231"/>
      <c r="D6231"/>
      <c r="E6231"/>
    </row>
    <row r="6232" spans="1:5" ht="0" hidden="1" customHeight="1" x14ac:dyDescent="0.2">
      <c r="A6232"/>
      <c r="B6232"/>
      <c r="C6232"/>
      <c r="D6232"/>
      <c r="E6232"/>
    </row>
    <row r="6233" spans="1:5" ht="0" hidden="1" customHeight="1" x14ac:dyDescent="0.2">
      <c r="A6233"/>
      <c r="B6233"/>
      <c r="C6233"/>
      <c r="D6233"/>
      <c r="E6233"/>
    </row>
    <row r="6234" spans="1:5" ht="0" hidden="1" customHeight="1" x14ac:dyDescent="0.2">
      <c r="A6234"/>
      <c r="B6234"/>
      <c r="C6234"/>
      <c r="D6234"/>
      <c r="E6234"/>
    </row>
    <row r="6235" spans="1:5" ht="0" hidden="1" customHeight="1" x14ac:dyDescent="0.2">
      <c r="A6235"/>
      <c r="B6235"/>
      <c r="C6235"/>
      <c r="D6235"/>
      <c r="E6235"/>
    </row>
    <row r="6236" spans="1:5" ht="0" hidden="1" customHeight="1" x14ac:dyDescent="0.2">
      <c r="A6236"/>
      <c r="B6236"/>
      <c r="C6236"/>
      <c r="D6236"/>
      <c r="E6236"/>
    </row>
    <row r="6237" spans="1:5" ht="0" hidden="1" customHeight="1" x14ac:dyDescent="0.2">
      <c r="A6237"/>
      <c r="B6237"/>
      <c r="C6237"/>
      <c r="D6237"/>
      <c r="E6237"/>
    </row>
    <row r="6238" spans="1:5" ht="0" hidden="1" customHeight="1" x14ac:dyDescent="0.2">
      <c r="A6238"/>
      <c r="B6238"/>
      <c r="C6238"/>
      <c r="D6238"/>
      <c r="E6238"/>
    </row>
    <row r="6239" spans="1:5" ht="0" hidden="1" customHeight="1" x14ac:dyDescent="0.2">
      <c r="A6239"/>
      <c r="B6239"/>
      <c r="C6239"/>
      <c r="D6239"/>
      <c r="E6239"/>
    </row>
    <row r="6240" spans="1:5" ht="0" hidden="1" customHeight="1" x14ac:dyDescent="0.2">
      <c r="A6240"/>
      <c r="B6240"/>
      <c r="C6240"/>
      <c r="D6240"/>
      <c r="E6240"/>
    </row>
    <row r="6241" spans="1:5" ht="0" hidden="1" customHeight="1" x14ac:dyDescent="0.2">
      <c r="A6241"/>
      <c r="B6241"/>
      <c r="C6241"/>
      <c r="D6241"/>
      <c r="E6241"/>
    </row>
    <row r="6242" spans="1:5" ht="0" hidden="1" customHeight="1" x14ac:dyDescent="0.2">
      <c r="A6242"/>
      <c r="B6242"/>
      <c r="C6242"/>
      <c r="D6242"/>
      <c r="E6242"/>
    </row>
    <row r="6243" spans="1:5" ht="0" hidden="1" customHeight="1" x14ac:dyDescent="0.2">
      <c r="A6243"/>
      <c r="B6243"/>
      <c r="C6243"/>
      <c r="D6243"/>
      <c r="E6243"/>
    </row>
    <row r="6244" spans="1:5" ht="0" hidden="1" customHeight="1" x14ac:dyDescent="0.2">
      <c r="A6244"/>
      <c r="B6244"/>
      <c r="C6244"/>
      <c r="D6244"/>
      <c r="E6244"/>
    </row>
    <row r="6245" spans="1:5" ht="0" hidden="1" customHeight="1" x14ac:dyDescent="0.2">
      <c r="A6245"/>
      <c r="B6245"/>
      <c r="C6245"/>
      <c r="D6245"/>
      <c r="E6245"/>
    </row>
    <row r="6246" spans="1:5" ht="0" hidden="1" customHeight="1" x14ac:dyDescent="0.2">
      <c r="A6246"/>
      <c r="B6246"/>
      <c r="C6246"/>
      <c r="D6246"/>
      <c r="E6246"/>
    </row>
    <row r="6247" spans="1:5" ht="0" hidden="1" customHeight="1" x14ac:dyDescent="0.2">
      <c r="A6247"/>
      <c r="B6247"/>
      <c r="C6247"/>
      <c r="D6247"/>
      <c r="E6247"/>
    </row>
    <row r="6248" spans="1:5" ht="0" hidden="1" customHeight="1" x14ac:dyDescent="0.2">
      <c r="A6248"/>
      <c r="B6248"/>
      <c r="C6248"/>
      <c r="D6248"/>
      <c r="E6248"/>
    </row>
    <row r="6249" spans="1:5" ht="0" hidden="1" customHeight="1" x14ac:dyDescent="0.2">
      <c r="A6249"/>
      <c r="B6249"/>
      <c r="C6249"/>
      <c r="D6249"/>
      <c r="E6249"/>
    </row>
    <row r="6250" spans="1:5" ht="0" hidden="1" customHeight="1" x14ac:dyDescent="0.2">
      <c r="A6250"/>
      <c r="B6250"/>
      <c r="C6250"/>
      <c r="D6250"/>
      <c r="E6250"/>
    </row>
    <row r="6251" spans="1:5" ht="0" hidden="1" customHeight="1" x14ac:dyDescent="0.2">
      <c r="A6251"/>
      <c r="B6251"/>
      <c r="C6251"/>
      <c r="D6251"/>
      <c r="E6251"/>
    </row>
    <row r="6252" spans="1:5" ht="0" hidden="1" customHeight="1" x14ac:dyDescent="0.2">
      <c r="A6252"/>
      <c r="B6252"/>
      <c r="C6252"/>
      <c r="D6252"/>
      <c r="E6252"/>
    </row>
    <row r="6253" spans="1:5" ht="0" hidden="1" customHeight="1" x14ac:dyDescent="0.2">
      <c r="A6253"/>
      <c r="B6253"/>
      <c r="C6253"/>
      <c r="D6253"/>
      <c r="E6253"/>
    </row>
    <row r="6254" spans="1:5" ht="0" hidden="1" customHeight="1" x14ac:dyDescent="0.2">
      <c r="A6254"/>
      <c r="B6254"/>
      <c r="C6254"/>
      <c r="D6254"/>
      <c r="E6254"/>
    </row>
    <row r="6255" spans="1:5" ht="0" hidden="1" customHeight="1" x14ac:dyDescent="0.2">
      <c r="A6255"/>
      <c r="B6255"/>
      <c r="C6255"/>
      <c r="D6255"/>
      <c r="E6255"/>
    </row>
    <row r="6256" spans="1:5" ht="0" hidden="1" customHeight="1" x14ac:dyDescent="0.2">
      <c r="A6256"/>
      <c r="B6256"/>
      <c r="C6256"/>
      <c r="D6256"/>
      <c r="E6256"/>
    </row>
    <row r="6257" spans="1:5" ht="0" hidden="1" customHeight="1" x14ac:dyDescent="0.2">
      <c r="A6257"/>
      <c r="B6257"/>
      <c r="C6257"/>
      <c r="D6257"/>
      <c r="E6257"/>
    </row>
    <row r="6258" spans="1:5" ht="0" hidden="1" customHeight="1" x14ac:dyDescent="0.2">
      <c r="A6258"/>
      <c r="B6258"/>
      <c r="C6258"/>
      <c r="D6258"/>
      <c r="E6258"/>
    </row>
    <row r="6259" spans="1:5" ht="0" hidden="1" customHeight="1" x14ac:dyDescent="0.2">
      <c r="A6259"/>
      <c r="B6259"/>
      <c r="C6259"/>
      <c r="D6259"/>
      <c r="E6259"/>
    </row>
    <row r="6260" spans="1:5" ht="0" hidden="1" customHeight="1" x14ac:dyDescent="0.2">
      <c r="A6260"/>
      <c r="B6260"/>
      <c r="C6260"/>
      <c r="D6260"/>
      <c r="E6260"/>
    </row>
    <row r="6261" spans="1:5" ht="0" hidden="1" customHeight="1" x14ac:dyDescent="0.2">
      <c r="A6261"/>
      <c r="B6261"/>
      <c r="C6261"/>
      <c r="D6261"/>
      <c r="E6261"/>
    </row>
    <row r="6262" spans="1:5" ht="0" hidden="1" customHeight="1" x14ac:dyDescent="0.2">
      <c r="A6262"/>
      <c r="B6262"/>
      <c r="C6262"/>
      <c r="D6262"/>
      <c r="E6262"/>
    </row>
    <row r="6263" spans="1:5" ht="0" hidden="1" customHeight="1" x14ac:dyDescent="0.2">
      <c r="A6263"/>
      <c r="B6263"/>
      <c r="C6263"/>
      <c r="D6263"/>
      <c r="E6263"/>
    </row>
    <row r="6264" spans="1:5" ht="0" hidden="1" customHeight="1" x14ac:dyDescent="0.2">
      <c r="A6264"/>
      <c r="B6264"/>
      <c r="C6264"/>
      <c r="D6264"/>
      <c r="E6264"/>
    </row>
    <row r="6265" spans="1:5" ht="0" hidden="1" customHeight="1" x14ac:dyDescent="0.2">
      <c r="A6265"/>
      <c r="B6265"/>
      <c r="C6265"/>
      <c r="D6265"/>
      <c r="E6265"/>
    </row>
    <row r="6266" spans="1:5" ht="0" hidden="1" customHeight="1" x14ac:dyDescent="0.2">
      <c r="A6266"/>
      <c r="B6266"/>
      <c r="C6266"/>
      <c r="D6266"/>
      <c r="E6266"/>
    </row>
    <row r="6267" spans="1:5" ht="0" hidden="1" customHeight="1" x14ac:dyDescent="0.2">
      <c r="A6267"/>
      <c r="B6267"/>
      <c r="C6267"/>
      <c r="D6267"/>
      <c r="E6267"/>
    </row>
    <row r="6268" spans="1:5" ht="0" hidden="1" customHeight="1" x14ac:dyDescent="0.2">
      <c r="A6268"/>
      <c r="B6268"/>
      <c r="C6268"/>
      <c r="D6268"/>
      <c r="E6268"/>
    </row>
    <row r="6269" spans="1:5" ht="0" hidden="1" customHeight="1" x14ac:dyDescent="0.2">
      <c r="A6269"/>
      <c r="B6269"/>
      <c r="C6269"/>
      <c r="D6269"/>
      <c r="E6269"/>
    </row>
    <row r="6270" spans="1:5" ht="0" hidden="1" customHeight="1" x14ac:dyDescent="0.2">
      <c r="A6270"/>
      <c r="B6270"/>
      <c r="C6270"/>
      <c r="D6270"/>
      <c r="E6270"/>
    </row>
    <row r="6271" spans="1:5" ht="0" hidden="1" customHeight="1" x14ac:dyDescent="0.2">
      <c r="A6271"/>
      <c r="B6271"/>
      <c r="C6271"/>
      <c r="D6271"/>
      <c r="E6271"/>
    </row>
    <row r="6272" spans="1:5" ht="0" hidden="1" customHeight="1" x14ac:dyDescent="0.2">
      <c r="A6272"/>
      <c r="B6272"/>
      <c r="C6272"/>
      <c r="D6272"/>
      <c r="E6272"/>
    </row>
    <row r="6273" spans="1:5" ht="0" hidden="1" customHeight="1" x14ac:dyDescent="0.2">
      <c r="A6273"/>
      <c r="B6273"/>
      <c r="C6273"/>
      <c r="D6273"/>
      <c r="E6273"/>
    </row>
    <row r="6274" spans="1:5" ht="0" hidden="1" customHeight="1" x14ac:dyDescent="0.2">
      <c r="A6274"/>
      <c r="B6274"/>
      <c r="C6274"/>
      <c r="D6274"/>
      <c r="E6274"/>
    </row>
    <row r="6275" spans="1:5" ht="0" hidden="1" customHeight="1" x14ac:dyDescent="0.2">
      <c r="A6275"/>
      <c r="B6275"/>
      <c r="C6275"/>
      <c r="D6275"/>
      <c r="E6275"/>
    </row>
    <row r="6276" spans="1:5" ht="0" hidden="1" customHeight="1" x14ac:dyDescent="0.2">
      <c r="A6276"/>
      <c r="B6276"/>
      <c r="C6276"/>
      <c r="D6276"/>
      <c r="E6276"/>
    </row>
    <row r="6277" spans="1:5" ht="0" hidden="1" customHeight="1" x14ac:dyDescent="0.2">
      <c r="A6277"/>
      <c r="B6277"/>
      <c r="C6277"/>
      <c r="D6277"/>
      <c r="E6277"/>
    </row>
    <row r="6278" spans="1:5" ht="0" hidden="1" customHeight="1" x14ac:dyDescent="0.2">
      <c r="A6278"/>
      <c r="B6278"/>
      <c r="C6278"/>
      <c r="D6278"/>
      <c r="E6278"/>
    </row>
    <row r="6279" spans="1:5" ht="0" hidden="1" customHeight="1" x14ac:dyDescent="0.2">
      <c r="A6279"/>
      <c r="B6279"/>
      <c r="C6279"/>
      <c r="D6279"/>
      <c r="E6279"/>
    </row>
    <row r="6280" spans="1:5" ht="0" hidden="1" customHeight="1" x14ac:dyDescent="0.2">
      <c r="A6280"/>
      <c r="B6280"/>
      <c r="C6280"/>
      <c r="D6280"/>
      <c r="E6280"/>
    </row>
    <row r="6281" spans="1:5" ht="0" hidden="1" customHeight="1" x14ac:dyDescent="0.2">
      <c r="A6281"/>
      <c r="B6281"/>
      <c r="C6281"/>
      <c r="D6281"/>
      <c r="E6281"/>
    </row>
    <row r="6282" spans="1:5" ht="0" hidden="1" customHeight="1" x14ac:dyDescent="0.2">
      <c r="A6282"/>
      <c r="B6282"/>
      <c r="C6282"/>
      <c r="D6282"/>
      <c r="E6282"/>
    </row>
    <row r="6283" spans="1:5" ht="0" hidden="1" customHeight="1" x14ac:dyDescent="0.2">
      <c r="A6283"/>
      <c r="B6283"/>
      <c r="C6283"/>
      <c r="D6283"/>
      <c r="E6283"/>
    </row>
    <row r="6284" spans="1:5" ht="0" hidden="1" customHeight="1" x14ac:dyDescent="0.2">
      <c r="A6284"/>
      <c r="B6284"/>
      <c r="C6284"/>
      <c r="D6284"/>
      <c r="E6284"/>
    </row>
    <row r="6285" spans="1:5" ht="0" hidden="1" customHeight="1" x14ac:dyDescent="0.2">
      <c r="A6285"/>
      <c r="B6285"/>
      <c r="C6285"/>
      <c r="D6285"/>
      <c r="E6285"/>
    </row>
    <row r="6286" spans="1:5" ht="0" hidden="1" customHeight="1" x14ac:dyDescent="0.2">
      <c r="A6286"/>
      <c r="B6286"/>
      <c r="C6286"/>
      <c r="D6286"/>
      <c r="E6286"/>
    </row>
    <row r="6287" spans="1:5" ht="0" hidden="1" customHeight="1" x14ac:dyDescent="0.2">
      <c r="A6287"/>
      <c r="B6287"/>
      <c r="C6287"/>
      <c r="D6287"/>
      <c r="E6287"/>
    </row>
    <row r="6288" spans="1:5" ht="0" hidden="1" customHeight="1" x14ac:dyDescent="0.2">
      <c r="A6288"/>
      <c r="B6288"/>
      <c r="C6288"/>
      <c r="D6288"/>
      <c r="E6288"/>
    </row>
    <row r="6289" spans="1:5" ht="0" hidden="1" customHeight="1" x14ac:dyDescent="0.2">
      <c r="A6289"/>
      <c r="B6289"/>
      <c r="C6289"/>
      <c r="D6289"/>
      <c r="E6289"/>
    </row>
    <row r="6290" spans="1:5" ht="0" hidden="1" customHeight="1" x14ac:dyDescent="0.2">
      <c r="A6290"/>
      <c r="B6290"/>
      <c r="C6290"/>
      <c r="D6290"/>
      <c r="E6290"/>
    </row>
    <row r="6291" spans="1:5" ht="0" hidden="1" customHeight="1" x14ac:dyDescent="0.2">
      <c r="A6291"/>
      <c r="B6291"/>
      <c r="C6291"/>
      <c r="D6291"/>
      <c r="E6291"/>
    </row>
    <row r="6292" spans="1:5" ht="0" hidden="1" customHeight="1" x14ac:dyDescent="0.2">
      <c r="A6292"/>
      <c r="B6292"/>
      <c r="C6292"/>
      <c r="D6292"/>
      <c r="E6292"/>
    </row>
    <row r="6293" spans="1:5" ht="0" hidden="1" customHeight="1" x14ac:dyDescent="0.2">
      <c r="A6293"/>
      <c r="B6293"/>
      <c r="C6293"/>
      <c r="D6293"/>
      <c r="E6293"/>
    </row>
    <row r="6294" spans="1:5" ht="0" hidden="1" customHeight="1" x14ac:dyDescent="0.2">
      <c r="A6294"/>
      <c r="B6294"/>
      <c r="C6294"/>
      <c r="D6294"/>
      <c r="E6294"/>
    </row>
    <row r="6295" spans="1:5" ht="0" hidden="1" customHeight="1" x14ac:dyDescent="0.2">
      <c r="A6295"/>
      <c r="B6295"/>
      <c r="C6295"/>
      <c r="D6295"/>
      <c r="E6295"/>
    </row>
    <row r="6296" spans="1:5" ht="0" hidden="1" customHeight="1" x14ac:dyDescent="0.2">
      <c r="A6296"/>
      <c r="B6296"/>
      <c r="C6296"/>
      <c r="D6296"/>
      <c r="E6296"/>
    </row>
    <row r="6297" spans="1:5" ht="0" hidden="1" customHeight="1" x14ac:dyDescent="0.2">
      <c r="A6297"/>
      <c r="B6297"/>
      <c r="C6297"/>
      <c r="D6297"/>
      <c r="E6297"/>
    </row>
    <row r="6298" spans="1:5" ht="0" hidden="1" customHeight="1" x14ac:dyDescent="0.2">
      <c r="A6298"/>
      <c r="B6298"/>
      <c r="C6298"/>
      <c r="D6298"/>
      <c r="E6298"/>
    </row>
    <row r="6299" spans="1:5" ht="0" hidden="1" customHeight="1" x14ac:dyDescent="0.2">
      <c r="A6299"/>
      <c r="B6299"/>
      <c r="C6299"/>
      <c r="D6299"/>
      <c r="E6299"/>
    </row>
    <row r="6300" spans="1:5" ht="0" hidden="1" customHeight="1" x14ac:dyDescent="0.2">
      <c r="A6300"/>
      <c r="B6300"/>
      <c r="C6300"/>
      <c r="D6300"/>
      <c r="E6300"/>
    </row>
    <row r="6301" spans="1:5" ht="0" hidden="1" customHeight="1" x14ac:dyDescent="0.2">
      <c r="A6301"/>
      <c r="B6301"/>
      <c r="C6301"/>
      <c r="D6301"/>
      <c r="E6301"/>
    </row>
    <row r="6302" spans="1:5" ht="0" hidden="1" customHeight="1" x14ac:dyDescent="0.2">
      <c r="A6302"/>
      <c r="B6302"/>
      <c r="C6302"/>
      <c r="D6302"/>
      <c r="E6302"/>
    </row>
    <row r="6303" spans="1:5" ht="0" hidden="1" customHeight="1" x14ac:dyDescent="0.2">
      <c r="A6303"/>
      <c r="B6303"/>
      <c r="C6303"/>
      <c r="D6303"/>
      <c r="E6303"/>
    </row>
    <row r="6304" spans="1:5" ht="0" hidden="1" customHeight="1" x14ac:dyDescent="0.2">
      <c r="A6304"/>
      <c r="B6304"/>
      <c r="C6304"/>
      <c r="D6304"/>
      <c r="E6304"/>
    </row>
    <row r="6305" spans="1:5" ht="0" hidden="1" customHeight="1" x14ac:dyDescent="0.2">
      <c r="A6305"/>
      <c r="B6305"/>
      <c r="C6305"/>
      <c r="D6305"/>
      <c r="E6305"/>
    </row>
    <row r="6306" spans="1:5" ht="0" hidden="1" customHeight="1" x14ac:dyDescent="0.2">
      <c r="A6306"/>
      <c r="B6306"/>
      <c r="C6306"/>
      <c r="D6306"/>
      <c r="E6306"/>
    </row>
    <row r="6307" spans="1:5" ht="0" hidden="1" customHeight="1" x14ac:dyDescent="0.2">
      <c r="A6307"/>
      <c r="B6307"/>
      <c r="C6307"/>
      <c r="D6307"/>
      <c r="E6307"/>
    </row>
    <row r="6308" spans="1:5" ht="0" hidden="1" customHeight="1" x14ac:dyDescent="0.2">
      <c r="A6308"/>
      <c r="B6308"/>
      <c r="C6308"/>
      <c r="D6308"/>
      <c r="E6308"/>
    </row>
    <row r="6309" spans="1:5" ht="0" hidden="1" customHeight="1" x14ac:dyDescent="0.2">
      <c r="A6309"/>
      <c r="B6309"/>
      <c r="C6309"/>
      <c r="D6309"/>
      <c r="E6309"/>
    </row>
    <row r="6310" spans="1:5" ht="0" hidden="1" customHeight="1" x14ac:dyDescent="0.2">
      <c r="A6310"/>
      <c r="B6310"/>
      <c r="C6310"/>
      <c r="D6310"/>
      <c r="E6310"/>
    </row>
    <row r="6311" spans="1:5" ht="0" hidden="1" customHeight="1" x14ac:dyDescent="0.2">
      <c r="A6311"/>
      <c r="B6311"/>
      <c r="C6311"/>
      <c r="D6311"/>
      <c r="E6311"/>
    </row>
    <row r="6312" spans="1:5" ht="0" hidden="1" customHeight="1" x14ac:dyDescent="0.2">
      <c r="A6312"/>
      <c r="B6312"/>
      <c r="C6312"/>
      <c r="D6312"/>
      <c r="E6312"/>
    </row>
    <row r="6313" spans="1:5" ht="0" hidden="1" customHeight="1" x14ac:dyDescent="0.2">
      <c r="A6313"/>
      <c r="B6313"/>
      <c r="C6313"/>
      <c r="D6313"/>
      <c r="E6313"/>
    </row>
    <row r="6314" spans="1:5" ht="0" hidden="1" customHeight="1" x14ac:dyDescent="0.2">
      <c r="A6314"/>
      <c r="B6314"/>
      <c r="C6314"/>
      <c r="D6314"/>
      <c r="E6314"/>
    </row>
    <row r="6315" spans="1:5" ht="0" hidden="1" customHeight="1" x14ac:dyDescent="0.2">
      <c r="A6315"/>
      <c r="B6315"/>
      <c r="C6315"/>
      <c r="D6315"/>
      <c r="E6315"/>
    </row>
    <row r="6316" spans="1:5" ht="0" hidden="1" customHeight="1" x14ac:dyDescent="0.2">
      <c r="A6316"/>
      <c r="B6316"/>
      <c r="C6316"/>
      <c r="D6316"/>
      <c r="E6316"/>
    </row>
    <row r="6317" spans="1:5" ht="0" hidden="1" customHeight="1" x14ac:dyDescent="0.2">
      <c r="A6317"/>
      <c r="B6317"/>
      <c r="C6317"/>
      <c r="D6317"/>
      <c r="E6317"/>
    </row>
    <row r="6318" spans="1:5" ht="0" hidden="1" customHeight="1" x14ac:dyDescent="0.2">
      <c r="A6318"/>
      <c r="B6318"/>
      <c r="C6318"/>
      <c r="D6318"/>
      <c r="E6318"/>
    </row>
    <row r="6319" spans="1:5" ht="0" hidden="1" customHeight="1" x14ac:dyDescent="0.2">
      <c r="A6319"/>
      <c r="B6319"/>
      <c r="C6319"/>
      <c r="D6319"/>
      <c r="E6319"/>
    </row>
    <row r="6320" spans="1:5" ht="0" hidden="1" customHeight="1" x14ac:dyDescent="0.2">
      <c r="A6320"/>
      <c r="B6320"/>
      <c r="C6320"/>
      <c r="D6320"/>
      <c r="E6320"/>
    </row>
    <row r="6321" spans="1:5" ht="0" hidden="1" customHeight="1" x14ac:dyDescent="0.2">
      <c r="A6321"/>
      <c r="B6321"/>
      <c r="C6321"/>
      <c r="D6321"/>
      <c r="E6321"/>
    </row>
    <row r="6322" spans="1:5" ht="0" hidden="1" customHeight="1" x14ac:dyDescent="0.2">
      <c r="A6322"/>
      <c r="B6322"/>
      <c r="C6322"/>
      <c r="D6322"/>
      <c r="E6322"/>
    </row>
    <row r="6323" spans="1:5" ht="0" hidden="1" customHeight="1" x14ac:dyDescent="0.2">
      <c r="A6323"/>
      <c r="B6323"/>
      <c r="C6323"/>
      <c r="D6323"/>
      <c r="E6323"/>
    </row>
    <row r="6324" spans="1:5" ht="0" hidden="1" customHeight="1" x14ac:dyDescent="0.2">
      <c r="A6324"/>
      <c r="B6324"/>
      <c r="C6324"/>
      <c r="D6324"/>
      <c r="E6324"/>
    </row>
    <row r="6325" spans="1:5" ht="0" hidden="1" customHeight="1" x14ac:dyDescent="0.2">
      <c r="A6325"/>
      <c r="B6325"/>
      <c r="C6325"/>
      <c r="D6325"/>
      <c r="E6325"/>
    </row>
    <row r="6326" spans="1:5" ht="0" hidden="1" customHeight="1" x14ac:dyDescent="0.2">
      <c r="A6326"/>
      <c r="B6326"/>
      <c r="C6326"/>
      <c r="D6326"/>
      <c r="E6326"/>
    </row>
    <row r="6327" spans="1:5" ht="0" hidden="1" customHeight="1" x14ac:dyDescent="0.2">
      <c r="A6327"/>
      <c r="B6327"/>
      <c r="C6327"/>
      <c r="D6327"/>
      <c r="E6327"/>
    </row>
    <row r="6328" spans="1:5" ht="0" hidden="1" customHeight="1" x14ac:dyDescent="0.2">
      <c r="A6328"/>
      <c r="B6328"/>
      <c r="C6328"/>
      <c r="D6328"/>
      <c r="E6328"/>
    </row>
    <row r="6329" spans="1:5" ht="0" hidden="1" customHeight="1" x14ac:dyDescent="0.2">
      <c r="A6329"/>
      <c r="B6329"/>
      <c r="C6329"/>
      <c r="D6329"/>
      <c r="E6329"/>
    </row>
    <row r="6330" spans="1:5" ht="0" hidden="1" customHeight="1" x14ac:dyDescent="0.2">
      <c r="A6330"/>
      <c r="B6330"/>
      <c r="C6330"/>
      <c r="D6330"/>
      <c r="E6330"/>
    </row>
    <row r="6331" spans="1:5" ht="0" hidden="1" customHeight="1" x14ac:dyDescent="0.2">
      <c r="A6331"/>
      <c r="B6331"/>
      <c r="C6331"/>
      <c r="D6331"/>
      <c r="E6331"/>
    </row>
    <row r="6332" spans="1:5" ht="0" hidden="1" customHeight="1" x14ac:dyDescent="0.2">
      <c r="A6332"/>
      <c r="B6332"/>
      <c r="C6332"/>
      <c r="D6332"/>
      <c r="E6332"/>
    </row>
    <row r="6333" spans="1:5" ht="0" hidden="1" customHeight="1" x14ac:dyDescent="0.2">
      <c r="A6333"/>
      <c r="B6333"/>
      <c r="C6333"/>
      <c r="D6333"/>
      <c r="E6333"/>
    </row>
    <row r="6334" spans="1:5" ht="0" hidden="1" customHeight="1" x14ac:dyDescent="0.2">
      <c r="A6334"/>
      <c r="B6334"/>
      <c r="C6334"/>
      <c r="D6334"/>
      <c r="E6334"/>
    </row>
    <row r="6335" spans="1:5" ht="0" hidden="1" customHeight="1" x14ac:dyDescent="0.2">
      <c r="A6335"/>
      <c r="B6335"/>
      <c r="C6335"/>
      <c r="D6335"/>
      <c r="E6335"/>
    </row>
    <row r="6336" spans="1:5" ht="0" hidden="1" customHeight="1" x14ac:dyDescent="0.2">
      <c r="A6336"/>
      <c r="B6336"/>
      <c r="C6336"/>
      <c r="D6336"/>
      <c r="E6336"/>
    </row>
    <row r="6337" spans="1:5" ht="0" hidden="1" customHeight="1" x14ac:dyDescent="0.2">
      <c r="A6337"/>
      <c r="B6337"/>
      <c r="C6337"/>
      <c r="D6337"/>
      <c r="E6337"/>
    </row>
    <row r="6338" spans="1:5" ht="0" hidden="1" customHeight="1" x14ac:dyDescent="0.2">
      <c r="A6338"/>
      <c r="B6338"/>
      <c r="C6338"/>
      <c r="D6338"/>
      <c r="E6338"/>
    </row>
    <row r="6339" spans="1:5" ht="0" hidden="1" customHeight="1" x14ac:dyDescent="0.2">
      <c r="A6339"/>
      <c r="B6339"/>
      <c r="C6339"/>
      <c r="D6339"/>
      <c r="E6339"/>
    </row>
    <row r="6340" spans="1:5" ht="0" hidden="1" customHeight="1" x14ac:dyDescent="0.2">
      <c r="A6340"/>
      <c r="B6340"/>
      <c r="C6340"/>
      <c r="D6340"/>
      <c r="E6340"/>
    </row>
    <row r="6341" spans="1:5" ht="0" hidden="1" customHeight="1" x14ac:dyDescent="0.2">
      <c r="A6341"/>
      <c r="B6341"/>
      <c r="C6341"/>
      <c r="D6341"/>
      <c r="E6341"/>
    </row>
    <row r="6342" spans="1:5" ht="0" hidden="1" customHeight="1" x14ac:dyDescent="0.2">
      <c r="A6342"/>
      <c r="B6342"/>
      <c r="C6342"/>
      <c r="D6342"/>
      <c r="E6342"/>
    </row>
    <row r="6343" spans="1:5" ht="0" hidden="1" customHeight="1" x14ac:dyDescent="0.2">
      <c r="A6343"/>
      <c r="B6343"/>
      <c r="C6343"/>
      <c r="D6343"/>
      <c r="E6343"/>
    </row>
    <row r="6344" spans="1:5" ht="0" hidden="1" customHeight="1" x14ac:dyDescent="0.2">
      <c r="A6344"/>
      <c r="B6344"/>
      <c r="C6344"/>
      <c r="D6344"/>
      <c r="E6344"/>
    </row>
    <row r="6345" spans="1:5" ht="0" hidden="1" customHeight="1" x14ac:dyDescent="0.2">
      <c r="A6345"/>
      <c r="B6345"/>
      <c r="C6345"/>
      <c r="D6345"/>
      <c r="E6345"/>
    </row>
    <row r="6346" spans="1:5" ht="0" hidden="1" customHeight="1" x14ac:dyDescent="0.2">
      <c r="A6346"/>
      <c r="B6346"/>
      <c r="C6346"/>
      <c r="D6346"/>
      <c r="E6346"/>
    </row>
    <row r="6347" spans="1:5" ht="0" hidden="1" customHeight="1" x14ac:dyDescent="0.2">
      <c r="A6347"/>
      <c r="B6347"/>
      <c r="C6347"/>
      <c r="D6347"/>
      <c r="E6347"/>
    </row>
    <row r="6348" spans="1:5" ht="0" hidden="1" customHeight="1" x14ac:dyDescent="0.2">
      <c r="A6348"/>
      <c r="B6348"/>
      <c r="C6348"/>
      <c r="D6348"/>
      <c r="E6348"/>
    </row>
    <row r="6349" spans="1:5" ht="0" hidden="1" customHeight="1" x14ac:dyDescent="0.2">
      <c r="A6349"/>
      <c r="B6349"/>
      <c r="C6349"/>
      <c r="D6349"/>
      <c r="E6349"/>
    </row>
    <row r="6350" spans="1:5" ht="0" hidden="1" customHeight="1" x14ac:dyDescent="0.2">
      <c r="A6350"/>
      <c r="B6350"/>
      <c r="C6350"/>
      <c r="D6350"/>
      <c r="E6350"/>
    </row>
    <row r="6351" spans="1:5" ht="0" hidden="1" customHeight="1" x14ac:dyDescent="0.2">
      <c r="A6351"/>
      <c r="B6351"/>
      <c r="C6351"/>
      <c r="D6351"/>
      <c r="E6351"/>
    </row>
    <row r="6352" spans="1:5" ht="0" hidden="1" customHeight="1" x14ac:dyDescent="0.2">
      <c r="A6352"/>
      <c r="B6352"/>
      <c r="C6352"/>
      <c r="D6352"/>
      <c r="E6352"/>
    </row>
    <row r="6353" spans="1:5" ht="0" hidden="1" customHeight="1" x14ac:dyDescent="0.2">
      <c r="A6353"/>
      <c r="B6353"/>
      <c r="C6353"/>
      <c r="D6353"/>
      <c r="E6353"/>
    </row>
    <row r="6354" spans="1:5" ht="0" hidden="1" customHeight="1" x14ac:dyDescent="0.2">
      <c r="A6354"/>
      <c r="B6354"/>
      <c r="C6354"/>
      <c r="D6354"/>
      <c r="E6354"/>
    </row>
    <row r="6355" spans="1:5" ht="0" hidden="1" customHeight="1" x14ac:dyDescent="0.2">
      <c r="A6355"/>
      <c r="B6355"/>
      <c r="C6355"/>
      <c r="D6355"/>
      <c r="E6355"/>
    </row>
    <row r="6356" spans="1:5" ht="0" hidden="1" customHeight="1" x14ac:dyDescent="0.2">
      <c r="A6356"/>
      <c r="B6356"/>
      <c r="C6356"/>
      <c r="D6356"/>
      <c r="E6356"/>
    </row>
    <row r="6357" spans="1:5" ht="0" hidden="1" customHeight="1" x14ac:dyDescent="0.2">
      <c r="A6357"/>
      <c r="B6357"/>
      <c r="C6357"/>
      <c r="D6357"/>
      <c r="E6357"/>
    </row>
    <row r="6358" spans="1:5" ht="0" hidden="1" customHeight="1" x14ac:dyDescent="0.2">
      <c r="A6358"/>
      <c r="B6358"/>
      <c r="C6358"/>
      <c r="D6358"/>
      <c r="E6358"/>
    </row>
    <row r="6359" spans="1:5" ht="0" hidden="1" customHeight="1" x14ac:dyDescent="0.2">
      <c r="A6359"/>
      <c r="B6359"/>
      <c r="C6359"/>
      <c r="D6359"/>
      <c r="E6359"/>
    </row>
    <row r="6360" spans="1:5" ht="0" hidden="1" customHeight="1" x14ac:dyDescent="0.2">
      <c r="A6360"/>
      <c r="B6360"/>
      <c r="C6360"/>
      <c r="D6360"/>
      <c r="E6360"/>
    </row>
    <row r="6361" spans="1:5" ht="0" hidden="1" customHeight="1" x14ac:dyDescent="0.2">
      <c r="A6361"/>
      <c r="B6361"/>
      <c r="C6361"/>
      <c r="D6361"/>
      <c r="E6361"/>
    </row>
    <row r="6362" spans="1:5" ht="0" hidden="1" customHeight="1" x14ac:dyDescent="0.2">
      <c r="A6362"/>
      <c r="B6362"/>
      <c r="C6362"/>
      <c r="D6362"/>
      <c r="E6362"/>
    </row>
    <row r="6363" spans="1:5" ht="0" hidden="1" customHeight="1" x14ac:dyDescent="0.2">
      <c r="A6363"/>
      <c r="B6363"/>
      <c r="C6363"/>
      <c r="D6363"/>
      <c r="E6363"/>
    </row>
    <row r="6364" spans="1:5" ht="0" hidden="1" customHeight="1" x14ac:dyDescent="0.2">
      <c r="A6364"/>
      <c r="B6364"/>
      <c r="C6364"/>
      <c r="D6364"/>
      <c r="E6364"/>
    </row>
    <row r="6365" spans="1:5" ht="0" hidden="1" customHeight="1" x14ac:dyDescent="0.2">
      <c r="A6365"/>
      <c r="B6365"/>
      <c r="C6365"/>
      <c r="D6365"/>
      <c r="E6365"/>
    </row>
    <row r="6366" spans="1:5" ht="0" hidden="1" customHeight="1" x14ac:dyDescent="0.2">
      <c r="A6366"/>
      <c r="B6366"/>
      <c r="C6366"/>
      <c r="D6366"/>
      <c r="E6366"/>
    </row>
    <row r="6367" spans="1:5" ht="0" hidden="1" customHeight="1" x14ac:dyDescent="0.2">
      <c r="A6367"/>
      <c r="B6367"/>
      <c r="C6367"/>
      <c r="D6367"/>
      <c r="E6367"/>
    </row>
    <row r="6368" spans="1:5" ht="0" hidden="1" customHeight="1" x14ac:dyDescent="0.2">
      <c r="A6368"/>
      <c r="B6368"/>
      <c r="C6368"/>
      <c r="D6368"/>
      <c r="E6368"/>
    </row>
    <row r="6369" spans="1:5" ht="0" hidden="1" customHeight="1" x14ac:dyDescent="0.2">
      <c r="A6369"/>
      <c r="B6369"/>
      <c r="C6369"/>
      <c r="D6369"/>
      <c r="E6369"/>
    </row>
    <row r="6370" spans="1:5" ht="0" hidden="1" customHeight="1" x14ac:dyDescent="0.2">
      <c r="A6370"/>
      <c r="B6370"/>
      <c r="C6370"/>
      <c r="D6370"/>
      <c r="E6370"/>
    </row>
    <row r="6371" spans="1:5" ht="0" hidden="1" customHeight="1" x14ac:dyDescent="0.2">
      <c r="A6371"/>
      <c r="B6371"/>
      <c r="C6371"/>
      <c r="D6371"/>
      <c r="E6371"/>
    </row>
    <row r="6372" spans="1:5" ht="0" hidden="1" customHeight="1" x14ac:dyDescent="0.2">
      <c r="A6372"/>
      <c r="B6372"/>
      <c r="C6372"/>
      <c r="D6372"/>
      <c r="E6372"/>
    </row>
    <row r="6373" spans="1:5" ht="0" hidden="1" customHeight="1" x14ac:dyDescent="0.2">
      <c r="A6373"/>
      <c r="B6373"/>
      <c r="C6373"/>
      <c r="D6373"/>
      <c r="E6373"/>
    </row>
    <row r="6374" spans="1:5" ht="0" hidden="1" customHeight="1" x14ac:dyDescent="0.2">
      <c r="A6374"/>
      <c r="B6374"/>
      <c r="C6374"/>
      <c r="D6374"/>
      <c r="E6374"/>
    </row>
    <row r="6375" spans="1:5" ht="0" hidden="1" customHeight="1" x14ac:dyDescent="0.2">
      <c r="A6375"/>
      <c r="B6375"/>
      <c r="C6375"/>
      <c r="D6375"/>
      <c r="E6375"/>
    </row>
    <row r="6376" spans="1:5" ht="0" hidden="1" customHeight="1" x14ac:dyDescent="0.2">
      <c r="A6376"/>
      <c r="B6376"/>
      <c r="C6376"/>
      <c r="D6376"/>
      <c r="E6376"/>
    </row>
    <row r="6377" spans="1:5" ht="0" hidden="1" customHeight="1" x14ac:dyDescent="0.2">
      <c r="A6377"/>
      <c r="B6377"/>
      <c r="C6377"/>
      <c r="D6377"/>
      <c r="E6377"/>
    </row>
    <row r="6378" spans="1:5" ht="0" hidden="1" customHeight="1" x14ac:dyDescent="0.2">
      <c r="A6378"/>
      <c r="B6378"/>
      <c r="C6378"/>
      <c r="D6378"/>
      <c r="E6378"/>
    </row>
    <row r="6379" spans="1:5" ht="0" hidden="1" customHeight="1" x14ac:dyDescent="0.2">
      <c r="A6379"/>
      <c r="B6379"/>
      <c r="C6379"/>
      <c r="D6379"/>
      <c r="E6379"/>
    </row>
    <row r="6380" spans="1:5" ht="0" hidden="1" customHeight="1" x14ac:dyDescent="0.2">
      <c r="A6380"/>
      <c r="B6380"/>
      <c r="C6380"/>
      <c r="D6380"/>
      <c r="E6380"/>
    </row>
    <row r="6381" spans="1:5" ht="0" hidden="1" customHeight="1" x14ac:dyDescent="0.2">
      <c r="A6381"/>
      <c r="B6381"/>
      <c r="C6381"/>
      <c r="D6381"/>
      <c r="E6381"/>
    </row>
    <row r="6382" spans="1:5" ht="0" hidden="1" customHeight="1" x14ac:dyDescent="0.2">
      <c r="A6382"/>
      <c r="B6382"/>
      <c r="C6382"/>
      <c r="D6382"/>
      <c r="E6382"/>
    </row>
    <row r="6383" spans="1:5" ht="0" hidden="1" customHeight="1" x14ac:dyDescent="0.2">
      <c r="A6383"/>
      <c r="B6383"/>
      <c r="C6383"/>
      <c r="D6383"/>
      <c r="E6383"/>
    </row>
    <row r="6384" spans="1:5" ht="0" hidden="1" customHeight="1" x14ac:dyDescent="0.2">
      <c r="A6384"/>
      <c r="B6384"/>
      <c r="C6384"/>
      <c r="D6384"/>
      <c r="E6384"/>
    </row>
    <row r="6385" spans="1:5" ht="0" hidden="1" customHeight="1" x14ac:dyDescent="0.2">
      <c r="A6385"/>
      <c r="B6385"/>
      <c r="C6385"/>
      <c r="D6385"/>
      <c r="E6385"/>
    </row>
    <row r="6386" spans="1:5" ht="0" hidden="1" customHeight="1" x14ac:dyDescent="0.2">
      <c r="A6386"/>
      <c r="B6386"/>
      <c r="C6386"/>
      <c r="D6386"/>
      <c r="E6386"/>
    </row>
    <row r="6387" spans="1:5" ht="0" hidden="1" customHeight="1" x14ac:dyDescent="0.2">
      <c r="A6387"/>
      <c r="B6387"/>
      <c r="C6387"/>
      <c r="D6387"/>
      <c r="E6387"/>
    </row>
    <row r="6388" spans="1:5" ht="0" hidden="1" customHeight="1" x14ac:dyDescent="0.2">
      <c r="A6388"/>
      <c r="B6388"/>
      <c r="C6388"/>
      <c r="D6388"/>
      <c r="E6388"/>
    </row>
    <row r="6389" spans="1:5" ht="0" hidden="1" customHeight="1" x14ac:dyDescent="0.2">
      <c r="A6389"/>
      <c r="B6389"/>
      <c r="C6389"/>
      <c r="D6389"/>
      <c r="E6389"/>
    </row>
    <row r="6390" spans="1:5" ht="0" hidden="1" customHeight="1" x14ac:dyDescent="0.2">
      <c r="A6390"/>
      <c r="B6390"/>
      <c r="C6390"/>
      <c r="D6390"/>
      <c r="E6390"/>
    </row>
    <row r="6391" spans="1:5" ht="0" hidden="1" customHeight="1" x14ac:dyDescent="0.2">
      <c r="A6391"/>
      <c r="B6391"/>
      <c r="C6391"/>
      <c r="D6391"/>
      <c r="E6391"/>
    </row>
    <row r="6392" spans="1:5" ht="0" hidden="1" customHeight="1" x14ac:dyDescent="0.2">
      <c r="A6392"/>
      <c r="B6392"/>
      <c r="C6392"/>
      <c r="D6392"/>
      <c r="E6392"/>
    </row>
    <row r="6393" spans="1:5" ht="0" hidden="1" customHeight="1" x14ac:dyDescent="0.2">
      <c r="A6393"/>
      <c r="B6393"/>
      <c r="C6393"/>
      <c r="D6393"/>
      <c r="E6393"/>
    </row>
    <row r="6394" spans="1:5" ht="0" hidden="1" customHeight="1" x14ac:dyDescent="0.2">
      <c r="A6394"/>
      <c r="B6394"/>
      <c r="C6394"/>
      <c r="D6394"/>
      <c r="E6394"/>
    </row>
    <row r="6395" spans="1:5" ht="0" hidden="1" customHeight="1" x14ac:dyDescent="0.2">
      <c r="A6395"/>
      <c r="B6395"/>
      <c r="C6395"/>
      <c r="D6395"/>
      <c r="E6395"/>
    </row>
    <row r="6396" spans="1:5" ht="0" hidden="1" customHeight="1" x14ac:dyDescent="0.2">
      <c r="A6396"/>
      <c r="B6396"/>
      <c r="C6396"/>
      <c r="D6396"/>
      <c r="E6396"/>
    </row>
    <row r="6397" spans="1:5" ht="0" hidden="1" customHeight="1" x14ac:dyDescent="0.2">
      <c r="A6397"/>
      <c r="B6397"/>
      <c r="C6397"/>
      <c r="D6397"/>
      <c r="E6397"/>
    </row>
    <row r="6398" spans="1:5" ht="0" hidden="1" customHeight="1" x14ac:dyDescent="0.2">
      <c r="A6398"/>
      <c r="B6398"/>
      <c r="C6398"/>
      <c r="D6398"/>
      <c r="E6398"/>
    </row>
    <row r="6399" spans="1:5" ht="0" hidden="1" customHeight="1" x14ac:dyDescent="0.2">
      <c r="A6399"/>
      <c r="B6399"/>
      <c r="C6399"/>
      <c r="D6399"/>
      <c r="E6399"/>
    </row>
    <row r="6400" spans="1:5" ht="0" hidden="1" customHeight="1" x14ac:dyDescent="0.2">
      <c r="A6400"/>
      <c r="B6400"/>
      <c r="C6400"/>
      <c r="D6400"/>
      <c r="E6400"/>
    </row>
    <row r="6401" spans="1:5" ht="0" hidden="1" customHeight="1" x14ac:dyDescent="0.2">
      <c r="A6401"/>
      <c r="B6401"/>
      <c r="C6401"/>
      <c r="D6401"/>
      <c r="E6401"/>
    </row>
    <row r="6402" spans="1:5" ht="0" hidden="1" customHeight="1" x14ac:dyDescent="0.2">
      <c r="A6402"/>
      <c r="B6402"/>
      <c r="C6402"/>
      <c r="D6402"/>
      <c r="E6402"/>
    </row>
    <row r="6403" spans="1:5" ht="0" hidden="1" customHeight="1" x14ac:dyDescent="0.2">
      <c r="A6403"/>
      <c r="B6403"/>
      <c r="C6403"/>
      <c r="D6403"/>
      <c r="E6403"/>
    </row>
    <row r="6404" spans="1:5" ht="0" hidden="1" customHeight="1" x14ac:dyDescent="0.2">
      <c r="A6404"/>
      <c r="B6404"/>
      <c r="C6404"/>
      <c r="D6404"/>
      <c r="E6404"/>
    </row>
    <row r="6405" spans="1:5" ht="0" hidden="1" customHeight="1" x14ac:dyDescent="0.2">
      <c r="A6405"/>
      <c r="B6405"/>
      <c r="C6405"/>
      <c r="D6405"/>
      <c r="E6405"/>
    </row>
    <row r="6406" spans="1:5" ht="0" hidden="1" customHeight="1" x14ac:dyDescent="0.2">
      <c r="A6406"/>
      <c r="B6406"/>
      <c r="C6406"/>
      <c r="D6406"/>
      <c r="E6406"/>
    </row>
    <row r="6407" spans="1:5" ht="0" hidden="1" customHeight="1" x14ac:dyDescent="0.2">
      <c r="A6407"/>
      <c r="B6407"/>
      <c r="C6407"/>
      <c r="D6407"/>
      <c r="E6407"/>
    </row>
    <row r="6408" spans="1:5" ht="0" hidden="1" customHeight="1" x14ac:dyDescent="0.2">
      <c r="A6408"/>
      <c r="B6408"/>
      <c r="C6408"/>
      <c r="D6408"/>
      <c r="E6408"/>
    </row>
    <row r="6409" spans="1:5" ht="0" hidden="1" customHeight="1" x14ac:dyDescent="0.2">
      <c r="A6409"/>
      <c r="B6409"/>
      <c r="C6409"/>
      <c r="D6409"/>
      <c r="E6409"/>
    </row>
    <row r="6410" spans="1:5" ht="0" hidden="1" customHeight="1" x14ac:dyDescent="0.2">
      <c r="A6410"/>
      <c r="B6410"/>
      <c r="C6410"/>
      <c r="D6410"/>
      <c r="E6410"/>
    </row>
    <row r="6411" spans="1:5" ht="0" hidden="1" customHeight="1" x14ac:dyDescent="0.2">
      <c r="A6411"/>
      <c r="B6411"/>
      <c r="C6411"/>
      <c r="D6411"/>
      <c r="E6411"/>
    </row>
    <row r="6412" spans="1:5" ht="0" hidden="1" customHeight="1" x14ac:dyDescent="0.2">
      <c r="A6412"/>
      <c r="B6412"/>
      <c r="C6412"/>
      <c r="D6412"/>
      <c r="E6412"/>
    </row>
    <row r="6413" spans="1:5" ht="0" hidden="1" customHeight="1" x14ac:dyDescent="0.2">
      <c r="A6413"/>
      <c r="B6413"/>
      <c r="C6413"/>
      <c r="D6413"/>
      <c r="E6413"/>
    </row>
    <row r="6414" spans="1:5" ht="0" hidden="1" customHeight="1" x14ac:dyDescent="0.2">
      <c r="A6414"/>
      <c r="B6414"/>
      <c r="C6414"/>
      <c r="D6414"/>
      <c r="E6414"/>
    </row>
    <row r="6415" spans="1:5" ht="0" hidden="1" customHeight="1" x14ac:dyDescent="0.2">
      <c r="A6415"/>
      <c r="B6415"/>
      <c r="C6415"/>
      <c r="D6415"/>
      <c r="E6415"/>
    </row>
    <row r="6416" spans="1:5" ht="0" hidden="1" customHeight="1" x14ac:dyDescent="0.2">
      <c r="A6416"/>
      <c r="B6416"/>
      <c r="C6416"/>
      <c r="D6416"/>
      <c r="E6416"/>
    </row>
    <row r="6417" spans="1:5" ht="0" hidden="1" customHeight="1" x14ac:dyDescent="0.2">
      <c r="A6417"/>
      <c r="B6417"/>
      <c r="C6417"/>
      <c r="D6417"/>
      <c r="E6417"/>
    </row>
    <row r="6418" spans="1:5" ht="0" hidden="1" customHeight="1" x14ac:dyDescent="0.2">
      <c r="A6418"/>
      <c r="B6418"/>
      <c r="C6418"/>
      <c r="D6418"/>
      <c r="E6418"/>
    </row>
    <row r="6419" spans="1:5" ht="0" hidden="1" customHeight="1" x14ac:dyDescent="0.2">
      <c r="A6419"/>
      <c r="B6419"/>
      <c r="C6419"/>
      <c r="D6419"/>
      <c r="E6419"/>
    </row>
    <row r="6420" spans="1:5" ht="0" hidden="1" customHeight="1" x14ac:dyDescent="0.2">
      <c r="A6420"/>
      <c r="B6420"/>
      <c r="C6420"/>
      <c r="D6420"/>
      <c r="E6420"/>
    </row>
    <row r="6421" spans="1:5" ht="0" hidden="1" customHeight="1" x14ac:dyDescent="0.2">
      <c r="A6421"/>
      <c r="B6421"/>
      <c r="C6421"/>
      <c r="D6421"/>
      <c r="E6421"/>
    </row>
    <row r="6422" spans="1:5" ht="0" hidden="1" customHeight="1" x14ac:dyDescent="0.2">
      <c r="A6422"/>
      <c r="B6422"/>
      <c r="C6422"/>
      <c r="D6422"/>
      <c r="E6422"/>
    </row>
    <row r="6423" spans="1:5" ht="0" hidden="1" customHeight="1" x14ac:dyDescent="0.2">
      <c r="A6423"/>
      <c r="B6423"/>
      <c r="C6423"/>
      <c r="D6423"/>
      <c r="E6423"/>
    </row>
    <row r="6424" spans="1:5" ht="0" hidden="1" customHeight="1" x14ac:dyDescent="0.2">
      <c r="A6424"/>
      <c r="B6424"/>
      <c r="C6424"/>
      <c r="D6424"/>
      <c r="E6424"/>
    </row>
    <row r="6425" spans="1:5" ht="0" hidden="1" customHeight="1" x14ac:dyDescent="0.2">
      <c r="A6425"/>
      <c r="B6425"/>
      <c r="C6425"/>
      <c r="D6425"/>
      <c r="E6425"/>
    </row>
    <row r="6426" spans="1:5" ht="0" hidden="1" customHeight="1" x14ac:dyDescent="0.2">
      <c r="A6426"/>
      <c r="B6426"/>
      <c r="C6426"/>
      <c r="D6426"/>
      <c r="E6426"/>
    </row>
    <row r="6427" spans="1:5" ht="0" hidden="1" customHeight="1" x14ac:dyDescent="0.2">
      <c r="A6427"/>
      <c r="B6427"/>
      <c r="C6427"/>
      <c r="D6427"/>
      <c r="E6427"/>
    </row>
    <row r="6428" spans="1:5" ht="0" hidden="1" customHeight="1" x14ac:dyDescent="0.2">
      <c r="A6428"/>
      <c r="B6428"/>
      <c r="C6428"/>
      <c r="D6428"/>
      <c r="E6428"/>
    </row>
    <row r="6429" spans="1:5" ht="0" hidden="1" customHeight="1" x14ac:dyDescent="0.2">
      <c r="A6429"/>
      <c r="B6429"/>
      <c r="C6429"/>
      <c r="D6429"/>
      <c r="E6429"/>
    </row>
    <row r="6430" spans="1:5" ht="0" hidden="1" customHeight="1" x14ac:dyDescent="0.2">
      <c r="A6430"/>
      <c r="B6430"/>
      <c r="C6430"/>
      <c r="D6430"/>
      <c r="E6430"/>
    </row>
    <row r="6431" spans="1:5" ht="0" hidden="1" customHeight="1" x14ac:dyDescent="0.2">
      <c r="A6431"/>
      <c r="B6431"/>
      <c r="C6431"/>
      <c r="D6431"/>
      <c r="E6431"/>
    </row>
    <row r="6432" spans="1:5" ht="0" hidden="1" customHeight="1" x14ac:dyDescent="0.2">
      <c r="A6432"/>
      <c r="B6432"/>
      <c r="C6432"/>
      <c r="D6432"/>
      <c r="E6432"/>
    </row>
    <row r="6433" spans="1:5" ht="0" hidden="1" customHeight="1" x14ac:dyDescent="0.2">
      <c r="A6433"/>
      <c r="B6433"/>
      <c r="C6433"/>
      <c r="D6433"/>
      <c r="E6433"/>
    </row>
    <row r="6434" spans="1:5" ht="0" hidden="1" customHeight="1" x14ac:dyDescent="0.2">
      <c r="A6434"/>
      <c r="B6434"/>
      <c r="C6434"/>
      <c r="D6434"/>
      <c r="E6434"/>
    </row>
    <row r="6435" spans="1:5" ht="0" hidden="1" customHeight="1" x14ac:dyDescent="0.2">
      <c r="A6435"/>
      <c r="B6435"/>
      <c r="C6435"/>
      <c r="D6435"/>
      <c r="E6435"/>
    </row>
    <row r="6436" spans="1:5" ht="0" hidden="1" customHeight="1" x14ac:dyDescent="0.2">
      <c r="A6436"/>
      <c r="B6436"/>
      <c r="C6436"/>
      <c r="D6436"/>
      <c r="E6436"/>
    </row>
    <row r="6437" spans="1:5" ht="0" hidden="1" customHeight="1" x14ac:dyDescent="0.2">
      <c r="A6437"/>
      <c r="B6437"/>
      <c r="C6437"/>
      <c r="D6437"/>
      <c r="E6437"/>
    </row>
    <row r="6438" spans="1:5" ht="0" hidden="1" customHeight="1" x14ac:dyDescent="0.2">
      <c r="A6438"/>
      <c r="B6438"/>
      <c r="C6438"/>
      <c r="D6438"/>
      <c r="E6438"/>
    </row>
    <row r="6439" spans="1:5" ht="0" hidden="1" customHeight="1" x14ac:dyDescent="0.2">
      <c r="A6439"/>
      <c r="B6439"/>
      <c r="C6439"/>
      <c r="D6439"/>
      <c r="E6439"/>
    </row>
    <row r="6440" spans="1:5" ht="0" hidden="1" customHeight="1" x14ac:dyDescent="0.2">
      <c r="A6440"/>
      <c r="B6440"/>
      <c r="C6440"/>
      <c r="D6440"/>
      <c r="E6440"/>
    </row>
    <row r="6441" spans="1:5" ht="0" hidden="1" customHeight="1" x14ac:dyDescent="0.2">
      <c r="A6441"/>
      <c r="B6441"/>
      <c r="C6441"/>
      <c r="D6441"/>
      <c r="E6441"/>
    </row>
    <row r="6442" spans="1:5" ht="0" hidden="1" customHeight="1" x14ac:dyDescent="0.2">
      <c r="A6442"/>
      <c r="B6442"/>
      <c r="C6442"/>
      <c r="D6442"/>
      <c r="E6442"/>
    </row>
    <row r="6443" spans="1:5" ht="0" hidden="1" customHeight="1" x14ac:dyDescent="0.2">
      <c r="A6443"/>
      <c r="B6443"/>
      <c r="C6443"/>
      <c r="D6443"/>
      <c r="E6443"/>
    </row>
    <row r="6444" spans="1:5" ht="0" hidden="1" customHeight="1" x14ac:dyDescent="0.2">
      <c r="A6444"/>
      <c r="B6444"/>
      <c r="C6444"/>
      <c r="D6444"/>
      <c r="E6444"/>
    </row>
    <row r="6445" spans="1:5" ht="0" hidden="1" customHeight="1" x14ac:dyDescent="0.2">
      <c r="A6445"/>
      <c r="B6445"/>
      <c r="C6445"/>
      <c r="D6445"/>
      <c r="E6445"/>
    </row>
    <row r="6446" spans="1:5" ht="0" hidden="1" customHeight="1" x14ac:dyDescent="0.2">
      <c r="A6446"/>
      <c r="B6446"/>
      <c r="C6446"/>
      <c r="D6446"/>
      <c r="E6446"/>
    </row>
    <row r="6447" spans="1:5" ht="0" hidden="1" customHeight="1" x14ac:dyDescent="0.2">
      <c r="A6447"/>
      <c r="B6447"/>
      <c r="C6447"/>
      <c r="D6447"/>
      <c r="E6447"/>
    </row>
    <row r="6448" spans="1:5" ht="0" hidden="1" customHeight="1" x14ac:dyDescent="0.2">
      <c r="A6448"/>
      <c r="B6448"/>
      <c r="C6448"/>
      <c r="D6448"/>
      <c r="E6448"/>
    </row>
    <row r="6449" spans="1:5" ht="0" hidden="1" customHeight="1" x14ac:dyDescent="0.2">
      <c r="A6449"/>
      <c r="B6449"/>
      <c r="C6449"/>
      <c r="D6449"/>
      <c r="E6449"/>
    </row>
    <row r="6450" spans="1:5" ht="0" hidden="1" customHeight="1" x14ac:dyDescent="0.2">
      <c r="A6450"/>
      <c r="B6450"/>
      <c r="C6450"/>
      <c r="D6450"/>
      <c r="E6450"/>
    </row>
    <row r="6451" spans="1:5" ht="0" hidden="1" customHeight="1" x14ac:dyDescent="0.2">
      <c r="A6451"/>
      <c r="B6451"/>
      <c r="C6451"/>
      <c r="D6451"/>
      <c r="E6451"/>
    </row>
    <row r="6452" spans="1:5" ht="0" hidden="1" customHeight="1" x14ac:dyDescent="0.2">
      <c r="A6452"/>
      <c r="B6452"/>
      <c r="C6452"/>
      <c r="D6452"/>
      <c r="E6452"/>
    </row>
    <row r="6453" spans="1:5" ht="0" hidden="1" customHeight="1" x14ac:dyDescent="0.2">
      <c r="A6453"/>
      <c r="B6453"/>
      <c r="C6453"/>
      <c r="D6453"/>
      <c r="E6453"/>
    </row>
    <row r="6454" spans="1:5" ht="0" hidden="1" customHeight="1" x14ac:dyDescent="0.2">
      <c r="A6454"/>
      <c r="B6454"/>
      <c r="C6454"/>
      <c r="D6454"/>
      <c r="E6454"/>
    </row>
    <row r="6455" spans="1:5" ht="0" hidden="1" customHeight="1" x14ac:dyDescent="0.2">
      <c r="A6455"/>
      <c r="B6455"/>
      <c r="C6455"/>
      <c r="D6455"/>
      <c r="E6455"/>
    </row>
    <row r="6456" spans="1:5" ht="0" hidden="1" customHeight="1" x14ac:dyDescent="0.2">
      <c r="A6456"/>
      <c r="B6456"/>
      <c r="C6456"/>
      <c r="D6456"/>
      <c r="E6456"/>
    </row>
    <row r="6457" spans="1:5" ht="0" hidden="1" customHeight="1" x14ac:dyDescent="0.2">
      <c r="A6457"/>
      <c r="B6457"/>
      <c r="C6457"/>
      <c r="D6457"/>
      <c r="E6457"/>
    </row>
    <row r="6458" spans="1:5" ht="0" hidden="1" customHeight="1" x14ac:dyDescent="0.2">
      <c r="A6458"/>
      <c r="B6458"/>
      <c r="C6458"/>
      <c r="D6458"/>
      <c r="E6458"/>
    </row>
    <row r="6459" spans="1:5" ht="0" hidden="1" customHeight="1" x14ac:dyDescent="0.2">
      <c r="A6459"/>
      <c r="B6459"/>
      <c r="C6459"/>
      <c r="D6459"/>
      <c r="E6459"/>
    </row>
    <row r="6460" spans="1:5" ht="0" hidden="1" customHeight="1" x14ac:dyDescent="0.2">
      <c r="A6460"/>
      <c r="B6460"/>
      <c r="C6460"/>
      <c r="D6460"/>
      <c r="E6460"/>
    </row>
    <row r="6461" spans="1:5" ht="0" hidden="1" customHeight="1" x14ac:dyDescent="0.2">
      <c r="A6461"/>
      <c r="B6461"/>
      <c r="C6461"/>
      <c r="D6461"/>
      <c r="E6461"/>
    </row>
    <row r="6462" spans="1:5" ht="0" hidden="1" customHeight="1" x14ac:dyDescent="0.2">
      <c r="A6462"/>
      <c r="B6462"/>
      <c r="C6462"/>
      <c r="D6462"/>
      <c r="E6462"/>
    </row>
    <row r="6463" spans="1:5" ht="0" hidden="1" customHeight="1" x14ac:dyDescent="0.2">
      <c r="A6463"/>
      <c r="B6463"/>
      <c r="C6463"/>
      <c r="D6463"/>
      <c r="E6463"/>
    </row>
    <row r="6464" spans="1:5" ht="0" hidden="1" customHeight="1" x14ac:dyDescent="0.2">
      <c r="A6464"/>
      <c r="B6464"/>
      <c r="C6464"/>
      <c r="D6464"/>
      <c r="E6464"/>
    </row>
    <row r="6465" spans="1:5" ht="0" hidden="1" customHeight="1" x14ac:dyDescent="0.2">
      <c r="A6465"/>
      <c r="B6465"/>
      <c r="C6465"/>
      <c r="D6465"/>
      <c r="E6465"/>
    </row>
    <row r="6466" spans="1:5" ht="0" hidden="1" customHeight="1" x14ac:dyDescent="0.2">
      <c r="A6466"/>
      <c r="B6466"/>
      <c r="C6466"/>
      <c r="D6466"/>
      <c r="E6466"/>
    </row>
    <row r="6467" spans="1:5" ht="0" hidden="1" customHeight="1" x14ac:dyDescent="0.2">
      <c r="A6467"/>
      <c r="B6467"/>
      <c r="C6467"/>
      <c r="D6467"/>
      <c r="E6467"/>
    </row>
    <row r="6468" spans="1:5" ht="0" hidden="1" customHeight="1" x14ac:dyDescent="0.2">
      <c r="A6468"/>
      <c r="B6468"/>
      <c r="C6468"/>
      <c r="D6468"/>
      <c r="E6468"/>
    </row>
    <row r="6469" spans="1:5" ht="0" hidden="1" customHeight="1" x14ac:dyDescent="0.2">
      <c r="A6469"/>
      <c r="B6469"/>
      <c r="C6469"/>
      <c r="D6469"/>
      <c r="E6469"/>
    </row>
    <row r="6470" spans="1:5" ht="0" hidden="1" customHeight="1" x14ac:dyDescent="0.2">
      <c r="A6470"/>
      <c r="B6470"/>
      <c r="C6470"/>
      <c r="D6470"/>
      <c r="E6470"/>
    </row>
    <row r="6471" spans="1:5" ht="0" hidden="1" customHeight="1" x14ac:dyDescent="0.2">
      <c r="A6471"/>
      <c r="B6471"/>
      <c r="C6471"/>
      <c r="D6471"/>
      <c r="E6471"/>
    </row>
    <row r="6472" spans="1:5" ht="0" hidden="1" customHeight="1" x14ac:dyDescent="0.2">
      <c r="A6472"/>
      <c r="B6472"/>
      <c r="C6472"/>
      <c r="D6472"/>
      <c r="E6472"/>
    </row>
    <row r="6473" spans="1:5" ht="0" hidden="1" customHeight="1" x14ac:dyDescent="0.2">
      <c r="A6473"/>
      <c r="B6473"/>
      <c r="C6473"/>
      <c r="D6473"/>
      <c r="E6473"/>
    </row>
    <row r="6474" spans="1:5" ht="0" hidden="1" customHeight="1" x14ac:dyDescent="0.2">
      <c r="A6474"/>
      <c r="B6474"/>
      <c r="C6474"/>
      <c r="D6474"/>
      <c r="E6474"/>
    </row>
    <row r="6475" spans="1:5" ht="0" hidden="1" customHeight="1" x14ac:dyDescent="0.2">
      <c r="A6475"/>
      <c r="B6475"/>
      <c r="C6475"/>
      <c r="D6475"/>
      <c r="E6475"/>
    </row>
    <row r="6476" spans="1:5" ht="0" hidden="1" customHeight="1" x14ac:dyDescent="0.2">
      <c r="A6476"/>
      <c r="B6476"/>
      <c r="C6476"/>
      <c r="D6476"/>
      <c r="E6476"/>
    </row>
    <row r="6477" spans="1:5" ht="0" hidden="1" customHeight="1" x14ac:dyDescent="0.2">
      <c r="A6477"/>
      <c r="B6477"/>
      <c r="C6477"/>
      <c r="D6477"/>
      <c r="E6477"/>
    </row>
    <row r="6478" spans="1:5" ht="0" hidden="1" customHeight="1" x14ac:dyDescent="0.2">
      <c r="A6478"/>
      <c r="B6478"/>
      <c r="C6478"/>
      <c r="D6478"/>
      <c r="E6478"/>
    </row>
    <row r="6479" spans="1:5" ht="0" hidden="1" customHeight="1" x14ac:dyDescent="0.2">
      <c r="A6479"/>
      <c r="B6479"/>
      <c r="C6479"/>
      <c r="D6479"/>
      <c r="E6479"/>
    </row>
    <row r="6480" spans="1:5" ht="0" hidden="1" customHeight="1" x14ac:dyDescent="0.2">
      <c r="A6480"/>
      <c r="B6480"/>
      <c r="C6480"/>
      <c r="D6480"/>
      <c r="E6480"/>
    </row>
    <row r="6481" spans="1:5" ht="0" hidden="1" customHeight="1" x14ac:dyDescent="0.2">
      <c r="A6481"/>
      <c r="B6481"/>
      <c r="C6481"/>
      <c r="D6481"/>
      <c r="E6481"/>
    </row>
    <row r="6482" spans="1:5" ht="0" hidden="1" customHeight="1" x14ac:dyDescent="0.2">
      <c r="A6482"/>
      <c r="B6482"/>
      <c r="C6482"/>
      <c r="D6482"/>
      <c r="E6482"/>
    </row>
    <row r="6483" spans="1:5" ht="0" hidden="1" customHeight="1" x14ac:dyDescent="0.2">
      <c r="A6483"/>
      <c r="B6483"/>
      <c r="C6483"/>
      <c r="D6483"/>
      <c r="E6483"/>
    </row>
    <row r="6484" spans="1:5" ht="0" hidden="1" customHeight="1" x14ac:dyDescent="0.2">
      <c r="A6484"/>
      <c r="B6484"/>
      <c r="C6484"/>
      <c r="D6484"/>
      <c r="E6484"/>
    </row>
    <row r="6485" spans="1:5" ht="0" hidden="1" customHeight="1" x14ac:dyDescent="0.2">
      <c r="A6485"/>
      <c r="B6485"/>
      <c r="C6485"/>
      <c r="D6485"/>
      <c r="E6485"/>
    </row>
    <row r="6486" spans="1:5" ht="0" hidden="1" customHeight="1" x14ac:dyDescent="0.2">
      <c r="A6486"/>
      <c r="B6486"/>
      <c r="C6486"/>
      <c r="D6486"/>
      <c r="E6486"/>
    </row>
    <row r="6487" spans="1:5" ht="0" hidden="1" customHeight="1" x14ac:dyDescent="0.2">
      <c r="A6487"/>
      <c r="B6487"/>
      <c r="C6487"/>
      <c r="D6487"/>
      <c r="E6487"/>
    </row>
    <row r="6488" spans="1:5" ht="0" hidden="1" customHeight="1" x14ac:dyDescent="0.2">
      <c r="A6488"/>
      <c r="B6488"/>
      <c r="C6488"/>
      <c r="D6488"/>
      <c r="E6488"/>
    </row>
    <row r="6489" spans="1:5" ht="0" hidden="1" customHeight="1" x14ac:dyDescent="0.2">
      <c r="A6489"/>
      <c r="B6489"/>
      <c r="C6489"/>
      <c r="D6489"/>
      <c r="E6489"/>
    </row>
    <row r="6490" spans="1:5" ht="0" hidden="1" customHeight="1" x14ac:dyDescent="0.2">
      <c r="A6490"/>
      <c r="B6490"/>
      <c r="C6490"/>
      <c r="D6490"/>
      <c r="E6490"/>
    </row>
    <row r="6491" spans="1:5" ht="0" hidden="1" customHeight="1" x14ac:dyDescent="0.2">
      <c r="A6491"/>
      <c r="B6491"/>
      <c r="C6491"/>
      <c r="D6491"/>
      <c r="E6491"/>
    </row>
    <row r="6492" spans="1:5" ht="0" hidden="1" customHeight="1" x14ac:dyDescent="0.2">
      <c r="A6492"/>
      <c r="B6492"/>
      <c r="C6492"/>
      <c r="D6492"/>
      <c r="E6492"/>
    </row>
    <row r="6493" spans="1:5" ht="0" hidden="1" customHeight="1" x14ac:dyDescent="0.2">
      <c r="A6493"/>
      <c r="B6493"/>
      <c r="C6493"/>
      <c r="D6493"/>
      <c r="E6493"/>
    </row>
    <row r="6494" spans="1:5" ht="0" hidden="1" customHeight="1" x14ac:dyDescent="0.2">
      <c r="A6494"/>
      <c r="B6494"/>
      <c r="C6494"/>
      <c r="D6494"/>
      <c r="E6494"/>
    </row>
    <row r="6495" spans="1:5" ht="0" hidden="1" customHeight="1" x14ac:dyDescent="0.2">
      <c r="A6495"/>
      <c r="B6495"/>
      <c r="C6495"/>
      <c r="D6495"/>
      <c r="E6495"/>
    </row>
    <row r="6496" spans="1:5" ht="0" hidden="1" customHeight="1" x14ac:dyDescent="0.2">
      <c r="A6496"/>
      <c r="B6496"/>
      <c r="C6496"/>
      <c r="D6496"/>
      <c r="E6496"/>
    </row>
    <row r="6497" spans="1:5" ht="0" hidden="1" customHeight="1" x14ac:dyDescent="0.2">
      <c r="A6497"/>
      <c r="B6497"/>
      <c r="C6497"/>
      <c r="D6497"/>
      <c r="E6497"/>
    </row>
    <row r="6498" spans="1:5" ht="0" hidden="1" customHeight="1" x14ac:dyDescent="0.2">
      <c r="A6498"/>
      <c r="B6498"/>
      <c r="C6498"/>
      <c r="D6498"/>
      <c r="E6498"/>
    </row>
    <row r="6499" spans="1:5" ht="0" hidden="1" customHeight="1" x14ac:dyDescent="0.2">
      <c r="A6499"/>
      <c r="B6499"/>
      <c r="C6499"/>
      <c r="D6499"/>
      <c r="E6499"/>
    </row>
    <row r="6500" spans="1:5" ht="0" hidden="1" customHeight="1" x14ac:dyDescent="0.2">
      <c r="A6500"/>
      <c r="B6500"/>
      <c r="C6500"/>
      <c r="D6500"/>
      <c r="E6500"/>
    </row>
    <row r="6501" spans="1:5" ht="0" hidden="1" customHeight="1" x14ac:dyDescent="0.2">
      <c r="A6501"/>
      <c r="B6501"/>
      <c r="C6501"/>
      <c r="D6501"/>
      <c r="E6501"/>
    </row>
    <row r="6502" spans="1:5" ht="0" hidden="1" customHeight="1" x14ac:dyDescent="0.2">
      <c r="A6502"/>
      <c r="B6502"/>
      <c r="C6502"/>
      <c r="D6502"/>
      <c r="E6502"/>
    </row>
    <row r="6503" spans="1:5" ht="0" hidden="1" customHeight="1" x14ac:dyDescent="0.2">
      <c r="A6503"/>
      <c r="B6503"/>
      <c r="C6503"/>
      <c r="D6503"/>
      <c r="E6503"/>
    </row>
    <row r="6504" spans="1:5" ht="0" hidden="1" customHeight="1" x14ac:dyDescent="0.2">
      <c r="A6504"/>
      <c r="B6504"/>
      <c r="C6504"/>
      <c r="D6504"/>
      <c r="E6504"/>
    </row>
    <row r="6505" spans="1:5" ht="0" hidden="1" customHeight="1" x14ac:dyDescent="0.2">
      <c r="A6505"/>
      <c r="B6505"/>
      <c r="C6505"/>
      <c r="D6505"/>
      <c r="E6505"/>
    </row>
    <row r="6506" spans="1:5" ht="0" hidden="1" customHeight="1" x14ac:dyDescent="0.2">
      <c r="A6506"/>
      <c r="B6506"/>
      <c r="C6506"/>
      <c r="D6506"/>
      <c r="E6506"/>
    </row>
    <row r="6507" spans="1:5" ht="0" hidden="1" customHeight="1" x14ac:dyDescent="0.2">
      <c r="A6507"/>
      <c r="B6507"/>
      <c r="C6507"/>
      <c r="D6507"/>
      <c r="E6507"/>
    </row>
    <row r="6508" spans="1:5" ht="0" hidden="1" customHeight="1" x14ac:dyDescent="0.2">
      <c r="A6508"/>
      <c r="B6508"/>
      <c r="C6508"/>
      <c r="D6508"/>
      <c r="E6508"/>
    </row>
    <row r="6509" spans="1:5" ht="0" hidden="1" customHeight="1" x14ac:dyDescent="0.2">
      <c r="A6509"/>
      <c r="B6509"/>
      <c r="C6509"/>
      <c r="D6509"/>
      <c r="E6509"/>
    </row>
    <row r="6510" spans="1:5" ht="0" hidden="1" customHeight="1" x14ac:dyDescent="0.2">
      <c r="A6510"/>
      <c r="B6510"/>
      <c r="C6510"/>
      <c r="D6510"/>
      <c r="E6510"/>
    </row>
    <row r="6511" spans="1:5" ht="0" hidden="1" customHeight="1" x14ac:dyDescent="0.2">
      <c r="A6511"/>
      <c r="B6511"/>
      <c r="C6511"/>
      <c r="D6511"/>
      <c r="E6511"/>
    </row>
    <row r="6512" spans="1:5" ht="0" hidden="1" customHeight="1" x14ac:dyDescent="0.2">
      <c r="A6512"/>
      <c r="B6512"/>
      <c r="C6512"/>
      <c r="D6512"/>
      <c r="E6512"/>
    </row>
    <row r="6513" spans="1:5" ht="0" hidden="1" customHeight="1" x14ac:dyDescent="0.2">
      <c r="A6513"/>
      <c r="B6513"/>
      <c r="C6513"/>
      <c r="D6513"/>
      <c r="E6513"/>
    </row>
    <row r="6514" spans="1:5" ht="0" hidden="1" customHeight="1" x14ac:dyDescent="0.2">
      <c r="A6514"/>
      <c r="B6514"/>
      <c r="C6514"/>
      <c r="D6514"/>
      <c r="E6514"/>
    </row>
    <row r="6515" spans="1:5" ht="0" hidden="1" customHeight="1" x14ac:dyDescent="0.2">
      <c r="A6515"/>
      <c r="B6515"/>
      <c r="C6515"/>
      <c r="D6515"/>
      <c r="E6515"/>
    </row>
    <row r="6516" spans="1:5" ht="0" hidden="1" customHeight="1" x14ac:dyDescent="0.2">
      <c r="A6516"/>
      <c r="B6516"/>
      <c r="C6516"/>
      <c r="D6516"/>
      <c r="E6516"/>
    </row>
    <row r="6517" spans="1:5" ht="0" hidden="1" customHeight="1" x14ac:dyDescent="0.2">
      <c r="A6517"/>
      <c r="B6517"/>
      <c r="C6517"/>
      <c r="D6517"/>
      <c r="E6517"/>
    </row>
    <row r="6518" spans="1:5" ht="0" hidden="1" customHeight="1" x14ac:dyDescent="0.2">
      <c r="A6518"/>
      <c r="B6518"/>
      <c r="C6518"/>
      <c r="D6518"/>
      <c r="E6518"/>
    </row>
    <row r="6519" spans="1:5" ht="0" hidden="1" customHeight="1" x14ac:dyDescent="0.2">
      <c r="A6519"/>
      <c r="B6519"/>
      <c r="C6519"/>
      <c r="D6519"/>
      <c r="E6519"/>
    </row>
    <row r="6520" spans="1:5" ht="0" hidden="1" customHeight="1" x14ac:dyDescent="0.2">
      <c r="A6520"/>
      <c r="B6520"/>
      <c r="C6520"/>
      <c r="D6520"/>
      <c r="E6520"/>
    </row>
    <row r="6521" spans="1:5" ht="0" hidden="1" customHeight="1" x14ac:dyDescent="0.2">
      <c r="A6521"/>
      <c r="B6521"/>
      <c r="C6521"/>
      <c r="D6521"/>
      <c r="E6521"/>
    </row>
    <row r="6522" spans="1:5" ht="0" hidden="1" customHeight="1" x14ac:dyDescent="0.2">
      <c r="A6522"/>
      <c r="B6522"/>
      <c r="C6522"/>
      <c r="D6522"/>
      <c r="E6522"/>
    </row>
    <row r="6523" spans="1:5" ht="0" hidden="1" customHeight="1" x14ac:dyDescent="0.2">
      <c r="A6523"/>
      <c r="B6523"/>
      <c r="C6523"/>
      <c r="D6523"/>
      <c r="E6523"/>
    </row>
    <row r="6524" spans="1:5" ht="0" hidden="1" customHeight="1" x14ac:dyDescent="0.2">
      <c r="A6524"/>
      <c r="B6524"/>
      <c r="C6524"/>
      <c r="D6524"/>
      <c r="E6524"/>
    </row>
    <row r="6525" spans="1:5" ht="0" hidden="1" customHeight="1" x14ac:dyDescent="0.2">
      <c r="A6525"/>
      <c r="B6525"/>
      <c r="C6525"/>
      <c r="D6525"/>
      <c r="E6525"/>
    </row>
    <row r="6526" spans="1:5" ht="0" hidden="1" customHeight="1" x14ac:dyDescent="0.2">
      <c r="A6526"/>
      <c r="B6526"/>
      <c r="C6526"/>
      <c r="D6526"/>
      <c r="E6526"/>
    </row>
    <row r="6527" spans="1:5" ht="0" hidden="1" customHeight="1" x14ac:dyDescent="0.2">
      <c r="A6527"/>
      <c r="B6527"/>
      <c r="C6527"/>
      <c r="D6527"/>
      <c r="E6527"/>
    </row>
    <row r="6528" spans="1:5" ht="0" hidden="1" customHeight="1" x14ac:dyDescent="0.2">
      <c r="A6528"/>
      <c r="B6528"/>
      <c r="C6528"/>
      <c r="D6528"/>
      <c r="E6528"/>
    </row>
    <row r="6529" spans="1:5" ht="0" hidden="1" customHeight="1" x14ac:dyDescent="0.2">
      <c r="A6529"/>
      <c r="B6529"/>
      <c r="C6529"/>
      <c r="D6529"/>
      <c r="E6529"/>
    </row>
    <row r="6530" spans="1:5" ht="0" hidden="1" customHeight="1" x14ac:dyDescent="0.2">
      <c r="A6530"/>
      <c r="B6530"/>
      <c r="C6530"/>
      <c r="D6530"/>
      <c r="E6530"/>
    </row>
    <row r="6531" spans="1:5" ht="0" hidden="1" customHeight="1" x14ac:dyDescent="0.2">
      <c r="A6531"/>
      <c r="B6531"/>
      <c r="C6531"/>
      <c r="D6531"/>
      <c r="E6531"/>
    </row>
    <row r="6532" spans="1:5" ht="0" hidden="1" customHeight="1" x14ac:dyDescent="0.2">
      <c r="A6532"/>
      <c r="B6532"/>
      <c r="C6532"/>
      <c r="D6532"/>
      <c r="E6532"/>
    </row>
    <row r="6533" spans="1:5" ht="0" hidden="1" customHeight="1" x14ac:dyDescent="0.2">
      <c r="A6533"/>
      <c r="B6533"/>
      <c r="C6533"/>
      <c r="D6533"/>
      <c r="E6533"/>
    </row>
    <row r="6534" spans="1:5" ht="0" hidden="1" customHeight="1" x14ac:dyDescent="0.2">
      <c r="A6534"/>
      <c r="B6534"/>
      <c r="C6534"/>
      <c r="D6534"/>
      <c r="E6534"/>
    </row>
    <row r="6535" spans="1:5" ht="0" hidden="1" customHeight="1" x14ac:dyDescent="0.2">
      <c r="A6535"/>
      <c r="B6535"/>
      <c r="C6535"/>
      <c r="D6535"/>
      <c r="E6535"/>
    </row>
    <row r="6536" spans="1:5" ht="0" hidden="1" customHeight="1" x14ac:dyDescent="0.2">
      <c r="A6536"/>
      <c r="B6536"/>
      <c r="C6536"/>
      <c r="D6536"/>
      <c r="E6536"/>
    </row>
    <row r="6537" spans="1:5" ht="0" hidden="1" customHeight="1" x14ac:dyDescent="0.2">
      <c r="A6537"/>
      <c r="B6537"/>
      <c r="C6537"/>
      <c r="D6537"/>
      <c r="E6537"/>
    </row>
    <row r="6538" spans="1:5" ht="0" hidden="1" customHeight="1" x14ac:dyDescent="0.2">
      <c r="A6538"/>
      <c r="B6538"/>
      <c r="C6538"/>
      <c r="D6538"/>
      <c r="E6538"/>
    </row>
    <row r="6539" spans="1:5" ht="0" hidden="1" customHeight="1" x14ac:dyDescent="0.2">
      <c r="A6539"/>
      <c r="B6539"/>
      <c r="C6539"/>
      <c r="D6539"/>
      <c r="E6539"/>
    </row>
    <row r="6540" spans="1:5" ht="0" hidden="1" customHeight="1" x14ac:dyDescent="0.2">
      <c r="A6540"/>
      <c r="B6540"/>
      <c r="C6540"/>
      <c r="D6540"/>
      <c r="E6540"/>
    </row>
    <row r="6541" spans="1:5" ht="0" hidden="1" customHeight="1" x14ac:dyDescent="0.2">
      <c r="A6541"/>
      <c r="B6541"/>
      <c r="C6541"/>
      <c r="D6541"/>
      <c r="E6541"/>
    </row>
    <row r="6542" spans="1:5" ht="0" hidden="1" customHeight="1" x14ac:dyDescent="0.2">
      <c r="A6542"/>
      <c r="B6542"/>
      <c r="C6542"/>
      <c r="D6542"/>
      <c r="E6542"/>
    </row>
    <row r="6543" spans="1:5" ht="0" hidden="1" customHeight="1" x14ac:dyDescent="0.2">
      <c r="A6543"/>
      <c r="B6543"/>
      <c r="C6543"/>
      <c r="D6543"/>
      <c r="E6543"/>
    </row>
    <row r="6544" spans="1:5" ht="0" hidden="1" customHeight="1" x14ac:dyDescent="0.2">
      <c r="A6544"/>
      <c r="B6544"/>
      <c r="C6544"/>
      <c r="D6544"/>
      <c r="E6544"/>
    </row>
    <row r="6545" spans="1:5" ht="0" hidden="1" customHeight="1" x14ac:dyDescent="0.2">
      <c r="A6545"/>
      <c r="B6545"/>
      <c r="C6545"/>
      <c r="D6545"/>
      <c r="E6545"/>
    </row>
    <row r="6546" spans="1:5" ht="0" hidden="1" customHeight="1" x14ac:dyDescent="0.2">
      <c r="A6546"/>
      <c r="B6546"/>
      <c r="C6546"/>
      <c r="D6546"/>
      <c r="E6546"/>
    </row>
    <row r="6547" spans="1:5" ht="0" hidden="1" customHeight="1" x14ac:dyDescent="0.2">
      <c r="A6547"/>
      <c r="B6547"/>
      <c r="C6547"/>
      <c r="D6547"/>
      <c r="E6547"/>
    </row>
    <row r="6548" spans="1:5" ht="0" hidden="1" customHeight="1" x14ac:dyDescent="0.2">
      <c r="A6548"/>
      <c r="B6548"/>
      <c r="C6548"/>
      <c r="D6548"/>
      <c r="E6548"/>
    </row>
    <row r="6549" spans="1:5" ht="0" hidden="1" customHeight="1" x14ac:dyDescent="0.2">
      <c r="A6549"/>
      <c r="B6549"/>
      <c r="C6549"/>
      <c r="D6549"/>
      <c r="E6549"/>
    </row>
    <row r="6550" spans="1:5" ht="0" hidden="1" customHeight="1" x14ac:dyDescent="0.2">
      <c r="A6550"/>
      <c r="B6550"/>
      <c r="C6550"/>
      <c r="D6550"/>
      <c r="E6550"/>
    </row>
    <row r="6551" spans="1:5" ht="0" hidden="1" customHeight="1" x14ac:dyDescent="0.2">
      <c r="A6551"/>
      <c r="B6551"/>
      <c r="C6551"/>
      <c r="D6551"/>
      <c r="E6551"/>
    </row>
    <row r="6552" spans="1:5" ht="0" hidden="1" customHeight="1" x14ac:dyDescent="0.2">
      <c r="A6552"/>
      <c r="B6552"/>
      <c r="C6552"/>
      <c r="D6552"/>
      <c r="E6552"/>
    </row>
    <row r="6553" spans="1:5" ht="0" hidden="1" customHeight="1" x14ac:dyDescent="0.2">
      <c r="A6553"/>
      <c r="B6553"/>
      <c r="C6553"/>
      <c r="D6553"/>
      <c r="E6553"/>
    </row>
    <row r="6554" spans="1:5" ht="0" hidden="1" customHeight="1" x14ac:dyDescent="0.2">
      <c r="A6554"/>
      <c r="B6554"/>
      <c r="C6554"/>
      <c r="D6554"/>
      <c r="E6554"/>
    </row>
    <row r="6555" spans="1:5" ht="0" hidden="1" customHeight="1" x14ac:dyDescent="0.2">
      <c r="A6555"/>
      <c r="B6555"/>
      <c r="C6555"/>
      <c r="D6555"/>
      <c r="E6555"/>
    </row>
    <row r="6556" spans="1:5" ht="0" hidden="1" customHeight="1" x14ac:dyDescent="0.2">
      <c r="A6556"/>
      <c r="B6556"/>
      <c r="C6556"/>
      <c r="D6556"/>
      <c r="E6556"/>
    </row>
    <row r="6557" spans="1:5" ht="0" hidden="1" customHeight="1" x14ac:dyDescent="0.2">
      <c r="A6557"/>
      <c r="B6557"/>
      <c r="C6557"/>
      <c r="D6557"/>
      <c r="E6557"/>
    </row>
    <row r="6558" spans="1:5" ht="0" hidden="1" customHeight="1" x14ac:dyDescent="0.2">
      <c r="A6558"/>
      <c r="B6558"/>
      <c r="C6558"/>
      <c r="D6558"/>
      <c r="E6558"/>
    </row>
    <row r="6559" spans="1:5" ht="0" hidden="1" customHeight="1" x14ac:dyDescent="0.2">
      <c r="A6559"/>
      <c r="B6559"/>
      <c r="C6559"/>
      <c r="D6559"/>
      <c r="E6559"/>
    </row>
    <row r="6560" spans="1:5" ht="0" hidden="1" customHeight="1" x14ac:dyDescent="0.2">
      <c r="A6560"/>
      <c r="B6560"/>
      <c r="C6560"/>
      <c r="D6560"/>
      <c r="E6560"/>
    </row>
    <row r="6561" spans="1:5" ht="0" hidden="1" customHeight="1" x14ac:dyDescent="0.2">
      <c r="A6561"/>
      <c r="B6561"/>
      <c r="C6561"/>
      <c r="D6561"/>
      <c r="E6561"/>
    </row>
    <row r="6562" spans="1:5" ht="0" hidden="1" customHeight="1" x14ac:dyDescent="0.2">
      <c r="A6562"/>
      <c r="B6562"/>
      <c r="C6562"/>
      <c r="D6562"/>
      <c r="E6562"/>
    </row>
    <row r="6563" spans="1:5" ht="0" hidden="1" customHeight="1" x14ac:dyDescent="0.2">
      <c r="A6563"/>
      <c r="B6563"/>
      <c r="C6563"/>
      <c r="D6563"/>
      <c r="E6563"/>
    </row>
    <row r="6564" spans="1:5" ht="0" hidden="1" customHeight="1" x14ac:dyDescent="0.2">
      <c r="A6564"/>
      <c r="B6564"/>
      <c r="C6564"/>
      <c r="D6564"/>
      <c r="E6564"/>
    </row>
    <row r="6565" spans="1:5" ht="0" hidden="1" customHeight="1" x14ac:dyDescent="0.2">
      <c r="A6565"/>
      <c r="B6565"/>
      <c r="C6565"/>
      <c r="D6565"/>
      <c r="E6565"/>
    </row>
    <row r="6566" spans="1:5" ht="0" hidden="1" customHeight="1" x14ac:dyDescent="0.2">
      <c r="A6566"/>
      <c r="B6566"/>
      <c r="C6566"/>
      <c r="D6566"/>
      <c r="E6566"/>
    </row>
    <row r="6567" spans="1:5" ht="0" hidden="1" customHeight="1" x14ac:dyDescent="0.2">
      <c r="A6567"/>
      <c r="B6567"/>
      <c r="C6567"/>
      <c r="D6567"/>
      <c r="E6567"/>
    </row>
    <row r="6568" spans="1:5" ht="0" hidden="1" customHeight="1" x14ac:dyDescent="0.2">
      <c r="A6568"/>
      <c r="B6568"/>
      <c r="C6568"/>
      <c r="D6568"/>
      <c r="E6568"/>
    </row>
    <row r="6569" spans="1:5" ht="0" hidden="1" customHeight="1" x14ac:dyDescent="0.2">
      <c r="A6569"/>
      <c r="B6569"/>
      <c r="C6569"/>
      <c r="D6569"/>
      <c r="E6569"/>
    </row>
    <row r="6570" spans="1:5" ht="0" hidden="1" customHeight="1" x14ac:dyDescent="0.2">
      <c r="A6570"/>
      <c r="B6570"/>
      <c r="C6570"/>
      <c r="D6570"/>
      <c r="E6570"/>
    </row>
    <row r="6571" spans="1:5" ht="0" hidden="1" customHeight="1" x14ac:dyDescent="0.2">
      <c r="A6571"/>
      <c r="B6571"/>
      <c r="C6571"/>
      <c r="D6571"/>
      <c r="E6571"/>
    </row>
    <row r="6572" spans="1:5" ht="0" hidden="1" customHeight="1" x14ac:dyDescent="0.2">
      <c r="A6572"/>
      <c r="B6572"/>
      <c r="C6572"/>
      <c r="D6572"/>
      <c r="E6572"/>
    </row>
    <row r="6573" spans="1:5" ht="0" hidden="1" customHeight="1" x14ac:dyDescent="0.2">
      <c r="A6573"/>
      <c r="B6573"/>
      <c r="C6573"/>
      <c r="D6573"/>
      <c r="E6573"/>
    </row>
    <row r="6574" spans="1:5" ht="0" hidden="1" customHeight="1" x14ac:dyDescent="0.2">
      <c r="A6574"/>
      <c r="B6574"/>
      <c r="C6574"/>
      <c r="D6574"/>
      <c r="E6574"/>
    </row>
    <row r="6575" spans="1:5" ht="0" hidden="1" customHeight="1" x14ac:dyDescent="0.2">
      <c r="A6575"/>
      <c r="B6575"/>
      <c r="C6575"/>
      <c r="D6575"/>
      <c r="E6575"/>
    </row>
    <row r="6576" spans="1:5" ht="0" hidden="1" customHeight="1" x14ac:dyDescent="0.2">
      <c r="A6576"/>
      <c r="B6576"/>
      <c r="C6576"/>
      <c r="D6576"/>
      <c r="E6576"/>
    </row>
    <row r="6577" spans="1:5" ht="0" hidden="1" customHeight="1" x14ac:dyDescent="0.2">
      <c r="A6577"/>
      <c r="B6577"/>
      <c r="C6577"/>
      <c r="D6577"/>
      <c r="E6577"/>
    </row>
    <row r="6578" spans="1:5" ht="0" hidden="1" customHeight="1" x14ac:dyDescent="0.2">
      <c r="A6578"/>
      <c r="B6578"/>
      <c r="C6578"/>
      <c r="D6578"/>
      <c r="E6578"/>
    </row>
    <row r="6579" spans="1:5" ht="0" hidden="1" customHeight="1" x14ac:dyDescent="0.2">
      <c r="A6579"/>
      <c r="B6579"/>
      <c r="C6579"/>
      <c r="D6579"/>
      <c r="E6579"/>
    </row>
    <row r="6580" spans="1:5" ht="0" hidden="1" customHeight="1" x14ac:dyDescent="0.2">
      <c r="A6580"/>
      <c r="B6580"/>
      <c r="C6580"/>
      <c r="D6580"/>
      <c r="E6580"/>
    </row>
    <row r="6581" spans="1:5" ht="0" hidden="1" customHeight="1" x14ac:dyDescent="0.2">
      <c r="A6581"/>
      <c r="B6581"/>
      <c r="C6581"/>
      <c r="D6581"/>
      <c r="E6581"/>
    </row>
    <row r="6582" spans="1:5" ht="0" hidden="1" customHeight="1" x14ac:dyDescent="0.2">
      <c r="A6582"/>
      <c r="B6582"/>
      <c r="C6582"/>
      <c r="D6582"/>
      <c r="E6582"/>
    </row>
    <row r="6583" spans="1:5" ht="0" hidden="1" customHeight="1" x14ac:dyDescent="0.2">
      <c r="A6583"/>
      <c r="B6583"/>
      <c r="C6583"/>
      <c r="D6583"/>
      <c r="E6583"/>
    </row>
    <row r="6584" spans="1:5" ht="0" hidden="1" customHeight="1" x14ac:dyDescent="0.2">
      <c r="A6584"/>
      <c r="B6584"/>
      <c r="C6584"/>
      <c r="D6584"/>
      <c r="E6584"/>
    </row>
    <row r="6585" spans="1:5" ht="0" hidden="1" customHeight="1" x14ac:dyDescent="0.2">
      <c r="A6585"/>
      <c r="B6585"/>
      <c r="C6585"/>
      <c r="D6585"/>
      <c r="E6585"/>
    </row>
    <row r="6586" spans="1:5" ht="0" hidden="1" customHeight="1" x14ac:dyDescent="0.2">
      <c r="A6586"/>
      <c r="B6586"/>
      <c r="C6586"/>
      <c r="D6586"/>
      <c r="E6586"/>
    </row>
    <row r="6587" spans="1:5" ht="0" hidden="1" customHeight="1" x14ac:dyDescent="0.2">
      <c r="A6587"/>
      <c r="B6587"/>
      <c r="C6587"/>
      <c r="D6587"/>
      <c r="E6587"/>
    </row>
    <row r="6588" spans="1:5" ht="0" hidden="1" customHeight="1" x14ac:dyDescent="0.2">
      <c r="A6588"/>
      <c r="B6588"/>
      <c r="C6588"/>
      <c r="D6588"/>
      <c r="E6588"/>
    </row>
    <row r="6589" spans="1:5" ht="0" hidden="1" customHeight="1" x14ac:dyDescent="0.2">
      <c r="A6589"/>
      <c r="B6589"/>
      <c r="C6589"/>
      <c r="D6589"/>
      <c r="E6589"/>
    </row>
    <row r="6590" spans="1:5" ht="0" hidden="1" customHeight="1" x14ac:dyDescent="0.2">
      <c r="A6590"/>
      <c r="B6590"/>
      <c r="C6590"/>
      <c r="D6590"/>
      <c r="E6590"/>
    </row>
    <row r="6591" spans="1:5" ht="0" hidden="1" customHeight="1" x14ac:dyDescent="0.2">
      <c r="A6591"/>
      <c r="B6591"/>
      <c r="C6591"/>
      <c r="D6591"/>
      <c r="E6591"/>
    </row>
    <row r="6592" spans="1:5" ht="0" hidden="1" customHeight="1" x14ac:dyDescent="0.2">
      <c r="A6592"/>
      <c r="B6592"/>
      <c r="C6592"/>
      <c r="D6592"/>
      <c r="E6592"/>
    </row>
    <row r="6593" spans="1:5" ht="0" hidden="1" customHeight="1" x14ac:dyDescent="0.2">
      <c r="A6593"/>
      <c r="B6593"/>
      <c r="C6593"/>
      <c r="D6593"/>
      <c r="E6593"/>
    </row>
    <row r="6594" spans="1:5" ht="0" hidden="1" customHeight="1" x14ac:dyDescent="0.2">
      <c r="A6594"/>
      <c r="B6594"/>
      <c r="C6594"/>
      <c r="D6594"/>
      <c r="E6594"/>
    </row>
    <row r="6595" spans="1:5" ht="0" hidden="1" customHeight="1" x14ac:dyDescent="0.2">
      <c r="A6595"/>
      <c r="B6595"/>
      <c r="C6595"/>
      <c r="D6595"/>
      <c r="E6595"/>
    </row>
    <row r="6596" spans="1:5" ht="0" hidden="1" customHeight="1" x14ac:dyDescent="0.2">
      <c r="A6596"/>
      <c r="B6596"/>
      <c r="C6596"/>
      <c r="D6596"/>
      <c r="E6596"/>
    </row>
    <row r="6597" spans="1:5" ht="0" hidden="1" customHeight="1" x14ac:dyDescent="0.2">
      <c r="A6597"/>
      <c r="B6597"/>
      <c r="C6597"/>
      <c r="D6597"/>
      <c r="E6597"/>
    </row>
    <row r="6598" spans="1:5" ht="0" hidden="1" customHeight="1" x14ac:dyDescent="0.2">
      <c r="A6598"/>
      <c r="B6598"/>
      <c r="C6598"/>
      <c r="D6598"/>
      <c r="E6598"/>
    </row>
    <row r="6599" spans="1:5" ht="0" hidden="1" customHeight="1" x14ac:dyDescent="0.2">
      <c r="A6599"/>
      <c r="B6599"/>
      <c r="C6599"/>
      <c r="D6599"/>
      <c r="E6599"/>
    </row>
    <row r="6600" spans="1:5" ht="0" hidden="1" customHeight="1" x14ac:dyDescent="0.2">
      <c r="A6600"/>
      <c r="B6600"/>
      <c r="C6600"/>
      <c r="D6600"/>
      <c r="E6600"/>
    </row>
    <row r="6601" spans="1:5" ht="0" hidden="1" customHeight="1" x14ac:dyDescent="0.2">
      <c r="A6601"/>
      <c r="B6601"/>
      <c r="C6601"/>
      <c r="D6601"/>
      <c r="E6601"/>
    </row>
    <row r="6602" spans="1:5" ht="0" hidden="1" customHeight="1" x14ac:dyDescent="0.2">
      <c r="A6602"/>
      <c r="B6602"/>
      <c r="C6602"/>
      <c r="D6602"/>
      <c r="E6602"/>
    </row>
    <row r="6603" spans="1:5" ht="0" hidden="1" customHeight="1" x14ac:dyDescent="0.2">
      <c r="A6603"/>
      <c r="B6603"/>
      <c r="C6603"/>
      <c r="D6603"/>
      <c r="E6603"/>
    </row>
    <row r="6604" spans="1:5" ht="0" hidden="1" customHeight="1" x14ac:dyDescent="0.2">
      <c r="A6604"/>
      <c r="B6604"/>
      <c r="C6604"/>
      <c r="D6604"/>
      <c r="E6604"/>
    </row>
    <row r="6605" spans="1:5" ht="0" hidden="1" customHeight="1" x14ac:dyDescent="0.2">
      <c r="A6605"/>
      <c r="B6605"/>
      <c r="C6605"/>
      <c r="D6605"/>
      <c r="E6605"/>
    </row>
    <row r="6606" spans="1:5" ht="0" hidden="1" customHeight="1" x14ac:dyDescent="0.2">
      <c r="A6606"/>
      <c r="B6606"/>
      <c r="C6606"/>
      <c r="D6606"/>
      <c r="E6606"/>
    </row>
    <row r="6607" spans="1:5" ht="0" hidden="1" customHeight="1" x14ac:dyDescent="0.2">
      <c r="A6607"/>
      <c r="B6607"/>
      <c r="C6607"/>
      <c r="D6607"/>
      <c r="E6607"/>
    </row>
    <row r="6608" spans="1:5" ht="0" hidden="1" customHeight="1" x14ac:dyDescent="0.2">
      <c r="A6608"/>
      <c r="B6608"/>
      <c r="C6608"/>
      <c r="D6608"/>
      <c r="E6608"/>
    </row>
    <row r="6609" spans="1:5" ht="0" hidden="1" customHeight="1" x14ac:dyDescent="0.2">
      <c r="A6609"/>
      <c r="B6609"/>
      <c r="C6609"/>
      <c r="D6609"/>
      <c r="E6609"/>
    </row>
    <row r="6610" spans="1:5" ht="0" hidden="1" customHeight="1" x14ac:dyDescent="0.2">
      <c r="A6610"/>
      <c r="B6610"/>
      <c r="C6610"/>
      <c r="D6610"/>
      <c r="E6610"/>
    </row>
    <row r="6611" spans="1:5" ht="0" hidden="1" customHeight="1" x14ac:dyDescent="0.2">
      <c r="A6611"/>
      <c r="B6611"/>
      <c r="C6611"/>
      <c r="D6611"/>
      <c r="E6611"/>
    </row>
    <row r="6612" spans="1:5" ht="0" hidden="1" customHeight="1" x14ac:dyDescent="0.2">
      <c r="A6612"/>
      <c r="B6612"/>
      <c r="C6612"/>
      <c r="D6612"/>
      <c r="E6612"/>
    </row>
    <row r="6613" spans="1:5" ht="0" hidden="1" customHeight="1" x14ac:dyDescent="0.2">
      <c r="A6613"/>
      <c r="B6613"/>
      <c r="C6613"/>
      <c r="D6613"/>
      <c r="E6613"/>
    </row>
    <row r="6614" spans="1:5" ht="0" hidden="1" customHeight="1" x14ac:dyDescent="0.2">
      <c r="A6614"/>
      <c r="B6614"/>
      <c r="C6614"/>
      <c r="D6614"/>
      <c r="E6614"/>
    </row>
    <row r="6615" spans="1:5" ht="0" hidden="1" customHeight="1" x14ac:dyDescent="0.2">
      <c r="A6615"/>
      <c r="B6615"/>
      <c r="C6615"/>
      <c r="D6615"/>
      <c r="E6615"/>
    </row>
    <row r="6616" spans="1:5" ht="0" hidden="1" customHeight="1" x14ac:dyDescent="0.2">
      <c r="A6616"/>
      <c r="B6616"/>
      <c r="C6616"/>
      <c r="D6616"/>
      <c r="E6616"/>
    </row>
    <row r="6617" spans="1:5" ht="0" hidden="1" customHeight="1" x14ac:dyDescent="0.2">
      <c r="A6617"/>
      <c r="B6617"/>
      <c r="C6617"/>
      <c r="D6617"/>
      <c r="E6617"/>
    </row>
    <row r="6618" spans="1:5" ht="0" hidden="1" customHeight="1" x14ac:dyDescent="0.2">
      <c r="A6618"/>
      <c r="B6618"/>
      <c r="C6618"/>
      <c r="D6618"/>
      <c r="E6618"/>
    </row>
    <row r="6619" spans="1:5" ht="0" hidden="1" customHeight="1" x14ac:dyDescent="0.2">
      <c r="A6619"/>
      <c r="B6619"/>
      <c r="C6619"/>
      <c r="D6619"/>
      <c r="E6619"/>
    </row>
    <row r="6620" spans="1:5" ht="0" hidden="1" customHeight="1" x14ac:dyDescent="0.2">
      <c r="A6620"/>
      <c r="B6620"/>
      <c r="C6620"/>
      <c r="D6620"/>
      <c r="E6620"/>
    </row>
    <row r="6621" spans="1:5" ht="0" hidden="1" customHeight="1" x14ac:dyDescent="0.2">
      <c r="A6621"/>
      <c r="B6621"/>
      <c r="C6621"/>
      <c r="D6621"/>
      <c r="E6621"/>
    </row>
    <row r="6622" spans="1:5" ht="0" hidden="1" customHeight="1" x14ac:dyDescent="0.2">
      <c r="A6622"/>
      <c r="B6622"/>
      <c r="C6622"/>
      <c r="D6622"/>
      <c r="E6622"/>
    </row>
    <row r="6623" spans="1:5" ht="0" hidden="1" customHeight="1" x14ac:dyDescent="0.2">
      <c r="A6623"/>
      <c r="B6623"/>
      <c r="C6623"/>
      <c r="D6623"/>
      <c r="E6623"/>
    </row>
    <row r="6624" spans="1:5" ht="0" hidden="1" customHeight="1" x14ac:dyDescent="0.2">
      <c r="A6624"/>
      <c r="B6624"/>
      <c r="C6624"/>
      <c r="D6624"/>
      <c r="E6624"/>
    </row>
    <row r="6625" spans="1:5" ht="0" hidden="1" customHeight="1" x14ac:dyDescent="0.2">
      <c r="A6625"/>
      <c r="B6625"/>
      <c r="C6625"/>
      <c r="D6625"/>
      <c r="E6625"/>
    </row>
    <row r="6626" spans="1:5" ht="0" hidden="1" customHeight="1" x14ac:dyDescent="0.2">
      <c r="A6626"/>
      <c r="B6626"/>
      <c r="C6626"/>
      <c r="D6626"/>
      <c r="E6626"/>
    </row>
    <row r="6627" spans="1:5" ht="0" hidden="1" customHeight="1" x14ac:dyDescent="0.2">
      <c r="A6627"/>
      <c r="B6627"/>
      <c r="C6627"/>
      <c r="D6627"/>
      <c r="E6627"/>
    </row>
    <row r="6628" spans="1:5" ht="0" hidden="1" customHeight="1" x14ac:dyDescent="0.2">
      <c r="A6628"/>
      <c r="B6628"/>
      <c r="C6628"/>
      <c r="D6628"/>
      <c r="E6628"/>
    </row>
    <row r="6629" spans="1:5" ht="0" hidden="1" customHeight="1" x14ac:dyDescent="0.2">
      <c r="A6629"/>
      <c r="B6629"/>
      <c r="C6629"/>
      <c r="D6629"/>
      <c r="E6629"/>
    </row>
    <row r="6630" spans="1:5" ht="0" hidden="1" customHeight="1" x14ac:dyDescent="0.2">
      <c r="A6630"/>
      <c r="B6630"/>
      <c r="C6630"/>
      <c r="D6630"/>
      <c r="E6630"/>
    </row>
    <row r="6631" spans="1:5" ht="0" hidden="1" customHeight="1" x14ac:dyDescent="0.2">
      <c r="A6631"/>
      <c r="B6631"/>
      <c r="C6631"/>
      <c r="D6631"/>
      <c r="E6631"/>
    </row>
    <row r="6632" spans="1:5" ht="0" hidden="1" customHeight="1" x14ac:dyDescent="0.2">
      <c r="A6632"/>
      <c r="B6632"/>
      <c r="C6632"/>
      <c r="D6632"/>
      <c r="E6632"/>
    </row>
    <row r="6633" spans="1:5" ht="0" hidden="1" customHeight="1" x14ac:dyDescent="0.2">
      <c r="A6633"/>
      <c r="B6633"/>
      <c r="C6633"/>
      <c r="D6633"/>
      <c r="E6633"/>
    </row>
    <row r="6634" spans="1:5" ht="0" hidden="1" customHeight="1" x14ac:dyDescent="0.2">
      <c r="A6634"/>
      <c r="B6634"/>
      <c r="C6634"/>
      <c r="D6634"/>
      <c r="E6634"/>
    </row>
    <row r="6635" spans="1:5" ht="0" hidden="1" customHeight="1" x14ac:dyDescent="0.2">
      <c r="A6635"/>
      <c r="B6635"/>
      <c r="C6635"/>
      <c r="D6635"/>
      <c r="E6635"/>
    </row>
    <row r="6636" spans="1:5" ht="0" hidden="1" customHeight="1" x14ac:dyDescent="0.2">
      <c r="A6636"/>
      <c r="B6636"/>
      <c r="C6636"/>
      <c r="D6636"/>
      <c r="E6636"/>
    </row>
    <row r="6637" spans="1:5" ht="0" hidden="1" customHeight="1" x14ac:dyDescent="0.2">
      <c r="A6637"/>
      <c r="B6637"/>
      <c r="C6637"/>
      <c r="D6637"/>
      <c r="E6637"/>
    </row>
    <row r="6638" spans="1:5" ht="0" hidden="1" customHeight="1" x14ac:dyDescent="0.2">
      <c r="A6638"/>
      <c r="B6638"/>
      <c r="C6638"/>
      <c r="D6638"/>
      <c r="E6638"/>
    </row>
    <row r="6639" spans="1:5" ht="0" hidden="1" customHeight="1" x14ac:dyDescent="0.2">
      <c r="A6639"/>
      <c r="B6639"/>
      <c r="C6639"/>
      <c r="D6639"/>
      <c r="E6639"/>
    </row>
    <row r="6640" spans="1:5" ht="0" hidden="1" customHeight="1" x14ac:dyDescent="0.2">
      <c r="A6640"/>
      <c r="B6640"/>
      <c r="C6640"/>
      <c r="D6640"/>
      <c r="E6640"/>
    </row>
    <row r="6641" spans="1:5" ht="0" hidden="1" customHeight="1" x14ac:dyDescent="0.2">
      <c r="A6641"/>
      <c r="B6641"/>
      <c r="C6641"/>
      <c r="D6641"/>
      <c r="E6641"/>
    </row>
    <row r="6642" spans="1:5" ht="0" hidden="1" customHeight="1" x14ac:dyDescent="0.2">
      <c r="A6642"/>
      <c r="B6642"/>
      <c r="C6642"/>
      <c r="D6642"/>
      <c r="E6642"/>
    </row>
    <row r="6643" spans="1:5" ht="0" hidden="1" customHeight="1" x14ac:dyDescent="0.2">
      <c r="A6643"/>
      <c r="B6643"/>
      <c r="C6643"/>
      <c r="D6643"/>
      <c r="E6643"/>
    </row>
    <row r="6644" spans="1:5" ht="0" hidden="1" customHeight="1" x14ac:dyDescent="0.2">
      <c r="A6644"/>
      <c r="B6644"/>
      <c r="C6644"/>
      <c r="D6644"/>
      <c r="E6644"/>
    </row>
    <row r="6645" spans="1:5" ht="0" hidden="1" customHeight="1" x14ac:dyDescent="0.2">
      <c r="A6645"/>
      <c r="B6645"/>
      <c r="C6645"/>
      <c r="D6645"/>
      <c r="E6645"/>
    </row>
    <row r="6646" spans="1:5" ht="0" hidden="1" customHeight="1" x14ac:dyDescent="0.2">
      <c r="A6646"/>
      <c r="B6646"/>
      <c r="C6646"/>
      <c r="D6646"/>
      <c r="E6646"/>
    </row>
    <row r="6647" spans="1:5" ht="0" hidden="1" customHeight="1" x14ac:dyDescent="0.2">
      <c r="A6647"/>
      <c r="B6647"/>
      <c r="C6647"/>
      <c r="D6647"/>
      <c r="E6647"/>
    </row>
    <row r="6648" spans="1:5" ht="0" hidden="1" customHeight="1" x14ac:dyDescent="0.2">
      <c r="A6648"/>
      <c r="B6648"/>
      <c r="C6648"/>
      <c r="D6648"/>
      <c r="E6648"/>
    </row>
    <row r="6649" spans="1:5" ht="0" hidden="1" customHeight="1" x14ac:dyDescent="0.2">
      <c r="A6649"/>
      <c r="B6649"/>
      <c r="C6649"/>
      <c r="D6649"/>
      <c r="E6649"/>
    </row>
    <row r="6650" spans="1:5" ht="0" hidden="1" customHeight="1" x14ac:dyDescent="0.2">
      <c r="A6650"/>
      <c r="B6650"/>
      <c r="C6650"/>
      <c r="D6650"/>
      <c r="E6650"/>
    </row>
    <row r="6651" spans="1:5" ht="0" hidden="1" customHeight="1" x14ac:dyDescent="0.2">
      <c r="A6651"/>
      <c r="B6651"/>
      <c r="C6651"/>
      <c r="D6651"/>
      <c r="E6651"/>
    </row>
    <row r="6652" spans="1:5" ht="0" hidden="1" customHeight="1" x14ac:dyDescent="0.2">
      <c r="A6652"/>
      <c r="B6652"/>
      <c r="C6652"/>
      <c r="D6652"/>
      <c r="E6652"/>
    </row>
    <row r="6653" spans="1:5" ht="0" hidden="1" customHeight="1" x14ac:dyDescent="0.2">
      <c r="A6653"/>
      <c r="B6653"/>
      <c r="C6653"/>
      <c r="D6653"/>
      <c r="E6653"/>
    </row>
    <row r="6654" spans="1:5" ht="0" hidden="1" customHeight="1" x14ac:dyDescent="0.2">
      <c r="A6654"/>
      <c r="B6654"/>
      <c r="C6654"/>
      <c r="D6654"/>
      <c r="E6654"/>
    </row>
    <row r="6655" spans="1:5" ht="0" hidden="1" customHeight="1" x14ac:dyDescent="0.2">
      <c r="A6655"/>
      <c r="B6655"/>
      <c r="C6655"/>
      <c r="D6655"/>
      <c r="E6655"/>
    </row>
    <row r="6656" spans="1:5" ht="0" hidden="1" customHeight="1" x14ac:dyDescent="0.2">
      <c r="A6656"/>
      <c r="B6656"/>
      <c r="C6656"/>
      <c r="D6656"/>
      <c r="E6656"/>
    </row>
    <row r="6657" spans="1:5" ht="0" hidden="1" customHeight="1" x14ac:dyDescent="0.2">
      <c r="A6657"/>
      <c r="B6657"/>
      <c r="C6657"/>
      <c r="D6657"/>
      <c r="E6657"/>
    </row>
    <row r="6658" spans="1:5" ht="0" hidden="1" customHeight="1" x14ac:dyDescent="0.2">
      <c r="A6658"/>
      <c r="B6658"/>
      <c r="C6658"/>
      <c r="D6658"/>
      <c r="E6658"/>
    </row>
    <row r="6659" spans="1:5" ht="0" hidden="1" customHeight="1" x14ac:dyDescent="0.2">
      <c r="A6659"/>
      <c r="B6659"/>
      <c r="C6659"/>
      <c r="D6659"/>
      <c r="E6659"/>
    </row>
    <row r="6660" spans="1:5" ht="0" hidden="1" customHeight="1" x14ac:dyDescent="0.2">
      <c r="A6660"/>
      <c r="B6660"/>
      <c r="C6660"/>
      <c r="D6660"/>
      <c r="E6660"/>
    </row>
    <row r="6661" spans="1:5" ht="0" hidden="1" customHeight="1" x14ac:dyDescent="0.2">
      <c r="A6661"/>
      <c r="B6661"/>
      <c r="C6661"/>
      <c r="D6661"/>
      <c r="E6661"/>
    </row>
    <row r="6662" spans="1:5" ht="0" hidden="1" customHeight="1" x14ac:dyDescent="0.2">
      <c r="A6662"/>
      <c r="B6662"/>
      <c r="C6662"/>
      <c r="D6662"/>
      <c r="E6662"/>
    </row>
    <row r="6663" spans="1:5" ht="0" hidden="1" customHeight="1" x14ac:dyDescent="0.2">
      <c r="A6663"/>
      <c r="B6663"/>
      <c r="C6663"/>
      <c r="D6663"/>
      <c r="E6663"/>
    </row>
    <row r="6664" spans="1:5" ht="0" hidden="1" customHeight="1" x14ac:dyDescent="0.2">
      <c r="A6664"/>
      <c r="B6664"/>
      <c r="C6664"/>
      <c r="D6664"/>
      <c r="E6664"/>
    </row>
    <row r="6665" spans="1:5" ht="0" hidden="1" customHeight="1" x14ac:dyDescent="0.2">
      <c r="A6665"/>
      <c r="B6665"/>
      <c r="C6665"/>
      <c r="D6665"/>
      <c r="E6665"/>
    </row>
    <row r="6666" spans="1:5" ht="0" hidden="1" customHeight="1" x14ac:dyDescent="0.2">
      <c r="A6666"/>
      <c r="B6666"/>
      <c r="C6666"/>
      <c r="D6666"/>
      <c r="E6666"/>
    </row>
    <row r="6667" spans="1:5" ht="0" hidden="1" customHeight="1" x14ac:dyDescent="0.2">
      <c r="A6667"/>
      <c r="B6667"/>
      <c r="C6667"/>
      <c r="D6667"/>
      <c r="E6667"/>
    </row>
    <row r="6668" spans="1:5" ht="0" hidden="1" customHeight="1" x14ac:dyDescent="0.2">
      <c r="A6668"/>
      <c r="B6668"/>
      <c r="C6668"/>
      <c r="D6668"/>
      <c r="E6668"/>
    </row>
    <row r="6669" spans="1:5" ht="0" hidden="1" customHeight="1" x14ac:dyDescent="0.2">
      <c r="A6669"/>
      <c r="B6669"/>
      <c r="C6669"/>
      <c r="D6669"/>
      <c r="E6669"/>
    </row>
    <row r="6670" spans="1:5" ht="0" hidden="1" customHeight="1" x14ac:dyDescent="0.2">
      <c r="A6670"/>
      <c r="B6670"/>
      <c r="C6670"/>
      <c r="D6670"/>
      <c r="E6670"/>
    </row>
    <row r="6671" spans="1:5" ht="0" hidden="1" customHeight="1" x14ac:dyDescent="0.2">
      <c r="A6671"/>
      <c r="B6671"/>
      <c r="C6671"/>
      <c r="D6671"/>
      <c r="E6671"/>
    </row>
    <row r="6672" spans="1:5" ht="0" hidden="1" customHeight="1" x14ac:dyDescent="0.2">
      <c r="A6672"/>
      <c r="B6672"/>
      <c r="C6672"/>
      <c r="D6672"/>
      <c r="E6672"/>
    </row>
    <row r="6673" spans="1:5" ht="0" hidden="1" customHeight="1" x14ac:dyDescent="0.2">
      <c r="A6673"/>
      <c r="B6673"/>
      <c r="C6673"/>
      <c r="D6673"/>
      <c r="E6673"/>
    </row>
    <row r="6674" spans="1:5" ht="0" hidden="1" customHeight="1" x14ac:dyDescent="0.2">
      <c r="A6674"/>
      <c r="B6674"/>
      <c r="C6674"/>
      <c r="D6674"/>
      <c r="E6674"/>
    </row>
    <row r="6675" spans="1:5" ht="0" hidden="1" customHeight="1" x14ac:dyDescent="0.2">
      <c r="A6675"/>
      <c r="B6675"/>
      <c r="C6675"/>
      <c r="D6675"/>
      <c r="E6675"/>
    </row>
    <row r="6676" spans="1:5" ht="0" hidden="1" customHeight="1" x14ac:dyDescent="0.2">
      <c r="A6676"/>
      <c r="B6676"/>
      <c r="C6676"/>
      <c r="D6676"/>
      <c r="E6676"/>
    </row>
    <row r="6677" spans="1:5" ht="0" hidden="1" customHeight="1" x14ac:dyDescent="0.2">
      <c r="A6677"/>
      <c r="B6677"/>
      <c r="C6677"/>
      <c r="D6677"/>
      <c r="E6677"/>
    </row>
    <row r="6678" spans="1:5" ht="0" hidden="1" customHeight="1" x14ac:dyDescent="0.2">
      <c r="A6678"/>
      <c r="B6678"/>
      <c r="C6678"/>
      <c r="D6678"/>
      <c r="E6678"/>
    </row>
    <row r="6679" spans="1:5" ht="0" hidden="1" customHeight="1" x14ac:dyDescent="0.2">
      <c r="A6679"/>
      <c r="B6679"/>
      <c r="C6679"/>
      <c r="D6679"/>
      <c r="E6679"/>
    </row>
    <row r="6680" spans="1:5" ht="0" hidden="1" customHeight="1" x14ac:dyDescent="0.2">
      <c r="A6680"/>
      <c r="B6680"/>
      <c r="C6680"/>
      <c r="D6680"/>
      <c r="E6680"/>
    </row>
    <row r="6681" spans="1:5" ht="0" hidden="1" customHeight="1" x14ac:dyDescent="0.2">
      <c r="A6681"/>
      <c r="B6681"/>
      <c r="C6681"/>
      <c r="D6681"/>
      <c r="E6681"/>
    </row>
    <row r="6682" spans="1:5" ht="0" hidden="1" customHeight="1" x14ac:dyDescent="0.2">
      <c r="A6682"/>
      <c r="B6682"/>
      <c r="C6682"/>
      <c r="D6682"/>
      <c r="E6682"/>
    </row>
    <row r="6683" spans="1:5" ht="0" hidden="1" customHeight="1" x14ac:dyDescent="0.2">
      <c r="A6683"/>
      <c r="B6683"/>
      <c r="C6683"/>
      <c r="D6683"/>
      <c r="E6683"/>
    </row>
    <row r="6684" spans="1:5" ht="0" hidden="1" customHeight="1" x14ac:dyDescent="0.2">
      <c r="A6684"/>
      <c r="B6684"/>
      <c r="C6684"/>
      <c r="D6684"/>
      <c r="E6684"/>
    </row>
    <row r="6685" spans="1:5" ht="0" hidden="1" customHeight="1" x14ac:dyDescent="0.2">
      <c r="A6685"/>
      <c r="B6685"/>
      <c r="C6685"/>
      <c r="D6685"/>
      <c r="E6685"/>
    </row>
    <row r="6686" spans="1:5" ht="0" hidden="1" customHeight="1" x14ac:dyDescent="0.2">
      <c r="A6686"/>
      <c r="B6686"/>
      <c r="C6686"/>
      <c r="D6686"/>
      <c r="E6686"/>
    </row>
    <row r="6687" spans="1:5" ht="0" hidden="1" customHeight="1" x14ac:dyDescent="0.2">
      <c r="A6687"/>
      <c r="B6687"/>
      <c r="C6687"/>
      <c r="D6687"/>
      <c r="E6687"/>
    </row>
    <row r="6688" spans="1:5" ht="0" hidden="1" customHeight="1" x14ac:dyDescent="0.2">
      <c r="A6688"/>
      <c r="B6688"/>
      <c r="C6688"/>
      <c r="D6688"/>
      <c r="E6688"/>
    </row>
    <row r="6689" spans="1:5" ht="0" hidden="1" customHeight="1" x14ac:dyDescent="0.2">
      <c r="A6689"/>
      <c r="B6689"/>
      <c r="C6689"/>
      <c r="D6689"/>
      <c r="E6689"/>
    </row>
    <row r="6690" spans="1:5" ht="0" hidden="1" customHeight="1" x14ac:dyDescent="0.2">
      <c r="A6690"/>
      <c r="B6690"/>
      <c r="C6690"/>
      <c r="D6690"/>
      <c r="E6690"/>
    </row>
    <row r="6691" spans="1:5" ht="0" hidden="1" customHeight="1" x14ac:dyDescent="0.2">
      <c r="A6691"/>
      <c r="B6691"/>
      <c r="C6691"/>
      <c r="D6691"/>
      <c r="E6691"/>
    </row>
    <row r="6692" spans="1:5" ht="0" hidden="1" customHeight="1" x14ac:dyDescent="0.2">
      <c r="A6692"/>
      <c r="B6692"/>
      <c r="C6692"/>
      <c r="D6692"/>
      <c r="E6692"/>
    </row>
    <row r="6693" spans="1:5" ht="0" hidden="1" customHeight="1" x14ac:dyDescent="0.2">
      <c r="A6693"/>
      <c r="B6693"/>
      <c r="C6693"/>
      <c r="D6693"/>
      <c r="E6693"/>
    </row>
    <row r="6694" spans="1:5" ht="0" hidden="1" customHeight="1" x14ac:dyDescent="0.2">
      <c r="A6694"/>
      <c r="B6694"/>
      <c r="C6694"/>
      <c r="D6694"/>
      <c r="E6694"/>
    </row>
    <row r="6695" spans="1:5" ht="0" hidden="1" customHeight="1" x14ac:dyDescent="0.2">
      <c r="A6695"/>
      <c r="B6695"/>
      <c r="C6695"/>
      <c r="D6695"/>
      <c r="E6695"/>
    </row>
    <row r="6696" spans="1:5" ht="0" hidden="1" customHeight="1" x14ac:dyDescent="0.2">
      <c r="A6696"/>
      <c r="B6696"/>
      <c r="C6696"/>
      <c r="D6696"/>
      <c r="E6696"/>
    </row>
    <row r="6697" spans="1:5" ht="0" hidden="1" customHeight="1" x14ac:dyDescent="0.2">
      <c r="A6697"/>
      <c r="B6697"/>
      <c r="C6697"/>
      <c r="D6697"/>
      <c r="E6697"/>
    </row>
    <row r="6698" spans="1:5" ht="0" hidden="1" customHeight="1" x14ac:dyDescent="0.2">
      <c r="A6698"/>
      <c r="B6698"/>
      <c r="C6698"/>
      <c r="D6698"/>
      <c r="E6698"/>
    </row>
    <row r="6699" spans="1:5" ht="0" hidden="1" customHeight="1" x14ac:dyDescent="0.2">
      <c r="A6699"/>
      <c r="B6699"/>
      <c r="C6699"/>
      <c r="D6699"/>
      <c r="E6699"/>
    </row>
    <row r="6700" spans="1:5" ht="0" hidden="1" customHeight="1" x14ac:dyDescent="0.2">
      <c r="A6700"/>
      <c r="B6700"/>
      <c r="C6700"/>
      <c r="D6700"/>
      <c r="E6700"/>
    </row>
    <row r="6701" spans="1:5" ht="0" hidden="1" customHeight="1" x14ac:dyDescent="0.2">
      <c r="A6701"/>
      <c r="B6701"/>
      <c r="C6701"/>
      <c r="D6701"/>
      <c r="E6701"/>
    </row>
    <row r="6702" spans="1:5" ht="0" hidden="1" customHeight="1" x14ac:dyDescent="0.2">
      <c r="A6702"/>
      <c r="B6702"/>
      <c r="C6702"/>
      <c r="D6702"/>
      <c r="E6702"/>
    </row>
    <row r="6703" spans="1:5" ht="0" hidden="1" customHeight="1" x14ac:dyDescent="0.2">
      <c r="A6703"/>
      <c r="B6703"/>
      <c r="C6703"/>
      <c r="D6703"/>
      <c r="E6703"/>
    </row>
    <row r="6704" spans="1:5" ht="0" hidden="1" customHeight="1" x14ac:dyDescent="0.2">
      <c r="A6704"/>
      <c r="B6704"/>
      <c r="C6704"/>
      <c r="D6704"/>
      <c r="E6704"/>
    </row>
    <row r="6705" spans="1:5" ht="0" hidden="1" customHeight="1" x14ac:dyDescent="0.2">
      <c r="A6705"/>
      <c r="B6705"/>
      <c r="C6705"/>
      <c r="D6705"/>
      <c r="E6705"/>
    </row>
    <row r="6706" spans="1:5" ht="0" hidden="1" customHeight="1" x14ac:dyDescent="0.2">
      <c r="A6706"/>
      <c r="B6706"/>
      <c r="C6706"/>
      <c r="D6706"/>
      <c r="E6706"/>
    </row>
    <row r="6707" spans="1:5" ht="0" hidden="1" customHeight="1" x14ac:dyDescent="0.2">
      <c r="A6707"/>
      <c r="B6707"/>
      <c r="C6707"/>
      <c r="D6707"/>
      <c r="E6707"/>
    </row>
    <row r="6708" spans="1:5" ht="0" hidden="1" customHeight="1" x14ac:dyDescent="0.2">
      <c r="A6708"/>
      <c r="B6708"/>
      <c r="C6708"/>
      <c r="D6708"/>
      <c r="E6708"/>
    </row>
    <row r="6709" spans="1:5" ht="0" hidden="1" customHeight="1" x14ac:dyDescent="0.2">
      <c r="A6709"/>
      <c r="B6709"/>
      <c r="C6709"/>
      <c r="D6709"/>
      <c r="E6709"/>
    </row>
    <row r="6710" spans="1:5" ht="0" hidden="1" customHeight="1" x14ac:dyDescent="0.2">
      <c r="A6710"/>
      <c r="B6710"/>
      <c r="C6710"/>
      <c r="D6710"/>
      <c r="E6710"/>
    </row>
    <row r="6711" spans="1:5" ht="0" hidden="1" customHeight="1" x14ac:dyDescent="0.2">
      <c r="A6711"/>
      <c r="B6711"/>
      <c r="C6711"/>
      <c r="D6711"/>
      <c r="E6711"/>
    </row>
    <row r="6712" spans="1:5" ht="0" hidden="1" customHeight="1" x14ac:dyDescent="0.2">
      <c r="A6712"/>
      <c r="B6712"/>
      <c r="C6712"/>
      <c r="D6712"/>
      <c r="E6712"/>
    </row>
    <row r="6713" spans="1:5" ht="0" hidden="1" customHeight="1" x14ac:dyDescent="0.2">
      <c r="A6713"/>
      <c r="B6713"/>
      <c r="C6713"/>
      <c r="D6713"/>
      <c r="E6713"/>
    </row>
    <row r="6714" spans="1:5" ht="0" hidden="1" customHeight="1" x14ac:dyDescent="0.2">
      <c r="A6714"/>
      <c r="B6714"/>
      <c r="C6714"/>
      <c r="D6714"/>
      <c r="E6714"/>
    </row>
    <row r="6715" spans="1:5" ht="0" hidden="1" customHeight="1" x14ac:dyDescent="0.2">
      <c r="A6715"/>
      <c r="B6715"/>
      <c r="C6715"/>
      <c r="D6715"/>
      <c r="E6715"/>
    </row>
    <row r="6716" spans="1:5" ht="0" hidden="1" customHeight="1" x14ac:dyDescent="0.2">
      <c r="A6716"/>
      <c r="B6716"/>
      <c r="C6716"/>
      <c r="D6716"/>
      <c r="E6716"/>
    </row>
    <row r="6717" spans="1:5" ht="0" hidden="1" customHeight="1" x14ac:dyDescent="0.2">
      <c r="A6717"/>
      <c r="B6717"/>
      <c r="C6717"/>
      <c r="D6717"/>
      <c r="E6717"/>
    </row>
    <row r="6718" spans="1:5" ht="0" hidden="1" customHeight="1" x14ac:dyDescent="0.2">
      <c r="A6718"/>
      <c r="B6718"/>
      <c r="C6718"/>
      <c r="D6718"/>
      <c r="E6718"/>
    </row>
    <row r="6719" spans="1:5" ht="0" hidden="1" customHeight="1" x14ac:dyDescent="0.2">
      <c r="A6719"/>
      <c r="B6719"/>
      <c r="C6719"/>
      <c r="D6719"/>
      <c r="E6719"/>
    </row>
    <row r="6720" spans="1:5" ht="0" hidden="1" customHeight="1" x14ac:dyDescent="0.2">
      <c r="A6720"/>
      <c r="B6720"/>
      <c r="C6720"/>
      <c r="D6720"/>
      <c r="E6720"/>
    </row>
    <row r="6721" spans="1:5" ht="0" hidden="1" customHeight="1" x14ac:dyDescent="0.2">
      <c r="A6721"/>
      <c r="B6721"/>
      <c r="C6721"/>
      <c r="D6721"/>
      <c r="E6721"/>
    </row>
    <row r="6722" spans="1:5" ht="0" hidden="1" customHeight="1" x14ac:dyDescent="0.2">
      <c r="A6722"/>
      <c r="B6722"/>
      <c r="C6722"/>
      <c r="D6722"/>
      <c r="E6722"/>
    </row>
    <row r="6723" spans="1:5" ht="0" hidden="1" customHeight="1" x14ac:dyDescent="0.2">
      <c r="A6723"/>
      <c r="B6723"/>
      <c r="C6723"/>
      <c r="D6723"/>
      <c r="E6723"/>
    </row>
    <row r="6724" spans="1:5" ht="0" hidden="1" customHeight="1" x14ac:dyDescent="0.2">
      <c r="A6724"/>
      <c r="B6724"/>
      <c r="C6724"/>
      <c r="D6724"/>
      <c r="E6724"/>
    </row>
    <row r="6725" spans="1:5" ht="0" hidden="1" customHeight="1" x14ac:dyDescent="0.2">
      <c r="A6725"/>
      <c r="B6725"/>
      <c r="C6725"/>
      <c r="D6725"/>
      <c r="E6725"/>
    </row>
    <row r="6726" spans="1:5" ht="0" hidden="1" customHeight="1" x14ac:dyDescent="0.2">
      <c r="A6726"/>
      <c r="B6726"/>
      <c r="C6726"/>
      <c r="D6726"/>
      <c r="E6726"/>
    </row>
    <row r="6727" spans="1:5" ht="0" hidden="1" customHeight="1" x14ac:dyDescent="0.2">
      <c r="A6727"/>
      <c r="B6727"/>
      <c r="C6727"/>
      <c r="D6727"/>
      <c r="E6727"/>
    </row>
    <row r="6728" spans="1:5" ht="0" hidden="1" customHeight="1" x14ac:dyDescent="0.2">
      <c r="A6728"/>
      <c r="B6728"/>
      <c r="C6728"/>
      <c r="D6728"/>
      <c r="E6728"/>
    </row>
    <row r="6729" spans="1:5" ht="0" hidden="1" customHeight="1" x14ac:dyDescent="0.2">
      <c r="A6729"/>
      <c r="B6729"/>
      <c r="C6729"/>
      <c r="D6729"/>
      <c r="E6729"/>
    </row>
    <row r="6730" spans="1:5" ht="0" hidden="1" customHeight="1" x14ac:dyDescent="0.2">
      <c r="A6730"/>
      <c r="B6730"/>
      <c r="C6730"/>
      <c r="D6730"/>
      <c r="E6730"/>
    </row>
    <row r="6731" spans="1:5" ht="0" hidden="1" customHeight="1" x14ac:dyDescent="0.2">
      <c r="A6731"/>
      <c r="B6731"/>
      <c r="C6731"/>
      <c r="D6731"/>
      <c r="E6731"/>
    </row>
    <row r="6732" spans="1:5" ht="0" hidden="1" customHeight="1" x14ac:dyDescent="0.2">
      <c r="A6732"/>
      <c r="B6732"/>
      <c r="C6732"/>
      <c r="D6732"/>
      <c r="E6732"/>
    </row>
    <row r="6733" spans="1:5" ht="0" hidden="1" customHeight="1" x14ac:dyDescent="0.2">
      <c r="A6733"/>
      <c r="B6733"/>
      <c r="C6733"/>
      <c r="D6733"/>
      <c r="E6733"/>
    </row>
    <row r="6734" spans="1:5" ht="0" hidden="1" customHeight="1" x14ac:dyDescent="0.2">
      <c r="A6734"/>
      <c r="B6734"/>
      <c r="C6734"/>
      <c r="D6734"/>
      <c r="E6734"/>
    </row>
    <row r="6735" spans="1:5" ht="0" hidden="1" customHeight="1" x14ac:dyDescent="0.2">
      <c r="A6735"/>
      <c r="B6735"/>
      <c r="C6735"/>
      <c r="D6735"/>
      <c r="E6735"/>
    </row>
    <row r="6736" spans="1:5" ht="0" hidden="1" customHeight="1" x14ac:dyDescent="0.2">
      <c r="A6736"/>
      <c r="B6736"/>
      <c r="C6736"/>
      <c r="D6736"/>
      <c r="E6736"/>
    </row>
    <row r="6737" spans="1:5" ht="0" hidden="1" customHeight="1" x14ac:dyDescent="0.2">
      <c r="A6737"/>
      <c r="B6737"/>
      <c r="C6737"/>
      <c r="D6737"/>
      <c r="E6737"/>
    </row>
    <row r="6738" spans="1:5" ht="0" hidden="1" customHeight="1" x14ac:dyDescent="0.2">
      <c r="A6738"/>
      <c r="B6738"/>
      <c r="C6738"/>
      <c r="D6738"/>
      <c r="E6738"/>
    </row>
    <row r="6739" spans="1:5" ht="0" hidden="1" customHeight="1" x14ac:dyDescent="0.2">
      <c r="A6739"/>
      <c r="B6739"/>
      <c r="C6739"/>
      <c r="D6739"/>
      <c r="E6739"/>
    </row>
    <row r="6740" spans="1:5" ht="0" hidden="1" customHeight="1" x14ac:dyDescent="0.2">
      <c r="A6740"/>
      <c r="B6740"/>
      <c r="C6740"/>
      <c r="D6740"/>
      <c r="E6740"/>
    </row>
    <row r="6741" spans="1:5" ht="0" hidden="1" customHeight="1" x14ac:dyDescent="0.2">
      <c r="A6741"/>
      <c r="B6741"/>
      <c r="C6741"/>
      <c r="D6741"/>
      <c r="E6741"/>
    </row>
    <row r="6742" spans="1:5" ht="0" hidden="1" customHeight="1" x14ac:dyDescent="0.2">
      <c r="A6742"/>
      <c r="B6742"/>
      <c r="C6742"/>
      <c r="D6742"/>
      <c r="E6742"/>
    </row>
    <row r="6743" spans="1:5" ht="0" hidden="1" customHeight="1" x14ac:dyDescent="0.2">
      <c r="A6743"/>
      <c r="B6743"/>
      <c r="C6743"/>
      <c r="D6743"/>
      <c r="E6743"/>
    </row>
    <row r="6744" spans="1:5" ht="0" hidden="1" customHeight="1" x14ac:dyDescent="0.2">
      <c r="A6744"/>
      <c r="B6744"/>
      <c r="C6744"/>
      <c r="D6744"/>
      <c r="E6744"/>
    </row>
    <row r="6745" spans="1:5" ht="0" hidden="1" customHeight="1" x14ac:dyDescent="0.2">
      <c r="A6745"/>
      <c r="B6745"/>
      <c r="C6745"/>
      <c r="D6745"/>
      <c r="E6745"/>
    </row>
    <row r="6746" spans="1:5" ht="0" hidden="1" customHeight="1" x14ac:dyDescent="0.2">
      <c r="A6746"/>
      <c r="B6746"/>
      <c r="C6746"/>
      <c r="D6746"/>
      <c r="E6746"/>
    </row>
    <row r="6747" spans="1:5" ht="0" hidden="1" customHeight="1" x14ac:dyDescent="0.2">
      <c r="A6747"/>
      <c r="B6747"/>
      <c r="C6747"/>
      <c r="D6747"/>
      <c r="E6747"/>
    </row>
    <row r="6748" spans="1:5" ht="0" hidden="1" customHeight="1" x14ac:dyDescent="0.2">
      <c r="A6748"/>
      <c r="B6748"/>
      <c r="C6748"/>
      <c r="D6748"/>
      <c r="E6748"/>
    </row>
    <row r="6749" spans="1:5" ht="0" hidden="1" customHeight="1" x14ac:dyDescent="0.2">
      <c r="A6749"/>
      <c r="B6749"/>
      <c r="C6749"/>
      <c r="D6749"/>
      <c r="E6749"/>
    </row>
    <row r="6750" spans="1:5" ht="0" hidden="1" customHeight="1" x14ac:dyDescent="0.2">
      <c r="A6750"/>
      <c r="B6750"/>
      <c r="C6750"/>
      <c r="D6750"/>
      <c r="E6750"/>
    </row>
    <row r="6751" spans="1:5" ht="0" hidden="1" customHeight="1" x14ac:dyDescent="0.2">
      <c r="A6751"/>
      <c r="B6751"/>
      <c r="C6751"/>
      <c r="D6751"/>
      <c r="E6751"/>
    </row>
    <row r="6752" spans="1:5" ht="0" hidden="1" customHeight="1" x14ac:dyDescent="0.2">
      <c r="A6752"/>
      <c r="B6752"/>
      <c r="C6752"/>
      <c r="D6752"/>
      <c r="E6752"/>
    </row>
    <row r="6753" spans="1:5" ht="0" hidden="1" customHeight="1" x14ac:dyDescent="0.2">
      <c r="A6753"/>
      <c r="B6753"/>
      <c r="C6753"/>
      <c r="D6753"/>
      <c r="E6753"/>
    </row>
    <row r="6754" spans="1:5" ht="0" hidden="1" customHeight="1" x14ac:dyDescent="0.2">
      <c r="A6754"/>
      <c r="B6754"/>
      <c r="C6754"/>
      <c r="D6754"/>
      <c r="E6754"/>
    </row>
    <row r="6755" spans="1:5" ht="0" hidden="1" customHeight="1" x14ac:dyDescent="0.2">
      <c r="A6755"/>
      <c r="B6755"/>
      <c r="C6755"/>
      <c r="D6755"/>
      <c r="E6755"/>
    </row>
    <row r="6756" spans="1:5" ht="0" hidden="1" customHeight="1" x14ac:dyDescent="0.2">
      <c r="A6756"/>
      <c r="B6756"/>
      <c r="C6756"/>
      <c r="D6756"/>
      <c r="E6756"/>
    </row>
    <row r="6757" spans="1:5" ht="0" hidden="1" customHeight="1" x14ac:dyDescent="0.2">
      <c r="A6757"/>
      <c r="B6757"/>
      <c r="C6757"/>
      <c r="D6757"/>
      <c r="E6757"/>
    </row>
    <row r="6758" spans="1:5" ht="0" hidden="1" customHeight="1" x14ac:dyDescent="0.2">
      <c r="A6758"/>
      <c r="B6758"/>
      <c r="C6758"/>
      <c r="D6758"/>
      <c r="E6758"/>
    </row>
    <row r="6759" spans="1:5" ht="0" hidden="1" customHeight="1" x14ac:dyDescent="0.2">
      <c r="A6759"/>
      <c r="B6759"/>
      <c r="C6759"/>
      <c r="D6759"/>
      <c r="E6759"/>
    </row>
    <row r="6760" spans="1:5" ht="0" hidden="1" customHeight="1" x14ac:dyDescent="0.2">
      <c r="A6760"/>
      <c r="B6760"/>
      <c r="C6760"/>
      <c r="D6760"/>
      <c r="E6760"/>
    </row>
    <row r="6761" spans="1:5" ht="0" hidden="1" customHeight="1" x14ac:dyDescent="0.2">
      <c r="A6761"/>
      <c r="B6761"/>
      <c r="C6761"/>
      <c r="D6761"/>
      <c r="E6761"/>
    </row>
    <row r="6762" spans="1:5" ht="0" hidden="1" customHeight="1" x14ac:dyDescent="0.2">
      <c r="A6762"/>
      <c r="B6762"/>
      <c r="C6762"/>
      <c r="D6762"/>
      <c r="E6762"/>
    </row>
    <row r="6763" spans="1:5" ht="0" hidden="1" customHeight="1" x14ac:dyDescent="0.2">
      <c r="A6763"/>
      <c r="B6763"/>
      <c r="C6763"/>
      <c r="D6763"/>
      <c r="E6763"/>
    </row>
    <row r="6764" spans="1:5" ht="0" hidden="1" customHeight="1" x14ac:dyDescent="0.2">
      <c r="A6764"/>
      <c r="B6764"/>
      <c r="C6764"/>
      <c r="D6764"/>
      <c r="E6764"/>
    </row>
    <row r="6765" spans="1:5" ht="0" hidden="1" customHeight="1" x14ac:dyDescent="0.2">
      <c r="A6765"/>
      <c r="B6765"/>
      <c r="C6765"/>
      <c r="D6765"/>
      <c r="E6765"/>
    </row>
    <row r="6766" spans="1:5" ht="0" hidden="1" customHeight="1" x14ac:dyDescent="0.2">
      <c r="A6766"/>
      <c r="B6766"/>
      <c r="C6766"/>
      <c r="D6766"/>
      <c r="E6766"/>
    </row>
    <row r="6767" spans="1:5" ht="0" hidden="1" customHeight="1" x14ac:dyDescent="0.2">
      <c r="A6767"/>
      <c r="B6767"/>
      <c r="C6767"/>
      <c r="D6767"/>
      <c r="E6767"/>
    </row>
    <row r="6768" spans="1:5" ht="0" hidden="1" customHeight="1" x14ac:dyDescent="0.2">
      <c r="A6768"/>
      <c r="B6768"/>
      <c r="C6768"/>
      <c r="D6768"/>
      <c r="E6768"/>
    </row>
    <row r="6769" spans="1:5" ht="0" hidden="1" customHeight="1" x14ac:dyDescent="0.2">
      <c r="A6769"/>
      <c r="B6769"/>
      <c r="C6769"/>
      <c r="D6769"/>
      <c r="E6769"/>
    </row>
    <row r="6770" spans="1:5" ht="0" hidden="1" customHeight="1" x14ac:dyDescent="0.2">
      <c r="A6770"/>
      <c r="B6770"/>
      <c r="C6770"/>
      <c r="D6770"/>
      <c r="E6770"/>
    </row>
    <row r="6771" spans="1:5" ht="0" hidden="1" customHeight="1" x14ac:dyDescent="0.2">
      <c r="A6771"/>
      <c r="B6771"/>
      <c r="C6771"/>
      <c r="D6771"/>
      <c r="E6771"/>
    </row>
    <row r="6772" spans="1:5" ht="0" hidden="1" customHeight="1" x14ac:dyDescent="0.2">
      <c r="A6772"/>
      <c r="B6772"/>
      <c r="C6772"/>
      <c r="D6772"/>
      <c r="E6772"/>
    </row>
    <row r="6773" spans="1:5" ht="0" hidden="1" customHeight="1" x14ac:dyDescent="0.2">
      <c r="A6773"/>
      <c r="B6773"/>
      <c r="C6773"/>
      <c r="D6773"/>
      <c r="E6773"/>
    </row>
    <row r="6774" spans="1:5" ht="0" hidden="1" customHeight="1" x14ac:dyDescent="0.2">
      <c r="A6774"/>
      <c r="B6774"/>
      <c r="C6774"/>
      <c r="D6774"/>
      <c r="E6774"/>
    </row>
    <row r="6775" spans="1:5" ht="0" hidden="1" customHeight="1" x14ac:dyDescent="0.2">
      <c r="A6775"/>
      <c r="B6775"/>
      <c r="C6775"/>
      <c r="D6775"/>
      <c r="E6775"/>
    </row>
    <row r="6776" spans="1:5" ht="0" hidden="1" customHeight="1" x14ac:dyDescent="0.2">
      <c r="A6776"/>
      <c r="B6776"/>
      <c r="C6776"/>
      <c r="D6776"/>
      <c r="E6776"/>
    </row>
    <row r="6777" spans="1:5" ht="0" hidden="1" customHeight="1" x14ac:dyDescent="0.2">
      <c r="A6777"/>
      <c r="B6777"/>
      <c r="C6777"/>
      <c r="D6777"/>
      <c r="E6777"/>
    </row>
    <row r="6778" spans="1:5" ht="0" hidden="1" customHeight="1" x14ac:dyDescent="0.2">
      <c r="A6778"/>
      <c r="B6778"/>
      <c r="C6778"/>
      <c r="D6778"/>
      <c r="E6778"/>
    </row>
    <row r="6779" spans="1:5" ht="0" hidden="1" customHeight="1" x14ac:dyDescent="0.2">
      <c r="A6779"/>
      <c r="B6779"/>
      <c r="C6779"/>
      <c r="D6779"/>
      <c r="E6779"/>
    </row>
    <row r="6780" spans="1:5" ht="0" hidden="1" customHeight="1" x14ac:dyDescent="0.2">
      <c r="A6780"/>
      <c r="B6780"/>
      <c r="C6780"/>
      <c r="D6780"/>
      <c r="E6780"/>
    </row>
    <row r="6781" spans="1:5" ht="0" hidden="1" customHeight="1" x14ac:dyDescent="0.2">
      <c r="A6781"/>
      <c r="B6781"/>
      <c r="C6781"/>
      <c r="D6781"/>
      <c r="E6781"/>
    </row>
    <row r="6782" spans="1:5" ht="0" hidden="1" customHeight="1" x14ac:dyDescent="0.2">
      <c r="A6782"/>
      <c r="B6782"/>
      <c r="C6782"/>
      <c r="D6782"/>
      <c r="E6782"/>
    </row>
    <row r="6783" spans="1:5" ht="0" hidden="1" customHeight="1" x14ac:dyDescent="0.2">
      <c r="A6783"/>
      <c r="B6783"/>
      <c r="C6783"/>
      <c r="D6783"/>
      <c r="E6783"/>
    </row>
    <row r="6784" spans="1:5" ht="0" hidden="1" customHeight="1" x14ac:dyDescent="0.2">
      <c r="A6784"/>
      <c r="B6784"/>
      <c r="C6784"/>
      <c r="D6784"/>
      <c r="E6784"/>
    </row>
    <row r="6785" spans="1:5" ht="0" hidden="1" customHeight="1" x14ac:dyDescent="0.2">
      <c r="A6785"/>
      <c r="B6785"/>
      <c r="C6785"/>
      <c r="D6785"/>
      <c r="E6785"/>
    </row>
    <row r="6786" spans="1:5" ht="0" hidden="1" customHeight="1" x14ac:dyDescent="0.2">
      <c r="A6786"/>
      <c r="B6786"/>
      <c r="C6786"/>
      <c r="D6786"/>
      <c r="E6786"/>
    </row>
    <row r="6787" spans="1:5" ht="0" hidden="1" customHeight="1" x14ac:dyDescent="0.2">
      <c r="A6787"/>
      <c r="B6787"/>
      <c r="C6787"/>
      <c r="D6787"/>
      <c r="E6787"/>
    </row>
    <row r="6788" spans="1:5" ht="0" hidden="1" customHeight="1" x14ac:dyDescent="0.2">
      <c r="A6788"/>
      <c r="B6788"/>
      <c r="C6788"/>
      <c r="D6788"/>
      <c r="E6788"/>
    </row>
    <row r="6789" spans="1:5" ht="0" hidden="1" customHeight="1" x14ac:dyDescent="0.2">
      <c r="A6789"/>
      <c r="B6789"/>
      <c r="C6789"/>
      <c r="D6789"/>
      <c r="E6789"/>
    </row>
    <row r="6790" spans="1:5" ht="0" hidden="1" customHeight="1" x14ac:dyDescent="0.2">
      <c r="A6790"/>
      <c r="B6790"/>
      <c r="C6790"/>
      <c r="D6790"/>
      <c r="E6790"/>
    </row>
    <row r="6791" spans="1:5" ht="0" hidden="1" customHeight="1" x14ac:dyDescent="0.2">
      <c r="A6791"/>
      <c r="B6791"/>
      <c r="C6791"/>
      <c r="D6791"/>
      <c r="E6791"/>
    </row>
    <row r="6792" spans="1:5" ht="0" hidden="1" customHeight="1" x14ac:dyDescent="0.2">
      <c r="A6792"/>
      <c r="B6792"/>
      <c r="C6792"/>
      <c r="D6792"/>
      <c r="E6792"/>
    </row>
    <row r="6793" spans="1:5" ht="0" hidden="1" customHeight="1" x14ac:dyDescent="0.2">
      <c r="A6793"/>
      <c r="B6793"/>
      <c r="C6793"/>
      <c r="D6793"/>
      <c r="E6793"/>
    </row>
    <row r="6794" spans="1:5" ht="0" hidden="1" customHeight="1" x14ac:dyDescent="0.2">
      <c r="A6794"/>
      <c r="B6794"/>
      <c r="C6794"/>
      <c r="D6794"/>
      <c r="E6794"/>
    </row>
    <row r="6795" spans="1:5" ht="0" hidden="1" customHeight="1" x14ac:dyDescent="0.2">
      <c r="A6795"/>
      <c r="B6795"/>
      <c r="C6795"/>
      <c r="D6795"/>
      <c r="E6795"/>
    </row>
    <row r="6796" spans="1:5" ht="0" hidden="1" customHeight="1" x14ac:dyDescent="0.2">
      <c r="A6796"/>
      <c r="B6796"/>
      <c r="C6796"/>
      <c r="D6796"/>
      <c r="E6796"/>
    </row>
    <row r="6797" spans="1:5" ht="0" hidden="1" customHeight="1" x14ac:dyDescent="0.2">
      <c r="A6797"/>
      <c r="B6797"/>
      <c r="C6797"/>
      <c r="D6797"/>
      <c r="E6797"/>
    </row>
    <row r="6798" spans="1:5" ht="0" hidden="1" customHeight="1" x14ac:dyDescent="0.2">
      <c r="A6798"/>
      <c r="B6798"/>
      <c r="C6798"/>
      <c r="D6798"/>
      <c r="E6798"/>
    </row>
    <row r="6799" spans="1:5" ht="0" hidden="1" customHeight="1" x14ac:dyDescent="0.2">
      <c r="A6799"/>
      <c r="B6799"/>
      <c r="C6799"/>
      <c r="D6799"/>
      <c r="E6799"/>
    </row>
    <row r="6800" spans="1:5" ht="0" hidden="1" customHeight="1" x14ac:dyDescent="0.2">
      <c r="A6800"/>
      <c r="B6800"/>
      <c r="C6800"/>
      <c r="D6800"/>
      <c r="E6800"/>
    </row>
    <row r="6801" spans="1:5" ht="0" hidden="1" customHeight="1" x14ac:dyDescent="0.2">
      <c r="A6801"/>
      <c r="B6801"/>
      <c r="C6801"/>
      <c r="D6801"/>
      <c r="E6801"/>
    </row>
    <row r="6802" spans="1:5" ht="0" hidden="1" customHeight="1" x14ac:dyDescent="0.2">
      <c r="A6802"/>
      <c r="B6802"/>
      <c r="C6802"/>
      <c r="D6802"/>
      <c r="E6802"/>
    </row>
    <row r="6803" spans="1:5" ht="0" hidden="1" customHeight="1" x14ac:dyDescent="0.2">
      <c r="A6803"/>
      <c r="B6803"/>
      <c r="C6803"/>
      <c r="D6803"/>
      <c r="E6803"/>
    </row>
    <row r="6804" spans="1:5" ht="0" hidden="1" customHeight="1" x14ac:dyDescent="0.2">
      <c r="A6804"/>
      <c r="B6804"/>
      <c r="C6804"/>
      <c r="D6804"/>
      <c r="E6804"/>
    </row>
    <row r="6805" spans="1:5" ht="0" hidden="1" customHeight="1" x14ac:dyDescent="0.2">
      <c r="A6805"/>
      <c r="B6805"/>
      <c r="C6805"/>
      <c r="D6805"/>
      <c r="E6805"/>
    </row>
    <row r="6806" spans="1:5" ht="0" hidden="1" customHeight="1" x14ac:dyDescent="0.2">
      <c r="A6806"/>
      <c r="B6806"/>
      <c r="C6806"/>
      <c r="D6806"/>
      <c r="E6806"/>
    </row>
    <row r="6807" spans="1:5" ht="0" hidden="1" customHeight="1" x14ac:dyDescent="0.2">
      <c r="A6807"/>
      <c r="B6807"/>
      <c r="C6807"/>
      <c r="D6807"/>
      <c r="E6807"/>
    </row>
    <row r="6808" spans="1:5" ht="0" hidden="1" customHeight="1" x14ac:dyDescent="0.2">
      <c r="A6808"/>
      <c r="B6808"/>
      <c r="C6808"/>
      <c r="D6808"/>
      <c r="E6808"/>
    </row>
    <row r="6809" spans="1:5" ht="0" hidden="1" customHeight="1" x14ac:dyDescent="0.2">
      <c r="A6809"/>
      <c r="B6809"/>
      <c r="C6809"/>
      <c r="D6809"/>
      <c r="E6809"/>
    </row>
    <row r="6810" spans="1:5" ht="0" hidden="1" customHeight="1" x14ac:dyDescent="0.2">
      <c r="A6810"/>
      <c r="B6810"/>
      <c r="C6810"/>
      <c r="D6810"/>
      <c r="E6810"/>
    </row>
    <row r="6811" spans="1:5" ht="0" hidden="1" customHeight="1" x14ac:dyDescent="0.2">
      <c r="A6811"/>
      <c r="B6811"/>
      <c r="C6811"/>
      <c r="D6811"/>
      <c r="E6811"/>
    </row>
    <row r="6812" spans="1:5" ht="0" hidden="1" customHeight="1" x14ac:dyDescent="0.2">
      <c r="A6812"/>
      <c r="B6812"/>
      <c r="C6812"/>
      <c r="D6812"/>
      <c r="E6812"/>
    </row>
    <row r="6813" spans="1:5" ht="0" hidden="1" customHeight="1" x14ac:dyDescent="0.2">
      <c r="A6813"/>
      <c r="B6813"/>
      <c r="C6813"/>
      <c r="D6813"/>
      <c r="E6813"/>
    </row>
    <row r="6814" spans="1:5" ht="0" hidden="1" customHeight="1" x14ac:dyDescent="0.2">
      <c r="A6814"/>
      <c r="B6814"/>
      <c r="C6814"/>
      <c r="D6814"/>
      <c r="E6814"/>
    </row>
    <row r="6815" spans="1:5" ht="0" hidden="1" customHeight="1" x14ac:dyDescent="0.2">
      <c r="A6815"/>
      <c r="B6815"/>
      <c r="C6815"/>
      <c r="D6815"/>
      <c r="E6815"/>
    </row>
    <row r="6816" spans="1:5" ht="0" hidden="1" customHeight="1" x14ac:dyDescent="0.2">
      <c r="A6816"/>
      <c r="B6816"/>
      <c r="C6816"/>
      <c r="D6816"/>
      <c r="E6816"/>
    </row>
    <row r="6817" spans="1:5" ht="0" hidden="1" customHeight="1" x14ac:dyDescent="0.2">
      <c r="A6817"/>
      <c r="B6817"/>
      <c r="C6817"/>
      <c r="D6817"/>
      <c r="E6817"/>
    </row>
    <row r="6818" spans="1:5" ht="0" hidden="1" customHeight="1" x14ac:dyDescent="0.2">
      <c r="A6818"/>
      <c r="B6818"/>
      <c r="C6818"/>
      <c r="D6818"/>
      <c r="E6818"/>
    </row>
    <row r="6819" spans="1:5" ht="0" hidden="1" customHeight="1" x14ac:dyDescent="0.2">
      <c r="A6819"/>
      <c r="B6819"/>
      <c r="C6819"/>
      <c r="D6819"/>
      <c r="E6819"/>
    </row>
    <row r="6820" spans="1:5" ht="0" hidden="1" customHeight="1" x14ac:dyDescent="0.2">
      <c r="A6820"/>
      <c r="B6820"/>
      <c r="C6820"/>
      <c r="D6820"/>
      <c r="E6820"/>
    </row>
    <row r="6821" spans="1:5" ht="0" hidden="1" customHeight="1" x14ac:dyDescent="0.2">
      <c r="A6821"/>
      <c r="B6821"/>
      <c r="C6821"/>
      <c r="D6821"/>
      <c r="E6821"/>
    </row>
    <row r="6822" spans="1:5" ht="0" hidden="1" customHeight="1" x14ac:dyDescent="0.2">
      <c r="A6822"/>
      <c r="B6822"/>
      <c r="C6822"/>
      <c r="D6822"/>
      <c r="E6822"/>
    </row>
    <row r="6823" spans="1:5" ht="0" hidden="1" customHeight="1" x14ac:dyDescent="0.2">
      <c r="A6823"/>
      <c r="B6823"/>
      <c r="C6823"/>
      <c r="D6823"/>
      <c r="E6823"/>
    </row>
    <row r="6824" spans="1:5" ht="0" hidden="1" customHeight="1" x14ac:dyDescent="0.2">
      <c r="A6824"/>
      <c r="B6824"/>
      <c r="C6824"/>
      <c r="D6824"/>
      <c r="E6824"/>
    </row>
    <row r="6825" spans="1:5" ht="0" hidden="1" customHeight="1" x14ac:dyDescent="0.2">
      <c r="A6825"/>
      <c r="B6825"/>
      <c r="C6825"/>
      <c r="D6825"/>
      <c r="E6825"/>
    </row>
    <row r="6826" spans="1:5" ht="0" hidden="1" customHeight="1" x14ac:dyDescent="0.2">
      <c r="A6826"/>
      <c r="B6826"/>
      <c r="C6826"/>
      <c r="D6826"/>
      <c r="E6826"/>
    </row>
    <row r="6827" spans="1:5" ht="0" hidden="1" customHeight="1" x14ac:dyDescent="0.2">
      <c r="A6827"/>
      <c r="B6827"/>
      <c r="C6827"/>
      <c r="D6827"/>
      <c r="E6827"/>
    </row>
    <row r="6828" spans="1:5" ht="0" hidden="1" customHeight="1" x14ac:dyDescent="0.2">
      <c r="A6828"/>
      <c r="B6828"/>
      <c r="C6828"/>
      <c r="D6828"/>
      <c r="E6828"/>
    </row>
    <row r="6829" spans="1:5" ht="0" hidden="1" customHeight="1" x14ac:dyDescent="0.2">
      <c r="A6829"/>
      <c r="B6829"/>
      <c r="C6829"/>
      <c r="D6829"/>
      <c r="E6829"/>
    </row>
    <row r="6830" spans="1:5" ht="0" hidden="1" customHeight="1" x14ac:dyDescent="0.2">
      <c r="A6830"/>
      <c r="B6830"/>
      <c r="C6830"/>
      <c r="D6830"/>
      <c r="E6830"/>
    </row>
    <row r="6831" spans="1:5" ht="0" hidden="1" customHeight="1" x14ac:dyDescent="0.2">
      <c r="A6831"/>
      <c r="B6831"/>
      <c r="C6831"/>
      <c r="D6831"/>
      <c r="E6831"/>
    </row>
    <row r="6832" spans="1:5" ht="0" hidden="1" customHeight="1" x14ac:dyDescent="0.2">
      <c r="A6832"/>
      <c r="B6832"/>
      <c r="C6832"/>
      <c r="D6832"/>
      <c r="E6832"/>
    </row>
    <row r="6833" spans="1:5" ht="0" hidden="1" customHeight="1" x14ac:dyDescent="0.2">
      <c r="A6833"/>
      <c r="B6833"/>
      <c r="C6833"/>
      <c r="D6833"/>
      <c r="E6833"/>
    </row>
    <row r="6834" spans="1:5" ht="0" hidden="1" customHeight="1" x14ac:dyDescent="0.2">
      <c r="A6834"/>
      <c r="B6834"/>
      <c r="C6834"/>
      <c r="D6834"/>
      <c r="E6834"/>
    </row>
    <row r="6835" spans="1:5" ht="0" hidden="1" customHeight="1" x14ac:dyDescent="0.2">
      <c r="A6835"/>
      <c r="B6835"/>
      <c r="C6835"/>
      <c r="D6835"/>
      <c r="E6835"/>
    </row>
    <row r="6836" spans="1:5" ht="0" hidden="1" customHeight="1" x14ac:dyDescent="0.2">
      <c r="A6836"/>
      <c r="B6836"/>
      <c r="C6836"/>
      <c r="D6836"/>
      <c r="E6836"/>
    </row>
    <row r="6837" spans="1:5" ht="0" hidden="1" customHeight="1" x14ac:dyDescent="0.2">
      <c r="A6837"/>
      <c r="B6837"/>
      <c r="C6837"/>
      <c r="D6837"/>
      <c r="E6837"/>
    </row>
    <row r="6838" spans="1:5" ht="0" hidden="1" customHeight="1" x14ac:dyDescent="0.2">
      <c r="A6838"/>
      <c r="B6838"/>
      <c r="C6838"/>
      <c r="D6838"/>
      <c r="E6838"/>
    </row>
    <row r="6839" spans="1:5" ht="0" hidden="1" customHeight="1" x14ac:dyDescent="0.2">
      <c r="A6839"/>
      <c r="B6839"/>
      <c r="C6839"/>
      <c r="D6839"/>
      <c r="E6839"/>
    </row>
    <row r="6840" spans="1:5" ht="0" hidden="1" customHeight="1" x14ac:dyDescent="0.2">
      <c r="A6840"/>
      <c r="B6840"/>
      <c r="C6840"/>
      <c r="D6840"/>
      <c r="E6840"/>
    </row>
    <row r="6841" spans="1:5" ht="0" hidden="1" customHeight="1" x14ac:dyDescent="0.2">
      <c r="A6841"/>
      <c r="B6841"/>
      <c r="C6841"/>
      <c r="D6841"/>
      <c r="E6841"/>
    </row>
    <row r="6842" spans="1:5" ht="0" hidden="1" customHeight="1" x14ac:dyDescent="0.2">
      <c r="A6842"/>
      <c r="B6842"/>
      <c r="C6842"/>
      <c r="D6842"/>
      <c r="E6842"/>
    </row>
    <row r="6843" spans="1:5" ht="0" hidden="1" customHeight="1" x14ac:dyDescent="0.2">
      <c r="A6843"/>
      <c r="B6843"/>
      <c r="C6843"/>
      <c r="D6843"/>
      <c r="E6843"/>
    </row>
    <row r="6844" spans="1:5" ht="0" hidden="1" customHeight="1" x14ac:dyDescent="0.2">
      <c r="A6844"/>
      <c r="B6844"/>
      <c r="C6844"/>
      <c r="D6844"/>
      <c r="E6844"/>
    </row>
    <row r="6845" spans="1:5" ht="0" hidden="1" customHeight="1" x14ac:dyDescent="0.2">
      <c r="A6845"/>
      <c r="B6845"/>
      <c r="C6845"/>
      <c r="D6845"/>
      <c r="E6845"/>
    </row>
    <row r="6846" spans="1:5" ht="0" hidden="1" customHeight="1" x14ac:dyDescent="0.2">
      <c r="A6846"/>
      <c r="B6846"/>
      <c r="C6846"/>
      <c r="D6846"/>
      <c r="E6846"/>
    </row>
    <row r="6847" spans="1:5" ht="0" hidden="1" customHeight="1" x14ac:dyDescent="0.2">
      <c r="A6847"/>
      <c r="B6847"/>
      <c r="C6847"/>
      <c r="D6847"/>
      <c r="E6847"/>
    </row>
    <row r="6848" spans="1:5" ht="0" hidden="1" customHeight="1" x14ac:dyDescent="0.2">
      <c r="A6848"/>
      <c r="B6848"/>
      <c r="C6848"/>
      <c r="D6848"/>
      <c r="E6848"/>
    </row>
    <row r="6849" spans="1:5" ht="0" hidden="1" customHeight="1" x14ac:dyDescent="0.2">
      <c r="A6849"/>
      <c r="B6849"/>
      <c r="C6849"/>
      <c r="D6849"/>
      <c r="E6849"/>
    </row>
    <row r="6850" spans="1:5" ht="0" hidden="1" customHeight="1" x14ac:dyDescent="0.2">
      <c r="A6850"/>
      <c r="B6850"/>
      <c r="C6850"/>
      <c r="D6850"/>
      <c r="E6850"/>
    </row>
    <row r="6851" spans="1:5" ht="0" hidden="1" customHeight="1" x14ac:dyDescent="0.2">
      <c r="A6851"/>
      <c r="B6851"/>
      <c r="C6851"/>
      <c r="D6851"/>
      <c r="E6851"/>
    </row>
    <row r="6852" spans="1:5" ht="0" hidden="1" customHeight="1" x14ac:dyDescent="0.2">
      <c r="A6852"/>
      <c r="B6852"/>
      <c r="C6852"/>
      <c r="D6852"/>
      <c r="E6852"/>
    </row>
    <row r="6853" spans="1:5" ht="0" hidden="1" customHeight="1" x14ac:dyDescent="0.2">
      <c r="A6853"/>
      <c r="B6853"/>
      <c r="C6853"/>
      <c r="D6853"/>
      <c r="E6853"/>
    </row>
    <row r="6854" spans="1:5" ht="0" hidden="1" customHeight="1" x14ac:dyDescent="0.2">
      <c r="A6854"/>
      <c r="B6854"/>
      <c r="C6854"/>
      <c r="D6854"/>
      <c r="E6854"/>
    </row>
    <row r="6855" spans="1:5" ht="0" hidden="1" customHeight="1" x14ac:dyDescent="0.2">
      <c r="A6855"/>
      <c r="B6855"/>
      <c r="C6855"/>
      <c r="D6855"/>
      <c r="E6855"/>
    </row>
    <row r="6856" spans="1:5" ht="0" hidden="1" customHeight="1" x14ac:dyDescent="0.2">
      <c r="A6856"/>
      <c r="B6856"/>
      <c r="C6856"/>
      <c r="D6856"/>
      <c r="E6856"/>
    </row>
    <row r="6857" spans="1:5" ht="0" hidden="1" customHeight="1" x14ac:dyDescent="0.2">
      <c r="A6857"/>
      <c r="B6857"/>
      <c r="C6857"/>
      <c r="D6857"/>
      <c r="E6857"/>
    </row>
    <row r="6858" spans="1:5" ht="0" hidden="1" customHeight="1" x14ac:dyDescent="0.2">
      <c r="A6858"/>
      <c r="B6858"/>
      <c r="C6858"/>
      <c r="D6858"/>
      <c r="E6858"/>
    </row>
    <row r="6859" spans="1:5" ht="0" hidden="1" customHeight="1" x14ac:dyDescent="0.2">
      <c r="A6859"/>
      <c r="B6859"/>
      <c r="C6859"/>
      <c r="D6859"/>
      <c r="E6859"/>
    </row>
    <row r="6860" spans="1:5" ht="0" hidden="1" customHeight="1" x14ac:dyDescent="0.2">
      <c r="A6860"/>
      <c r="B6860"/>
      <c r="C6860"/>
      <c r="D6860"/>
      <c r="E6860"/>
    </row>
    <row r="6861" spans="1:5" ht="0" hidden="1" customHeight="1" x14ac:dyDescent="0.2">
      <c r="A6861"/>
      <c r="B6861"/>
      <c r="C6861"/>
      <c r="D6861"/>
      <c r="E6861"/>
    </row>
    <row r="6862" spans="1:5" ht="0" hidden="1" customHeight="1" x14ac:dyDescent="0.2">
      <c r="A6862"/>
      <c r="B6862"/>
      <c r="C6862"/>
      <c r="D6862"/>
      <c r="E6862"/>
    </row>
    <row r="6863" spans="1:5" ht="0" hidden="1" customHeight="1" x14ac:dyDescent="0.2">
      <c r="A6863"/>
      <c r="B6863"/>
      <c r="C6863"/>
      <c r="D6863"/>
      <c r="E6863"/>
    </row>
    <row r="6864" spans="1:5" ht="0" hidden="1" customHeight="1" x14ac:dyDescent="0.2">
      <c r="A6864"/>
      <c r="B6864"/>
      <c r="C6864"/>
      <c r="D6864"/>
      <c r="E6864"/>
    </row>
    <row r="6865" spans="1:5" ht="0" hidden="1" customHeight="1" x14ac:dyDescent="0.2">
      <c r="A6865"/>
      <c r="B6865"/>
      <c r="C6865"/>
      <c r="D6865"/>
      <c r="E6865"/>
    </row>
    <row r="6866" spans="1:5" ht="0" hidden="1" customHeight="1" x14ac:dyDescent="0.2">
      <c r="A6866"/>
      <c r="B6866"/>
      <c r="C6866"/>
      <c r="D6866"/>
      <c r="E6866"/>
    </row>
    <row r="6867" spans="1:5" ht="0" hidden="1" customHeight="1" x14ac:dyDescent="0.2">
      <c r="A6867"/>
      <c r="B6867"/>
      <c r="C6867"/>
      <c r="D6867"/>
      <c r="E6867"/>
    </row>
    <row r="6868" spans="1:5" ht="0" hidden="1" customHeight="1" x14ac:dyDescent="0.2">
      <c r="A6868"/>
      <c r="B6868"/>
      <c r="C6868"/>
      <c r="D6868"/>
      <c r="E6868"/>
    </row>
    <row r="6869" spans="1:5" ht="0" hidden="1" customHeight="1" x14ac:dyDescent="0.2">
      <c r="A6869"/>
      <c r="B6869"/>
      <c r="C6869"/>
      <c r="D6869"/>
      <c r="E6869"/>
    </row>
    <row r="6870" spans="1:5" ht="0" hidden="1" customHeight="1" x14ac:dyDescent="0.2">
      <c r="A6870"/>
      <c r="B6870"/>
      <c r="C6870"/>
      <c r="D6870"/>
      <c r="E6870"/>
    </row>
    <row r="6871" spans="1:5" ht="0" hidden="1" customHeight="1" x14ac:dyDescent="0.2">
      <c r="A6871"/>
      <c r="B6871"/>
      <c r="C6871"/>
      <c r="D6871"/>
      <c r="E6871"/>
    </row>
    <row r="6872" spans="1:5" ht="0" hidden="1" customHeight="1" x14ac:dyDescent="0.2">
      <c r="A6872"/>
      <c r="B6872"/>
      <c r="C6872"/>
      <c r="D6872"/>
      <c r="E6872"/>
    </row>
    <row r="6873" spans="1:5" ht="0" hidden="1" customHeight="1" x14ac:dyDescent="0.2">
      <c r="A6873"/>
      <c r="B6873"/>
      <c r="C6873"/>
      <c r="D6873"/>
      <c r="E6873"/>
    </row>
    <row r="6874" spans="1:5" ht="0" hidden="1" customHeight="1" x14ac:dyDescent="0.2">
      <c r="A6874"/>
      <c r="B6874"/>
      <c r="C6874"/>
      <c r="D6874"/>
      <c r="E6874"/>
    </row>
    <row r="6875" spans="1:5" ht="0" hidden="1" customHeight="1" x14ac:dyDescent="0.2">
      <c r="A6875"/>
      <c r="B6875"/>
      <c r="C6875"/>
      <c r="D6875"/>
      <c r="E6875"/>
    </row>
    <row r="6876" spans="1:5" ht="0" hidden="1" customHeight="1" x14ac:dyDescent="0.2">
      <c r="A6876"/>
      <c r="B6876"/>
      <c r="C6876"/>
      <c r="D6876"/>
      <c r="E6876"/>
    </row>
    <row r="6877" spans="1:5" ht="0" hidden="1" customHeight="1" x14ac:dyDescent="0.2">
      <c r="A6877"/>
      <c r="B6877"/>
      <c r="C6877"/>
      <c r="D6877"/>
      <c r="E6877"/>
    </row>
    <row r="6878" spans="1:5" ht="0" hidden="1" customHeight="1" x14ac:dyDescent="0.2">
      <c r="A6878"/>
      <c r="B6878"/>
      <c r="C6878"/>
      <c r="D6878"/>
      <c r="E6878"/>
    </row>
    <row r="6879" spans="1:5" ht="0" hidden="1" customHeight="1" x14ac:dyDescent="0.2">
      <c r="A6879"/>
      <c r="B6879"/>
      <c r="C6879"/>
      <c r="D6879"/>
      <c r="E6879"/>
    </row>
    <row r="6880" spans="1:5" ht="0" hidden="1" customHeight="1" x14ac:dyDescent="0.2">
      <c r="A6880"/>
      <c r="B6880"/>
      <c r="C6880"/>
      <c r="D6880"/>
      <c r="E6880"/>
    </row>
    <row r="6881" spans="1:5" ht="0" hidden="1" customHeight="1" x14ac:dyDescent="0.2">
      <c r="A6881"/>
      <c r="B6881"/>
      <c r="C6881"/>
      <c r="D6881"/>
      <c r="E6881"/>
    </row>
    <row r="6882" spans="1:5" ht="0" hidden="1" customHeight="1" x14ac:dyDescent="0.2">
      <c r="A6882"/>
      <c r="B6882"/>
      <c r="C6882"/>
      <c r="D6882"/>
      <c r="E6882"/>
    </row>
    <row r="6883" spans="1:5" ht="0" hidden="1" customHeight="1" x14ac:dyDescent="0.2">
      <c r="A6883"/>
      <c r="B6883"/>
      <c r="C6883"/>
      <c r="D6883"/>
      <c r="E6883"/>
    </row>
    <row r="6884" spans="1:5" ht="0" hidden="1" customHeight="1" x14ac:dyDescent="0.2">
      <c r="A6884"/>
      <c r="B6884"/>
      <c r="C6884"/>
      <c r="D6884"/>
      <c r="E6884"/>
    </row>
    <row r="6885" spans="1:5" ht="0" hidden="1" customHeight="1" x14ac:dyDescent="0.2">
      <c r="A6885"/>
      <c r="B6885"/>
      <c r="C6885"/>
      <c r="D6885"/>
      <c r="E6885"/>
    </row>
    <row r="6886" spans="1:5" ht="0" hidden="1" customHeight="1" x14ac:dyDescent="0.2">
      <c r="A6886"/>
      <c r="B6886"/>
      <c r="C6886"/>
      <c r="D6886"/>
      <c r="E6886"/>
    </row>
    <row r="6887" spans="1:5" ht="0" hidden="1" customHeight="1" x14ac:dyDescent="0.2">
      <c r="A6887"/>
      <c r="B6887"/>
      <c r="C6887"/>
      <c r="D6887"/>
      <c r="E6887"/>
    </row>
    <row r="6888" spans="1:5" ht="0" hidden="1" customHeight="1" x14ac:dyDescent="0.2">
      <c r="A6888"/>
      <c r="B6888"/>
      <c r="C6888"/>
      <c r="D6888"/>
      <c r="E6888"/>
    </row>
    <row r="6889" spans="1:5" ht="0" hidden="1" customHeight="1" x14ac:dyDescent="0.2">
      <c r="A6889"/>
      <c r="B6889"/>
      <c r="C6889"/>
      <c r="D6889"/>
      <c r="E6889"/>
    </row>
    <row r="6890" spans="1:5" ht="0" hidden="1" customHeight="1" x14ac:dyDescent="0.2">
      <c r="A6890"/>
      <c r="B6890"/>
      <c r="C6890"/>
      <c r="D6890"/>
      <c r="E6890"/>
    </row>
    <row r="6891" spans="1:5" ht="0" hidden="1" customHeight="1" x14ac:dyDescent="0.2">
      <c r="A6891"/>
      <c r="B6891"/>
      <c r="C6891"/>
      <c r="D6891"/>
      <c r="E6891"/>
    </row>
    <row r="6892" spans="1:5" ht="0" hidden="1" customHeight="1" x14ac:dyDescent="0.2">
      <c r="A6892"/>
      <c r="B6892"/>
      <c r="C6892"/>
      <c r="D6892"/>
      <c r="E6892"/>
    </row>
    <row r="6893" spans="1:5" ht="0" hidden="1" customHeight="1" x14ac:dyDescent="0.2">
      <c r="A6893"/>
      <c r="B6893"/>
      <c r="C6893"/>
      <c r="D6893"/>
      <c r="E6893"/>
    </row>
    <row r="6894" spans="1:5" ht="0" hidden="1" customHeight="1" x14ac:dyDescent="0.2">
      <c r="A6894"/>
      <c r="B6894"/>
      <c r="C6894"/>
      <c r="D6894"/>
      <c r="E6894"/>
    </row>
    <row r="6895" spans="1:5" ht="0" hidden="1" customHeight="1" x14ac:dyDescent="0.2">
      <c r="A6895"/>
      <c r="B6895"/>
      <c r="C6895"/>
      <c r="D6895"/>
      <c r="E6895"/>
    </row>
    <row r="6896" spans="1:5" ht="0" hidden="1" customHeight="1" x14ac:dyDescent="0.2">
      <c r="A6896"/>
      <c r="B6896"/>
      <c r="C6896"/>
      <c r="D6896"/>
      <c r="E6896"/>
    </row>
    <row r="6897" spans="1:5" ht="0" hidden="1" customHeight="1" x14ac:dyDescent="0.2">
      <c r="A6897"/>
      <c r="B6897"/>
      <c r="C6897"/>
      <c r="D6897"/>
      <c r="E6897"/>
    </row>
    <row r="6898" spans="1:5" ht="0" hidden="1" customHeight="1" x14ac:dyDescent="0.2">
      <c r="A6898"/>
      <c r="B6898"/>
      <c r="C6898"/>
      <c r="D6898"/>
      <c r="E6898"/>
    </row>
    <row r="6899" spans="1:5" ht="0" hidden="1" customHeight="1" x14ac:dyDescent="0.2">
      <c r="A6899"/>
      <c r="B6899"/>
      <c r="C6899"/>
      <c r="D6899"/>
      <c r="E6899"/>
    </row>
    <row r="6900" spans="1:5" ht="0" hidden="1" customHeight="1" x14ac:dyDescent="0.2">
      <c r="A6900"/>
      <c r="B6900"/>
      <c r="C6900"/>
      <c r="D6900"/>
      <c r="E6900"/>
    </row>
    <row r="6901" spans="1:5" ht="0" hidden="1" customHeight="1" x14ac:dyDescent="0.2">
      <c r="A6901"/>
      <c r="B6901"/>
      <c r="C6901"/>
      <c r="D6901"/>
      <c r="E6901"/>
    </row>
    <row r="6902" spans="1:5" ht="0" hidden="1" customHeight="1" x14ac:dyDescent="0.2">
      <c r="A6902"/>
      <c r="B6902"/>
      <c r="C6902"/>
      <c r="D6902"/>
      <c r="E6902"/>
    </row>
    <row r="6903" spans="1:5" ht="0" hidden="1" customHeight="1" x14ac:dyDescent="0.2">
      <c r="A6903"/>
      <c r="B6903"/>
      <c r="C6903"/>
      <c r="D6903"/>
      <c r="E6903"/>
    </row>
    <row r="6904" spans="1:5" ht="0" hidden="1" customHeight="1" x14ac:dyDescent="0.2">
      <c r="A6904"/>
      <c r="B6904"/>
      <c r="C6904"/>
      <c r="D6904"/>
      <c r="E6904"/>
    </row>
    <row r="6905" spans="1:5" ht="0" hidden="1" customHeight="1" x14ac:dyDescent="0.2">
      <c r="A6905"/>
      <c r="B6905"/>
      <c r="C6905"/>
      <c r="D6905"/>
      <c r="E6905"/>
    </row>
    <row r="6906" spans="1:5" ht="0" hidden="1" customHeight="1" x14ac:dyDescent="0.2">
      <c r="A6906"/>
      <c r="B6906"/>
      <c r="C6906"/>
      <c r="D6906"/>
      <c r="E6906"/>
    </row>
    <row r="6907" spans="1:5" ht="0" hidden="1" customHeight="1" x14ac:dyDescent="0.2">
      <c r="A6907"/>
      <c r="B6907"/>
      <c r="C6907"/>
      <c r="D6907"/>
      <c r="E6907"/>
    </row>
    <row r="6908" spans="1:5" ht="0" hidden="1" customHeight="1" x14ac:dyDescent="0.2">
      <c r="A6908"/>
      <c r="B6908"/>
      <c r="C6908"/>
      <c r="D6908"/>
      <c r="E6908"/>
    </row>
    <row r="6909" spans="1:5" ht="0" hidden="1" customHeight="1" x14ac:dyDescent="0.2">
      <c r="A6909"/>
      <c r="B6909"/>
      <c r="C6909"/>
      <c r="D6909"/>
      <c r="E6909"/>
    </row>
    <row r="6910" spans="1:5" ht="0" hidden="1" customHeight="1" x14ac:dyDescent="0.2">
      <c r="A6910"/>
      <c r="B6910"/>
      <c r="C6910"/>
      <c r="D6910"/>
      <c r="E6910"/>
    </row>
    <row r="6911" spans="1:5" ht="0" hidden="1" customHeight="1" x14ac:dyDescent="0.2">
      <c r="A6911"/>
      <c r="B6911"/>
      <c r="C6911"/>
      <c r="D6911"/>
      <c r="E6911"/>
    </row>
    <row r="6912" spans="1:5" ht="0" hidden="1" customHeight="1" x14ac:dyDescent="0.2">
      <c r="A6912"/>
      <c r="B6912"/>
      <c r="C6912"/>
      <c r="D6912"/>
      <c r="E6912"/>
    </row>
    <row r="6913" spans="1:5" ht="0" hidden="1" customHeight="1" x14ac:dyDescent="0.2">
      <c r="A6913"/>
      <c r="B6913"/>
      <c r="C6913"/>
      <c r="D6913"/>
      <c r="E6913"/>
    </row>
    <row r="6914" spans="1:5" ht="0" hidden="1" customHeight="1" x14ac:dyDescent="0.2">
      <c r="A6914"/>
      <c r="B6914"/>
      <c r="C6914"/>
      <c r="D6914"/>
      <c r="E6914"/>
    </row>
    <row r="6915" spans="1:5" ht="0" hidden="1" customHeight="1" x14ac:dyDescent="0.2">
      <c r="A6915"/>
      <c r="B6915"/>
      <c r="C6915"/>
      <c r="D6915"/>
      <c r="E6915"/>
    </row>
    <row r="6916" spans="1:5" ht="0" hidden="1" customHeight="1" x14ac:dyDescent="0.2">
      <c r="A6916"/>
      <c r="B6916"/>
      <c r="C6916"/>
      <c r="D6916"/>
      <c r="E6916"/>
    </row>
    <row r="6917" spans="1:5" ht="0" hidden="1" customHeight="1" x14ac:dyDescent="0.2">
      <c r="A6917"/>
      <c r="B6917"/>
      <c r="C6917"/>
      <c r="D6917"/>
      <c r="E6917"/>
    </row>
    <row r="6918" spans="1:5" ht="0" hidden="1" customHeight="1" x14ac:dyDescent="0.2">
      <c r="A6918"/>
      <c r="B6918"/>
      <c r="C6918"/>
      <c r="D6918"/>
      <c r="E6918"/>
    </row>
    <row r="6919" spans="1:5" ht="0" hidden="1" customHeight="1" x14ac:dyDescent="0.2">
      <c r="A6919"/>
      <c r="B6919"/>
      <c r="C6919"/>
      <c r="D6919"/>
      <c r="E6919"/>
    </row>
    <row r="6920" spans="1:5" ht="0" hidden="1" customHeight="1" x14ac:dyDescent="0.2">
      <c r="A6920"/>
      <c r="B6920"/>
      <c r="C6920"/>
      <c r="D6920"/>
      <c r="E6920"/>
    </row>
    <row r="6921" spans="1:5" ht="0" hidden="1" customHeight="1" x14ac:dyDescent="0.2">
      <c r="A6921"/>
      <c r="B6921"/>
      <c r="C6921"/>
      <c r="D6921"/>
      <c r="E6921"/>
    </row>
    <row r="6922" spans="1:5" ht="0" hidden="1" customHeight="1" x14ac:dyDescent="0.2">
      <c r="A6922"/>
      <c r="B6922"/>
      <c r="C6922"/>
      <c r="D6922"/>
      <c r="E6922"/>
    </row>
    <row r="6923" spans="1:5" ht="0" hidden="1" customHeight="1" x14ac:dyDescent="0.2">
      <c r="A6923"/>
      <c r="B6923"/>
      <c r="C6923"/>
      <c r="D6923"/>
      <c r="E6923"/>
    </row>
    <row r="6924" spans="1:5" ht="0" hidden="1" customHeight="1" x14ac:dyDescent="0.2">
      <c r="A6924"/>
      <c r="B6924"/>
      <c r="C6924"/>
      <c r="D6924"/>
      <c r="E6924"/>
    </row>
    <row r="6925" spans="1:5" ht="0" hidden="1" customHeight="1" x14ac:dyDescent="0.2">
      <c r="A6925"/>
      <c r="B6925"/>
      <c r="C6925"/>
      <c r="D6925"/>
      <c r="E6925"/>
    </row>
    <row r="6926" spans="1:5" ht="0" hidden="1" customHeight="1" x14ac:dyDescent="0.2">
      <c r="A6926"/>
      <c r="B6926"/>
      <c r="C6926"/>
      <c r="D6926"/>
      <c r="E6926"/>
    </row>
    <row r="6927" spans="1:5" ht="0" hidden="1" customHeight="1" x14ac:dyDescent="0.2">
      <c r="A6927"/>
      <c r="B6927"/>
      <c r="C6927"/>
      <c r="D6927"/>
      <c r="E6927"/>
    </row>
    <row r="6928" spans="1:5" ht="0" hidden="1" customHeight="1" x14ac:dyDescent="0.2">
      <c r="A6928"/>
      <c r="B6928"/>
      <c r="C6928"/>
      <c r="D6928"/>
      <c r="E6928"/>
    </row>
    <row r="6929" spans="1:5" ht="0" hidden="1" customHeight="1" x14ac:dyDescent="0.2">
      <c r="A6929"/>
      <c r="B6929"/>
      <c r="C6929"/>
      <c r="D6929"/>
      <c r="E6929"/>
    </row>
    <row r="6930" spans="1:5" ht="0" hidden="1" customHeight="1" x14ac:dyDescent="0.2">
      <c r="A6930"/>
      <c r="B6930"/>
      <c r="C6930"/>
      <c r="D6930"/>
      <c r="E6930"/>
    </row>
    <row r="6931" spans="1:5" ht="0" hidden="1" customHeight="1" x14ac:dyDescent="0.2">
      <c r="A6931"/>
      <c r="B6931"/>
      <c r="C6931"/>
      <c r="D6931"/>
      <c r="E6931"/>
    </row>
    <row r="6932" spans="1:5" ht="0" hidden="1" customHeight="1" x14ac:dyDescent="0.2">
      <c r="A6932"/>
      <c r="B6932"/>
      <c r="C6932"/>
      <c r="D6932"/>
      <c r="E6932"/>
    </row>
    <row r="6933" spans="1:5" ht="0" hidden="1" customHeight="1" x14ac:dyDescent="0.2">
      <c r="A6933"/>
      <c r="B6933"/>
      <c r="C6933"/>
      <c r="D6933"/>
      <c r="E6933"/>
    </row>
    <row r="6934" spans="1:5" ht="0" hidden="1" customHeight="1" x14ac:dyDescent="0.2">
      <c r="A6934"/>
      <c r="B6934"/>
      <c r="C6934"/>
      <c r="D6934"/>
      <c r="E6934"/>
    </row>
    <row r="6935" spans="1:5" ht="0" hidden="1" customHeight="1" x14ac:dyDescent="0.2">
      <c r="A6935"/>
      <c r="B6935"/>
      <c r="C6935"/>
      <c r="D6935"/>
      <c r="E6935"/>
    </row>
    <row r="6936" spans="1:5" ht="0" hidden="1" customHeight="1" x14ac:dyDescent="0.2">
      <c r="A6936"/>
      <c r="B6936"/>
      <c r="C6936"/>
      <c r="D6936"/>
      <c r="E6936"/>
    </row>
    <row r="6937" spans="1:5" ht="0" hidden="1" customHeight="1" x14ac:dyDescent="0.2">
      <c r="A6937"/>
      <c r="B6937"/>
      <c r="C6937"/>
      <c r="D6937"/>
      <c r="E6937"/>
    </row>
    <row r="6938" spans="1:5" ht="0" hidden="1" customHeight="1" x14ac:dyDescent="0.2">
      <c r="A6938"/>
      <c r="B6938"/>
      <c r="C6938"/>
      <c r="D6938"/>
      <c r="E6938"/>
    </row>
    <row r="6939" spans="1:5" ht="0" hidden="1" customHeight="1" x14ac:dyDescent="0.2">
      <c r="A6939"/>
      <c r="B6939"/>
      <c r="C6939"/>
      <c r="D6939"/>
      <c r="E6939"/>
    </row>
    <row r="6940" spans="1:5" ht="0" hidden="1" customHeight="1" x14ac:dyDescent="0.2">
      <c r="A6940"/>
      <c r="B6940"/>
      <c r="C6940"/>
      <c r="D6940"/>
      <c r="E6940"/>
    </row>
    <row r="6941" spans="1:5" ht="0" hidden="1" customHeight="1" x14ac:dyDescent="0.2">
      <c r="A6941"/>
      <c r="B6941"/>
      <c r="C6941"/>
      <c r="D6941"/>
      <c r="E6941"/>
    </row>
    <row r="6942" spans="1:5" ht="0" hidden="1" customHeight="1" x14ac:dyDescent="0.2">
      <c r="A6942"/>
      <c r="B6942"/>
      <c r="C6942"/>
      <c r="D6942"/>
      <c r="E6942"/>
    </row>
    <row r="6943" spans="1:5" ht="0" hidden="1" customHeight="1" x14ac:dyDescent="0.2">
      <c r="A6943"/>
      <c r="B6943"/>
      <c r="C6943"/>
      <c r="D6943"/>
      <c r="E6943"/>
    </row>
    <row r="6944" spans="1:5" ht="0" hidden="1" customHeight="1" x14ac:dyDescent="0.2">
      <c r="A6944"/>
      <c r="B6944"/>
      <c r="C6944"/>
      <c r="D6944"/>
      <c r="E6944"/>
    </row>
    <row r="6945" spans="1:5" ht="0" hidden="1" customHeight="1" x14ac:dyDescent="0.2">
      <c r="A6945"/>
      <c r="B6945"/>
      <c r="C6945"/>
      <c r="D6945"/>
      <c r="E6945"/>
    </row>
    <row r="6946" spans="1:5" ht="0" hidden="1" customHeight="1" x14ac:dyDescent="0.2">
      <c r="A6946"/>
      <c r="B6946"/>
      <c r="C6946"/>
      <c r="D6946"/>
      <c r="E6946"/>
    </row>
    <row r="6947" spans="1:5" ht="0" hidden="1" customHeight="1" x14ac:dyDescent="0.2">
      <c r="A6947"/>
      <c r="B6947"/>
      <c r="C6947"/>
      <c r="D6947"/>
      <c r="E6947"/>
    </row>
    <row r="6948" spans="1:5" ht="0" hidden="1" customHeight="1" x14ac:dyDescent="0.2">
      <c r="A6948"/>
      <c r="B6948"/>
      <c r="C6948"/>
      <c r="D6948"/>
      <c r="E6948"/>
    </row>
    <row r="6949" spans="1:5" ht="0" hidden="1" customHeight="1" x14ac:dyDescent="0.2">
      <c r="A6949"/>
      <c r="B6949"/>
      <c r="C6949"/>
      <c r="D6949"/>
      <c r="E6949"/>
    </row>
    <row r="6950" spans="1:5" ht="0" hidden="1" customHeight="1" x14ac:dyDescent="0.2">
      <c r="A6950"/>
      <c r="B6950"/>
      <c r="C6950"/>
      <c r="D6950"/>
      <c r="E6950"/>
    </row>
    <row r="6951" spans="1:5" ht="0" hidden="1" customHeight="1" x14ac:dyDescent="0.2">
      <c r="A6951"/>
      <c r="B6951"/>
      <c r="C6951"/>
      <c r="D6951"/>
      <c r="E6951"/>
    </row>
    <row r="6952" spans="1:5" ht="0" hidden="1" customHeight="1" x14ac:dyDescent="0.2">
      <c r="A6952"/>
      <c r="B6952"/>
      <c r="C6952"/>
      <c r="D6952"/>
      <c r="E6952"/>
    </row>
    <row r="6953" spans="1:5" ht="0" hidden="1" customHeight="1" x14ac:dyDescent="0.2">
      <c r="A6953"/>
      <c r="B6953"/>
      <c r="C6953"/>
      <c r="D6953"/>
      <c r="E6953"/>
    </row>
    <row r="6954" spans="1:5" ht="0" hidden="1" customHeight="1" x14ac:dyDescent="0.2">
      <c r="A6954"/>
      <c r="B6954"/>
      <c r="C6954"/>
      <c r="D6954"/>
      <c r="E6954"/>
    </row>
    <row r="6955" spans="1:5" ht="0" hidden="1" customHeight="1" x14ac:dyDescent="0.2">
      <c r="A6955"/>
      <c r="B6955"/>
      <c r="C6955"/>
      <c r="D6955"/>
      <c r="E6955"/>
    </row>
    <row r="6956" spans="1:5" ht="0" hidden="1" customHeight="1" x14ac:dyDescent="0.2">
      <c r="A6956"/>
      <c r="B6956"/>
      <c r="C6956"/>
      <c r="D6956"/>
      <c r="E6956"/>
    </row>
    <row r="6957" spans="1:5" ht="0" hidden="1" customHeight="1" x14ac:dyDescent="0.2">
      <c r="A6957"/>
      <c r="B6957"/>
      <c r="C6957"/>
      <c r="D6957"/>
      <c r="E6957"/>
    </row>
    <row r="6958" spans="1:5" ht="0" hidden="1" customHeight="1" x14ac:dyDescent="0.2">
      <c r="A6958"/>
      <c r="B6958"/>
      <c r="C6958"/>
      <c r="D6958"/>
      <c r="E6958"/>
    </row>
    <row r="6959" spans="1:5" ht="0" hidden="1" customHeight="1" x14ac:dyDescent="0.2">
      <c r="A6959"/>
      <c r="B6959"/>
      <c r="C6959"/>
      <c r="D6959"/>
      <c r="E6959"/>
    </row>
    <row r="6960" spans="1:5" ht="0" hidden="1" customHeight="1" x14ac:dyDescent="0.2">
      <c r="A6960"/>
      <c r="B6960"/>
      <c r="C6960"/>
      <c r="D6960"/>
      <c r="E6960"/>
    </row>
    <row r="6961" spans="1:5" ht="0" hidden="1" customHeight="1" x14ac:dyDescent="0.2">
      <c r="A6961"/>
      <c r="B6961"/>
      <c r="C6961"/>
      <c r="D6961"/>
      <c r="E6961"/>
    </row>
    <row r="6962" spans="1:5" ht="0" hidden="1" customHeight="1" x14ac:dyDescent="0.2">
      <c r="A6962"/>
      <c r="B6962"/>
      <c r="C6962"/>
      <c r="D6962"/>
      <c r="E6962"/>
    </row>
    <row r="6963" spans="1:5" ht="0" hidden="1" customHeight="1" x14ac:dyDescent="0.2">
      <c r="A6963"/>
      <c r="B6963"/>
      <c r="C6963"/>
      <c r="D6963"/>
      <c r="E6963"/>
    </row>
    <row r="6964" spans="1:5" ht="0" hidden="1" customHeight="1" x14ac:dyDescent="0.2">
      <c r="A6964"/>
      <c r="B6964"/>
      <c r="C6964"/>
      <c r="D6964"/>
      <c r="E6964"/>
    </row>
    <row r="6965" spans="1:5" ht="0" hidden="1" customHeight="1" x14ac:dyDescent="0.2">
      <c r="A6965"/>
      <c r="B6965"/>
      <c r="C6965"/>
      <c r="D6965"/>
      <c r="E6965"/>
    </row>
    <row r="6966" spans="1:5" ht="0" hidden="1" customHeight="1" x14ac:dyDescent="0.2">
      <c r="A6966"/>
      <c r="B6966"/>
      <c r="C6966"/>
      <c r="D6966"/>
      <c r="E6966"/>
    </row>
    <row r="6967" spans="1:5" ht="0" hidden="1" customHeight="1" x14ac:dyDescent="0.2">
      <c r="A6967"/>
      <c r="B6967"/>
      <c r="C6967"/>
      <c r="D6967"/>
      <c r="E6967"/>
    </row>
    <row r="6968" spans="1:5" ht="0" hidden="1" customHeight="1" x14ac:dyDescent="0.2">
      <c r="A6968"/>
      <c r="B6968"/>
      <c r="C6968"/>
      <c r="D6968"/>
      <c r="E6968"/>
    </row>
    <row r="6969" spans="1:5" ht="0" hidden="1" customHeight="1" x14ac:dyDescent="0.2">
      <c r="A6969"/>
      <c r="B6969"/>
      <c r="C6969"/>
      <c r="D6969"/>
      <c r="E6969"/>
    </row>
    <row r="6970" spans="1:5" ht="0" hidden="1" customHeight="1" x14ac:dyDescent="0.2">
      <c r="A6970"/>
      <c r="B6970"/>
      <c r="C6970"/>
      <c r="D6970"/>
      <c r="E6970"/>
    </row>
    <row r="6971" spans="1:5" ht="0" hidden="1" customHeight="1" x14ac:dyDescent="0.2">
      <c r="A6971"/>
      <c r="B6971"/>
      <c r="C6971"/>
      <c r="D6971"/>
      <c r="E6971"/>
    </row>
    <row r="6972" spans="1:5" ht="0" hidden="1" customHeight="1" x14ac:dyDescent="0.2">
      <c r="A6972"/>
      <c r="B6972"/>
      <c r="C6972"/>
      <c r="D6972"/>
      <c r="E6972"/>
    </row>
    <row r="6973" spans="1:5" ht="0" hidden="1" customHeight="1" x14ac:dyDescent="0.2">
      <c r="A6973"/>
      <c r="B6973"/>
      <c r="C6973"/>
      <c r="D6973"/>
      <c r="E6973"/>
    </row>
    <row r="6974" spans="1:5" ht="0" hidden="1" customHeight="1" x14ac:dyDescent="0.2">
      <c r="A6974"/>
      <c r="B6974"/>
      <c r="C6974"/>
      <c r="D6974"/>
      <c r="E6974"/>
    </row>
    <row r="6975" spans="1:5" ht="0" hidden="1" customHeight="1" x14ac:dyDescent="0.2">
      <c r="A6975"/>
      <c r="B6975"/>
      <c r="C6975"/>
      <c r="D6975"/>
      <c r="E6975"/>
    </row>
    <row r="6976" spans="1:5" ht="0" hidden="1" customHeight="1" x14ac:dyDescent="0.2">
      <c r="A6976"/>
      <c r="B6976"/>
      <c r="C6976"/>
      <c r="D6976"/>
      <c r="E6976"/>
    </row>
    <row r="6977" spans="1:5" ht="0" hidden="1" customHeight="1" x14ac:dyDescent="0.2">
      <c r="A6977"/>
      <c r="B6977"/>
      <c r="C6977"/>
      <c r="D6977"/>
      <c r="E6977"/>
    </row>
    <row r="6978" spans="1:5" ht="0" hidden="1" customHeight="1" x14ac:dyDescent="0.2">
      <c r="A6978"/>
      <c r="B6978"/>
      <c r="C6978"/>
      <c r="D6978"/>
      <c r="E6978"/>
    </row>
    <row r="6979" spans="1:5" ht="0" hidden="1" customHeight="1" x14ac:dyDescent="0.2">
      <c r="A6979"/>
      <c r="B6979"/>
      <c r="C6979"/>
      <c r="D6979"/>
      <c r="E6979"/>
    </row>
    <row r="6980" spans="1:5" ht="0" hidden="1" customHeight="1" x14ac:dyDescent="0.2">
      <c r="A6980"/>
      <c r="B6980"/>
      <c r="C6980"/>
      <c r="D6980"/>
      <c r="E6980"/>
    </row>
    <row r="6981" spans="1:5" ht="0" hidden="1" customHeight="1" x14ac:dyDescent="0.2">
      <c r="A6981"/>
      <c r="B6981"/>
      <c r="C6981"/>
      <c r="D6981"/>
      <c r="E6981"/>
    </row>
    <row r="6982" spans="1:5" ht="0" hidden="1" customHeight="1" x14ac:dyDescent="0.2">
      <c r="A6982"/>
      <c r="B6982"/>
      <c r="C6982"/>
      <c r="D6982"/>
      <c r="E6982"/>
    </row>
    <row r="6983" spans="1:5" ht="0" hidden="1" customHeight="1" x14ac:dyDescent="0.2">
      <c r="A6983"/>
      <c r="B6983"/>
      <c r="C6983"/>
      <c r="D6983"/>
      <c r="E6983"/>
    </row>
    <row r="6984" spans="1:5" ht="0" hidden="1" customHeight="1" x14ac:dyDescent="0.2">
      <c r="A6984"/>
      <c r="B6984"/>
      <c r="C6984"/>
      <c r="D6984"/>
      <c r="E6984"/>
    </row>
    <row r="6985" spans="1:5" ht="0" hidden="1" customHeight="1" x14ac:dyDescent="0.2">
      <c r="A6985"/>
      <c r="B6985"/>
      <c r="C6985"/>
      <c r="D6985"/>
      <c r="E6985"/>
    </row>
    <row r="6986" spans="1:5" ht="0" hidden="1" customHeight="1" x14ac:dyDescent="0.2">
      <c r="A6986"/>
      <c r="B6986"/>
      <c r="C6986"/>
      <c r="D6986"/>
      <c r="E6986"/>
    </row>
    <row r="6987" spans="1:5" ht="0" hidden="1" customHeight="1" x14ac:dyDescent="0.2">
      <c r="A6987"/>
      <c r="B6987"/>
      <c r="C6987"/>
      <c r="D6987"/>
      <c r="E6987"/>
    </row>
    <row r="6988" spans="1:5" ht="0" hidden="1" customHeight="1" x14ac:dyDescent="0.2">
      <c r="A6988"/>
      <c r="B6988"/>
      <c r="C6988"/>
      <c r="D6988"/>
      <c r="E6988"/>
    </row>
    <row r="6989" spans="1:5" ht="0" hidden="1" customHeight="1" x14ac:dyDescent="0.2">
      <c r="A6989"/>
      <c r="B6989"/>
      <c r="C6989"/>
      <c r="D6989"/>
      <c r="E6989"/>
    </row>
    <row r="6990" spans="1:5" ht="0" hidden="1" customHeight="1" x14ac:dyDescent="0.2">
      <c r="A6990"/>
      <c r="B6990"/>
      <c r="C6990"/>
      <c r="D6990"/>
      <c r="E6990"/>
    </row>
    <row r="6991" spans="1:5" ht="0" hidden="1" customHeight="1" x14ac:dyDescent="0.2">
      <c r="A6991"/>
      <c r="B6991"/>
      <c r="C6991"/>
      <c r="D6991"/>
      <c r="E6991"/>
    </row>
    <row r="6992" spans="1:5" ht="0" hidden="1" customHeight="1" x14ac:dyDescent="0.2">
      <c r="A6992"/>
      <c r="B6992"/>
      <c r="C6992"/>
      <c r="D6992"/>
      <c r="E6992"/>
    </row>
    <row r="6993" spans="1:5" ht="0" hidden="1" customHeight="1" x14ac:dyDescent="0.2">
      <c r="A6993"/>
      <c r="B6993"/>
      <c r="C6993"/>
      <c r="D6993"/>
      <c r="E6993"/>
    </row>
    <row r="6994" spans="1:5" ht="0" hidden="1" customHeight="1" x14ac:dyDescent="0.2">
      <c r="A6994"/>
      <c r="B6994"/>
      <c r="C6994"/>
      <c r="D6994"/>
      <c r="E6994"/>
    </row>
    <row r="6995" spans="1:5" ht="0" hidden="1" customHeight="1" x14ac:dyDescent="0.2">
      <c r="A6995"/>
      <c r="B6995"/>
      <c r="C6995"/>
      <c r="D6995"/>
      <c r="E6995"/>
    </row>
    <row r="6996" spans="1:5" ht="0" hidden="1" customHeight="1" x14ac:dyDescent="0.2">
      <c r="A6996"/>
      <c r="B6996"/>
      <c r="C6996"/>
      <c r="D6996"/>
      <c r="E6996"/>
    </row>
    <row r="6997" spans="1:5" ht="0" hidden="1" customHeight="1" x14ac:dyDescent="0.2">
      <c r="A6997"/>
      <c r="B6997"/>
      <c r="C6997"/>
      <c r="D6997"/>
      <c r="E6997"/>
    </row>
    <row r="6998" spans="1:5" ht="0" hidden="1" customHeight="1" x14ac:dyDescent="0.2">
      <c r="A6998"/>
      <c r="B6998"/>
      <c r="C6998"/>
      <c r="D6998"/>
      <c r="E6998"/>
    </row>
    <row r="6999" spans="1:5" ht="0" hidden="1" customHeight="1" x14ac:dyDescent="0.2">
      <c r="A6999"/>
      <c r="B6999"/>
      <c r="C6999"/>
      <c r="D6999"/>
      <c r="E6999"/>
    </row>
    <row r="7000" spans="1:5" ht="0" hidden="1" customHeight="1" x14ac:dyDescent="0.2">
      <c r="A7000"/>
      <c r="B7000"/>
      <c r="C7000"/>
      <c r="D7000"/>
      <c r="E7000"/>
    </row>
    <row r="7001" spans="1:5" ht="0" hidden="1" customHeight="1" x14ac:dyDescent="0.2">
      <c r="A7001"/>
      <c r="B7001"/>
      <c r="C7001"/>
      <c r="D7001"/>
      <c r="E7001"/>
    </row>
    <row r="7002" spans="1:5" ht="0" hidden="1" customHeight="1" x14ac:dyDescent="0.2">
      <c r="A7002"/>
      <c r="B7002"/>
      <c r="C7002"/>
      <c r="D7002"/>
      <c r="E7002"/>
    </row>
    <row r="7003" spans="1:5" ht="0" hidden="1" customHeight="1" x14ac:dyDescent="0.2">
      <c r="A7003"/>
      <c r="B7003"/>
      <c r="C7003"/>
      <c r="D7003"/>
      <c r="E7003"/>
    </row>
    <row r="7004" spans="1:5" ht="0" hidden="1" customHeight="1" x14ac:dyDescent="0.2">
      <c r="A7004"/>
      <c r="B7004"/>
      <c r="C7004"/>
      <c r="D7004"/>
      <c r="E7004"/>
    </row>
    <row r="7005" spans="1:5" ht="0" hidden="1" customHeight="1" x14ac:dyDescent="0.2">
      <c r="A7005"/>
      <c r="B7005"/>
      <c r="C7005"/>
      <c r="D7005"/>
      <c r="E7005"/>
    </row>
    <row r="7006" spans="1:5" ht="0" hidden="1" customHeight="1" x14ac:dyDescent="0.2">
      <c r="A7006"/>
      <c r="B7006"/>
      <c r="C7006"/>
      <c r="D7006"/>
      <c r="E7006"/>
    </row>
    <row r="7007" spans="1:5" ht="0" hidden="1" customHeight="1" x14ac:dyDescent="0.2">
      <c r="A7007"/>
      <c r="B7007"/>
      <c r="C7007"/>
      <c r="D7007"/>
      <c r="E7007"/>
    </row>
    <row r="7008" spans="1:5" ht="0" hidden="1" customHeight="1" x14ac:dyDescent="0.2">
      <c r="A7008"/>
      <c r="B7008"/>
      <c r="C7008"/>
      <c r="D7008"/>
      <c r="E7008"/>
    </row>
    <row r="7009" spans="1:5" ht="0" hidden="1" customHeight="1" x14ac:dyDescent="0.2">
      <c r="A7009"/>
      <c r="B7009"/>
      <c r="C7009"/>
      <c r="D7009"/>
      <c r="E7009"/>
    </row>
    <row r="7010" spans="1:5" ht="0" hidden="1" customHeight="1" x14ac:dyDescent="0.2">
      <c r="A7010"/>
      <c r="B7010"/>
      <c r="C7010"/>
      <c r="D7010"/>
      <c r="E7010"/>
    </row>
    <row r="7011" spans="1:5" ht="0" hidden="1" customHeight="1" x14ac:dyDescent="0.2">
      <c r="A7011"/>
      <c r="B7011"/>
      <c r="C7011"/>
      <c r="D7011"/>
      <c r="E7011"/>
    </row>
    <row r="7012" spans="1:5" ht="0" hidden="1" customHeight="1" x14ac:dyDescent="0.2">
      <c r="A7012"/>
      <c r="B7012"/>
      <c r="C7012"/>
      <c r="D7012"/>
      <c r="E7012"/>
    </row>
    <row r="7013" spans="1:5" ht="0" hidden="1" customHeight="1" x14ac:dyDescent="0.2">
      <c r="A7013"/>
      <c r="B7013"/>
      <c r="C7013"/>
      <c r="D7013"/>
      <c r="E7013"/>
    </row>
    <row r="7014" spans="1:5" ht="0" hidden="1" customHeight="1" x14ac:dyDescent="0.2">
      <c r="A7014"/>
      <c r="B7014"/>
      <c r="C7014"/>
      <c r="D7014"/>
      <c r="E7014"/>
    </row>
    <row r="7015" spans="1:5" ht="0" hidden="1" customHeight="1" x14ac:dyDescent="0.2">
      <c r="A7015"/>
      <c r="B7015"/>
      <c r="C7015"/>
      <c r="D7015"/>
      <c r="E7015"/>
    </row>
    <row r="7016" spans="1:5" ht="0" hidden="1" customHeight="1" x14ac:dyDescent="0.2">
      <c r="A7016"/>
      <c r="B7016"/>
      <c r="C7016"/>
      <c r="D7016"/>
      <c r="E7016"/>
    </row>
    <row r="7017" spans="1:5" ht="0" hidden="1" customHeight="1" x14ac:dyDescent="0.2">
      <c r="A7017"/>
      <c r="B7017"/>
      <c r="C7017"/>
      <c r="D7017"/>
      <c r="E7017"/>
    </row>
    <row r="7018" spans="1:5" ht="0" hidden="1" customHeight="1" x14ac:dyDescent="0.2">
      <c r="A7018"/>
      <c r="B7018"/>
      <c r="C7018"/>
      <c r="D7018"/>
      <c r="E7018"/>
    </row>
    <row r="7019" spans="1:5" ht="0" hidden="1" customHeight="1" x14ac:dyDescent="0.2">
      <c r="A7019"/>
      <c r="B7019"/>
      <c r="C7019"/>
      <c r="D7019"/>
      <c r="E7019"/>
    </row>
    <row r="7020" spans="1:5" ht="0" hidden="1" customHeight="1" x14ac:dyDescent="0.2">
      <c r="A7020"/>
      <c r="B7020"/>
      <c r="C7020"/>
      <c r="D7020"/>
      <c r="E7020"/>
    </row>
    <row r="7021" spans="1:5" ht="0" hidden="1" customHeight="1" x14ac:dyDescent="0.2">
      <c r="A7021"/>
      <c r="B7021"/>
      <c r="C7021"/>
      <c r="D7021"/>
      <c r="E7021"/>
    </row>
    <row r="7022" spans="1:5" ht="0" hidden="1" customHeight="1" x14ac:dyDescent="0.2">
      <c r="A7022"/>
      <c r="B7022"/>
      <c r="C7022"/>
      <c r="D7022"/>
      <c r="E7022"/>
    </row>
    <row r="7023" spans="1:5" ht="0" hidden="1" customHeight="1" x14ac:dyDescent="0.2">
      <c r="A7023"/>
      <c r="B7023"/>
      <c r="C7023"/>
      <c r="D7023"/>
      <c r="E7023"/>
    </row>
    <row r="7024" spans="1:5" ht="0" hidden="1" customHeight="1" x14ac:dyDescent="0.2">
      <c r="A7024"/>
      <c r="B7024"/>
      <c r="C7024"/>
      <c r="D7024"/>
      <c r="E7024"/>
    </row>
    <row r="7025" spans="1:5" ht="0" hidden="1" customHeight="1" x14ac:dyDescent="0.2">
      <c r="A7025"/>
      <c r="B7025"/>
      <c r="C7025"/>
      <c r="D7025"/>
      <c r="E7025"/>
    </row>
    <row r="7026" spans="1:5" ht="0" hidden="1" customHeight="1" x14ac:dyDescent="0.2">
      <c r="A7026"/>
      <c r="B7026"/>
      <c r="C7026"/>
      <c r="D7026"/>
      <c r="E7026"/>
    </row>
    <row r="7027" spans="1:5" ht="0" hidden="1" customHeight="1" x14ac:dyDescent="0.2">
      <c r="A7027"/>
      <c r="B7027"/>
      <c r="C7027"/>
      <c r="D7027"/>
      <c r="E7027"/>
    </row>
    <row r="7028" spans="1:5" ht="0" hidden="1" customHeight="1" x14ac:dyDescent="0.2">
      <c r="A7028"/>
      <c r="B7028"/>
      <c r="C7028"/>
      <c r="D7028"/>
      <c r="E7028"/>
    </row>
    <row r="7029" spans="1:5" ht="0" hidden="1" customHeight="1" x14ac:dyDescent="0.2">
      <c r="A7029"/>
      <c r="B7029"/>
      <c r="C7029"/>
      <c r="D7029"/>
      <c r="E7029"/>
    </row>
    <row r="7030" spans="1:5" ht="0" hidden="1" customHeight="1" x14ac:dyDescent="0.2">
      <c r="A7030"/>
      <c r="B7030"/>
      <c r="C7030"/>
      <c r="D7030"/>
      <c r="E7030"/>
    </row>
    <row r="7031" spans="1:5" ht="0" hidden="1" customHeight="1" x14ac:dyDescent="0.2">
      <c r="A7031"/>
      <c r="B7031"/>
      <c r="C7031"/>
      <c r="D7031"/>
      <c r="E7031"/>
    </row>
    <row r="7032" spans="1:5" ht="0" hidden="1" customHeight="1" x14ac:dyDescent="0.2">
      <c r="A7032"/>
      <c r="B7032"/>
      <c r="C7032"/>
      <c r="D7032"/>
      <c r="E7032"/>
    </row>
    <row r="7033" spans="1:5" ht="0" hidden="1" customHeight="1" x14ac:dyDescent="0.2">
      <c r="A7033"/>
      <c r="B7033"/>
      <c r="C7033"/>
      <c r="D7033"/>
      <c r="E7033"/>
    </row>
    <row r="7034" spans="1:5" ht="0" hidden="1" customHeight="1" x14ac:dyDescent="0.2">
      <c r="A7034"/>
      <c r="B7034"/>
      <c r="C7034"/>
      <c r="D7034"/>
      <c r="E7034"/>
    </row>
    <row r="7035" spans="1:5" ht="0" hidden="1" customHeight="1" x14ac:dyDescent="0.2">
      <c r="A7035"/>
      <c r="B7035"/>
      <c r="C7035"/>
      <c r="D7035"/>
      <c r="E7035"/>
    </row>
    <row r="7036" spans="1:5" ht="0" hidden="1" customHeight="1" x14ac:dyDescent="0.2">
      <c r="A7036"/>
      <c r="B7036"/>
      <c r="C7036"/>
      <c r="D7036"/>
      <c r="E7036"/>
    </row>
    <row r="7037" spans="1:5" ht="0" hidden="1" customHeight="1" x14ac:dyDescent="0.2">
      <c r="A7037"/>
      <c r="B7037"/>
      <c r="C7037"/>
      <c r="D7037"/>
      <c r="E7037"/>
    </row>
    <row r="7038" spans="1:5" ht="0" hidden="1" customHeight="1" x14ac:dyDescent="0.2">
      <c r="A7038"/>
      <c r="B7038"/>
      <c r="C7038"/>
      <c r="D7038"/>
      <c r="E7038"/>
    </row>
    <row r="7039" spans="1:5" ht="0" hidden="1" customHeight="1" x14ac:dyDescent="0.2">
      <c r="A7039"/>
      <c r="B7039"/>
      <c r="C7039"/>
      <c r="D7039"/>
      <c r="E7039"/>
    </row>
    <row r="7040" spans="1:5" ht="0" hidden="1" customHeight="1" x14ac:dyDescent="0.2">
      <c r="A7040"/>
      <c r="B7040"/>
      <c r="C7040"/>
      <c r="D7040"/>
      <c r="E7040"/>
    </row>
    <row r="7041" spans="1:5" ht="0" hidden="1" customHeight="1" x14ac:dyDescent="0.2">
      <c r="A7041"/>
      <c r="B7041"/>
      <c r="C7041"/>
      <c r="D7041"/>
      <c r="E7041"/>
    </row>
    <row r="7042" spans="1:5" ht="0" hidden="1" customHeight="1" x14ac:dyDescent="0.2">
      <c r="A7042"/>
      <c r="B7042"/>
      <c r="C7042"/>
      <c r="D7042"/>
      <c r="E7042"/>
    </row>
    <row r="7043" spans="1:5" ht="0" hidden="1" customHeight="1" x14ac:dyDescent="0.2">
      <c r="A7043"/>
      <c r="B7043"/>
      <c r="C7043"/>
      <c r="D7043"/>
      <c r="E7043"/>
    </row>
    <row r="7044" spans="1:5" ht="0" hidden="1" customHeight="1" x14ac:dyDescent="0.2">
      <c r="A7044"/>
      <c r="B7044"/>
      <c r="C7044"/>
      <c r="D7044"/>
      <c r="E7044"/>
    </row>
    <row r="7045" spans="1:5" ht="0" hidden="1" customHeight="1" x14ac:dyDescent="0.2">
      <c r="A7045"/>
      <c r="B7045"/>
      <c r="C7045"/>
      <c r="D7045"/>
      <c r="E7045"/>
    </row>
    <row r="7046" spans="1:5" ht="0" hidden="1" customHeight="1" x14ac:dyDescent="0.2">
      <c r="A7046"/>
      <c r="B7046"/>
      <c r="C7046"/>
      <c r="D7046"/>
      <c r="E7046"/>
    </row>
    <row r="7047" spans="1:5" ht="0" hidden="1" customHeight="1" x14ac:dyDescent="0.2">
      <c r="A7047"/>
      <c r="B7047"/>
      <c r="C7047"/>
      <c r="D7047"/>
      <c r="E7047"/>
    </row>
    <row r="7048" spans="1:5" ht="0" hidden="1" customHeight="1" x14ac:dyDescent="0.2">
      <c r="A7048"/>
      <c r="B7048"/>
      <c r="C7048"/>
      <c r="D7048"/>
      <c r="E7048"/>
    </row>
    <row r="7049" spans="1:5" ht="0" hidden="1" customHeight="1" x14ac:dyDescent="0.2">
      <c r="A7049"/>
      <c r="B7049"/>
      <c r="C7049"/>
      <c r="D7049"/>
      <c r="E7049"/>
    </row>
    <row r="7050" spans="1:5" ht="0" hidden="1" customHeight="1" x14ac:dyDescent="0.2">
      <c r="A7050"/>
      <c r="B7050"/>
      <c r="C7050"/>
      <c r="D7050"/>
      <c r="E7050"/>
    </row>
    <row r="7051" spans="1:5" ht="0" hidden="1" customHeight="1" x14ac:dyDescent="0.2">
      <c r="A7051"/>
      <c r="B7051"/>
      <c r="C7051"/>
      <c r="D7051"/>
      <c r="E7051"/>
    </row>
    <row r="7052" spans="1:5" ht="0" hidden="1" customHeight="1" x14ac:dyDescent="0.2">
      <c r="A7052"/>
      <c r="B7052"/>
      <c r="C7052"/>
      <c r="D7052"/>
      <c r="E7052"/>
    </row>
    <row r="7053" spans="1:5" ht="0" hidden="1" customHeight="1" x14ac:dyDescent="0.2">
      <c r="A7053"/>
      <c r="B7053"/>
      <c r="C7053"/>
      <c r="D7053"/>
      <c r="E7053"/>
    </row>
    <row r="7054" spans="1:5" ht="0" hidden="1" customHeight="1" x14ac:dyDescent="0.2">
      <c r="A7054"/>
      <c r="B7054"/>
      <c r="C7054"/>
      <c r="D7054"/>
      <c r="E7054"/>
    </row>
    <row r="7055" spans="1:5" ht="0" hidden="1" customHeight="1" x14ac:dyDescent="0.2">
      <c r="A7055"/>
      <c r="B7055"/>
      <c r="C7055"/>
      <c r="D7055"/>
      <c r="E7055"/>
    </row>
    <row r="7056" spans="1:5" ht="0" hidden="1" customHeight="1" x14ac:dyDescent="0.2">
      <c r="A7056"/>
      <c r="B7056"/>
      <c r="C7056"/>
      <c r="D7056"/>
      <c r="E7056"/>
    </row>
    <row r="7057" spans="1:5" ht="0" hidden="1" customHeight="1" x14ac:dyDescent="0.2">
      <c r="A7057"/>
      <c r="B7057"/>
      <c r="C7057"/>
      <c r="D7057"/>
      <c r="E7057"/>
    </row>
    <row r="7058" spans="1:5" ht="0" hidden="1" customHeight="1" x14ac:dyDescent="0.2">
      <c r="A7058"/>
      <c r="B7058"/>
      <c r="C7058"/>
      <c r="D7058"/>
      <c r="E7058"/>
    </row>
    <row r="7059" spans="1:5" ht="0" hidden="1" customHeight="1" x14ac:dyDescent="0.2">
      <c r="A7059"/>
      <c r="B7059"/>
      <c r="C7059"/>
      <c r="D7059"/>
      <c r="E7059"/>
    </row>
    <row r="7060" spans="1:5" ht="0" hidden="1" customHeight="1" x14ac:dyDescent="0.2">
      <c r="A7060"/>
      <c r="B7060"/>
      <c r="C7060"/>
      <c r="D7060"/>
      <c r="E7060"/>
    </row>
    <row r="7061" spans="1:5" ht="0" hidden="1" customHeight="1" x14ac:dyDescent="0.2">
      <c r="A7061"/>
      <c r="B7061"/>
      <c r="C7061"/>
      <c r="D7061"/>
      <c r="E7061"/>
    </row>
    <row r="7062" spans="1:5" ht="0" hidden="1" customHeight="1" x14ac:dyDescent="0.2">
      <c r="A7062"/>
      <c r="B7062"/>
      <c r="C7062"/>
      <c r="D7062"/>
      <c r="E7062"/>
    </row>
    <row r="7063" spans="1:5" ht="0" hidden="1" customHeight="1" x14ac:dyDescent="0.2">
      <c r="A7063"/>
      <c r="B7063"/>
      <c r="C7063"/>
      <c r="D7063"/>
      <c r="E7063"/>
    </row>
    <row r="7064" spans="1:5" ht="0" hidden="1" customHeight="1" x14ac:dyDescent="0.2">
      <c r="A7064"/>
      <c r="B7064"/>
      <c r="C7064"/>
      <c r="D7064"/>
      <c r="E7064"/>
    </row>
    <row r="7065" spans="1:5" ht="0" hidden="1" customHeight="1" x14ac:dyDescent="0.2">
      <c r="A7065"/>
      <c r="B7065"/>
      <c r="C7065"/>
      <c r="D7065"/>
      <c r="E7065"/>
    </row>
    <row r="7066" spans="1:5" ht="0" hidden="1" customHeight="1" x14ac:dyDescent="0.2">
      <c r="A7066"/>
      <c r="B7066"/>
      <c r="C7066"/>
      <c r="D7066"/>
      <c r="E7066"/>
    </row>
    <row r="7067" spans="1:5" ht="0" hidden="1" customHeight="1" x14ac:dyDescent="0.2">
      <c r="A7067"/>
      <c r="B7067"/>
      <c r="C7067"/>
      <c r="D7067"/>
      <c r="E7067"/>
    </row>
    <row r="7068" spans="1:5" ht="0" hidden="1" customHeight="1" x14ac:dyDescent="0.2">
      <c r="A7068"/>
      <c r="B7068"/>
      <c r="C7068"/>
      <c r="D7068"/>
      <c r="E7068"/>
    </row>
    <row r="7069" spans="1:5" ht="0" hidden="1" customHeight="1" x14ac:dyDescent="0.2">
      <c r="A7069"/>
      <c r="B7069"/>
      <c r="C7069"/>
      <c r="D7069"/>
      <c r="E7069"/>
    </row>
    <row r="7070" spans="1:5" ht="0" hidden="1" customHeight="1" x14ac:dyDescent="0.2">
      <c r="A7070"/>
      <c r="B7070"/>
      <c r="C7070"/>
      <c r="D7070"/>
      <c r="E7070"/>
    </row>
    <row r="7071" spans="1:5" ht="0" hidden="1" customHeight="1" x14ac:dyDescent="0.2">
      <c r="A7071"/>
      <c r="B7071"/>
      <c r="C7071"/>
      <c r="D7071"/>
      <c r="E7071"/>
    </row>
    <row r="7072" spans="1:5" ht="0" hidden="1" customHeight="1" x14ac:dyDescent="0.2">
      <c r="A7072"/>
      <c r="B7072"/>
      <c r="C7072"/>
      <c r="D7072"/>
      <c r="E7072"/>
    </row>
    <row r="7073" spans="1:5" ht="0" hidden="1" customHeight="1" x14ac:dyDescent="0.2">
      <c r="A7073"/>
      <c r="B7073"/>
      <c r="C7073"/>
      <c r="D7073"/>
      <c r="E7073"/>
    </row>
    <row r="7074" spans="1:5" ht="0" hidden="1" customHeight="1" x14ac:dyDescent="0.2">
      <c r="A7074"/>
      <c r="B7074"/>
      <c r="C7074"/>
      <c r="D7074"/>
      <c r="E7074"/>
    </row>
    <row r="7075" spans="1:5" ht="0" hidden="1" customHeight="1" x14ac:dyDescent="0.2">
      <c r="A7075"/>
      <c r="B7075"/>
      <c r="C7075"/>
      <c r="D7075"/>
      <c r="E7075"/>
    </row>
    <row r="7076" spans="1:5" ht="0" hidden="1" customHeight="1" x14ac:dyDescent="0.2">
      <c r="A7076"/>
      <c r="B7076"/>
      <c r="C7076"/>
      <c r="D7076"/>
      <c r="E7076"/>
    </row>
    <row r="7077" spans="1:5" ht="0" hidden="1" customHeight="1" x14ac:dyDescent="0.2">
      <c r="A7077"/>
      <c r="B7077"/>
      <c r="C7077"/>
      <c r="D7077"/>
      <c r="E7077"/>
    </row>
    <row r="7078" spans="1:5" ht="0" hidden="1" customHeight="1" x14ac:dyDescent="0.2">
      <c r="A7078"/>
      <c r="B7078"/>
      <c r="C7078"/>
      <c r="D7078"/>
      <c r="E7078"/>
    </row>
    <row r="7079" spans="1:5" ht="0" hidden="1" customHeight="1" x14ac:dyDescent="0.2">
      <c r="A7079"/>
      <c r="B7079"/>
      <c r="C7079"/>
      <c r="D7079"/>
      <c r="E7079"/>
    </row>
    <row r="7080" spans="1:5" ht="0" hidden="1" customHeight="1" x14ac:dyDescent="0.2">
      <c r="A7080"/>
      <c r="B7080"/>
      <c r="C7080"/>
      <c r="D7080"/>
      <c r="E7080"/>
    </row>
    <row r="7081" spans="1:5" ht="0" hidden="1" customHeight="1" x14ac:dyDescent="0.2">
      <c r="A7081"/>
      <c r="B7081"/>
      <c r="C7081"/>
      <c r="D7081"/>
      <c r="E7081"/>
    </row>
    <row r="7082" spans="1:5" ht="0" hidden="1" customHeight="1" x14ac:dyDescent="0.2">
      <c r="A7082"/>
      <c r="B7082"/>
      <c r="C7082"/>
      <c r="D7082"/>
      <c r="E7082"/>
    </row>
    <row r="7083" spans="1:5" ht="0" hidden="1" customHeight="1" x14ac:dyDescent="0.2">
      <c r="A7083"/>
      <c r="B7083"/>
      <c r="C7083"/>
      <c r="D7083"/>
      <c r="E7083"/>
    </row>
    <row r="7084" spans="1:5" ht="0" hidden="1" customHeight="1" x14ac:dyDescent="0.2">
      <c r="A7084"/>
      <c r="B7084"/>
      <c r="C7084"/>
      <c r="D7084"/>
      <c r="E7084"/>
    </row>
    <row r="7085" spans="1:5" ht="0" hidden="1" customHeight="1" x14ac:dyDescent="0.2">
      <c r="A7085"/>
      <c r="B7085"/>
      <c r="C7085"/>
      <c r="D7085"/>
      <c r="E7085"/>
    </row>
    <row r="7086" spans="1:5" ht="0" hidden="1" customHeight="1" x14ac:dyDescent="0.2">
      <c r="A7086"/>
      <c r="B7086"/>
      <c r="C7086"/>
      <c r="D7086"/>
      <c r="E7086"/>
    </row>
    <row r="7087" spans="1:5" ht="0" hidden="1" customHeight="1" x14ac:dyDescent="0.2">
      <c r="A7087"/>
      <c r="B7087"/>
      <c r="C7087"/>
      <c r="D7087"/>
      <c r="E7087"/>
    </row>
    <row r="7088" spans="1:5" ht="0" hidden="1" customHeight="1" x14ac:dyDescent="0.2">
      <c r="A7088"/>
      <c r="B7088"/>
      <c r="C7088"/>
      <c r="D7088"/>
      <c r="E7088"/>
    </row>
    <row r="7089" spans="1:5" ht="0" hidden="1" customHeight="1" x14ac:dyDescent="0.2">
      <c r="A7089"/>
      <c r="B7089"/>
      <c r="C7089"/>
      <c r="D7089"/>
      <c r="E7089"/>
    </row>
    <row r="7090" spans="1:5" ht="0" hidden="1" customHeight="1" x14ac:dyDescent="0.2">
      <c r="A7090"/>
      <c r="B7090"/>
      <c r="C7090"/>
      <c r="D7090"/>
      <c r="E7090"/>
    </row>
    <row r="7091" spans="1:5" ht="0" hidden="1" customHeight="1" x14ac:dyDescent="0.2">
      <c r="A7091"/>
      <c r="B7091"/>
      <c r="C7091"/>
      <c r="D7091"/>
      <c r="E7091"/>
    </row>
    <row r="7092" spans="1:5" ht="0" hidden="1" customHeight="1" x14ac:dyDescent="0.2">
      <c r="A7092"/>
      <c r="B7092"/>
      <c r="C7092"/>
      <c r="D7092"/>
      <c r="E7092"/>
    </row>
    <row r="7093" spans="1:5" ht="0" hidden="1" customHeight="1" x14ac:dyDescent="0.2">
      <c r="A7093"/>
      <c r="B7093"/>
      <c r="C7093"/>
      <c r="D7093"/>
      <c r="E7093"/>
    </row>
    <row r="7094" spans="1:5" ht="0" hidden="1" customHeight="1" x14ac:dyDescent="0.2">
      <c r="A7094"/>
      <c r="B7094"/>
      <c r="C7094"/>
      <c r="D7094"/>
      <c r="E7094"/>
    </row>
    <row r="7095" spans="1:5" ht="0" hidden="1" customHeight="1" x14ac:dyDescent="0.2">
      <c r="A7095"/>
      <c r="B7095"/>
      <c r="C7095"/>
      <c r="D7095"/>
      <c r="E7095"/>
    </row>
    <row r="7096" spans="1:5" ht="0" hidden="1" customHeight="1" x14ac:dyDescent="0.2">
      <c r="A7096"/>
      <c r="B7096"/>
      <c r="C7096"/>
      <c r="D7096"/>
      <c r="E7096"/>
    </row>
    <row r="7097" spans="1:5" ht="0" hidden="1" customHeight="1" x14ac:dyDescent="0.2">
      <c r="A7097"/>
      <c r="B7097"/>
      <c r="C7097"/>
      <c r="D7097"/>
      <c r="E7097"/>
    </row>
    <row r="7098" spans="1:5" ht="0" hidden="1" customHeight="1" x14ac:dyDescent="0.2">
      <c r="A7098"/>
      <c r="B7098"/>
      <c r="C7098"/>
      <c r="D7098"/>
      <c r="E7098"/>
    </row>
    <row r="7099" spans="1:5" ht="0" hidden="1" customHeight="1" x14ac:dyDescent="0.2">
      <c r="A7099"/>
      <c r="B7099"/>
      <c r="C7099"/>
      <c r="D7099"/>
      <c r="E7099"/>
    </row>
    <row r="7100" spans="1:5" ht="0" hidden="1" customHeight="1" x14ac:dyDescent="0.2">
      <c r="A7100"/>
      <c r="B7100"/>
      <c r="C7100"/>
      <c r="D7100"/>
      <c r="E7100"/>
    </row>
    <row r="7101" spans="1:5" ht="0" hidden="1" customHeight="1" x14ac:dyDescent="0.2">
      <c r="A7101"/>
      <c r="B7101"/>
      <c r="C7101"/>
      <c r="D7101"/>
      <c r="E7101"/>
    </row>
    <row r="7102" spans="1:5" ht="0" hidden="1" customHeight="1" x14ac:dyDescent="0.2">
      <c r="A7102"/>
      <c r="B7102"/>
      <c r="C7102"/>
      <c r="D7102"/>
      <c r="E7102"/>
    </row>
    <row r="7103" spans="1:5" ht="0" hidden="1" customHeight="1" x14ac:dyDescent="0.2">
      <c r="A7103"/>
      <c r="B7103"/>
      <c r="C7103"/>
      <c r="D7103"/>
      <c r="E7103"/>
    </row>
    <row r="7104" spans="1:5" ht="0" hidden="1" customHeight="1" x14ac:dyDescent="0.2">
      <c r="A7104"/>
      <c r="B7104"/>
      <c r="C7104"/>
      <c r="D7104"/>
      <c r="E7104"/>
    </row>
    <row r="7105" spans="1:5" ht="0" hidden="1" customHeight="1" x14ac:dyDescent="0.2">
      <c r="A7105"/>
      <c r="B7105"/>
      <c r="C7105"/>
      <c r="D7105"/>
      <c r="E7105"/>
    </row>
    <row r="7106" spans="1:5" ht="0" hidden="1" customHeight="1" x14ac:dyDescent="0.2">
      <c r="A7106"/>
      <c r="B7106"/>
      <c r="C7106"/>
      <c r="D7106"/>
      <c r="E7106"/>
    </row>
    <row r="7107" spans="1:5" ht="0" hidden="1" customHeight="1" x14ac:dyDescent="0.2">
      <c r="A7107"/>
      <c r="B7107"/>
      <c r="C7107"/>
      <c r="D7107"/>
      <c r="E7107"/>
    </row>
    <row r="7108" spans="1:5" ht="0" hidden="1" customHeight="1" x14ac:dyDescent="0.2">
      <c r="A7108"/>
      <c r="B7108"/>
      <c r="C7108"/>
      <c r="D7108"/>
      <c r="E7108"/>
    </row>
    <row r="7109" spans="1:5" ht="0" hidden="1" customHeight="1" x14ac:dyDescent="0.2">
      <c r="A7109"/>
      <c r="B7109"/>
      <c r="C7109"/>
      <c r="D7109"/>
      <c r="E7109"/>
    </row>
    <row r="7110" spans="1:5" ht="0" hidden="1" customHeight="1" x14ac:dyDescent="0.2">
      <c r="A7110"/>
      <c r="B7110"/>
      <c r="C7110"/>
      <c r="D7110"/>
      <c r="E7110"/>
    </row>
    <row r="7111" spans="1:5" ht="0" hidden="1" customHeight="1" x14ac:dyDescent="0.2">
      <c r="A7111"/>
      <c r="B7111"/>
      <c r="C7111"/>
      <c r="D7111"/>
      <c r="E7111"/>
    </row>
    <row r="7112" spans="1:5" ht="0" hidden="1" customHeight="1" x14ac:dyDescent="0.2">
      <c r="A7112"/>
      <c r="B7112"/>
      <c r="C7112"/>
      <c r="D7112"/>
      <c r="E7112"/>
    </row>
    <row r="7113" spans="1:5" ht="0" hidden="1" customHeight="1" x14ac:dyDescent="0.2">
      <c r="A7113"/>
      <c r="B7113"/>
      <c r="C7113"/>
      <c r="D7113"/>
      <c r="E7113"/>
    </row>
    <row r="7114" spans="1:5" ht="0" hidden="1" customHeight="1" x14ac:dyDescent="0.2">
      <c r="A7114"/>
      <c r="B7114"/>
      <c r="C7114"/>
      <c r="D7114"/>
      <c r="E7114"/>
    </row>
    <row r="7115" spans="1:5" ht="0" hidden="1" customHeight="1" x14ac:dyDescent="0.2">
      <c r="A7115"/>
      <c r="B7115"/>
      <c r="C7115"/>
      <c r="D7115"/>
      <c r="E7115"/>
    </row>
    <row r="7116" spans="1:5" ht="0" hidden="1" customHeight="1" x14ac:dyDescent="0.2">
      <c r="A7116"/>
      <c r="B7116"/>
      <c r="C7116"/>
      <c r="D7116"/>
      <c r="E7116"/>
    </row>
    <row r="7117" spans="1:5" ht="0" hidden="1" customHeight="1" x14ac:dyDescent="0.2">
      <c r="A7117"/>
      <c r="B7117"/>
      <c r="C7117"/>
      <c r="D7117"/>
      <c r="E7117"/>
    </row>
    <row r="7118" spans="1:5" ht="0" hidden="1" customHeight="1" x14ac:dyDescent="0.2">
      <c r="A7118"/>
      <c r="B7118"/>
      <c r="C7118"/>
      <c r="D7118"/>
      <c r="E7118"/>
    </row>
    <row r="7119" spans="1:5" ht="0" hidden="1" customHeight="1" x14ac:dyDescent="0.2">
      <c r="A7119"/>
      <c r="B7119"/>
      <c r="C7119"/>
      <c r="D7119"/>
      <c r="E7119"/>
    </row>
    <row r="7120" spans="1:5" ht="0" hidden="1" customHeight="1" x14ac:dyDescent="0.2">
      <c r="A7120"/>
      <c r="B7120"/>
      <c r="C7120"/>
      <c r="D7120"/>
      <c r="E7120"/>
    </row>
    <row r="7121" spans="1:5" ht="0" hidden="1" customHeight="1" x14ac:dyDescent="0.2">
      <c r="A7121"/>
      <c r="B7121"/>
      <c r="C7121"/>
      <c r="D7121"/>
      <c r="E7121"/>
    </row>
    <row r="7122" spans="1:5" ht="0" hidden="1" customHeight="1" x14ac:dyDescent="0.2">
      <c r="A7122"/>
      <c r="B7122"/>
      <c r="C7122"/>
      <c r="D7122"/>
      <c r="E7122"/>
    </row>
    <row r="7123" spans="1:5" ht="0" hidden="1" customHeight="1" x14ac:dyDescent="0.2">
      <c r="A7123"/>
      <c r="B7123"/>
      <c r="C7123"/>
      <c r="D7123"/>
      <c r="E7123"/>
    </row>
    <row r="7124" spans="1:5" ht="0" hidden="1" customHeight="1" x14ac:dyDescent="0.2">
      <c r="A7124"/>
      <c r="B7124"/>
      <c r="C7124"/>
      <c r="D7124"/>
      <c r="E7124"/>
    </row>
    <row r="7125" spans="1:5" ht="0" hidden="1" customHeight="1" x14ac:dyDescent="0.2">
      <c r="A7125"/>
      <c r="B7125"/>
      <c r="C7125"/>
      <c r="D7125"/>
      <c r="E7125"/>
    </row>
    <row r="7126" spans="1:5" ht="0" hidden="1" customHeight="1" x14ac:dyDescent="0.2">
      <c r="A7126"/>
      <c r="B7126"/>
      <c r="C7126"/>
      <c r="D7126"/>
      <c r="E7126"/>
    </row>
    <row r="7127" spans="1:5" ht="0" hidden="1" customHeight="1" x14ac:dyDescent="0.2">
      <c r="A7127"/>
      <c r="B7127"/>
      <c r="C7127"/>
      <c r="D7127"/>
      <c r="E7127"/>
    </row>
    <row r="7128" spans="1:5" ht="0" hidden="1" customHeight="1" x14ac:dyDescent="0.2">
      <c r="A7128"/>
      <c r="B7128"/>
      <c r="C7128"/>
      <c r="D7128"/>
      <c r="E7128"/>
    </row>
    <row r="7129" spans="1:5" ht="0" hidden="1" customHeight="1" x14ac:dyDescent="0.2">
      <c r="A7129"/>
      <c r="B7129"/>
      <c r="C7129"/>
      <c r="D7129"/>
      <c r="E7129"/>
    </row>
    <row r="7130" spans="1:5" ht="0" hidden="1" customHeight="1" x14ac:dyDescent="0.2">
      <c r="A7130"/>
      <c r="B7130"/>
      <c r="C7130"/>
      <c r="D7130"/>
      <c r="E7130"/>
    </row>
    <row r="7131" spans="1:5" ht="0" hidden="1" customHeight="1" x14ac:dyDescent="0.2">
      <c r="A7131"/>
      <c r="B7131"/>
      <c r="C7131"/>
      <c r="D7131"/>
      <c r="E7131"/>
    </row>
    <row r="7132" spans="1:5" ht="0" hidden="1" customHeight="1" x14ac:dyDescent="0.2">
      <c r="A7132"/>
      <c r="B7132"/>
      <c r="C7132"/>
      <c r="D7132"/>
      <c r="E7132"/>
    </row>
    <row r="7133" spans="1:5" ht="0" hidden="1" customHeight="1" x14ac:dyDescent="0.2">
      <c r="A7133"/>
      <c r="B7133"/>
      <c r="C7133"/>
      <c r="D7133"/>
      <c r="E7133"/>
    </row>
    <row r="7134" spans="1:5" ht="0" hidden="1" customHeight="1" x14ac:dyDescent="0.2">
      <c r="A7134"/>
      <c r="B7134"/>
      <c r="C7134"/>
      <c r="D7134"/>
      <c r="E7134"/>
    </row>
    <row r="7135" spans="1:5" ht="0" hidden="1" customHeight="1" x14ac:dyDescent="0.2">
      <c r="A7135"/>
      <c r="B7135"/>
      <c r="C7135"/>
      <c r="D7135"/>
      <c r="E7135"/>
    </row>
    <row r="7136" spans="1:5" ht="0" hidden="1" customHeight="1" x14ac:dyDescent="0.2">
      <c r="A7136"/>
      <c r="B7136"/>
      <c r="C7136"/>
      <c r="D7136"/>
      <c r="E7136"/>
    </row>
    <row r="7137" spans="1:5" ht="0" hidden="1" customHeight="1" x14ac:dyDescent="0.2">
      <c r="A7137"/>
      <c r="B7137"/>
      <c r="C7137"/>
      <c r="D7137"/>
      <c r="E7137"/>
    </row>
    <row r="7138" spans="1:5" ht="0" hidden="1" customHeight="1" x14ac:dyDescent="0.2">
      <c r="A7138"/>
      <c r="B7138"/>
      <c r="C7138"/>
      <c r="D7138"/>
      <c r="E7138"/>
    </row>
    <row r="7139" spans="1:5" ht="0" hidden="1" customHeight="1" x14ac:dyDescent="0.2">
      <c r="A7139"/>
      <c r="B7139"/>
      <c r="C7139"/>
      <c r="D7139"/>
      <c r="E7139"/>
    </row>
    <row r="7140" spans="1:5" ht="0" hidden="1" customHeight="1" x14ac:dyDescent="0.2">
      <c r="A7140"/>
      <c r="B7140"/>
      <c r="C7140"/>
      <c r="D7140"/>
      <c r="E7140"/>
    </row>
    <row r="7141" spans="1:5" ht="0" hidden="1" customHeight="1" x14ac:dyDescent="0.2">
      <c r="A7141"/>
      <c r="B7141"/>
      <c r="C7141"/>
      <c r="D7141"/>
      <c r="E7141"/>
    </row>
    <row r="7142" spans="1:5" ht="0" hidden="1" customHeight="1" x14ac:dyDescent="0.2">
      <c r="A7142"/>
      <c r="B7142"/>
      <c r="C7142"/>
      <c r="D7142"/>
      <c r="E7142"/>
    </row>
    <row r="7143" spans="1:5" ht="0" hidden="1" customHeight="1" x14ac:dyDescent="0.2">
      <c r="A7143"/>
      <c r="B7143"/>
      <c r="C7143"/>
      <c r="D7143"/>
      <c r="E7143"/>
    </row>
    <row r="7144" spans="1:5" ht="0" hidden="1" customHeight="1" x14ac:dyDescent="0.2">
      <c r="A7144"/>
      <c r="B7144"/>
      <c r="C7144"/>
      <c r="D7144"/>
      <c r="E7144"/>
    </row>
    <row r="7145" spans="1:5" ht="0" hidden="1" customHeight="1" x14ac:dyDescent="0.2">
      <c r="A7145"/>
      <c r="B7145"/>
      <c r="C7145"/>
      <c r="D7145"/>
      <c r="E7145"/>
    </row>
    <row r="7146" spans="1:5" ht="0" hidden="1" customHeight="1" x14ac:dyDescent="0.2">
      <c r="A7146"/>
      <c r="B7146"/>
      <c r="C7146"/>
      <c r="D7146"/>
      <c r="E7146"/>
    </row>
    <row r="7147" spans="1:5" ht="0" hidden="1" customHeight="1" x14ac:dyDescent="0.2">
      <c r="A7147"/>
      <c r="B7147"/>
      <c r="C7147"/>
      <c r="D7147"/>
      <c r="E7147"/>
    </row>
    <row r="7148" spans="1:5" ht="0" hidden="1" customHeight="1" x14ac:dyDescent="0.2">
      <c r="A7148"/>
      <c r="B7148"/>
      <c r="C7148"/>
      <c r="D7148"/>
      <c r="E7148"/>
    </row>
    <row r="7149" spans="1:5" ht="0" hidden="1" customHeight="1" x14ac:dyDescent="0.2">
      <c r="A7149"/>
      <c r="B7149"/>
      <c r="C7149"/>
      <c r="D7149"/>
      <c r="E7149"/>
    </row>
    <row r="7150" spans="1:5" ht="0" hidden="1" customHeight="1" x14ac:dyDescent="0.2">
      <c r="A7150"/>
      <c r="B7150"/>
      <c r="C7150"/>
      <c r="D7150"/>
      <c r="E7150"/>
    </row>
    <row r="7151" spans="1:5" ht="0" hidden="1" customHeight="1" x14ac:dyDescent="0.2">
      <c r="A7151"/>
      <c r="B7151"/>
      <c r="C7151"/>
      <c r="D7151"/>
      <c r="E7151"/>
    </row>
    <row r="7152" spans="1:5" ht="0" hidden="1" customHeight="1" x14ac:dyDescent="0.2">
      <c r="A7152"/>
      <c r="B7152"/>
      <c r="C7152"/>
      <c r="D7152"/>
      <c r="E7152"/>
    </row>
    <row r="7153" spans="1:5" ht="0" hidden="1" customHeight="1" x14ac:dyDescent="0.2">
      <c r="A7153"/>
      <c r="B7153"/>
      <c r="C7153"/>
      <c r="D7153"/>
      <c r="E7153"/>
    </row>
    <row r="7154" spans="1:5" ht="0" hidden="1" customHeight="1" x14ac:dyDescent="0.2">
      <c r="A7154"/>
      <c r="B7154"/>
      <c r="C7154"/>
      <c r="D7154"/>
      <c r="E7154"/>
    </row>
    <row r="7155" spans="1:5" ht="0" hidden="1" customHeight="1" x14ac:dyDescent="0.2">
      <c r="A7155"/>
      <c r="B7155"/>
      <c r="C7155"/>
      <c r="D7155"/>
      <c r="E7155"/>
    </row>
    <row r="7156" spans="1:5" ht="0" hidden="1" customHeight="1" x14ac:dyDescent="0.2">
      <c r="A7156"/>
      <c r="B7156"/>
      <c r="C7156"/>
      <c r="D7156"/>
      <c r="E7156"/>
    </row>
    <row r="7157" spans="1:5" ht="0" hidden="1" customHeight="1" x14ac:dyDescent="0.2">
      <c r="A7157"/>
      <c r="B7157"/>
      <c r="C7157"/>
      <c r="D7157"/>
      <c r="E7157"/>
    </row>
    <row r="7158" spans="1:5" ht="0" hidden="1" customHeight="1" x14ac:dyDescent="0.2">
      <c r="A7158"/>
      <c r="B7158"/>
      <c r="C7158"/>
      <c r="D7158"/>
      <c r="E7158"/>
    </row>
    <row r="7159" spans="1:5" ht="0" hidden="1" customHeight="1" x14ac:dyDescent="0.2">
      <c r="A7159"/>
      <c r="B7159"/>
      <c r="C7159"/>
      <c r="D7159"/>
      <c r="E7159"/>
    </row>
    <row r="7160" spans="1:5" ht="0" hidden="1" customHeight="1" x14ac:dyDescent="0.2">
      <c r="A7160"/>
      <c r="B7160"/>
      <c r="C7160"/>
      <c r="D7160"/>
      <c r="E7160"/>
    </row>
    <row r="7161" spans="1:5" ht="0" hidden="1" customHeight="1" x14ac:dyDescent="0.2">
      <c r="A7161"/>
      <c r="B7161"/>
      <c r="C7161"/>
      <c r="D7161"/>
      <c r="E7161"/>
    </row>
    <row r="7162" spans="1:5" ht="0" hidden="1" customHeight="1" x14ac:dyDescent="0.2">
      <c r="A7162"/>
      <c r="B7162"/>
      <c r="C7162"/>
      <c r="D7162"/>
      <c r="E7162"/>
    </row>
    <row r="7163" spans="1:5" ht="0" hidden="1" customHeight="1" x14ac:dyDescent="0.2">
      <c r="A7163"/>
      <c r="B7163"/>
      <c r="C7163"/>
      <c r="D7163"/>
      <c r="E7163"/>
    </row>
    <row r="7164" spans="1:5" ht="0" hidden="1" customHeight="1" x14ac:dyDescent="0.2">
      <c r="A7164"/>
      <c r="B7164"/>
      <c r="C7164"/>
      <c r="D7164"/>
      <c r="E7164"/>
    </row>
    <row r="7165" spans="1:5" ht="0" hidden="1" customHeight="1" x14ac:dyDescent="0.2">
      <c r="A7165"/>
      <c r="B7165"/>
      <c r="C7165"/>
      <c r="D7165"/>
      <c r="E7165"/>
    </row>
    <row r="7166" spans="1:5" ht="0" hidden="1" customHeight="1" x14ac:dyDescent="0.2">
      <c r="A7166"/>
      <c r="B7166"/>
      <c r="C7166"/>
      <c r="D7166"/>
      <c r="E7166"/>
    </row>
    <row r="7167" spans="1:5" ht="0" hidden="1" customHeight="1" x14ac:dyDescent="0.2">
      <c r="A7167"/>
      <c r="B7167"/>
      <c r="C7167"/>
      <c r="D7167"/>
      <c r="E7167"/>
    </row>
    <row r="7168" spans="1:5" ht="0" hidden="1" customHeight="1" x14ac:dyDescent="0.2">
      <c r="A7168"/>
      <c r="B7168"/>
      <c r="C7168"/>
      <c r="D7168"/>
      <c r="E7168"/>
    </row>
    <row r="7169" spans="1:5" ht="0" hidden="1" customHeight="1" x14ac:dyDescent="0.2">
      <c r="A7169"/>
      <c r="B7169"/>
      <c r="C7169"/>
      <c r="D7169"/>
      <c r="E7169"/>
    </row>
    <row r="7170" spans="1:5" ht="0" hidden="1" customHeight="1" x14ac:dyDescent="0.2">
      <c r="A7170"/>
      <c r="B7170"/>
      <c r="C7170"/>
      <c r="D7170"/>
      <c r="E7170"/>
    </row>
    <row r="7171" spans="1:5" ht="0" hidden="1" customHeight="1" x14ac:dyDescent="0.2">
      <c r="A7171"/>
      <c r="B7171"/>
      <c r="C7171"/>
      <c r="D7171"/>
      <c r="E7171"/>
    </row>
    <row r="7172" spans="1:5" ht="0" hidden="1" customHeight="1" x14ac:dyDescent="0.2">
      <c r="A7172"/>
      <c r="B7172"/>
      <c r="C7172"/>
      <c r="D7172"/>
      <c r="E7172"/>
    </row>
    <row r="7173" spans="1:5" ht="0" hidden="1" customHeight="1" x14ac:dyDescent="0.2">
      <c r="A7173"/>
      <c r="B7173"/>
      <c r="C7173"/>
      <c r="D7173"/>
      <c r="E7173"/>
    </row>
    <row r="7174" spans="1:5" ht="0" hidden="1" customHeight="1" x14ac:dyDescent="0.2">
      <c r="A7174"/>
      <c r="B7174"/>
      <c r="C7174"/>
      <c r="D7174"/>
      <c r="E7174"/>
    </row>
    <row r="7175" spans="1:5" ht="0" hidden="1" customHeight="1" x14ac:dyDescent="0.2">
      <c r="A7175"/>
      <c r="B7175"/>
      <c r="C7175"/>
      <c r="D7175"/>
      <c r="E7175"/>
    </row>
    <row r="7176" spans="1:5" ht="0" hidden="1" customHeight="1" x14ac:dyDescent="0.2">
      <c r="A7176"/>
      <c r="B7176"/>
      <c r="C7176"/>
      <c r="D7176"/>
      <c r="E7176"/>
    </row>
    <row r="7177" spans="1:5" ht="0" hidden="1" customHeight="1" x14ac:dyDescent="0.2">
      <c r="A7177"/>
      <c r="B7177"/>
      <c r="C7177"/>
      <c r="D7177"/>
      <c r="E7177"/>
    </row>
    <row r="7178" spans="1:5" ht="0" hidden="1" customHeight="1" x14ac:dyDescent="0.2">
      <c r="A7178"/>
      <c r="B7178"/>
      <c r="C7178"/>
      <c r="D7178"/>
      <c r="E7178"/>
    </row>
    <row r="7179" spans="1:5" ht="0" hidden="1" customHeight="1" x14ac:dyDescent="0.2">
      <c r="A7179"/>
      <c r="B7179"/>
      <c r="C7179"/>
      <c r="D7179"/>
      <c r="E7179"/>
    </row>
    <row r="7180" spans="1:5" ht="0" hidden="1" customHeight="1" x14ac:dyDescent="0.2">
      <c r="A7180"/>
      <c r="B7180"/>
      <c r="C7180"/>
      <c r="D7180"/>
      <c r="E7180"/>
    </row>
    <row r="7181" spans="1:5" ht="0" hidden="1" customHeight="1" x14ac:dyDescent="0.2">
      <c r="A7181"/>
      <c r="B7181"/>
      <c r="C7181"/>
      <c r="D7181"/>
      <c r="E7181"/>
    </row>
    <row r="7182" spans="1:5" ht="0" hidden="1" customHeight="1" x14ac:dyDescent="0.2">
      <c r="A7182"/>
      <c r="B7182"/>
      <c r="C7182"/>
      <c r="D7182"/>
      <c r="E7182"/>
    </row>
    <row r="7183" spans="1:5" ht="0" hidden="1" customHeight="1" x14ac:dyDescent="0.2">
      <c r="A7183"/>
      <c r="B7183"/>
      <c r="C7183"/>
      <c r="D7183"/>
      <c r="E7183"/>
    </row>
    <row r="7184" spans="1:5" ht="0" hidden="1" customHeight="1" x14ac:dyDescent="0.2">
      <c r="A7184"/>
      <c r="B7184"/>
      <c r="C7184"/>
      <c r="D7184"/>
      <c r="E7184"/>
    </row>
    <row r="7185" spans="1:5" ht="0" hidden="1" customHeight="1" x14ac:dyDescent="0.2">
      <c r="A7185"/>
      <c r="B7185"/>
      <c r="C7185"/>
      <c r="D7185"/>
      <c r="E7185"/>
    </row>
    <row r="7186" spans="1:5" ht="0" hidden="1" customHeight="1" x14ac:dyDescent="0.2">
      <c r="A7186"/>
      <c r="B7186"/>
      <c r="C7186"/>
      <c r="D7186"/>
      <c r="E7186"/>
    </row>
    <row r="7187" spans="1:5" ht="0" hidden="1" customHeight="1" x14ac:dyDescent="0.2">
      <c r="A7187"/>
      <c r="B7187"/>
      <c r="C7187"/>
      <c r="D7187"/>
      <c r="E7187"/>
    </row>
    <row r="7188" spans="1:5" ht="0" hidden="1" customHeight="1" x14ac:dyDescent="0.2">
      <c r="A7188"/>
      <c r="B7188"/>
      <c r="C7188"/>
      <c r="D7188"/>
      <c r="E7188"/>
    </row>
    <row r="7189" spans="1:5" ht="0" hidden="1" customHeight="1" x14ac:dyDescent="0.2">
      <c r="A7189"/>
      <c r="B7189"/>
      <c r="C7189"/>
      <c r="D7189"/>
      <c r="E7189"/>
    </row>
    <row r="7190" spans="1:5" ht="0" hidden="1" customHeight="1" x14ac:dyDescent="0.2">
      <c r="A7190"/>
      <c r="B7190"/>
      <c r="C7190"/>
      <c r="D7190"/>
      <c r="E7190"/>
    </row>
    <row r="7191" spans="1:5" ht="0" hidden="1" customHeight="1" x14ac:dyDescent="0.2">
      <c r="A7191"/>
      <c r="B7191"/>
      <c r="C7191"/>
      <c r="D7191"/>
      <c r="E7191"/>
    </row>
    <row r="7192" spans="1:5" ht="0" hidden="1" customHeight="1" x14ac:dyDescent="0.2">
      <c r="A7192"/>
      <c r="B7192"/>
      <c r="C7192"/>
      <c r="D7192"/>
      <c r="E7192"/>
    </row>
    <row r="7193" spans="1:5" ht="0" hidden="1" customHeight="1" x14ac:dyDescent="0.2">
      <c r="A7193"/>
      <c r="B7193"/>
      <c r="C7193"/>
      <c r="D7193"/>
      <c r="E7193"/>
    </row>
    <row r="7194" spans="1:5" ht="0" hidden="1" customHeight="1" x14ac:dyDescent="0.2">
      <c r="A7194"/>
      <c r="B7194"/>
      <c r="C7194"/>
      <c r="D7194"/>
      <c r="E7194"/>
    </row>
    <row r="7195" spans="1:5" ht="0" hidden="1" customHeight="1" x14ac:dyDescent="0.2">
      <c r="A7195"/>
      <c r="B7195"/>
      <c r="C7195"/>
      <c r="D7195"/>
      <c r="E7195"/>
    </row>
    <row r="7196" spans="1:5" ht="0" hidden="1" customHeight="1" x14ac:dyDescent="0.2">
      <c r="A7196"/>
      <c r="B7196"/>
      <c r="C7196"/>
      <c r="D7196"/>
      <c r="E7196"/>
    </row>
    <row r="7197" spans="1:5" ht="0" hidden="1" customHeight="1" x14ac:dyDescent="0.2">
      <c r="A7197"/>
      <c r="B7197"/>
      <c r="C7197"/>
      <c r="D7197"/>
      <c r="E7197"/>
    </row>
    <row r="7198" spans="1:5" ht="0" hidden="1" customHeight="1" x14ac:dyDescent="0.2">
      <c r="A7198"/>
      <c r="B7198"/>
      <c r="C7198"/>
      <c r="D7198"/>
      <c r="E7198"/>
    </row>
    <row r="7199" spans="1:5" ht="0" hidden="1" customHeight="1" x14ac:dyDescent="0.2">
      <c r="A7199"/>
      <c r="B7199"/>
      <c r="C7199"/>
      <c r="D7199"/>
      <c r="E7199"/>
    </row>
    <row r="7200" spans="1:5" ht="0" hidden="1" customHeight="1" x14ac:dyDescent="0.2">
      <c r="A7200"/>
      <c r="B7200"/>
      <c r="C7200"/>
      <c r="D7200"/>
      <c r="E7200"/>
    </row>
    <row r="7201" spans="1:5" ht="0" hidden="1" customHeight="1" x14ac:dyDescent="0.2">
      <c r="A7201"/>
      <c r="B7201"/>
      <c r="C7201"/>
      <c r="D7201"/>
      <c r="E7201"/>
    </row>
    <row r="7202" spans="1:5" ht="0" hidden="1" customHeight="1" x14ac:dyDescent="0.2">
      <c r="A7202"/>
      <c r="B7202"/>
      <c r="C7202"/>
      <c r="D7202"/>
      <c r="E7202"/>
    </row>
    <row r="7203" spans="1:5" ht="0" hidden="1" customHeight="1" x14ac:dyDescent="0.2">
      <c r="A7203"/>
      <c r="B7203"/>
      <c r="C7203"/>
      <c r="D7203"/>
      <c r="E7203"/>
    </row>
    <row r="7204" spans="1:5" ht="0" hidden="1" customHeight="1" x14ac:dyDescent="0.2">
      <c r="A7204"/>
      <c r="B7204"/>
      <c r="C7204"/>
      <c r="D7204"/>
      <c r="E7204"/>
    </row>
    <row r="7205" spans="1:5" ht="0" hidden="1" customHeight="1" x14ac:dyDescent="0.2">
      <c r="A7205"/>
      <c r="B7205"/>
      <c r="C7205"/>
      <c r="D7205"/>
      <c r="E7205"/>
    </row>
    <row r="7206" spans="1:5" ht="0" hidden="1" customHeight="1" x14ac:dyDescent="0.2">
      <c r="A7206"/>
      <c r="B7206"/>
      <c r="C7206"/>
      <c r="D7206"/>
      <c r="E7206"/>
    </row>
    <row r="7207" spans="1:5" ht="0" hidden="1" customHeight="1" x14ac:dyDescent="0.2">
      <c r="A7207"/>
      <c r="B7207"/>
      <c r="C7207"/>
      <c r="D7207"/>
      <c r="E7207"/>
    </row>
    <row r="7208" spans="1:5" ht="0" hidden="1" customHeight="1" x14ac:dyDescent="0.2">
      <c r="A7208"/>
      <c r="B7208"/>
      <c r="C7208"/>
      <c r="D7208"/>
      <c r="E7208"/>
    </row>
    <row r="7209" spans="1:5" ht="0" hidden="1" customHeight="1" x14ac:dyDescent="0.2">
      <c r="A7209"/>
      <c r="B7209"/>
      <c r="C7209"/>
      <c r="D7209"/>
      <c r="E7209"/>
    </row>
    <row r="7210" spans="1:5" ht="0" hidden="1" customHeight="1" x14ac:dyDescent="0.2">
      <c r="A7210"/>
      <c r="B7210"/>
      <c r="C7210"/>
      <c r="D7210"/>
      <c r="E7210"/>
    </row>
    <row r="7211" spans="1:5" ht="0" hidden="1" customHeight="1" x14ac:dyDescent="0.2">
      <c r="A7211"/>
      <c r="B7211"/>
      <c r="C7211"/>
      <c r="D7211"/>
      <c r="E7211"/>
    </row>
    <row r="7212" spans="1:5" ht="0" hidden="1" customHeight="1" x14ac:dyDescent="0.2">
      <c r="A7212"/>
      <c r="B7212"/>
      <c r="C7212"/>
      <c r="D7212"/>
      <c r="E7212"/>
    </row>
    <row r="7213" spans="1:5" ht="0" hidden="1" customHeight="1" x14ac:dyDescent="0.2">
      <c r="A7213"/>
      <c r="B7213"/>
      <c r="C7213"/>
      <c r="D7213"/>
      <c r="E7213"/>
    </row>
    <row r="7214" spans="1:5" ht="0" hidden="1" customHeight="1" x14ac:dyDescent="0.2">
      <c r="A7214"/>
      <c r="B7214"/>
      <c r="C7214"/>
      <c r="D7214"/>
      <c r="E7214"/>
    </row>
    <row r="7215" spans="1:5" ht="0" hidden="1" customHeight="1" x14ac:dyDescent="0.2">
      <c r="A7215"/>
      <c r="B7215"/>
      <c r="C7215"/>
      <c r="D7215"/>
      <c r="E7215"/>
    </row>
    <row r="7216" spans="1:5" ht="0" hidden="1" customHeight="1" x14ac:dyDescent="0.2">
      <c r="A7216"/>
      <c r="B7216"/>
      <c r="C7216"/>
      <c r="D7216"/>
      <c r="E7216"/>
    </row>
    <row r="7217" spans="1:5" ht="0" hidden="1" customHeight="1" x14ac:dyDescent="0.2">
      <c r="A7217"/>
      <c r="B7217"/>
      <c r="C7217"/>
      <c r="D7217"/>
      <c r="E7217"/>
    </row>
    <row r="7218" spans="1:5" ht="0" hidden="1" customHeight="1" x14ac:dyDescent="0.2">
      <c r="A7218"/>
      <c r="B7218"/>
      <c r="C7218"/>
      <c r="D7218"/>
      <c r="E7218"/>
    </row>
    <row r="7219" spans="1:5" ht="0" hidden="1" customHeight="1" x14ac:dyDescent="0.2">
      <c r="A7219"/>
      <c r="B7219"/>
      <c r="C7219"/>
      <c r="D7219"/>
      <c r="E7219"/>
    </row>
    <row r="7220" spans="1:5" ht="0" hidden="1" customHeight="1" x14ac:dyDescent="0.2">
      <c r="A7220"/>
      <c r="B7220"/>
      <c r="C7220"/>
      <c r="D7220"/>
      <c r="E7220"/>
    </row>
    <row r="7221" spans="1:5" ht="0" hidden="1" customHeight="1" x14ac:dyDescent="0.2">
      <c r="A7221"/>
      <c r="B7221"/>
      <c r="C7221"/>
      <c r="D7221"/>
      <c r="E7221"/>
    </row>
    <row r="7222" spans="1:5" ht="0" hidden="1" customHeight="1" x14ac:dyDescent="0.2">
      <c r="A7222"/>
      <c r="B7222"/>
      <c r="C7222"/>
      <c r="D7222"/>
      <c r="E7222"/>
    </row>
    <row r="7223" spans="1:5" ht="0" hidden="1" customHeight="1" x14ac:dyDescent="0.2">
      <c r="A7223"/>
      <c r="B7223"/>
      <c r="C7223"/>
      <c r="D7223"/>
      <c r="E7223"/>
    </row>
    <row r="7224" spans="1:5" ht="0" hidden="1" customHeight="1" x14ac:dyDescent="0.2">
      <c r="A7224"/>
      <c r="B7224"/>
      <c r="C7224"/>
      <c r="D7224"/>
      <c r="E7224"/>
    </row>
    <row r="7225" spans="1:5" ht="0" hidden="1" customHeight="1" x14ac:dyDescent="0.2">
      <c r="A7225"/>
      <c r="B7225"/>
      <c r="C7225"/>
      <c r="D7225"/>
      <c r="E7225"/>
    </row>
    <row r="7226" spans="1:5" ht="0" hidden="1" customHeight="1" x14ac:dyDescent="0.2">
      <c r="A7226"/>
      <c r="B7226"/>
      <c r="C7226"/>
      <c r="D7226"/>
      <c r="E7226"/>
    </row>
    <row r="7227" spans="1:5" ht="0" hidden="1" customHeight="1" x14ac:dyDescent="0.2">
      <c r="A7227"/>
      <c r="B7227"/>
      <c r="C7227"/>
      <c r="D7227"/>
      <c r="E7227"/>
    </row>
    <row r="7228" spans="1:5" ht="0" hidden="1" customHeight="1" x14ac:dyDescent="0.2">
      <c r="A7228"/>
      <c r="B7228"/>
      <c r="C7228"/>
      <c r="D7228"/>
      <c r="E7228"/>
    </row>
    <row r="7229" spans="1:5" ht="0" hidden="1" customHeight="1" x14ac:dyDescent="0.2">
      <c r="A7229"/>
      <c r="B7229"/>
      <c r="C7229"/>
      <c r="D7229"/>
      <c r="E7229"/>
    </row>
    <row r="7230" spans="1:5" ht="0" hidden="1" customHeight="1" x14ac:dyDescent="0.2">
      <c r="A7230"/>
      <c r="B7230"/>
      <c r="C7230"/>
      <c r="D7230"/>
      <c r="E7230"/>
    </row>
    <row r="7231" spans="1:5" ht="0" hidden="1" customHeight="1" x14ac:dyDescent="0.2">
      <c r="A7231"/>
      <c r="B7231"/>
      <c r="C7231"/>
      <c r="D7231"/>
      <c r="E7231"/>
    </row>
    <row r="7232" spans="1:5" ht="0" hidden="1" customHeight="1" x14ac:dyDescent="0.2">
      <c r="A7232"/>
      <c r="B7232"/>
      <c r="C7232"/>
      <c r="D7232"/>
      <c r="E7232"/>
    </row>
    <row r="7233" spans="1:5" ht="0" hidden="1" customHeight="1" x14ac:dyDescent="0.2">
      <c r="A7233"/>
      <c r="B7233"/>
      <c r="C7233"/>
      <c r="D7233"/>
      <c r="E7233"/>
    </row>
    <row r="7234" spans="1:5" ht="0" hidden="1" customHeight="1" x14ac:dyDescent="0.2">
      <c r="A7234"/>
      <c r="B7234"/>
      <c r="C7234"/>
      <c r="D7234"/>
      <c r="E7234"/>
    </row>
    <row r="7235" spans="1:5" ht="0" hidden="1" customHeight="1" x14ac:dyDescent="0.2">
      <c r="A7235"/>
      <c r="B7235"/>
      <c r="C7235"/>
      <c r="D7235"/>
      <c r="E7235"/>
    </row>
    <row r="7236" spans="1:5" ht="0" hidden="1" customHeight="1" x14ac:dyDescent="0.2">
      <c r="A7236"/>
      <c r="B7236"/>
      <c r="C7236"/>
      <c r="D7236"/>
      <c r="E7236"/>
    </row>
    <row r="7237" spans="1:5" ht="0" hidden="1" customHeight="1" x14ac:dyDescent="0.2">
      <c r="A7237"/>
      <c r="B7237"/>
      <c r="C7237"/>
      <c r="D7237"/>
      <c r="E7237"/>
    </row>
    <row r="7238" spans="1:5" ht="0" hidden="1" customHeight="1" x14ac:dyDescent="0.2">
      <c r="A7238"/>
      <c r="B7238"/>
      <c r="C7238"/>
      <c r="D7238"/>
      <c r="E7238"/>
    </row>
    <row r="7239" spans="1:5" ht="0" hidden="1" customHeight="1" x14ac:dyDescent="0.2">
      <c r="A7239"/>
      <c r="B7239"/>
      <c r="C7239"/>
      <c r="D7239"/>
      <c r="E7239"/>
    </row>
    <row r="7240" spans="1:5" ht="0" hidden="1" customHeight="1" x14ac:dyDescent="0.2">
      <c r="A7240"/>
      <c r="B7240"/>
      <c r="C7240"/>
      <c r="D7240"/>
      <c r="E7240"/>
    </row>
    <row r="7241" spans="1:5" ht="0" hidden="1" customHeight="1" x14ac:dyDescent="0.2">
      <c r="A7241"/>
      <c r="B7241"/>
      <c r="C7241"/>
      <c r="D7241"/>
      <c r="E7241"/>
    </row>
    <row r="7242" spans="1:5" ht="0" hidden="1" customHeight="1" x14ac:dyDescent="0.2">
      <c r="A7242"/>
      <c r="B7242"/>
      <c r="C7242"/>
      <c r="D7242"/>
      <c r="E7242"/>
    </row>
    <row r="7243" spans="1:5" ht="0" hidden="1" customHeight="1" x14ac:dyDescent="0.2">
      <c r="A7243"/>
      <c r="B7243"/>
      <c r="C7243"/>
      <c r="D7243"/>
      <c r="E7243"/>
    </row>
    <row r="7244" spans="1:5" ht="0" hidden="1" customHeight="1" x14ac:dyDescent="0.2">
      <c r="A7244"/>
      <c r="B7244"/>
      <c r="C7244"/>
      <c r="D7244"/>
      <c r="E7244"/>
    </row>
    <row r="7245" spans="1:5" ht="0" hidden="1" customHeight="1" x14ac:dyDescent="0.2">
      <c r="A7245"/>
      <c r="B7245"/>
      <c r="C7245"/>
      <c r="D7245"/>
      <c r="E7245"/>
    </row>
    <row r="7246" spans="1:5" ht="0" hidden="1" customHeight="1" x14ac:dyDescent="0.2">
      <c r="A7246"/>
      <c r="B7246"/>
      <c r="C7246"/>
      <c r="D7246"/>
      <c r="E7246"/>
    </row>
    <row r="7247" spans="1:5" ht="0" hidden="1" customHeight="1" x14ac:dyDescent="0.2">
      <c r="A7247"/>
      <c r="B7247"/>
      <c r="C7247"/>
      <c r="D7247"/>
      <c r="E7247"/>
    </row>
    <row r="7248" spans="1:5" ht="0" hidden="1" customHeight="1" x14ac:dyDescent="0.2">
      <c r="A7248"/>
      <c r="B7248"/>
      <c r="C7248"/>
      <c r="D7248"/>
      <c r="E7248"/>
    </row>
    <row r="7249" spans="1:5" ht="0" hidden="1" customHeight="1" x14ac:dyDescent="0.2">
      <c r="A7249"/>
      <c r="B7249"/>
      <c r="C7249"/>
      <c r="D7249"/>
      <c r="E7249"/>
    </row>
    <row r="7250" spans="1:5" ht="0" hidden="1" customHeight="1" x14ac:dyDescent="0.2">
      <c r="A7250"/>
      <c r="B7250"/>
      <c r="C7250"/>
      <c r="D7250"/>
      <c r="E7250"/>
    </row>
    <row r="7251" spans="1:5" ht="0" hidden="1" customHeight="1" x14ac:dyDescent="0.2">
      <c r="A7251"/>
      <c r="B7251"/>
      <c r="C7251"/>
      <c r="D7251"/>
      <c r="E7251"/>
    </row>
    <row r="7252" spans="1:5" ht="0" hidden="1" customHeight="1" x14ac:dyDescent="0.2">
      <c r="A7252"/>
      <c r="B7252"/>
      <c r="C7252"/>
      <c r="D7252"/>
      <c r="E7252"/>
    </row>
    <row r="7253" spans="1:5" ht="0" hidden="1" customHeight="1" x14ac:dyDescent="0.2">
      <c r="A7253"/>
      <c r="B7253"/>
      <c r="C7253"/>
      <c r="D7253"/>
      <c r="E7253"/>
    </row>
    <row r="7254" spans="1:5" ht="0" hidden="1" customHeight="1" x14ac:dyDescent="0.2">
      <c r="A7254"/>
      <c r="B7254"/>
      <c r="C7254"/>
      <c r="D7254"/>
      <c r="E7254"/>
    </row>
    <row r="7255" spans="1:5" ht="0" hidden="1" customHeight="1" x14ac:dyDescent="0.2">
      <c r="A7255"/>
      <c r="B7255"/>
      <c r="C7255"/>
      <c r="D7255"/>
      <c r="E7255"/>
    </row>
    <row r="7256" spans="1:5" ht="0" hidden="1" customHeight="1" x14ac:dyDescent="0.2">
      <c r="A7256"/>
      <c r="B7256"/>
      <c r="C7256"/>
      <c r="D7256"/>
      <c r="E7256"/>
    </row>
    <row r="7257" spans="1:5" ht="0" hidden="1" customHeight="1" x14ac:dyDescent="0.2">
      <c r="A7257"/>
      <c r="B7257"/>
      <c r="C7257"/>
      <c r="D7257"/>
      <c r="E7257"/>
    </row>
    <row r="7258" spans="1:5" ht="0" hidden="1" customHeight="1" x14ac:dyDescent="0.2">
      <c r="A7258"/>
      <c r="B7258"/>
      <c r="C7258"/>
      <c r="D7258"/>
      <c r="E7258"/>
    </row>
    <row r="7259" spans="1:5" ht="0" hidden="1" customHeight="1" x14ac:dyDescent="0.2">
      <c r="A7259"/>
      <c r="B7259"/>
      <c r="C7259"/>
      <c r="D7259"/>
      <c r="E7259"/>
    </row>
    <row r="7260" spans="1:5" ht="0" hidden="1" customHeight="1" x14ac:dyDescent="0.2">
      <c r="A7260"/>
      <c r="B7260"/>
      <c r="C7260"/>
      <c r="D7260"/>
      <c r="E7260"/>
    </row>
    <row r="7261" spans="1:5" ht="0" hidden="1" customHeight="1" x14ac:dyDescent="0.2">
      <c r="A7261"/>
      <c r="B7261"/>
      <c r="C7261"/>
      <c r="D7261"/>
      <c r="E7261"/>
    </row>
    <row r="7262" spans="1:5" ht="0" hidden="1" customHeight="1" x14ac:dyDescent="0.2">
      <c r="A7262"/>
      <c r="B7262"/>
      <c r="C7262"/>
      <c r="D7262"/>
      <c r="E7262"/>
    </row>
    <row r="7263" spans="1:5" ht="0" hidden="1" customHeight="1" x14ac:dyDescent="0.2">
      <c r="A7263"/>
      <c r="B7263"/>
      <c r="C7263"/>
      <c r="D7263"/>
      <c r="E7263"/>
    </row>
    <row r="7264" spans="1:5" ht="0" hidden="1" customHeight="1" x14ac:dyDescent="0.2">
      <c r="A7264"/>
      <c r="B7264"/>
      <c r="C7264"/>
      <c r="D7264"/>
      <c r="E7264"/>
    </row>
    <row r="7265" spans="1:5" ht="0" hidden="1" customHeight="1" x14ac:dyDescent="0.2">
      <c r="A7265"/>
      <c r="B7265"/>
      <c r="C7265"/>
      <c r="D7265"/>
      <c r="E7265"/>
    </row>
    <row r="7266" spans="1:5" ht="0" hidden="1" customHeight="1" x14ac:dyDescent="0.2">
      <c r="A7266"/>
      <c r="B7266"/>
      <c r="C7266"/>
      <c r="D7266"/>
      <c r="E7266"/>
    </row>
    <row r="7267" spans="1:5" ht="0" hidden="1" customHeight="1" x14ac:dyDescent="0.2">
      <c r="A7267"/>
      <c r="B7267"/>
      <c r="C7267"/>
      <c r="D7267"/>
      <c r="E7267"/>
    </row>
    <row r="7268" spans="1:5" ht="0" hidden="1" customHeight="1" x14ac:dyDescent="0.2">
      <c r="A7268"/>
      <c r="B7268"/>
      <c r="C7268"/>
      <c r="D7268"/>
      <c r="E7268"/>
    </row>
    <row r="7269" spans="1:5" ht="0" hidden="1" customHeight="1" x14ac:dyDescent="0.2">
      <c r="A7269"/>
      <c r="B7269"/>
      <c r="C7269"/>
      <c r="D7269"/>
      <c r="E7269"/>
    </row>
    <row r="7270" spans="1:5" ht="0" hidden="1" customHeight="1" x14ac:dyDescent="0.2">
      <c r="A7270"/>
      <c r="B7270"/>
      <c r="C7270"/>
      <c r="D7270"/>
      <c r="E7270"/>
    </row>
    <row r="7271" spans="1:5" ht="0" hidden="1" customHeight="1" x14ac:dyDescent="0.2">
      <c r="A7271"/>
      <c r="B7271"/>
      <c r="C7271"/>
      <c r="D7271"/>
      <c r="E7271"/>
    </row>
    <row r="7272" spans="1:5" ht="0" hidden="1" customHeight="1" x14ac:dyDescent="0.2">
      <c r="A7272"/>
      <c r="B7272"/>
      <c r="C7272"/>
      <c r="D7272"/>
      <c r="E7272"/>
    </row>
    <row r="7273" spans="1:5" ht="0" hidden="1" customHeight="1" x14ac:dyDescent="0.2">
      <c r="A7273"/>
      <c r="B7273"/>
      <c r="C7273"/>
      <c r="D7273"/>
      <c r="E7273"/>
    </row>
    <row r="7274" spans="1:5" ht="0" hidden="1" customHeight="1" x14ac:dyDescent="0.2">
      <c r="A7274"/>
      <c r="B7274"/>
      <c r="C7274"/>
      <c r="D7274"/>
      <c r="E7274"/>
    </row>
    <row r="7275" spans="1:5" ht="0" hidden="1" customHeight="1" x14ac:dyDescent="0.2">
      <c r="A7275"/>
      <c r="B7275"/>
      <c r="C7275"/>
      <c r="D7275"/>
      <c r="E7275"/>
    </row>
    <row r="7276" spans="1:5" ht="0" hidden="1" customHeight="1" x14ac:dyDescent="0.2">
      <c r="A7276"/>
      <c r="B7276"/>
      <c r="C7276"/>
      <c r="D7276"/>
      <c r="E7276"/>
    </row>
    <row r="7277" spans="1:5" ht="0" hidden="1" customHeight="1" x14ac:dyDescent="0.2">
      <c r="A7277"/>
      <c r="B7277"/>
      <c r="C7277"/>
      <c r="D7277"/>
      <c r="E7277"/>
    </row>
    <row r="7278" spans="1:5" ht="0" hidden="1" customHeight="1" x14ac:dyDescent="0.2">
      <c r="A7278"/>
      <c r="B7278"/>
      <c r="C7278"/>
      <c r="D7278"/>
      <c r="E7278"/>
    </row>
    <row r="7279" spans="1:5" ht="0" hidden="1" customHeight="1" x14ac:dyDescent="0.2">
      <c r="A7279"/>
      <c r="B7279"/>
      <c r="C7279"/>
      <c r="D7279"/>
      <c r="E7279"/>
    </row>
    <row r="7280" spans="1:5" ht="0" hidden="1" customHeight="1" x14ac:dyDescent="0.2">
      <c r="A7280"/>
      <c r="B7280"/>
      <c r="C7280"/>
      <c r="D7280"/>
      <c r="E7280"/>
    </row>
    <row r="7281" spans="1:5" ht="0" hidden="1" customHeight="1" x14ac:dyDescent="0.2">
      <c r="A7281"/>
      <c r="B7281"/>
      <c r="C7281"/>
      <c r="D7281"/>
      <c r="E7281"/>
    </row>
    <row r="7282" spans="1:5" ht="0" hidden="1" customHeight="1" x14ac:dyDescent="0.2">
      <c r="A7282"/>
      <c r="B7282"/>
      <c r="C7282"/>
      <c r="D7282"/>
      <c r="E7282"/>
    </row>
    <row r="7283" spans="1:5" ht="0" hidden="1" customHeight="1" x14ac:dyDescent="0.2">
      <c r="A7283"/>
      <c r="B7283"/>
      <c r="C7283"/>
      <c r="D7283"/>
      <c r="E7283"/>
    </row>
    <row r="7284" spans="1:5" ht="0" hidden="1" customHeight="1" x14ac:dyDescent="0.2">
      <c r="A7284"/>
      <c r="B7284"/>
      <c r="C7284"/>
      <c r="D7284"/>
      <c r="E7284"/>
    </row>
    <row r="7285" spans="1:5" ht="0" hidden="1" customHeight="1" x14ac:dyDescent="0.2">
      <c r="A7285"/>
      <c r="B7285"/>
      <c r="C7285"/>
      <c r="D7285"/>
      <c r="E7285"/>
    </row>
    <row r="7286" spans="1:5" ht="0" hidden="1" customHeight="1" x14ac:dyDescent="0.2">
      <c r="A7286"/>
      <c r="B7286"/>
      <c r="C7286"/>
      <c r="D7286"/>
      <c r="E7286"/>
    </row>
    <row r="7287" spans="1:5" ht="0" hidden="1" customHeight="1" x14ac:dyDescent="0.2">
      <c r="A7287"/>
      <c r="B7287"/>
      <c r="C7287"/>
      <c r="D7287"/>
      <c r="E7287"/>
    </row>
    <row r="7288" spans="1:5" ht="0" hidden="1" customHeight="1" x14ac:dyDescent="0.2">
      <c r="A7288"/>
      <c r="B7288"/>
      <c r="C7288"/>
      <c r="D7288"/>
      <c r="E7288"/>
    </row>
    <row r="7289" spans="1:5" ht="0" hidden="1" customHeight="1" x14ac:dyDescent="0.2">
      <c r="A7289"/>
      <c r="B7289"/>
      <c r="C7289"/>
      <c r="D7289"/>
      <c r="E7289"/>
    </row>
    <row r="7290" spans="1:5" ht="0" hidden="1" customHeight="1" x14ac:dyDescent="0.2">
      <c r="A7290"/>
      <c r="B7290"/>
      <c r="C7290"/>
      <c r="D7290"/>
      <c r="E7290"/>
    </row>
    <row r="7291" spans="1:5" ht="0" hidden="1" customHeight="1" x14ac:dyDescent="0.2">
      <c r="A7291"/>
      <c r="B7291"/>
      <c r="C7291"/>
      <c r="D7291"/>
      <c r="E7291"/>
    </row>
    <row r="7292" spans="1:5" ht="0" hidden="1" customHeight="1" x14ac:dyDescent="0.2">
      <c r="A7292"/>
      <c r="B7292"/>
      <c r="C7292"/>
      <c r="D7292"/>
      <c r="E7292"/>
    </row>
    <row r="7293" spans="1:5" ht="0" hidden="1" customHeight="1" x14ac:dyDescent="0.2">
      <c r="A7293"/>
      <c r="B7293"/>
      <c r="C7293"/>
      <c r="D7293"/>
      <c r="E7293"/>
    </row>
    <row r="7294" spans="1:5" ht="0" hidden="1" customHeight="1" x14ac:dyDescent="0.2">
      <c r="A7294"/>
      <c r="B7294"/>
      <c r="C7294"/>
      <c r="D7294"/>
      <c r="E7294"/>
    </row>
    <row r="7295" spans="1:5" ht="0" hidden="1" customHeight="1" x14ac:dyDescent="0.2">
      <c r="A7295"/>
      <c r="B7295"/>
      <c r="C7295"/>
      <c r="D7295"/>
      <c r="E7295"/>
    </row>
    <row r="7296" spans="1:5" ht="0" hidden="1" customHeight="1" x14ac:dyDescent="0.2">
      <c r="A7296"/>
      <c r="B7296"/>
      <c r="C7296"/>
      <c r="D7296"/>
      <c r="E7296"/>
    </row>
    <row r="7297" spans="1:5" ht="0" hidden="1" customHeight="1" x14ac:dyDescent="0.2">
      <c r="A7297"/>
      <c r="B7297"/>
      <c r="C7297"/>
      <c r="D7297"/>
      <c r="E7297"/>
    </row>
    <row r="7298" spans="1:5" ht="0" hidden="1" customHeight="1" x14ac:dyDescent="0.2">
      <c r="A7298"/>
      <c r="B7298"/>
      <c r="C7298"/>
      <c r="D7298"/>
      <c r="E7298"/>
    </row>
    <row r="7299" spans="1:5" ht="0" hidden="1" customHeight="1" x14ac:dyDescent="0.2">
      <c r="A7299"/>
      <c r="B7299"/>
      <c r="C7299"/>
      <c r="D7299"/>
      <c r="E7299"/>
    </row>
    <row r="7300" spans="1:5" ht="0" hidden="1" customHeight="1" x14ac:dyDescent="0.2">
      <c r="A7300"/>
      <c r="B7300"/>
      <c r="C7300"/>
      <c r="D7300"/>
      <c r="E7300"/>
    </row>
    <row r="7301" spans="1:5" ht="0" hidden="1" customHeight="1" x14ac:dyDescent="0.2">
      <c r="A7301"/>
      <c r="B7301"/>
      <c r="C7301"/>
      <c r="D7301"/>
      <c r="E7301"/>
    </row>
    <row r="7302" spans="1:5" ht="0" hidden="1" customHeight="1" x14ac:dyDescent="0.2">
      <c r="A7302"/>
      <c r="B7302"/>
      <c r="C7302"/>
      <c r="D7302"/>
      <c r="E7302"/>
    </row>
    <row r="7303" spans="1:5" ht="0" hidden="1" customHeight="1" x14ac:dyDescent="0.2">
      <c r="A7303"/>
      <c r="B7303"/>
      <c r="C7303"/>
      <c r="D7303"/>
      <c r="E7303"/>
    </row>
    <row r="7304" spans="1:5" ht="0" hidden="1" customHeight="1" x14ac:dyDescent="0.2">
      <c r="A7304"/>
      <c r="B7304"/>
      <c r="C7304"/>
      <c r="D7304"/>
      <c r="E7304"/>
    </row>
    <row r="7305" spans="1:5" ht="0" hidden="1" customHeight="1" x14ac:dyDescent="0.2">
      <c r="A7305"/>
      <c r="B7305"/>
      <c r="C7305"/>
      <c r="D7305"/>
      <c r="E7305"/>
    </row>
    <row r="7306" spans="1:5" ht="0" hidden="1" customHeight="1" x14ac:dyDescent="0.2">
      <c r="A7306"/>
      <c r="B7306"/>
      <c r="C7306"/>
      <c r="D7306"/>
      <c r="E7306"/>
    </row>
    <row r="7307" spans="1:5" ht="0" hidden="1" customHeight="1" x14ac:dyDescent="0.2">
      <c r="A7307"/>
      <c r="B7307"/>
      <c r="C7307"/>
      <c r="D7307"/>
      <c r="E7307"/>
    </row>
    <row r="7308" spans="1:5" ht="0" hidden="1" customHeight="1" x14ac:dyDescent="0.2">
      <c r="A7308"/>
      <c r="B7308"/>
      <c r="C7308"/>
      <c r="D7308"/>
      <c r="E7308"/>
    </row>
    <row r="7309" spans="1:5" ht="0" hidden="1" customHeight="1" x14ac:dyDescent="0.2">
      <c r="A7309"/>
      <c r="B7309"/>
      <c r="C7309"/>
      <c r="D7309"/>
      <c r="E7309"/>
    </row>
    <row r="7310" spans="1:5" ht="0" hidden="1" customHeight="1" x14ac:dyDescent="0.2">
      <c r="A7310"/>
      <c r="B7310"/>
      <c r="C7310"/>
      <c r="D7310"/>
      <c r="E7310"/>
    </row>
    <row r="7311" spans="1:5" ht="0" hidden="1" customHeight="1" x14ac:dyDescent="0.2">
      <c r="A7311"/>
      <c r="B7311"/>
      <c r="C7311"/>
      <c r="D7311"/>
      <c r="E7311"/>
    </row>
    <row r="7312" spans="1:5" ht="0" hidden="1" customHeight="1" x14ac:dyDescent="0.2">
      <c r="A7312"/>
      <c r="B7312"/>
      <c r="C7312"/>
      <c r="D7312"/>
      <c r="E7312"/>
    </row>
    <row r="7313" spans="1:5" ht="0" hidden="1" customHeight="1" x14ac:dyDescent="0.2">
      <c r="A7313"/>
      <c r="B7313"/>
      <c r="C7313"/>
      <c r="D7313"/>
      <c r="E7313"/>
    </row>
    <row r="7314" spans="1:5" ht="0" hidden="1" customHeight="1" x14ac:dyDescent="0.2">
      <c r="A7314"/>
      <c r="B7314"/>
      <c r="C7314"/>
      <c r="D7314"/>
      <c r="E7314"/>
    </row>
    <row r="7315" spans="1:5" ht="0" hidden="1" customHeight="1" x14ac:dyDescent="0.2">
      <c r="A7315"/>
      <c r="B7315"/>
      <c r="C7315"/>
      <c r="D7315"/>
      <c r="E7315"/>
    </row>
    <row r="7316" spans="1:5" ht="0" hidden="1" customHeight="1" x14ac:dyDescent="0.2">
      <c r="A7316"/>
      <c r="B7316"/>
      <c r="C7316"/>
      <c r="D7316"/>
      <c r="E7316"/>
    </row>
    <row r="7317" spans="1:5" ht="0" hidden="1" customHeight="1" x14ac:dyDescent="0.2">
      <c r="A7317"/>
      <c r="B7317"/>
      <c r="C7317"/>
      <c r="D7317"/>
      <c r="E7317"/>
    </row>
    <row r="7318" spans="1:5" ht="0" hidden="1" customHeight="1" x14ac:dyDescent="0.2">
      <c r="A7318"/>
      <c r="B7318"/>
      <c r="C7318"/>
      <c r="D7318"/>
      <c r="E7318"/>
    </row>
    <row r="7319" spans="1:5" ht="0" hidden="1" customHeight="1" x14ac:dyDescent="0.2">
      <c r="A7319"/>
      <c r="B7319"/>
      <c r="C7319"/>
      <c r="D7319"/>
      <c r="E7319"/>
    </row>
    <row r="7320" spans="1:5" ht="0" hidden="1" customHeight="1" x14ac:dyDescent="0.2">
      <c r="A7320"/>
      <c r="B7320"/>
      <c r="C7320"/>
      <c r="D7320"/>
      <c r="E7320"/>
    </row>
    <row r="7321" spans="1:5" ht="0" hidden="1" customHeight="1" x14ac:dyDescent="0.2">
      <c r="A7321"/>
      <c r="B7321"/>
      <c r="C7321"/>
      <c r="D7321"/>
      <c r="E7321"/>
    </row>
    <row r="7322" spans="1:5" ht="0" hidden="1" customHeight="1" x14ac:dyDescent="0.2">
      <c r="A7322"/>
      <c r="B7322"/>
      <c r="C7322"/>
      <c r="D7322"/>
      <c r="E7322"/>
    </row>
    <row r="7323" spans="1:5" ht="0" hidden="1" customHeight="1" x14ac:dyDescent="0.2">
      <c r="A7323"/>
      <c r="B7323"/>
      <c r="C7323"/>
      <c r="D7323"/>
      <c r="E7323"/>
    </row>
    <row r="7324" spans="1:5" ht="0" hidden="1" customHeight="1" x14ac:dyDescent="0.2">
      <c r="A7324"/>
      <c r="B7324"/>
      <c r="C7324"/>
      <c r="D7324"/>
      <c r="E7324"/>
    </row>
    <row r="7325" spans="1:5" ht="0" hidden="1" customHeight="1" x14ac:dyDescent="0.2">
      <c r="A7325"/>
      <c r="B7325"/>
      <c r="C7325"/>
      <c r="D7325"/>
      <c r="E7325"/>
    </row>
    <row r="7326" spans="1:5" ht="0" hidden="1" customHeight="1" x14ac:dyDescent="0.2">
      <c r="A7326"/>
      <c r="B7326"/>
      <c r="C7326"/>
      <c r="D7326"/>
      <c r="E7326"/>
    </row>
    <row r="7327" spans="1:5" ht="0" hidden="1" customHeight="1" x14ac:dyDescent="0.2">
      <c r="A7327"/>
      <c r="B7327"/>
      <c r="C7327"/>
      <c r="D7327"/>
      <c r="E7327"/>
    </row>
    <row r="7328" spans="1:5" ht="0" hidden="1" customHeight="1" x14ac:dyDescent="0.2">
      <c r="A7328"/>
      <c r="B7328"/>
      <c r="C7328"/>
      <c r="D7328"/>
      <c r="E7328"/>
    </row>
    <row r="7329" spans="1:5" ht="0" hidden="1" customHeight="1" x14ac:dyDescent="0.2">
      <c r="A7329"/>
      <c r="B7329"/>
      <c r="C7329"/>
      <c r="D7329"/>
      <c r="E7329"/>
    </row>
    <row r="7330" spans="1:5" ht="0" hidden="1" customHeight="1" x14ac:dyDescent="0.2">
      <c r="A7330"/>
      <c r="B7330"/>
      <c r="C7330"/>
      <c r="D7330"/>
      <c r="E7330"/>
    </row>
    <row r="7331" spans="1:5" ht="0" hidden="1" customHeight="1" x14ac:dyDescent="0.2">
      <c r="A7331"/>
      <c r="B7331"/>
      <c r="C7331"/>
      <c r="D7331"/>
      <c r="E7331"/>
    </row>
    <row r="7332" spans="1:5" ht="0" hidden="1" customHeight="1" x14ac:dyDescent="0.2">
      <c r="A7332"/>
      <c r="B7332"/>
      <c r="C7332"/>
      <c r="D7332"/>
      <c r="E7332"/>
    </row>
    <row r="7333" spans="1:5" ht="0" hidden="1" customHeight="1" x14ac:dyDescent="0.2">
      <c r="A7333"/>
      <c r="B7333"/>
      <c r="C7333"/>
      <c r="D7333"/>
      <c r="E7333"/>
    </row>
    <row r="7334" spans="1:5" ht="0" hidden="1" customHeight="1" x14ac:dyDescent="0.2">
      <c r="A7334"/>
      <c r="B7334"/>
      <c r="C7334"/>
      <c r="D7334"/>
      <c r="E7334"/>
    </row>
    <row r="7335" spans="1:5" ht="0" hidden="1" customHeight="1" x14ac:dyDescent="0.2">
      <c r="A7335"/>
      <c r="B7335"/>
      <c r="C7335"/>
      <c r="D7335"/>
      <c r="E7335"/>
    </row>
    <row r="7336" spans="1:5" ht="0" hidden="1" customHeight="1" x14ac:dyDescent="0.2">
      <c r="A7336"/>
      <c r="B7336"/>
      <c r="C7336"/>
      <c r="D7336"/>
      <c r="E7336"/>
    </row>
    <row r="7337" spans="1:5" ht="0" hidden="1" customHeight="1" x14ac:dyDescent="0.2">
      <c r="A7337"/>
      <c r="B7337"/>
      <c r="C7337"/>
      <c r="D7337"/>
      <c r="E7337"/>
    </row>
    <row r="7338" spans="1:5" ht="0" hidden="1" customHeight="1" x14ac:dyDescent="0.2">
      <c r="A7338"/>
      <c r="B7338"/>
      <c r="C7338"/>
      <c r="D7338"/>
      <c r="E7338"/>
    </row>
    <row r="7339" spans="1:5" ht="0" hidden="1" customHeight="1" x14ac:dyDescent="0.2">
      <c r="A7339"/>
      <c r="B7339"/>
      <c r="C7339"/>
      <c r="D7339"/>
      <c r="E7339"/>
    </row>
    <row r="7340" spans="1:5" ht="0" hidden="1" customHeight="1" x14ac:dyDescent="0.2">
      <c r="A7340"/>
      <c r="B7340"/>
      <c r="C7340"/>
      <c r="D7340"/>
      <c r="E7340"/>
    </row>
    <row r="7341" spans="1:5" ht="0" hidden="1" customHeight="1" x14ac:dyDescent="0.2">
      <c r="A7341"/>
      <c r="B7341"/>
      <c r="C7341"/>
      <c r="D7341"/>
      <c r="E7341"/>
    </row>
    <row r="7342" spans="1:5" ht="0" hidden="1" customHeight="1" x14ac:dyDescent="0.2">
      <c r="A7342"/>
      <c r="B7342"/>
      <c r="C7342"/>
      <c r="D7342"/>
      <c r="E7342"/>
    </row>
    <row r="7343" spans="1:5" ht="0" hidden="1" customHeight="1" x14ac:dyDescent="0.2">
      <c r="A7343"/>
      <c r="B7343"/>
      <c r="C7343"/>
      <c r="D7343"/>
      <c r="E7343"/>
    </row>
    <row r="7344" spans="1:5" ht="0" hidden="1" customHeight="1" x14ac:dyDescent="0.2">
      <c r="A7344"/>
      <c r="B7344"/>
      <c r="C7344"/>
      <c r="D7344"/>
      <c r="E7344"/>
    </row>
    <row r="7345" spans="1:5" ht="0" hidden="1" customHeight="1" x14ac:dyDescent="0.2">
      <c r="A7345"/>
      <c r="B7345"/>
      <c r="C7345"/>
      <c r="D7345"/>
      <c r="E7345"/>
    </row>
    <row r="7346" spans="1:5" ht="0" hidden="1" customHeight="1" x14ac:dyDescent="0.2">
      <c r="A7346"/>
      <c r="B7346"/>
      <c r="C7346"/>
      <c r="D7346"/>
      <c r="E7346"/>
    </row>
    <row r="7347" spans="1:5" ht="0" hidden="1" customHeight="1" x14ac:dyDescent="0.2">
      <c r="A7347"/>
      <c r="B7347"/>
      <c r="C7347"/>
      <c r="D7347"/>
      <c r="E7347"/>
    </row>
    <row r="7348" spans="1:5" ht="0" hidden="1" customHeight="1" x14ac:dyDescent="0.2">
      <c r="A7348"/>
      <c r="B7348"/>
      <c r="C7348"/>
      <c r="D7348"/>
      <c r="E7348"/>
    </row>
    <row r="7349" spans="1:5" ht="0" hidden="1" customHeight="1" x14ac:dyDescent="0.2">
      <c r="A7349"/>
      <c r="B7349"/>
      <c r="C7349"/>
      <c r="D7349"/>
      <c r="E7349"/>
    </row>
    <row r="7350" spans="1:5" ht="0" hidden="1" customHeight="1" x14ac:dyDescent="0.2">
      <c r="A7350"/>
      <c r="B7350"/>
      <c r="C7350"/>
      <c r="D7350"/>
      <c r="E7350"/>
    </row>
    <row r="7351" spans="1:5" ht="0" hidden="1" customHeight="1" x14ac:dyDescent="0.2">
      <c r="A7351"/>
      <c r="B7351"/>
      <c r="C7351"/>
      <c r="D7351"/>
      <c r="E7351"/>
    </row>
    <row r="7352" spans="1:5" ht="0" hidden="1" customHeight="1" x14ac:dyDescent="0.2">
      <c r="A7352"/>
      <c r="B7352"/>
      <c r="C7352"/>
      <c r="D7352"/>
      <c r="E7352"/>
    </row>
    <row r="7353" spans="1:5" ht="0" hidden="1" customHeight="1" x14ac:dyDescent="0.2">
      <c r="A7353"/>
      <c r="B7353"/>
      <c r="C7353"/>
      <c r="D7353"/>
      <c r="E7353"/>
    </row>
    <row r="7354" spans="1:5" ht="0" hidden="1" customHeight="1" x14ac:dyDescent="0.2">
      <c r="A7354"/>
      <c r="B7354"/>
      <c r="C7354"/>
      <c r="D7354"/>
      <c r="E7354"/>
    </row>
    <row r="7355" spans="1:5" ht="0" hidden="1" customHeight="1" x14ac:dyDescent="0.2">
      <c r="A7355"/>
      <c r="B7355"/>
      <c r="C7355"/>
      <c r="D7355"/>
      <c r="E7355"/>
    </row>
    <row r="7356" spans="1:5" ht="0" hidden="1" customHeight="1" x14ac:dyDescent="0.2">
      <c r="A7356"/>
      <c r="B7356"/>
      <c r="C7356"/>
      <c r="D7356"/>
      <c r="E7356"/>
    </row>
    <row r="7357" spans="1:5" ht="0" hidden="1" customHeight="1" x14ac:dyDescent="0.2">
      <c r="A7357"/>
      <c r="B7357"/>
      <c r="C7357"/>
      <c r="D7357"/>
      <c r="E7357"/>
    </row>
    <row r="7358" spans="1:5" ht="0" hidden="1" customHeight="1" x14ac:dyDescent="0.2">
      <c r="A7358"/>
      <c r="B7358"/>
      <c r="C7358"/>
      <c r="D7358"/>
      <c r="E7358"/>
    </row>
    <row r="7359" spans="1:5" ht="0" hidden="1" customHeight="1" x14ac:dyDescent="0.2">
      <c r="A7359"/>
      <c r="B7359"/>
      <c r="C7359"/>
      <c r="D7359"/>
      <c r="E7359"/>
    </row>
    <row r="7360" spans="1:5" ht="0" hidden="1" customHeight="1" x14ac:dyDescent="0.2">
      <c r="A7360"/>
      <c r="B7360"/>
      <c r="C7360"/>
      <c r="D7360"/>
      <c r="E7360"/>
    </row>
    <row r="7361" spans="1:5" ht="0" hidden="1" customHeight="1" x14ac:dyDescent="0.2">
      <c r="A7361"/>
      <c r="B7361"/>
      <c r="C7361"/>
      <c r="D7361"/>
      <c r="E7361"/>
    </row>
    <row r="7362" spans="1:5" ht="0" hidden="1" customHeight="1" x14ac:dyDescent="0.2">
      <c r="A7362"/>
      <c r="B7362"/>
      <c r="C7362"/>
      <c r="D7362"/>
      <c r="E7362"/>
    </row>
    <row r="7363" spans="1:5" ht="0" hidden="1" customHeight="1" x14ac:dyDescent="0.2">
      <c r="A7363"/>
      <c r="B7363"/>
      <c r="C7363"/>
      <c r="D7363"/>
      <c r="E7363"/>
    </row>
    <row r="7364" spans="1:5" ht="0" hidden="1" customHeight="1" x14ac:dyDescent="0.2">
      <c r="A7364"/>
      <c r="B7364"/>
      <c r="C7364"/>
      <c r="D7364"/>
      <c r="E7364"/>
    </row>
    <row r="7365" spans="1:5" ht="0" hidden="1" customHeight="1" x14ac:dyDescent="0.2">
      <c r="A7365"/>
      <c r="B7365"/>
      <c r="C7365"/>
      <c r="D7365"/>
      <c r="E7365"/>
    </row>
    <row r="7366" spans="1:5" ht="0" hidden="1" customHeight="1" x14ac:dyDescent="0.2">
      <c r="A7366"/>
      <c r="B7366"/>
      <c r="C7366"/>
      <c r="D7366"/>
      <c r="E7366"/>
    </row>
    <row r="7367" spans="1:5" ht="0" hidden="1" customHeight="1" x14ac:dyDescent="0.2">
      <c r="A7367"/>
      <c r="B7367"/>
      <c r="C7367"/>
      <c r="D7367"/>
      <c r="E7367"/>
    </row>
    <row r="7368" spans="1:5" ht="0" hidden="1" customHeight="1" x14ac:dyDescent="0.2">
      <c r="A7368"/>
      <c r="B7368"/>
      <c r="C7368"/>
      <c r="D7368"/>
      <c r="E7368"/>
    </row>
    <row r="7369" spans="1:5" ht="0" hidden="1" customHeight="1" x14ac:dyDescent="0.2">
      <c r="A7369"/>
      <c r="B7369"/>
      <c r="C7369"/>
      <c r="D7369"/>
      <c r="E7369"/>
    </row>
    <row r="7370" spans="1:5" ht="0" hidden="1" customHeight="1" x14ac:dyDescent="0.2">
      <c r="A7370"/>
      <c r="B7370"/>
      <c r="C7370"/>
      <c r="D7370"/>
      <c r="E7370"/>
    </row>
    <row r="7371" spans="1:5" ht="0" hidden="1" customHeight="1" x14ac:dyDescent="0.2">
      <c r="A7371"/>
      <c r="B7371"/>
      <c r="C7371"/>
      <c r="D7371"/>
      <c r="E7371"/>
    </row>
    <row r="7372" spans="1:5" ht="0" hidden="1" customHeight="1" x14ac:dyDescent="0.2">
      <c r="A7372"/>
      <c r="B7372"/>
      <c r="C7372"/>
      <c r="D7372"/>
      <c r="E7372"/>
    </row>
    <row r="7373" spans="1:5" ht="0" hidden="1" customHeight="1" x14ac:dyDescent="0.2">
      <c r="A7373"/>
      <c r="B7373"/>
      <c r="C7373"/>
      <c r="D7373"/>
      <c r="E7373"/>
    </row>
    <row r="7374" spans="1:5" ht="0" hidden="1" customHeight="1" x14ac:dyDescent="0.2">
      <c r="A7374"/>
      <c r="B7374"/>
      <c r="C7374"/>
      <c r="D7374"/>
      <c r="E7374"/>
    </row>
    <row r="7375" spans="1:5" ht="0" hidden="1" customHeight="1" x14ac:dyDescent="0.2">
      <c r="A7375"/>
      <c r="B7375"/>
      <c r="C7375"/>
      <c r="D7375"/>
      <c r="E7375"/>
    </row>
    <row r="7376" spans="1:5" ht="0" hidden="1" customHeight="1" x14ac:dyDescent="0.2">
      <c r="A7376"/>
      <c r="B7376"/>
      <c r="C7376"/>
      <c r="D7376"/>
      <c r="E7376"/>
    </row>
    <row r="7377" spans="1:5" ht="0" hidden="1" customHeight="1" x14ac:dyDescent="0.2">
      <c r="A7377"/>
      <c r="B7377"/>
      <c r="C7377"/>
      <c r="D7377"/>
      <c r="E7377"/>
    </row>
    <row r="7378" spans="1:5" ht="0" hidden="1" customHeight="1" x14ac:dyDescent="0.2">
      <c r="A7378"/>
      <c r="B7378"/>
      <c r="C7378"/>
      <c r="D7378"/>
      <c r="E7378"/>
    </row>
    <row r="7379" spans="1:5" ht="0" hidden="1" customHeight="1" x14ac:dyDescent="0.2">
      <c r="A7379"/>
      <c r="B7379"/>
      <c r="C7379"/>
      <c r="D7379"/>
      <c r="E7379"/>
    </row>
    <row r="7380" spans="1:5" ht="0" hidden="1" customHeight="1" x14ac:dyDescent="0.2">
      <c r="A7380"/>
      <c r="B7380"/>
      <c r="C7380"/>
      <c r="D7380"/>
      <c r="E7380"/>
    </row>
    <row r="7381" spans="1:5" ht="0" hidden="1" customHeight="1" x14ac:dyDescent="0.2">
      <c r="A7381"/>
      <c r="B7381"/>
      <c r="C7381"/>
      <c r="D7381"/>
      <c r="E7381"/>
    </row>
    <row r="7382" spans="1:5" ht="0" hidden="1" customHeight="1" x14ac:dyDescent="0.2">
      <c r="A7382"/>
      <c r="B7382"/>
      <c r="C7382"/>
      <c r="D7382"/>
      <c r="E7382"/>
    </row>
    <row r="7383" spans="1:5" ht="0" hidden="1" customHeight="1" x14ac:dyDescent="0.2">
      <c r="A7383"/>
      <c r="B7383"/>
      <c r="C7383"/>
      <c r="D7383"/>
      <c r="E7383"/>
    </row>
    <row r="7384" spans="1:5" ht="0" hidden="1" customHeight="1" x14ac:dyDescent="0.2">
      <c r="A7384"/>
      <c r="B7384"/>
      <c r="C7384"/>
      <c r="D7384"/>
      <c r="E7384"/>
    </row>
    <row r="7385" spans="1:5" ht="0" hidden="1" customHeight="1" x14ac:dyDescent="0.2">
      <c r="A7385"/>
      <c r="B7385"/>
      <c r="C7385"/>
      <c r="D7385"/>
      <c r="E7385"/>
    </row>
    <row r="7386" spans="1:5" ht="0" hidden="1" customHeight="1" x14ac:dyDescent="0.2">
      <c r="A7386"/>
      <c r="B7386"/>
      <c r="C7386"/>
      <c r="D7386"/>
      <c r="E7386"/>
    </row>
    <row r="7387" spans="1:5" ht="0" hidden="1" customHeight="1" x14ac:dyDescent="0.2">
      <c r="A7387"/>
      <c r="B7387"/>
      <c r="C7387"/>
      <c r="D7387"/>
      <c r="E7387"/>
    </row>
    <row r="7388" spans="1:5" ht="0" hidden="1" customHeight="1" x14ac:dyDescent="0.2">
      <c r="A7388"/>
      <c r="B7388"/>
      <c r="C7388"/>
      <c r="D7388"/>
      <c r="E7388"/>
    </row>
    <row r="7389" spans="1:5" ht="0" hidden="1" customHeight="1" x14ac:dyDescent="0.2">
      <c r="A7389"/>
      <c r="B7389"/>
      <c r="C7389"/>
      <c r="D7389"/>
      <c r="E7389"/>
    </row>
    <row r="7390" spans="1:5" ht="0" hidden="1" customHeight="1" x14ac:dyDescent="0.2">
      <c r="A7390"/>
      <c r="B7390"/>
      <c r="C7390"/>
      <c r="D7390"/>
      <c r="E7390"/>
    </row>
    <row r="7391" spans="1:5" ht="0" hidden="1" customHeight="1" x14ac:dyDescent="0.2">
      <c r="A7391"/>
      <c r="B7391"/>
      <c r="C7391"/>
      <c r="D7391"/>
      <c r="E7391"/>
    </row>
    <row r="7392" spans="1:5" ht="0" hidden="1" customHeight="1" x14ac:dyDescent="0.2">
      <c r="A7392"/>
      <c r="B7392"/>
      <c r="C7392"/>
      <c r="D7392"/>
      <c r="E7392"/>
    </row>
    <row r="7393" spans="1:5" ht="0" hidden="1" customHeight="1" x14ac:dyDescent="0.2">
      <c r="A7393"/>
      <c r="B7393"/>
      <c r="C7393"/>
      <c r="D7393"/>
      <c r="E7393"/>
    </row>
    <row r="7394" spans="1:5" ht="0" hidden="1" customHeight="1" x14ac:dyDescent="0.2">
      <c r="A7394"/>
      <c r="B7394"/>
      <c r="C7394"/>
      <c r="D7394"/>
      <c r="E7394"/>
    </row>
    <row r="7395" spans="1:5" ht="0" hidden="1" customHeight="1" x14ac:dyDescent="0.2">
      <c r="A7395"/>
      <c r="B7395"/>
      <c r="C7395"/>
      <c r="D7395"/>
      <c r="E7395"/>
    </row>
    <row r="7396" spans="1:5" ht="0" hidden="1" customHeight="1" x14ac:dyDescent="0.2">
      <c r="A7396"/>
      <c r="B7396"/>
      <c r="C7396"/>
      <c r="D7396"/>
      <c r="E7396"/>
    </row>
    <row r="7397" spans="1:5" ht="0" hidden="1" customHeight="1" x14ac:dyDescent="0.2">
      <c r="A7397"/>
      <c r="B7397"/>
      <c r="C7397"/>
      <c r="D7397"/>
      <c r="E7397"/>
    </row>
    <row r="7398" spans="1:5" ht="0" hidden="1" customHeight="1" x14ac:dyDescent="0.2">
      <c r="A7398"/>
      <c r="B7398"/>
      <c r="C7398"/>
      <c r="D7398"/>
      <c r="E7398"/>
    </row>
    <row r="7399" spans="1:5" ht="0" hidden="1" customHeight="1" x14ac:dyDescent="0.2">
      <c r="A7399"/>
      <c r="B7399"/>
      <c r="C7399"/>
      <c r="D7399"/>
      <c r="E7399"/>
    </row>
    <row r="7400" spans="1:5" ht="0" hidden="1" customHeight="1" x14ac:dyDescent="0.2">
      <c r="A7400"/>
      <c r="B7400"/>
      <c r="C7400"/>
      <c r="D7400"/>
      <c r="E7400"/>
    </row>
    <row r="7401" spans="1:5" ht="0" hidden="1" customHeight="1" x14ac:dyDescent="0.2">
      <c r="A7401"/>
      <c r="B7401"/>
      <c r="C7401"/>
      <c r="D7401"/>
      <c r="E7401"/>
    </row>
    <row r="7402" spans="1:5" ht="0" hidden="1" customHeight="1" x14ac:dyDescent="0.2">
      <c r="A7402"/>
      <c r="B7402"/>
      <c r="C7402"/>
      <c r="D7402"/>
      <c r="E7402"/>
    </row>
    <row r="7403" spans="1:5" ht="0" hidden="1" customHeight="1" x14ac:dyDescent="0.2">
      <c r="A7403"/>
      <c r="B7403"/>
      <c r="C7403"/>
      <c r="D7403"/>
      <c r="E7403"/>
    </row>
    <row r="7404" spans="1:5" ht="0" hidden="1" customHeight="1" x14ac:dyDescent="0.2">
      <c r="A7404"/>
      <c r="B7404"/>
      <c r="C7404"/>
      <c r="D7404"/>
      <c r="E7404"/>
    </row>
    <row r="7405" spans="1:5" ht="0" hidden="1" customHeight="1" x14ac:dyDescent="0.2">
      <c r="A7405"/>
      <c r="B7405"/>
      <c r="C7405"/>
      <c r="D7405"/>
      <c r="E7405"/>
    </row>
    <row r="7406" spans="1:5" ht="0" hidden="1" customHeight="1" x14ac:dyDescent="0.2">
      <c r="A7406"/>
      <c r="B7406"/>
      <c r="C7406"/>
      <c r="D7406"/>
      <c r="E7406"/>
    </row>
    <row r="7407" spans="1:5" ht="0" hidden="1" customHeight="1" x14ac:dyDescent="0.2">
      <c r="A7407"/>
      <c r="B7407"/>
      <c r="C7407"/>
      <c r="D7407"/>
      <c r="E7407"/>
    </row>
    <row r="7408" spans="1:5" ht="0" hidden="1" customHeight="1" x14ac:dyDescent="0.2">
      <c r="A7408"/>
      <c r="B7408"/>
      <c r="C7408"/>
      <c r="D7408"/>
      <c r="E7408"/>
    </row>
    <row r="7409" spans="1:5" ht="0" hidden="1" customHeight="1" x14ac:dyDescent="0.2">
      <c r="A7409"/>
      <c r="B7409"/>
      <c r="C7409"/>
      <c r="D7409"/>
      <c r="E7409"/>
    </row>
    <row r="7410" spans="1:5" ht="0" hidden="1" customHeight="1" x14ac:dyDescent="0.2">
      <c r="A7410"/>
      <c r="B7410"/>
      <c r="C7410"/>
      <c r="D7410"/>
      <c r="E7410"/>
    </row>
    <row r="7411" spans="1:5" ht="0" hidden="1" customHeight="1" x14ac:dyDescent="0.2">
      <c r="A7411"/>
      <c r="B7411"/>
      <c r="C7411"/>
      <c r="D7411"/>
      <c r="E7411"/>
    </row>
    <row r="7412" spans="1:5" ht="0" hidden="1" customHeight="1" x14ac:dyDescent="0.2">
      <c r="A7412"/>
      <c r="B7412"/>
      <c r="C7412"/>
      <c r="D7412"/>
      <c r="E7412"/>
    </row>
    <row r="7413" spans="1:5" ht="0" hidden="1" customHeight="1" x14ac:dyDescent="0.2">
      <c r="A7413"/>
      <c r="B7413"/>
      <c r="C7413"/>
      <c r="D7413"/>
      <c r="E7413"/>
    </row>
    <row r="7414" spans="1:5" ht="0" hidden="1" customHeight="1" x14ac:dyDescent="0.2">
      <c r="A7414"/>
      <c r="B7414"/>
      <c r="C7414"/>
      <c r="D7414"/>
      <c r="E7414"/>
    </row>
    <row r="7415" spans="1:5" ht="0" hidden="1" customHeight="1" x14ac:dyDescent="0.2">
      <c r="A7415"/>
      <c r="B7415"/>
      <c r="C7415"/>
      <c r="D7415"/>
      <c r="E7415"/>
    </row>
    <row r="7416" spans="1:5" ht="0" hidden="1" customHeight="1" x14ac:dyDescent="0.2">
      <c r="A7416"/>
      <c r="B7416"/>
      <c r="C7416"/>
      <c r="D7416"/>
      <c r="E7416"/>
    </row>
    <row r="7417" spans="1:5" ht="0" hidden="1" customHeight="1" x14ac:dyDescent="0.2">
      <c r="A7417"/>
      <c r="B7417"/>
      <c r="C7417"/>
      <c r="D7417"/>
      <c r="E7417"/>
    </row>
    <row r="7418" spans="1:5" ht="0" hidden="1" customHeight="1" x14ac:dyDescent="0.2">
      <c r="A7418"/>
      <c r="B7418"/>
      <c r="C7418"/>
      <c r="D7418"/>
      <c r="E7418"/>
    </row>
    <row r="7419" spans="1:5" ht="0" hidden="1" customHeight="1" x14ac:dyDescent="0.2">
      <c r="A7419"/>
      <c r="B7419"/>
      <c r="C7419"/>
      <c r="D7419"/>
      <c r="E7419"/>
    </row>
    <row r="7420" spans="1:5" ht="0" hidden="1" customHeight="1" x14ac:dyDescent="0.2">
      <c r="A7420"/>
      <c r="B7420"/>
      <c r="C7420"/>
      <c r="D7420"/>
      <c r="E7420"/>
    </row>
    <row r="7421" spans="1:5" ht="0" hidden="1" customHeight="1" x14ac:dyDescent="0.2">
      <c r="A7421"/>
      <c r="B7421"/>
      <c r="C7421"/>
      <c r="D7421"/>
      <c r="E7421"/>
    </row>
    <row r="7422" spans="1:5" ht="0" hidden="1" customHeight="1" x14ac:dyDescent="0.2">
      <c r="A7422"/>
      <c r="B7422"/>
      <c r="C7422"/>
      <c r="D7422"/>
      <c r="E7422"/>
    </row>
    <row r="7423" spans="1:5" ht="0" hidden="1" customHeight="1" x14ac:dyDescent="0.2">
      <c r="A7423"/>
      <c r="B7423"/>
      <c r="C7423"/>
      <c r="D7423"/>
      <c r="E7423"/>
    </row>
    <row r="7424" spans="1:5" ht="0" hidden="1" customHeight="1" x14ac:dyDescent="0.2">
      <c r="A7424"/>
      <c r="B7424"/>
      <c r="C7424"/>
      <c r="D7424"/>
      <c r="E7424"/>
    </row>
    <row r="7425" spans="1:5" ht="0" hidden="1" customHeight="1" x14ac:dyDescent="0.2">
      <c r="A7425"/>
      <c r="B7425"/>
      <c r="C7425"/>
      <c r="D7425"/>
      <c r="E7425"/>
    </row>
    <row r="7426" spans="1:5" ht="0" hidden="1" customHeight="1" x14ac:dyDescent="0.2">
      <c r="A7426"/>
      <c r="B7426"/>
      <c r="C7426"/>
      <c r="D7426"/>
      <c r="E7426"/>
    </row>
    <row r="7427" spans="1:5" ht="0" hidden="1" customHeight="1" x14ac:dyDescent="0.2">
      <c r="A7427"/>
      <c r="B7427"/>
      <c r="C7427"/>
      <c r="D7427"/>
      <c r="E7427"/>
    </row>
    <row r="7428" spans="1:5" ht="0" hidden="1" customHeight="1" x14ac:dyDescent="0.2">
      <c r="A7428"/>
      <c r="B7428"/>
      <c r="C7428"/>
      <c r="D7428"/>
      <c r="E7428"/>
    </row>
    <row r="7429" spans="1:5" ht="0" hidden="1" customHeight="1" x14ac:dyDescent="0.2">
      <c r="A7429"/>
      <c r="B7429"/>
      <c r="C7429"/>
      <c r="D7429"/>
      <c r="E7429"/>
    </row>
    <row r="7430" spans="1:5" ht="0" hidden="1" customHeight="1" x14ac:dyDescent="0.2">
      <c r="A7430"/>
      <c r="B7430"/>
      <c r="C7430"/>
      <c r="D7430"/>
      <c r="E7430"/>
    </row>
    <row r="7431" spans="1:5" ht="0" hidden="1" customHeight="1" x14ac:dyDescent="0.2">
      <c r="A7431"/>
      <c r="B7431"/>
      <c r="C7431"/>
      <c r="D7431"/>
      <c r="E7431"/>
    </row>
    <row r="7432" spans="1:5" ht="0" hidden="1" customHeight="1" x14ac:dyDescent="0.2">
      <c r="A7432"/>
      <c r="B7432"/>
      <c r="C7432"/>
      <c r="D7432"/>
      <c r="E7432"/>
    </row>
    <row r="7433" spans="1:5" ht="0" hidden="1" customHeight="1" x14ac:dyDescent="0.2">
      <c r="A7433"/>
      <c r="B7433"/>
      <c r="C7433"/>
      <c r="D7433"/>
      <c r="E7433"/>
    </row>
    <row r="7434" spans="1:5" ht="0" hidden="1" customHeight="1" x14ac:dyDescent="0.2">
      <c r="A7434"/>
      <c r="B7434"/>
      <c r="C7434"/>
      <c r="D7434"/>
      <c r="E7434"/>
    </row>
    <row r="7435" spans="1:5" ht="0" hidden="1" customHeight="1" x14ac:dyDescent="0.2">
      <c r="A7435"/>
      <c r="B7435"/>
      <c r="C7435"/>
      <c r="D7435"/>
      <c r="E7435"/>
    </row>
    <row r="7436" spans="1:5" ht="0" hidden="1" customHeight="1" x14ac:dyDescent="0.2">
      <c r="A7436"/>
      <c r="B7436"/>
      <c r="C7436"/>
      <c r="D7436"/>
      <c r="E7436"/>
    </row>
    <row r="7437" spans="1:5" ht="0" hidden="1" customHeight="1" x14ac:dyDescent="0.2">
      <c r="A7437"/>
      <c r="B7437"/>
      <c r="C7437"/>
      <c r="D7437"/>
      <c r="E7437"/>
    </row>
    <row r="7438" spans="1:5" ht="0" hidden="1" customHeight="1" x14ac:dyDescent="0.2">
      <c r="A7438"/>
      <c r="B7438"/>
      <c r="C7438"/>
      <c r="D7438"/>
      <c r="E7438"/>
    </row>
    <row r="7439" spans="1:5" ht="0" hidden="1" customHeight="1" x14ac:dyDescent="0.2">
      <c r="A7439"/>
      <c r="B7439"/>
      <c r="C7439"/>
      <c r="D7439"/>
      <c r="E7439"/>
    </row>
    <row r="7440" spans="1:5" ht="0" hidden="1" customHeight="1" x14ac:dyDescent="0.2">
      <c r="A7440"/>
      <c r="B7440"/>
      <c r="C7440"/>
      <c r="D7440"/>
      <c r="E7440"/>
    </row>
    <row r="7441" spans="1:5" ht="0" hidden="1" customHeight="1" x14ac:dyDescent="0.2">
      <c r="A7441"/>
      <c r="B7441"/>
      <c r="C7441"/>
      <c r="D7441"/>
      <c r="E7441"/>
    </row>
    <row r="7442" spans="1:5" ht="0" hidden="1" customHeight="1" x14ac:dyDescent="0.2">
      <c r="A7442"/>
      <c r="B7442"/>
      <c r="C7442"/>
      <c r="D7442"/>
      <c r="E7442"/>
    </row>
    <row r="7443" spans="1:5" ht="0" hidden="1" customHeight="1" x14ac:dyDescent="0.2">
      <c r="A7443"/>
      <c r="B7443"/>
      <c r="C7443"/>
      <c r="D7443"/>
      <c r="E7443"/>
    </row>
    <row r="7444" spans="1:5" ht="0" hidden="1" customHeight="1" x14ac:dyDescent="0.2">
      <c r="A7444"/>
      <c r="B7444"/>
      <c r="C7444"/>
      <c r="D7444"/>
      <c r="E7444"/>
    </row>
    <row r="7445" spans="1:5" ht="0" hidden="1" customHeight="1" x14ac:dyDescent="0.2">
      <c r="A7445"/>
      <c r="B7445"/>
      <c r="C7445"/>
      <c r="D7445"/>
      <c r="E7445"/>
    </row>
    <row r="7446" spans="1:5" ht="0" hidden="1" customHeight="1" x14ac:dyDescent="0.2">
      <c r="A7446"/>
      <c r="B7446"/>
      <c r="C7446"/>
      <c r="D7446"/>
      <c r="E7446"/>
    </row>
    <row r="7447" spans="1:5" ht="0" hidden="1" customHeight="1" x14ac:dyDescent="0.2">
      <c r="A7447"/>
      <c r="B7447"/>
      <c r="C7447"/>
      <c r="D7447"/>
      <c r="E7447"/>
    </row>
    <row r="7448" spans="1:5" ht="0" hidden="1" customHeight="1" x14ac:dyDescent="0.2">
      <c r="A7448"/>
      <c r="B7448"/>
      <c r="C7448"/>
      <c r="D7448"/>
      <c r="E7448"/>
    </row>
    <row r="7449" spans="1:5" ht="0" hidden="1" customHeight="1" x14ac:dyDescent="0.2">
      <c r="A7449"/>
      <c r="B7449"/>
      <c r="C7449"/>
      <c r="D7449"/>
      <c r="E7449"/>
    </row>
    <row r="7450" spans="1:5" ht="0" hidden="1" customHeight="1" x14ac:dyDescent="0.2">
      <c r="A7450"/>
      <c r="B7450"/>
      <c r="C7450"/>
      <c r="D7450"/>
      <c r="E7450"/>
    </row>
    <row r="7451" spans="1:5" ht="0" hidden="1" customHeight="1" x14ac:dyDescent="0.2">
      <c r="A7451"/>
      <c r="B7451"/>
      <c r="C7451"/>
      <c r="D7451"/>
      <c r="E7451"/>
    </row>
    <row r="7452" spans="1:5" ht="0" hidden="1" customHeight="1" x14ac:dyDescent="0.2">
      <c r="A7452"/>
      <c r="B7452"/>
      <c r="C7452"/>
      <c r="D7452"/>
      <c r="E7452"/>
    </row>
    <row r="7453" spans="1:5" ht="0" hidden="1" customHeight="1" x14ac:dyDescent="0.2">
      <c r="A7453"/>
      <c r="B7453"/>
      <c r="C7453"/>
      <c r="D7453"/>
      <c r="E7453"/>
    </row>
    <row r="7454" spans="1:5" ht="0" hidden="1" customHeight="1" x14ac:dyDescent="0.2">
      <c r="A7454"/>
      <c r="B7454"/>
      <c r="C7454"/>
      <c r="D7454"/>
      <c r="E7454"/>
    </row>
    <row r="7455" spans="1:5" ht="0" hidden="1" customHeight="1" x14ac:dyDescent="0.2">
      <c r="A7455"/>
      <c r="B7455"/>
      <c r="C7455"/>
      <c r="D7455"/>
      <c r="E7455"/>
    </row>
    <row r="7456" spans="1:5" ht="0" hidden="1" customHeight="1" x14ac:dyDescent="0.2">
      <c r="A7456"/>
      <c r="B7456"/>
      <c r="C7456"/>
      <c r="D7456"/>
      <c r="E7456"/>
    </row>
    <row r="7457" spans="1:5" ht="0" hidden="1" customHeight="1" x14ac:dyDescent="0.2">
      <c r="A7457"/>
      <c r="B7457"/>
      <c r="C7457"/>
      <c r="D7457"/>
      <c r="E7457"/>
    </row>
    <row r="7458" spans="1:5" ht="0" hidden="1" customHeight="1" x14ac:dyDescent="0.2">
      <c r="A7458"/>
      <c r="B7458"/>
      <c r="C7458"/>
      <c r="D7458"/>
      <c r="E7458"/>
    </row>
    <row r="7459" spans="1:5" ht="0" hidden="1" customHeight="1" x14ac:dyDescent="0.2">
      <c r="A7459"/>
      <c r="B7459"/>
      <c r="C7459"/>
      <c r="D7459"/>
      <c r="E7459"/>
    </row>
    <row r="7460" spans="1:5" ht="0" hidden="1" customHeight="1" x14ac:dyDescent="0.2">
      <c r="A7460"/>
      <c r="B7460"/>
      <c r="C7460"/>
      <c r="D7460"/>
      <c r="E7460"/>
    </row>
    <row r="7461" spans="1:5" ht="0" hidden="1" customHeight="1" x14ac:dyDescent="0.2">
      <c r="A7461"/>
      <c r="B7461"/>
      <c r="C7461"/>
      <c r="D7461"/>
      <c r="E7461"/>
    </row>
    <row r="7462" spans="1:5" ht="0" hidden="1" customHeight="1" x14ac:dyDescent="0.2">
      <c r="A7462"/>
      <c r="B7462"/>
      <c r="C7462"/>
      <c r="D7462"/>
      <c r="E7462"/>
    </row>
    <row r="7463" spans="1:5" ht="0" hidden="1" customHeight="1" x14ac:dyDescent="0.2">
      <c r="A7463"/>
      <c r="B7463"/>
      <c r="C7463"/>
      <c r="D7463"/>
      <c r="E7463"/>
    </row>
    <row r="7464" spans="1:5" ht="0" hidden="1" customHeight="1" x14ac:dyDescent="0.2">
      <c r="A7464"/>
      <c r="B7464"/>
      <c r="C7464"/>
      <c r="D7464"/>
      <c r="E7464"/>
    </row>
    <row r="7465" spans="1:5" ht="0" hidden="1" customHeight="1" x14ac:dyDescent="0.2">
      <c r="A7465"/>
      <c r="B7465"/>
      <c r="C7465"/>
      <c r="D7465"/>
      <c r="E7465"/>
    </row>
    <row r="7466" spans="1:5" ht="0" hidden="1" customHeight="1" x14ac:dyDescent="0.2">
      <c r="A7466"/>
      <c r="B7466"/>
      <c r="C7466"/>
      <c r="D7466"/>
      <c r="E7466"/>
    </row>
    <row r="7467" spans="1:5" ht="0" hidden="1" customHeight="1" x14ac:dyDescent="0.2">
      <c r="A7467"/>
      <c r="B7467"/>
      <c r="C7467"/>
      <c r="D7467"/>
      <c r="E7467"/>
    </row>
    <row r="7468" spans="1:5" ht="0" hidden="1" customHeight="1" x14ac:dyDescent="0.2">
      <c r="A7468"/>
      <c r="B7468"/>
      <c r="C7468"/>
      <c r="D7468"/>
      <c r="E7468"/>
    </row>
    <row r="7469" spans="1:5" ht="0" hidden="1" customHeight="1" x14ac:dyDescent="0.2">
      <c r="A7469"/>
      <c r="B7469"/>
      <c r="C7469"/>
      <c r="D7469"/>
      <c r="E7469"/>
    </row>
    <row r="7470" spans="1:5" ht="0" hidden="1" customHeight="1" x14ac:dyDescent="0.2">
      <c r="A7470"/>
      <c r="B7470"/>
      <c r="C7470"/>
      <c r="D7470"/>
      <c r="E7470"/>
    </row>
    <row r="7471" spans="1:5" ht="0" hidden="1" customHeight="1" x14ac:dyDescent="0.2">
      <c r="A7471"/>
      <c r="B7471"/>
      <c r="C7471"/>
      <c r="D7471"/>
      <c r="E7471"/>
    </row>
    <row r="7472" spans="1:5" ht="0" hidden="1" customHeight="1" x14ac:dyDescent="0.2">
      <c r="A7472"/>
      <c r="B7472"/>
      <c r="C7472"/>
      <c r="D7472"/>
      <c r="E7472"/>
    </row>
    <row r="7473" spans="1:5" ht="0" hidden="1" customHeight="1" x14ac:dyDescent="0.2">
      <c r="A7473"/>
      <c r="B7473"/>
      <c r="C7473"/>
      <c r="D7473"/>
      <c r="E7473"/>
    </row>
    <row r="7474" spans="1:5" ht="0" hidden="1" customHeight="1" x14ac:dyDescent="0.2">
      <c r="A7474"/>
      <c r="B7474"/>
      <c r="C7474"/>
      <c r="D7474"/>
      <c r="E7474"/>
    </row>
    <row r="7475" spans="1:5" ht="0" hidden="1" customHeight="1" x14ac:dyDescent="0.2">
      <c r="A7475"/>
      <c r="B7475"/>
      <c r="C7475"/>
      <c r="D7475"/>
      <c r="E7475"/>
    </row>
    <row r="7476" spans="1:5" ht="0" hidden="1" customHeight="1" x14ac:dyDescent="0.2">
      <c r="A7476"/>
      <c r="B7476"/>
      <c r="C7476"/>
      <c r="D7476"/>
      <c r="E7476"/>
    </row>
    <row r="7477" spans="1:5" ht="0" hidden="1" customHeight="1" x14ac:dyDescent="0.2">
      <c r="A7477"/>
      <c r="B7477"/>
      <c r="C7477"/>
      <c r="D7477"/>
      <c r="E7477"/>
    </row>
    <row r="7478" spans="1:5" ht="0" hidden="1" customHeight="1" x14ac:dyDescent="0.2">
      <c r="A7478"/>
      <c r="B7478"/>
      <c r="C7478"/>
      <c r="D7478"/>
      <c r="E7478"/>
    </row>
    <row r="7479" spans="1:5" ht="0" hidden="1" customHeight="1" x14ac:dyDescent="0.2">
      <c r="A7479"/>
      <c r="B7479"/>
      <c r="C7479"/>
      <c r="D7479"/>
      <c r="E7479"/>
    </row>
    <row r="7480" spans="1:5" ht="0" hidden="1" customHeight="1" x14ac:dyDescent="0.2">
      <c r="A7480"/>
      <c r="B7480"/>
      <c r="C7480"/>
      <c r="D7480"/>
      <c r="E7480"/>
    </row>
    <row r="7481" spans="1:5" ht="0" hidden="1" customHeight="1" x14ac:dyDescent="0.2">
      <c r="A7481"/>
      <c r="B7481"/>
      <c r="C7481"/>
      <c r="D7481"/>
      <c r="E7481"/>
    </row>
    <row r="7482" spans="1:5" ht="0" hidden="1" customHeight="1" x14ac:dyDescent="0.2">
      <c r="A7482"/>
      <c r="B7482"/>
      <c r="C7482"/>
      <c r="D7482"/>
      <c r="E7482"/>
    </row>
    <row r="7483" spans="1:5" ht="0" hidden="1" customHeight="1" x14ac:dyDescent="0.2">
      <c r="A7483"/>
      <c r="B7483"/>
      <c r="C7483"/>
      <c r="D7483"/>
      <c r="E7483"/>
    </row>
    <row r="7484" spans="1:5" ht="0" hidden="1" customHeight="1" x14ac:dyDescent="0.2">
      <c r="A7484"/>
      <c r="B7484"/>
      <c r="C7484"/>
      <c r="D7484"/>
      <c r="E7484"/>
    </row>
    <row r="7485" spans="1:5" ht="0" hidden="1" customHeight="1" x14ac:dyDescent="0.2">
      <c r="A7485"/>
      <c r="B7485"/>
      <c r="C7485"/>
      <c r="D7485"/>
      <c r="E7485"/>
    </row>
    <row r="7486" spans="1:5" ht="0" hidden="1" customHeight="1" x14ac:dyDescent="0.2">
      <c r="A7486"/>
      <c r="B7486"/>
      <c r="C7486"/>
      <c r="D7486"/>
      <c r="E7486"/>
    </row>
    <row r="7487" spans="1:5" ht="0" hidden="1" customHeight="1" x14ac:dyDescent="0.2">
      <c r="A7487"/>
      <c r="B7487"/>
      <c r="C7487"/>
      <c r="D7487"/>
      <c r="E7487"/>
    </row>
    <row r="7488" spans="1:5" ht="0" hidden="1" customHeight="1" x14ac:dyDescent="0.2">
      <c r="A7488"/>
      <c r="B7488"/>
      <c r="C7488"/>
      <c r="D7488"/>
      <c r="E7488"/>
    </row>
    <row r="7489" spans="1:5" ht="0" hidden="1" customHeight="1" x14ac:dyDescent="0.2">
      <c r="A7489"/>
      <c r="B7489"/>
      <c r="C7489"/>
      <c r="D7489"/>
      <c r="E7489"/>
    </row>
    <row r="7490" spans="1:5" ht="0" hidden="1" customHeight="1" x14ac:dyDescent="0.2">
      <c r="A7490"/>
      <c r="B7490"/>
      <c r="C7490"/>
      <c r="D7490"/>
      <c r="E7490"/>
    </row>
    <row r="7491" spans="1:5" ht="0" hidden="1" customHeight="1" x14ac:dyDescent="0.2">
      <c r="A7491"/>
      <c r="B7491"/>
      <c r="C7491"/>
      <c r="D7491"/>
      <c r="E7491"/>
    </row>
    <row r="7492" spans="1:5" ht="0" hidden="1" customHeight="1" x14ac:dyDescent="0.2">
      <c r="A7492"/>
      <c r="B7492"/>
      <c r="C7492"/>
      <c r="D7492"/>
      <c r="E7492"/>
    </row>
    <row r="7493" spans="1:5" ht="0" hidden="1" customHeight="1" x14ac:dyDescent="0.2">
      <c r="A7493"/>
      <c r="B7493"/>
      <c r="C7493"/>
      <c r="D7493"/>
      <c r="E7493"/>
    </row>
    <row r="7494" spans="1:5" ht="0" hidden="1" customHeight="1" x14ac:dyDescent="0.2">
      <c r="A7494"/>
      <c r="B7494"/>
      <c r="C7494"/>
      <c r="D7494"/>
      <c r="E7494"/>
    </row>
    <row r="7495" spans="1:5" ht="0" hidden="1" customHeight="1" x14ac:dyDescent="0.2">
      <c r="A7495"/>
      <c r="B7495"/>
      <c r="C7495"/>
      <c r="D7495"/>
      <c r="E7495"/>
    </row>
    <row r="7496" spans="1:5" ht="0" hidden="1" customHeight="1" x14ac:dyDescent="0.2">
      <c r="A7496"/>
      <c r="B7496"/>
      <c r="C7496"/>
      <c r="D7496"/>
      <c r="E7496"/>
    </row>
    <row r="7497" spans="1:5" ht="0" hidden="1" customHeight="1" x14ac:dyDescent="0.2">
      <c r="A7497"/>
      <c r="B7497"/>
      <c r="C7497"/>
      <c r="D7497"/>
      <c r="E7497"/>
    </row>
    <row r="7498" spans="1:5" ht="0" hidden="1" customHeight="1" x14ac:dyDescent="0.2">
      <c r="A7498"/>
      <c r="B7498"/>
      <c r="C7498"/>
      <c r="D7498"/>
      <c r="E7498"/>
    </row>
    <row r="7499" spans="1:5" ht="0" hidden="1" customHeight="1" x14ac:dyDescent="0.2">
      <c r="A7499"/>
      <c r="B7499"/>
      <c r="C7499"/>
      <c r="D7499"/>
      <c r="E7499"/>
    </row>
    <row r="7500" spans="1:5" ht="0" hidden="1" customHeight="1" x14ac:dyDescent="0.2">
      <c r="A7500"/>
      <c r="B7500"/>
      <c r="C7500"/>
      <c r="D7500"/>
      <c r="E7500"/>
    </row>
    <row r="7501" spans="1:5" ht="0" hidden="1" customHeight="1" x14ac:dyDescent="0.2">
      <c r="A7501"/>
      <c r="B7501"/>
      <c r="C7501"/>
      <c r="D7501"/>
      <c r="E7501"/>
    </row>
    <row r="7502" spans="1:5" ht="0" hidden="1" customHeight="1" x14ac:dyDescent="0.2">
      <c r="A7502"/>
      <c r="B7502"/>
      <c r="C7502"/>
      <c r="D7502"/>
      <c r="E7502"/>
    </row>
    <row r="7503" spans="1:5" ht="0" hidden="1" customHeight="1" x14ac:dyDescent="0.2">
      <c r="A7503"/>
      <c r="B7503"/>
      <c r="C7503"/>
      <c r="D7503"/>
      <c r="E7503"/>
    </row>
    <row r="7504" spans="1:5" ht="0" hidden="1" customHeight="1" x14ac:dyDescent="0.2">
      <c r="A7504"/>
      <c r="B7504"/>
      <c r="C7504"/>
      <c r="D7504"/>
      <c r="E7504"/>
    </row>
    <row r="7505" spans="1:5" ht="0" hidden="1" customHeight="1" x14ac:dyDescent="0.2">
      <c r="A7505"/>
      <c r="B7505"/>
      <c r="C7505"/>
      <c r="D7505"/>
      <c r="E7505"/>
    </row>
    <row r="7506" spans="1:5" ht="0" hidden="1" customHeight="1" x14ac:dyDescent="0.2">
      <c r="A7506"/>
      <c r="B7506"/>
      <c r="C7506"/>
      <c r="D7506"/>
      <c r="E7506"/>
    </row>
    <row r="7507" spans="1:5" ht="0" hidden="1" customHeight="1" x14ac:dyDescent="0.2">
      <c r="A7507"/>
      <c r="B7507"/>
      <c r="C7507"/>
      <c r="D7507"/>
      <c r="E7507"/>
    </row>
    <row r="7508" spans="1:5" ht="0" hidden="1" customHeight="1" x14ac:dyDescent="0.2">
      <c r="A7508"/>
      <c r="B7508"/>
      <c r="C7508"/>
      <c r="D7508"/>
      <c r="E7508"/>
    </row>
    <row r="7509" spans="1:5" ht="0" hidden="1" customHeight="1" x14ac:dyDescent="0.2">
      <c r="A7509"/>
      <c r="B7509"/>
      <c r="C7509"/>
      <c r="D7509"/>
      <c r="E7509"/>
    </row>
    <row r="7510" spans="1:5" ht="0" hidden="1" customHeight="1" x14ac:dyDescent="0.2">
      <c r="A7510"/>
      <c r="B7510"/>
      <c r="C7510"/>
      <c r="D7510"/>
      <c r="E7510"/>
    </row>
    <row r="7511" spans="1:5" ht="0" hidden="1" customHeight="1" x14ac:dyDescent="0.2">
      <c r="A7511"/>
      <c r="B7511"/>
      <c r="C7511"/>
      <c r="D7511"/>
      <c r="E7511"/>
    </row>
    <row r="7512" spans="1:5" ht="0" hidden="1" customHeight="1" x14ac:dyDescent="0.2">
      <c r="A7512"/>
      <c r="B7512"/>
      <c r="C7512"/>
      <c r="D7512"/>
      <c r="E7512"/>
    </row>
    <row r="7513" spans="1:5" ht="0" hidden="1" customHeight="1" x14ac:dyDescent="0.2">
      <c r="A7513"/>
      <c r="B7513"/>
      <c r="C7513"/>
      <c r="D7513"/>
      <c r="E7513"/>
    </row>
    <row r="7514" spans="1:5" ht="0" hidden="1" customHeight="1" x14ac:dyDescent="0.2">
      <c r="A7514"/>
      <c r="B7514"/>
      <c r="C7514"/>
      <c r="D7514"/>
      <c r="E7514"/>
    </row>
    <row r="7515" spans="1:5" ht="0" hidden="1" customHeight="1" x14ac:dyDescent="0.2">
      <c r="A7515"/>
      <c r="B7515"/>
      <c r="C7515"/>
      <c r="D7515"/>
      <c r="E7515"/>
    </row>
    <row r="7516" spans="1:5" ht="0" hidden="1" customHeight="1" x14ac:dyDescent="0.2">
      <c r="A7516"/>
      <c r="B7516"/>
      <c r="C7516"/>
      <c r="D7516"/>
      <c r="E7516"/>
    </row>
    <row r="7517" spans="1:5" ht="0" hidden="1" customHeight="1" x14ac:dyDescent="0.2">
      <c r="A7517"/>
      <c r="B7517"/>
      <c r="C7517"/>
      <c r="D7517"/>
      <c r="E7517"/>
    </row>
    <row r="7518" spans="1:5" ht="0" hidden="1" customHeight="1" x14ac:dyDescent="0.2">
      <c r="A7518"/>
      <c r="B7518"/>
      <c r="C7518"/>
      <c r="D7518"/>
      <c r="E7518"/>
    </row>
    <row r="7519" spans="1:5" ht="0" hidden="1" customHeight="1" x14ac:dyDescent="0.2">
      <c r="A7519"/>
      <c r="B7519"/>
      <c r="C7519"/>
      <c r="D7519"/>
      <c r="E7519"/>
    </row>
    <row r="7520" spans="1:5" ht="0" hidden="1" customHeight="1" x14ac:dyDescent="0.2">
      <c r="A7520"/>
      <c r="B7520"/>
      <c r="C7520"/>
      <c r="D7520"/>
      <c r="E7520"/>
    </row>
    <row r="7521" spans="1:5" ht="0" hidden="1" customHeight="1" x14ac:dyDescent="0.2">
      <c r="A7521"/>
      <c r="B7521"/>
      <c r="C7521"/>
      <c r="D7521"/>
      <c r="E7521"/>
    </row>
    <row r="7522" spans="1:5" ht="0" hidden="1" customHeight="1" x14ac:dyDescent="0.2">
      <c r="A7522"/>
      <c r="B7522"/>
      <c r="C7522"/>
      <c r="D7522"/>
      <c r="E7522"/>
    </row>
    <row r="7523" spans="1:5" ht="0" hidden="1" customHeight="1" x14ac:dyDescent="0.2">
      <c r="A7523"/>
      <c r="B7523"/>
      <c r="C7523"/>
      <c r="D7523"/>
      <c r="E7523"/>
    </row>
    <row r="7524" spans="1:5" ht="0" hidden="1" customHeight="1" x14ac:dyDescent="0.2">
      <c r="A7524"/>
      <c r="B7524"/>
      <c r="C7524"/>
      <c r="D7524"/>
      <c r="E7524"/>
    </row>
    <row r="7525" spans="1:5" ht="0" hidden="1" customHeight="1" x14ac:dyDescent="0.2">
      <c r="A7525"/>
      <c r="B7525"/>
      <c r="C7525"/>
      <c r="D7525"/>
      <c r="E7525"/>
    </row>
    <row r="7526" spans="1:5" ht="0" hidden="1" customHeight="1" x14ac:dyDescent="0.2">
      <c r="A7526"/>
      <c r="B7526"/>
      <c r="C7526"/>
      <c r="D7526"/>
      <c r="E7526"/>
    </row>
    <row r="7527" spans="1:5" ht="0" hidden="1" customHeight="1" x14ac:dyDescent="0.2">
      <c r="A7527"/>
      <c r="B7527"/>
      <c r="C7527"/>
      <c r="D7527"/>
      <c r="E7527"/>
    </row>
    <row r="7528" spans="1:5" ht="0" hidden="1" customHeight="1" x14ac:dyDescent="0.2">
      <c r="A7528"/>
      <c r="B7528"/>
      <c r="C7528"/>
      <c r="D7528"/>
      <c r="E7528"/>
    </row>
    <row r="7529" spans="1:5" ht="0" hidden="1" customHeight="1" x14ac:dyDescent="0.2">
      <c r="A7529"/>
      <c r="B7529"/>
      <c r="C7529"/>
      <c r="D7529"/>
      <c r="E7529"/>
    </row>
    <row r="7530" spans="1:5" ht="0" hidden="1" customHeight="1" x14ac:dyDescent="0.2">
      <c r="A7530"/>
      <c r="B7530"/>
      <c r="C7530"/>
      <c r="D7530"/>
      <c r="E7530"/>
    </row>
    <row r="7531" spans="1:5" ht="0" hidden="1" customHeight="1" x14ac:dyDescent="0.2">
      <c r="A7531"/>
      <c r="B7531"/>
      <c r="C7531"/>
      <c r="D7531"/>
      <c r="E7531"/>
    </row>
    <row r="7532" spans="1:5" ht="0" hidden="1" customHeight="1" x14ac:dyDescent="0.2">
      <c r="A7532"/>
      <c r="B7532"/>
      <c r="C7532"/>
      <c r="D7532"/>
      <c r="E7532"/>
    </row>
    <row r="7533" spans="1:5" ht="0" hidden="1" customHeight="1" x14ac:dyDescent="0.2">
      <c r="A7533"/>
      <c r="B7533"/>
      <c r="C7533"/>
      <c r="D7533"/>
      <c r="E7533"/>
    </row>
    <row r="7534" spans="1:5" ht="0" hidden="1" customHeight="1" x14ac:dyDescent="0.2">
      <c r="A7534"/>
      <c r="B7534"/>
      <c r="C7534"/>
      <c r="D7534"/>
      <c r="E7534"/>
    </row>
    <row r="7535" spans="1:5" ht="0" hidden="1" customHeight="1" x14ac:dyDescent="0.2">
      <c r="A7535"/>
      <c r="B7535"/>
      <c r="C7535"/>
      <c r="D7535"/>
      <c r="E7535"/>
    </row>
    <row r="7536" spans="1:5" ht="0" hidden="1" customHeight="1" x14ac:dyDescent="0.2">
      <c r="A7536"/>
      <c r="B7536"/>
      <c r="C7536"/>
      <c r="D7536"/>
      <c r="E7536"/>
    </row>
    <row r="7537" spans="1:5" ht="0" hidden="1" customHeight="1" x14ac:dyDescent="0.2">
      <c r="A7537"/>
      <c r="B7537"/>
      <c r="C7537"/>
      <c r="D7537"/>
      <c r="E7537"/>
    </row>
    <row r="7538" spans="1:5" ht="0" hidden="1" customHeight="1" x14ac:dyDescent="0.2">
      <c r="A7538"/>
      <c r="B7538"/>
      <c r="C7538"/>
      <c r="D7538"/>
      <c r="E7538"/>
    </row>
    <row r="7539" spans="1:5" ht="0" hidden="1" customHeight="1" x14ac:dyDescent="0.2">
      <c r="A7539"/>
      <c r="B7539"/>
      <c r="C7539"/>
      <c r="D7539"/>
      <c r="E7539"/>
    </row>
    <row r="7540" spans="1:5" ht="0" hidden="1" customHeight="1" x14ac:dyDescent="0.2">
      <c r="A7540"/>
      <c r="B7540"/>
      <c r="C7540"/>
      <c r="D7540"/>
      <c r="E7540"/>
    </row>
    <row r="7541" spans="1:5" ht="0" hidden="1" customHeight="1" x14ac:dyDescent="0.2">
      <c r="A7541"/>
      <c r="B7541"/>
      <c r="C7541"/>
      <c r="D7541"/>
      <c r="E7541"/>
    </row>
    <row r="7542" spans="1:5" ht="0" hidden="1" customHeight="1" x14ac:dyDescent="0.2">
      <c r="A7542"/>
      <c r="B7542"/>
      <c r="C7542"/>
      <c r="D7542"/>
      <c r="E7542"/>
    </row>
    <row r="7543" spans="1:5" ht="0" hidden="1" customHeight="1" x14ac:dyDescent="0.2">
      <c r="A7543"/>
      <c r="B7543"/>
      <c r="C7543"/>
      <c r="D7543"/>
      <c r="E7543"/>
    </row>
    <row r="7544" spans="1:5" ht="0" hidden="1" customHeight="1" x14ac:dyDescent="0.2">
      <c r="A7544"/>
      <c r="B7544"/>
      <c r="C7544"/>
      <c r="D7544"/>
      <c r="E7544"/>
    </row>
    <row r="7545" spans="1:5" ht="0" hidden="1" customHeight="1" x14ac:dyDescent="0.2">
      <c r="A7545"/>
      <c r="B7545"/>
      <c r="C7545"/>
      <c r="D7545"/>
      <c r="E7545"/>
    </row>
    <row r="7546" spans="1:5" ht="0" hidden="1" customHeight="1" x14ac:dyDescent="0.2">
      <c r="A7546"/>
      <c r="B7546"/>
      <c r="C7546"/>
      <c r="D7546"/>
      <c r="E7546"/>
    </row>
    <row r="7547" spans="1:5" ht="0" hidden="1" customHeight="1" x14ac:dyDescent="0.2">
      <c r="A7547"/>
      <c r="B7547"/>
      <c r="C7547"/>
      <c r="D7547"/>
      <c r="E7547"/>
    </row>
    <row r="7548" spans="1:5" ht="0" hidden="1" customHeight="1" x14ac:dyDescent="0.2">
      <c r="A7548"/>
      <c r="B7548"/>
      <c r="C7548"/>
      <c r="D7548"/>
      <c r="E7548"/>
    </row>
    <row r="7549" spans="1:5" ht="0" hidden="1" customHeight="1" x14ac:dyDescent="0.2">
      <c r="A7549"/>
      <c r="B7549"/>
      <c r="C7549"/>
      <c r="D7549"/>
      <c r="E7549"/>
    </row>
    <row r="7550" spans="1:5" ht="0" hidden="1" customHeight="1" x14ac:dyDescent="0.2">
      <c r="A7550"/>
      <c r="B7550"/>
      <c r="C7550"/>
      <c r="D7550"/>
      <c r="E7550"/>
    </row>
    <row r="7551" spans="1:5" ht="0" hidden="1" customHeight="1" x14ac:dyDescent="0.2">
      <c r="A7551"/>
      <c r="B7551"/>
      <c r="C7551"/>
      <c r="D7551"/>
      <c r="E7551"/>
    </row>
    <row r="7552" spans="1:5" ht="0" hidden="1" customHeight="1" x14ac:dyDescent="0.2">
      <c r="A7552"/>
      <c r="B7552"/>
      <c r="C7552"/>
      <c r="D7552"/>
      <c r="E7552"/>
    </row>
    <row r="7553" spans="1:5" ht="0" hidden="1" customHeight="1" x14ac:dyDescent="0.2">
      <c r="A7553"/>
      <c r="B7553"/>
      <c r="C7553"/>
      <c r="D7553"/>
      <c r="E7553"/>
    </row>
    <row r="7554" spans="1:5" ht="0" hidden="1" customHeight="1" x14ac:dyDescent="0.2">
      <c r="A7554"/>
      <c r="B7554"/>
      <c r="C7554"/>
      <c r="D7554"/>
      <c r="E7554"/>
    </row>
    <row r="7555" spans="1:5" ht="0" hidden="1" customHeight="1" x14ac:dyDescent="0.2">
      <c r="A7555"/>
      <c r="B7555"/>
      <c r="C7555"/>
      <c r="D7555"/>
      <c r="E7555"/>
    </row>
    <row r="7556" spans="1:5" ht="0" hidden="1" customHeight="1" x14ac:dyDescent="0.2">
      <c r="A7556"/>
      <c r="B7556"/>
      <c r="C7556"/>
      <c r="D7556"/>
      <c r="E7556"/>
    </row>
    <row r="7557" spans="1:5" ht="0" hidden="1" customHeight="1" x14ac:dyDescent="0.2">
      <c r="A7557"/>
      <c r="B7557"/>
      <c r="C7557"/>
      <c r="D7557"/>
      <c r="E7557"/>
    </row>
    <row r="7558" spans="1:5" ht="0" hidden="1" customHeight="1" x14ac:dyDescent="0.2">
      <c r="A7558"/>
      <c r="B7558"/>
      <c r="C7558"/>
      <c r="D7558"/>
      <c r="E7558"/>
    </row>
    <row r="7559" spans="1:5" ht="0" hidden="1" customHeight="1" x14ac:dyDescent="0.2">
      <c r="A7559"/>
      <c r="B7559"/>
      <c r="C7559"/>
      <c r="D7559"/>
      <c r="E7559"/>
    </row>
    <row r="7560" spans="1:5" ht="0" hidden="1" customHeight="1" x14ac:dyDescent="0.2">
      <c r="A7560"/>
      <c r="B7560"/>
      <c r="C7560"/>
      <c r="D7560"/>
      <c r="E7560"/>
    </row>
    <row r="7561" spans="1:5" ht="0" hidden="1" customHeight="1" x14ac:dyDescent="0.2">
      <c r="A7561"/>
      <c r="B7561"/>
      <c r="C7561"/>
      <c r="D7561"/>
      <c r="E7561"/>
    </row>
    <row r="7562" spans="1:5" ht="0" hidden="1" customHeight="1" x14ac:dyDescent="0.2">
      <c r="A7562"/>
      <c r="B7562"/>
      <c r="C7562"/>
      <c r="D7562"/>
      <c r="E7562"/>
    </row>
    <row r="7563" spans="1:5" ht="0" hidden="1" customHeight="1" x14ac:dyDescent="0.2">
      <c r="A7563"/>
      <c r="B7563"/>
      <c r="C7563"/>
      <c r="D7563"/>
      <c r="E7563"/>
    </row>
    <row r="7564" spans="1:5" ht="0" hidden="1" customHeight="1" x14ac:dyDescent="0.2">
      <c r="A7564"/>
      <c r="B7564"/>
      <c r="C7564"/>
      <c r="D7564"/>
      <c r="E7564"/>
    </row>
    <row r="7565" spans="1:5" ht="0" hidden="1" customHeight="1" x14ac:dyDescent="0.2">
      <c r="A7565"/>
      <c r="B7565"/>
      <c r="C7565"/>
      <c r="D7565"/>
      <c r="E7565"/>
    </row>
    <row r="7566" spans="1:5" ht="0" hidden="1" customHeight="1" x14ac:dyDescent="0.2">
      <c r="A7566"/>
      <c r="B7566"/>
      <c r="C7566"/>
      <c r="D7566"/>
      <c r="E7566"/>
    </row>
    <row r="7567" spans="1:5" ht="0" hidden="1" customHeight="1" x14ac:dyDescent="0.2">
      <c r="A7567"/>
      <c r="B7567"/>
      <c r="C7567"/>
      <c r="D7567"/>
      <c r="E7567"/>
    </row>
    <row r="7568" spans="1:5" ht="0" hidden="1" customHeight="1" x14ac:dyDescent="0.2">
      <c r="A7568"/>
      <c r="B7568"/>
      <c r="C7568"/>
      <c r="D7568"/>
      <c r="E7568"/>
    </row>
    <row r="7569" spans="1:5" ht="0" hidden="1" customHeight="1" x14ac:dyDescent="0.2">
      <c r="A7569"/>
      <c r="B7569"/>
      <c r="C7569"/>
      <c r="D7569"/>
      <c r="E7569"/>
    </row>
    <row r="7570" spans="1:5" ht="0" hidden="1" customHeight="1" x14ac:dyDescent="0.2">
      <c r="A7570"/>
      <c r="B7570"/>
      <c r="C7570"/>
      <c r="D7570"/>
      <c r="E7570"/>
    </row>
    <row r="7571" spans="1:5" ht="0" hidden="1" customHeight="1" x14ac:dyDescent="0.2">
      <c r="A7571"/>
      <c r="B7571"/>
      <c r="C7571"/>
      <c r="D7571"/>
      <c r="E7571"/>
    </row>
    <row r="7572" spans="1:5" ht="0" hidden="1" customHeight="1" x14ac:dyDescent="0.2">
      <c r="A7572"/>
      <c r="B7572"/>
      <c r="C7572"/>
      <c r="D7572"/>
      <c r="E7572"/>
    </row>
    <row r="7573" spans="1:5" ht="0" hidden="1" customHeight="1" x14ac:dyDescent="0.2">
      <c r="A7573"/>
      <c r="B7573"/>
      <c r="C7573"/>
      <c r="D7573"/>
      <c r="E7573"/>
    </row>
    <row r="7574" spans="1:5" ht="0" hidden="1" customHeight="1" x14ac:dyDescent="0.2">
      <c r="A7574"/>
      <c r="B7574"/>
      <c r="C7574"/>
      <c r="D7574"/>
      <c r="E7574"/>
    </row>
    <row r="7575" spans="1:5" ht="0" hidden="1" customHeight="1" x14ac:dyDescent="0.2">
      <c r="A7575"/>
      <c r="B7575"/>
      <c r="C7575"/>
      <c r="D7575"/>
      <c r="E7575"/>
    </row>
    <row r="7576" spans="1:5" ht="0" hidden="1" customHeight="1" x14ac:dyDescent="0.2">
      <c r="A7576"/>
      <c r="B7576"/>
      <c r="C7576"/>
      <c r="D7576"/>
      <c r="E7576"/>
    </row>
    <row r="7577" spans="1:5" ht="0" hidden="1" customHeight="1" x14ac:dyDescent="0.2">
      <c r="A7577"/>
      <c r="B7577"/>
      <c r="C7577"/>
      <c r="D7577"/>
      <c r="E7577"/>
    </row>
    <row r="7578" spans="1:5" ht="0" hidden="1" customHeight="1" x14ac:dyDescent="0.2">
      <c r="A7578"/>
      <c r="B7578"/>
      <c r="C7578"/>
      <c r="D7578"/>
      <c r="E7578"/>
    </row>
    <row r="7579" spans="1:5" ht="0" hidden="1" customHeight="1" x14ac:dyDescent="0.2">
      <c r="A7579"/>
      <c r="B7579"/>
      <c r="C7579"/>
      <c r="D7579"/>
      <c r="E7579"/>
    </row>
    <row r="7580" spans="1:5" ht="0" hidden="1" customHeight="1" x14ac:dyDescent="0.2">
      <c r="A7580"/>
      <c r="B7580"/>
      <c r="C7580"/>
      <c r="D7580"/>
      <c r="E7580"/>
    </row>
    <row r="7581" spans="1:5" ht="0" hidden="1" customHeight="1" x14ac:dyDescent="0.2">
      <c r="A7581"/>
      <c r="B7581"/>
      <c r="C7581"/>
      <c r="D7581"/>
      <c r="E7581"/>
    </row>
    <row r="7582" spans="1:5" ht="0" hidden="1" customHeight="1" x14ac:dyDescent="0.2">
      <c r="A7582"/>
      <c r="B7582"/>
      <c r="C7582"/>
      <c r="D7582"/>
      <c r="E7582"/>
    </row>
    <row r="7583" spans="1:5" ht="0" hidden="1" customHeight="1" x14ac:dyDescent="0.2">
      <c r="A7583"/>
      <c r="B7583"/>
      <c r="C7583"/>
      <c r="D7583"/>
      <c r="E7583"/>
    </row>
    <row r="7584" spans="1:5" ht="0" hidden="1" customHeight="1" x14ac:dyDescent="0.2">
      <c r="A7584"/>
      <c r="B7584"/>
      <c r="C7584"/>
      <c r="D7584"/>
      <c r="E7584"/>
    </row>
    <row r="7585" spans="1:5" ht="0" hidden="1" customHeight="1" x14ac:dyDescent="0.2">
      <c r="A7585"/>
      <c r="B7585"/>
      <c r="C7585"/>
      <c r="D7585"/>
      <c r="E7585"/>
    </row>
    <row r="7586" spans="1:5" ht="0" hidden="1" customHeight="1" x14ac:dyDescent="0.2">
      <c r="A7586"/>
      <c r="B7586"/>
      <c r="C7586"/>
      <c r="D7586"/>
      <c r="E7586"/>
    </row>
    <row r="7587" spans="1:5" ht="0" hidden="1" customHeight="1" x14ac:dyDescent="0.2">
      <c r="A7587"/>
      <c r="B7587"/>
      <c r="C7587"/>
      <c r="D7587"/>
      <c r="E7587"/>
    </row>
    <row r="7588" spans="1:5" ht="0" hidden="1" customHeight="1" x14ac:dyDescent="0.2">
      <c r="A7588"/>
      <c r="B7588"/>
      <c r="C7588"/>
      <c r="D7588"/>
      <c r="E7588"/>
    </row>
    <row r="7589" spans="1:5" ht="0" hidden="1" customHeight="1" x14ac:dyDescent="0.2">
      <c r="A7589"/>
      <c r="B7589"/>
      <c r="C7589"/>
      <c r="D7589"/>
      <c r="E7589"/>
    </row>
    <row r="7590" spans="1:5" ht="0" hidden="1" customHeight="1" x14ac:dyDescent="0.2">
      <c r="A7590"/>
      <c r="B7590"/>
      <c r="C7590"/>
      <c r="D7590"/>
      <c r="E7590"/>
    </row>
    <row r="7591" spans="1:5" ht="0" hidden="1" customHeight="1" x14ac:dyDescent="0.2">
      <c r="A7591"/>
      <c r="B7591"/>
      <c r="C7591"/>
      <c r="D7591"/>
      <c r="E7591"/>
    </row>
    <row r="7592" spans="1:5" ht="0" hidden="1" customHeight="1" x14ac:dyDescent="0.2">
      <c r="A7592"/>
      <c r="B7592"/>
      <c r="C7592"/>
      <c r="D7592"/>
      <c r="E7592"/>
    </row>
    <row r="7593" spans="1:5" ht="0" hidden="1" customHeight="1" x14ac:dyDescent="0.2">
      <c r="A7593"/>
      <c r="B7593"/>
      <c r="C7593"/>
      <c r="D7593"/>
      <c r="E7593"/>
    </row>
    <row r="7594" spans="1:5" ht="0" hidden="1" customHeight="1" x14ac:dyDescent="0.2">
      <c r="A7594"/>
      <c r="B7594"/>
      <c r="C7594"/>
      <c r="D7594"/>
      <c r="E7594"/>
    </row>
    <row r="7595" spans="1:5" ht="0" hidden="1" customHeight="1" x14ac:dyDescent="0.2">
      <c r="A7595"/>
      <c r="B7595"/>
      <c r="C7595"/>
      <c r="D7595"/>
      <c r="E7595"/>
    </row>
    <row r="7596" spans="1:5" ht="0" hidden="1" customHeight="1" x14ac:dyDescent="0.2">
      <c r="A7596"/>
      <c r="B7596"/>
      <c r="C7596"/>
      <c r="D7596"/>
      <c r="E7596"/>
    </row>
    <row r="7597" spans="1:5" ht="0" hidden="1" customHeight="1" x14ac:dyDescent="0.2">
      <c r="A7597"/>
      <c r="B7597"/>
      <c r="C7597"/>
      <c r="D7597"/>
      <c r="E7597"/>
    </row>
    <row r="7598" spans="1:5" ht="0" hidden="1" customHeight="1" x14ac:dyDescent="0.2">
      <c r="A7598"/>
      <c r="B7598"/>
      <c r="C7598"/>
      <c r="D7598"/>
      <c r="E7598"/>
    </row>
    <row r="7599" spans="1:5" ht="0" hidden="1" customHeight="1" x14ac:dyDescent="0.2">
      <c r="A7599"/>
      <c r="B7599"/>
      <c r="C7599"/>
      <c r="D7599"/>
      <c r="E7599"/>
    </row>
    <row r="7600" spans="1:5" ht="0" hidden="1" customHeight="1" x14ac:dyDescent="0.2">
      <c r="A7600"/>
      <c r="B7600"/>
      <c r="C7600"/>
      <c r="D7600"/>
      <c r="E7600"/>
    </row>
    <row r="7601" spans="1:5" ht="0" hidden="1" customHeight="1" x14ac:dyDescent="0.2">
      <c r="A7601"/>
      <c r="B7601"/>
      <c r="C7601"/>
      <c r="D7601"/>
      <c r="E7601"/>
    </row>
    <row r="7602" spans="1:5" ht="0" hidden="1" customHeight="1" x14ac:dyDescent="0.2">
      <c r="A7602"/>
      <c r="B7602"/>
      <c r="C7602"/>
      <c r="D7602"/>
      <c r="E7602"/>
    </row>
    <row r="7603" spans="1:5" ht="0" hidden="1" customHeight="1" x14ac:dyDescent="0.2">
      <c r="A7603"/>
      <c r="B7603"/>
      <c r="C7603"/>
      <c r="D7603"/>
      <c r="E7603"/>
    </row>
    <row r="7604" spans="1:5" ht="0" hidden="1" customHeight="1" x14ac:dyDescent="0.2">
      <c r="A7604"/>
      <c r="B7604"/>
      <c r="C7604"/>
      <c r="D7604"/>
      <c r="E7604"/>
    </row>
    <row r="7605" spans="1:5" ht="0" hidden="1" customHeight="1" x14ac:dyDescent="0.2">
      <c r="A7605"/>
      <c r="B7605"/>
      <c r="C7605"/>
      <c r="D7605"/>
      <c r="E7605"/>
    </row>
    <row r="7606" spans="1:5" ht="0" hidden="1" customHeight="1" x14ac:dyDescent="0.2">
      <c r="A7606"/>
      <c r="B7606"/>
      <c r="C7606"/>
      <c r="D7606"/>
      <c r="E7606"/>
    </row>
    <row r="7607" spans="1:5" ht="0" hidden="1" customHeight="1" x14ac:dyDescent="0.2">
      <c r="A7607"/>
      <c r="B7607"/>
      <c r="C7607"/>
      <c r="D7607"/>
      <c r="E7607"/>
    </row>
    <row r="7608" spans="1:5" ht="0" hidden="1" customHeight="1" x14ac:dyDescent="0.2">
      <c r="A7608"/>
      <c r="B7608"/>
      <c r="C7608"/>
      <c r="D7608"/>
      <c r="E7608"/>
    </row>
    <row r="7609" spans="1:5" ht="0" hidden="1" customHeight="1" x14ac:dyDescent="0.2">
      <c r="A7609"/>
      <c r="B7609"/>
      <c r="C7609"/>
      <c r="D7609"/>
      <c r="E7609"/>
    </row>
    <row r="7610" spans="1:5" ht="0" hidden="1" customHeight="1" x14ac:dyDescent="0.2">
      <c r="A7610"/>
      <c r="B7610"/>
      <c r="C7610"/>
      <c r="D7610"/>
      <c r="E7610"/>
    </row>
    <row r="7611" spans="1:5" ht="0" hidden="1" customHeight="1" x14ac:dyDescent="0.2">
      <c r="A7611"/>
      <c r="B7611"/>
      <c r="C7611"/>
      <c r="D7611"/>
      <c r="E7611"/>
    </row>
    <row r="7612" spans="1:5" ht="0" hidden="1" customHeight="1" x14ac:dyDescent="0.2">
      <c r="A7612"/>
      <c r="B7612"/>
      <c r="C7612"/>
      <c r="D7612"/>
      <c r="E7612"/>
    </row>
    <row r="7613" spans="1:5" ht="0" hidden="1" customHeight="1" x14ac:dyDescent="0.2">
      <c r="A7613"/>
      <c r="B7613"/>
      <c r="C7613"/>
      <c r="D7613"/>
      <c r="E7613"/>
    </row>
    <row r="7614" spans="1:5" ht="0" hidden="1" customHeight="1" x14ac:dyDescent="0.2">
      <c r="A7614"/>
      <c r="B7614"/>
      <c r="C7614"/>
      <c r="D7614"/>
      <c r="E7614"/>
    </row>
    <row r="7615" spans="1:5" ht="0" hidden="1" customHeight="1" x14ac:dyDescent="0.2">
      <c r="A7615"/>
      <c r="B7615"/>
      <c r="C7615"/>
      <c r="D7615"/>
      <c r="E7615"/>
    </row>
    <row r="7616" spans="1:5" ht="0" hidden="1" customHeight="1" x14ac:dyDescent="0.2">
      <c r="A7616"/>
      <c r="B7616"/>
      <c r="C7616"/>
      <c r="D7616"/>
      <c r="E7616"/>
    </row>
    <row r="7617" spans="1:5" ht="0" hidden="1" customHeight="1" x14ac:dyDescent="0.2">
      <c r="A7617"/>
      <c r="B7617"/>
      <c r="C7617"/>
      <c r="D7617"/>
      <c r="E7617"/>
    </row>
    <row r="7618" spans="1:5" ht="0" hidden="1" customHeight="1" x14ac:dyDescent="0.2">
      <c r="A7618"/>
      <c r="B7618"/>
      <c r="C7618"/>
      <c r="D7618"/>
      <c r="E7618"/>
    </row>
    <row r="7619" spans="1:5" ht="0" hidden="1" customHeight="1" x14ac:dyDescent="0.2">
      <c r="A7619"/>
      <c r="B7619"/>
      <c r="C7619"/>
      <c r="D7619"/>
      <c r="E7619"/>
    </row>
    <row r="7620" spans="1:5" ht="0" hidden="1" customHeight="1" x14ac:dyDescent="0.2">
      <c r="A7620"/>
      <c r="B7620"/>
      <c r="C7620"/>
      <c r="D7620"/>
      <c r="E7620"/>
    </row>
    <row r="7621" spans="1:5" ht="0" hidden="1" customHeight="1" x14ac:dyDescent="0.2">
      <c r="A7621"/>
      <c r="B7621"/>
      <c r="C7621"/>
      <c r="D7621"/>
      <c r="E7621"/>
    </row>
    <row r="7622" spans="1:5" ht="0" hidden="1" customHeight="1" x14ac:dyDescent="0.2">
      <c r="A7622"/>
      <c r="B7622"/>
      <c r="C7622"/>
      <c r="D7622"/>
      <c r="E7622"/>
    </row>
    <row r="7623" spans="1:5" ht="0" hidden="1" customHeight="1" x14ac:dyDescent="0.2">
      <c r="A7623"/>
      <c r="B7623"/>
      <c r="C7623"/>
      <c r="D7623"/>
      <c r="E7623"/>
    </row>
    <row r="7624" spans="1:5" ht="0" hidden="1" customHeight="1" x14ac:dyDescent="0.2">
      <c r="A7624"/>
      <c r="B7624"/>
      <c r="C7624"/>
      <c r="D7624"/>
      <c r="E7624"/>
    </row>
    <row r="7625" spans="1:5" ht="0" hidden="1" customHeight="1" x14ac:dyDescent="0.2">
      <c r="A7625"/>
      <c r="B7625"/>
      <c r="C7625"/>
      <c r="D7625"/>
      <c r="E7625"/>
    </row>
    <row r="7626" spans="1:5" ht="0" hidden="1" customHeight="1" x14ac:dyDescent="0.2">
      <c r="A7626"/>
      <c r="B7626"/>
      <c r="C7626"/>
      <c r="D7626"/>
      <c r="E7626"/>
    </row>
    <row r="7627" spans="1:5" ht="0" hidden="1" customHeight="1" x14ac:dyDescent="0.2">
      <c r="A7627"/>
      <c r="B7627"/>
      <c r="C7627"/>
      <c r="D7627"/>
      <c r="E7627"/>
    </row>
    <row r="7628" spans="1:5" ht="0" hidden="1" customHeight="1" x14ac:dyDescent="0.2">
      <c r="A7628"/>
      <c r="B7628"/>
      <c r="C7628"/>
      <c r="D7628"/>
      <c r="E7628"/>
    </row>
    <row r="7629" spans="1:5" ht="0" hidden="1" customHeight="1" x14ac:dyDescent="0.2">
      <c r="A7629"/>
      <c r="B7629"/>
      <c r="C7629"/>
      <c r="D7629"/>
      <c r="E7629"/>
    </row>
    <row r="7630" spans="1:5" ht="0" hidden="1" customHeight="1" x14ac:dyDescent="0.2">
      <c r="A7630"/>
      <c r="B7630"/>
      <c r="C7630"/>
      <c r="D7630"/>
      <c r="E7630"/>
    </row>
    <row r="7631" spans="1:5" ht="0" hidden="1" customHeight="1" x14ac:dyDescent="0.2">
      <c r="A7631"/>
      <c r="B7631"/>
      <c r="C7631"/>
      <c r="D7631"/>
      <c r="E7631"/>
    </row>
    <row r="7632" spans="1:5" ht="0" hidden="1" customHeight="1" x14ac:dyDescent="0.2">
      <c r="A7632"/>
      <c r="B7632"/>
      <c r="C7632"/>
      <c r="D7632"/>
      <c r="E7632"/>
    </row>
    <row r="7633" spans="1:5" ht="0" hidden="1" customHeight="1" x14ac:dyDescent="0.2">
      <c r="A7633"/>
      <c r="B7633"/>
      <c r="C7633"/>
      <c r="D7633"/>
      <c r="E7633"/>
    </row>
    <row r="7634" spans="1:5" ht="0" hidden="1" customHeight="1" x14ac:dyDescent="0.2">
      <c r="A7634"/>
      <c r="B7634"/>
      <c r="C7634"/>
      <c r="D7634"/>
      <c r="E7634"/>
    </row>
    <row r="7635" spans="1:5" ht="0" hidden="1" customHeight="1" x14ac:dyDescent="0.2">
      <c r="A7635"/>
      <c r="B7635"/>
      <c r="C7635"/>
      <c r="D7635"/>
      <c r="E7635"/>
    </row>
    <row r="7636" spans="1:5" ht="0" hidden="1" customHeight="1" x14ac:dyDescent="0.2">
      <c r="A7636"/>
      <c r="B7636"/>
      <c r="C7636"/>
      <c r="D7636"/>
      <c r="E7636"/>
    </row>
    <row r="7637" spans="1:5" ht="0" hidden="1" customHeight="1" x14ac:dyDescent="0.2">
      <c r="A7637"/>
      <c r="B7637"/>
      <c r="C7637"/>
      <c r="D7637"/>
      <c r="E7637"/>
    </row>
    <row r="7638" spans="1:5" ht="0" hidden="1" customHeight="1" x14ac:dyDescent="0.2">
      <c r="A7638"/>
      <c r="B7638"/>
      <c r="C7638"/>
      <c r="D7638"/>
      <c r="E7638"/>
    </row>
    <row r="7639" spans="1:5" ht="0" hidden="1" customHeight="1" x14ac:dyDescent="0.2">
      <c r="A7639"/>
      <c r="B7639"/>
      <c r="C7639"/>
      <c r="D7639"/>
      <c r="E7639"/>
    </row>
    <row r="7640" spans="1:5" ht="0" hidden="1" customHeight="1" x14ac:dyDescent="0.2">
      <c r="A7640"/>
      <c r="B7640"/>
      <c r="C7640"/>
      <c r="D7640"/>
      <c r="E7640"/>
    </row>
    <row r="7641" spans="1:5" ht="0" hidden="1" customHeight="1" x14ac:dyDescent="0.2">
      <c r="A7641"/>
      <c r="B7641"/>
      <c r="C7641"/>
      <c r="D7641"/>
      <c r="E7641"/>
    </row>
    <row r="7642" spans="1:5" ht="0" hidden="1" customHeight="1" x14ac:dyDescent="0.2">
      <c r="A7642"/>
      <c r="B7642"/>
      <c r="C7642"/>
      <c r="D7642"/>
      <c r="E7642"/>
    </row>
    <row r="7643" spans="1:5" ht="0" hidden="1" customHeight="1" x14ac:dyDescent="0.2">
      <c r="A7643"/>
      <c r="B7643"/>
      <c r="C7643"/>
      <c r="D7643"/>
      <c r="E7643"/>
    </row>
    <row r="7644" spans="1:5" ht="0" hidden="1" customHeight="1" x14ac:dyDescent="0.2">
      <c r="A7644"/>
      <c r="B7644"/>
      <c r="C7644"/>
      <c r="D7644"/>
      <c r="E7644"/>
    </row>
    <row r="7645" spans="1:5" ht="0" hidden="1" customHeight="1" x14ac:dyDescent="0.2">
      <c r="A7645"/>
      <c r="B7645"/>
      <c r="C7645"/>
      <c r="D7645"/>
      <c r="E7645"/>
    </row>
    <row r="7646" spans="1:5" ht="0" hidden="1" customHeight="1" x14ac:dyDescent="0.2">
      <c r="A7646"/>
      <c r="B7646"/>
      <c r="C7646"/>
      <c r="D7646"/>
      <c r="E7646"/>
    </row>
    <row r="7647" spans="1:5" ht="0" hidden="1" customHeight="1" x14ac:dyDescent="0.2">
      <c r="A7647"/>
      <c r="B7647"/>
      <c r="C7647"/>
      <c r="D7647"/>
      <c r="E7647"/>
    </row>
    <row r="7648" spans="1:5" ht="0" hidden="1" customHeight="1" x14ac:dyDescent="0.2">
      <c r="A7648"/>
      <c r="B7648"/>
      <c r="C7648"/>
      <c r="D7648"/>
      <c r="E7648"/>
    </row>
    <row r="7649" spans="1:5" ht="0" hidden="1" customHeight="1" x14ac:dyDescent="0.2">
      <c r="A7649"/>
      <c r="B7649"/>
      <c r="C7649"/>
      <c r="D7649"/>
      <c r="E7649"/>
    </row>
    <row r="7650" spans="1:5" ht="0" hidden="1" customHeight="1" x14ac:dyDescent="0.2">
      <c r="A7650"/>
      <c r="B7650"/>
      <c r="C7650"/>
      <c r="D7650"/>
      <c r="E7650"/>
    </row>
    <row r="7651" spans="1:5" ht="0" hidden="1" customHeight="1" x14ac:dyDescent="0.2">
      <c r="A7651"/>
      <c r="B7651"/>
      <c r="C7651"/>
      <c r="D7651"/>
      <c r="E7651"/>
    </row>
    <row r="7652" spans="1:5" ht="0" hidden="1" customHeight="1" x14ac:dyDescent="0.2">
      <c r="A7652"/>
      <c r="B7652"/>
      <c r="C7652"/>
      <c r="D7652"/>
      <c r="E7652"/>
    </row>
    <row r="7653" spans="1:5" ht="0" hidden="1" customHeight="1" x14ac:dyDescent="0.2">
      <c r="A7653"/>
      <c r="B7653"/>
      <c r="C7653"/>
      <c r="D7653"/>
      <c r="E7653"/>
    </row>
    <row r="7654" spans="1:5" ht="0" hidden="1" customHeight="1" x14ac:dyDescent="0.2">
      <c r="A7654"/>
      <c r="B7654"/>
      <c r="C7654"/>
      <c r="D7654"/>
      <c r="E7654"/>
    </row>
    <row r="7655" spans="1:5" ht="0" hidden="1" customHeight="1" x14ac:dyDescent="0.2">
      <c r="A7655"/>
      <c r="B7655"/>
      <c r="C7655"/>
      <c r="D7655"/>
      <c r="E7655"/>
    </row>
    <row r="7656" spans="1:5" ht="0" hidden="1" customHeight="1" x14ac:dyDescent="0.2">
      <c r="A7656"/>
      <c r="B7656"/>
      <c r="C7656"/>
      <c r="D7656"/>
      <c r="E7656"/>
    </row>
    <row r="7657" spans="1:5" ht="0" hidden="1" customHeight="1" x14ac:dyDescent="0.2">
      <c r="A7657"/>
      <c r="B7657"/>
      <c r="C7657"/>
      <c r="D7657"/>
      <c r="E7657"/>
    </row>
    <row r="7658" spans="1:5" ht="0" hidden="1" customHeight="1" x14ac:dyDescent="0.2">
      <c r="A7658"/>
      <c r="B7658"/>
      <c r="C7658"/>
      <c r="D7658"/>
      <c r="E7658"/>
    </row>
    <row r="7659" spans="1:5" ht="0" hidden="1" customHeight="1" x14ac:dyDescent="0.2">
      <c r="A7659"/>
      <c r="B7659"/>
      <c r="C7659"/>
      <c r="D7659"/>
      <c r="E7659"/>
    </row>
    <row r="7660" spans="1:5" ht="0" hidden="1" customHeight="1" x14ac:dyDescent="0.2">
      <c r="A7660"/>
      <c r="B7660"/>
      <c r="C7660"/>
      <c r="D7660"/>
      <c r="E7660"/>
    </row>
    <row r="7661" spans="1:5" ht="0" hidden="1" customHeight="1" x14ac:dyDescent="0.2">
      <c r="A7661"/>
      <c r="B7661"/>
      <c r="C7661"/>
      <c r="D7661"/>
      <c r="E7661"/>
    </row>
    <row r="7662" spans="1:5" ht="0" hidden="1" customHeight="1" x14ac:dyDescent="0.2">
      <c r="A7662"/>
      <c r="B7662"/>
      <c r="C7662"/>
      <c r="D7662"/>
      <c r="E7662"/>
    </row>
    <row r="7663" spans="1:5" ht="0" hidden="1" customHeight="1" x14ac:dyDescent="0.2">
      <c r="A7663"/>
      <c r="B7663"/>
      <c r="C7663"/>
      <c r="D7663"/>
      <c r="E7663"/>
    </row>
    <row r="7664" spans="1:5" ht="0" hidden="1" customHeight="1" x14ac:dyDescent="0.2">
      <c r="A7664"/>
      <c r="B7664"/>
      <c r="C7664"/>
      <c r="D7664"/>
      <c r="E7664"/>
    </row>
    <row r="7665" spans="1:5" ht="0" hidden="1" customHeight="1" x14ac:dyDescent="0.2">
      <c r="A7665"/>
      <c r="B7665"/>
      <c r="C7665"/>
      <c r="D7665"/>
      <c r="E7665"/>
    </row>
    <row r="7666" spans="1:5" ht="0" hidden="1" customHeight="1" x14ac:dyDescent="0.2">
      <c r="A7666"/>
      <c r="B7666"/>
      <c r="C7666"/>
      <c r="D7666"/>
      <c r="E7666"/>
    </row>
    <row r="7667" spans="1:5" ht="0" hidden="1" customHeight="1" x14ac:dyDescent="0.2">
      <c r="A7667"/>
      <c r="B7667"/>
      <c r="C7667"/>
      <c r="D7667"/>
      <c r="E7667"/>
    </row>
    <row r="7668" spans="1:5" ht="0" hidden="1" customHeight="1" x14ac:dyDescent="0.2">
      <c r="A7668"/>
      <c r="B7668"/>
      <c r="C7668"/>
      <c r="D7668"/>
      <c r="E7668"/>
    </row>
    <row r="7669" spans="1:5" ht="0" hidden="1" customHeight="1" x14ac:dyDescent="0.2">
      <c r="A7669"/>
      <c r="B7669"/>
      <c r="C7669"/>
      <c r="D7669"/>
      <c r="E7669"/>
    </row>
    <row r="7670" spans="1:5" ht="0" hidden="1" customHeight="1" x14ac:dyDescent="0.2">
      <c r="A7670"/>
      <c r="B7670"/>
      <c r="C7670"/>
      <c r="D7670"/>
      <c r="E7670"/>
    </row>
    <row r="7671" spans="1:5" ht="0" hidden="1" customHeight="1" x14ac:dyDescent="0.2">
      <c r="A7671"/>
      <c r="B7671"/>
      <c r="C7671"/>
      <c r="D7671"/>
      <c r="E7671"/>
    </row>
    <row r="7672" spans="1:5" ht="0" hidden="1" customHeight="1" x14ac:dyDescent="0.2">
      <c r="A7672"/>
      <c r="B7672"/>
      <c r="C7672"/>
      <c r="D7672"/>
      <c r="E7672"/>
    </row>
    <row r="7673" spans="1:5" ht="0" hidden="1" customHeight="1" x14ac:dyDescent="0.2">
      <c r="A7673"/>
      <c r="B7673"/>
      <c r="C7673"/>
      <c r="D7673"/>
      <c r="E7673"/>
    </row>
    <row r="7674" spans="1:5" ht="0" hidden="1" customHeight="1" x14ac:dyDescent="0.2">
      <c r="A7674"/>
      <c r="B7674"/>
      <c r="C7674"/>
      <c r="D7674"/>
      <c r="E7674"/>
    </row>
    <row r="7675" spans="1:5" ht="0" hidden="1" customHeight="1" x14ac:dyDescent="0.2">
      <c r="A7675"/>
      <c r="B7675"/>
      <c r="C7675"/>
      <c r="D7675"/>
      <c r="E7675"/>
    </row>
    <row r="7676" spans="1:5" ht="0" hidden="1" customHeight="1" x14ac:dyDescent="0.2">
      <c r="A7676"/>
      <c r="B7676"/>
      <c r="C7676"/>
      <c r="D7676"/>
      <c r="E7676"/>
    </row>
    <row r="7677" spans="1:5" ht="0" hidden="1" customHeight="1" x14ac:dyDescent="0.2">
      <c r="A7677"/>
      <c r="B7677"/>
      <c r="C7677"/>
      <c r="D7677"/>
      <c r="E7677"/>
    </row>
    <row r="7678" spans="1:5" ht="0" hidden="1" customHeight="1" x14ac:dyDescent="0.2">
      <c r="A7678"/>
      <c r="B7678"/>
      <c r="C7678"/>
      <c r="D7678"/>
      <c r="E7678"/>
    </row>
    <row r="7679" spans="1:5" ht="0" hidden="1" customHeight="1" x14ac:dyDescent="0.2">
      <c r="A7679"/>
      <c r="B7679"/>
      <c r="C7679"/>
      <c r="D7679"/>
      <c r="E7679"/>
    </row>
    <row r="7680" spans="1:5" ht="0" hidden="1" customHeight="1" x14ac:dyDescent="0.2">
      <c r="A7680"/>
      <c r="B7680"/>
      <c r="C7680"/>
      <c r="D7680"/>
      <c r="E7680"/>
    </row>
    <row r="7681" spans="1:5" ht="0" hidden="1" customHeight="1" x14ac:dyDescent="0.2">
      <c r="A7681"/>
      <c r="B7681"/>
      <c r="C7681"/>
      <c r="D7681"/>
      <c r="E7681"/>
    </row>
    <row r="7682" spans="1:5" ht="0" hidden="1" customHeight="1" x14ac:dyDescent="0.2">
      <c r="A7682"/>
      <c r="B7682"/>
      <c r="C7682"/>
      <c r="D7682"/>
      <c r="E7682"/>
    </row>
    <row r="7683" spans="1:5" ht="0" hidden="1" customHeight="1" x14ac:dyDescent="0.2">
      <c r="A7683"/>
      <c r="B7683"/>
      <c r="C7683"/>
      <c r="D7683"/>
      <c r="E7683"/>
    </row>
    <row r="7684" spans="1:5" ht="0" hidden="1" customHeight="1" x14ac:dyDescent="0.2">
      <c r="A7684"/>
      <c r="B7684"/>
      <c r="C7684"/>
      <c r="D7684"/>
      <c r="E7684"/>
    </row>
    <row r="7685" spans="1:5" ht="0" hidden="1" customHeight="1" x14ac:dyDescent="0.2">
      <c r="A7685"/>
      <c r="B7685"/>
      <c r="C7685"/>
      <c r="D7685"/>
      <c r="E7685"/>
    </row>
    <row r="7686" spans="1:5" ht="0" hidden="1" customHeight="1" x14ac:dyDescent="0.2">
      <c r="A7686"/>
      <c r="B7686"/>
      <c r="C7686"/>
      <c r="D7686"/>
      <c r="E7686"/>
    </row>
    <row r="7687" spans="1:5" ht="0" hidden="1" customHeight="1" x14ac:dyDescent="0.2">
      <c r="A7687"/>
      <c r="B7687"/>
      <c r="C7687"/>
      <c r="D7687"/>
      <c r="E7687"/>
    </row>
    <row r="7688" spans="1:5" ht="0" hidden="1" customHeight="1" x14ac:dyDescent="0.2">
      <c r="A7688"/>
      <c r="B7688"/>
      <c r="C7688"/>
      <c r="D7688"/>
      <c r="E7688"/>
    </row>
    <row r="7689" spans="1:5" ht="0" hidden="1" customHeight="1" x14ac:dyDescent="0.2">
      <c r="A7689"/>
      <c r="B7689"/>
      <c r="C7689"/>
      <c r="D7689"/>
      <c r="E7689"/>
    </row>
    <row r="7690" spans="1:5" ht="0" hidden="1" customHeight="1" x14ac:dyDescent="0.2">
      <c r="A7690"/>
      <c r="B7690"/>
      <c r="C7690"/>
      <c r="D7690"/>
      <c r="E7690"/>
    </row>
    <row r="7691" spans="1:5" ht="0" hidden="1" customHeight="1" x14ac:dyDescent="0.2">
      <c r="A7691"/>
      <c r="B7691"/>
      <c r="C7691"/>
      <c r="D7691"/>
      <c r="E7691"/>
    </row>
    <row r="7692" spans="1:5" ht="0" hidden="1" customHeight="1" x14ac:dyDescent="0.2">
      <c r="A7692"/>
      <c r="B7692"/>
      <c r="C7692"/>
      <c r="D7692"/>
      <c r="E7692"/>
    </row>
    <row r="7693" spans="1:5" ht="0" hidden="1" customHeight="1" x14ac:dyDescent="0.2">
      <c r="A7693"/>
      <c r="B7693"/>
      <c r="C7693"/>
      <c r="D7693"/>
      <c r="E7693"/>
    </row>
    <row r="7694" spans="1:5" ht="0" hidden="1" customHeight="1" x14ac:dyDescent="0.2">
      <c r="A7694"/>
      <c r="B7694"/>
      <c r="C7694"/>
      <c r="D7694"/>
      <c r="E7694"/>
    </row>
    <row r="7695" spans="1:5" ht="0" hidden="1" customHeight="1" x14ac:dyDescent="0.2">
      <c r="A7695"/>
      <c r="B7695"/>
      <c r="C7695"/>
      <c r="D7695"/>
      <c r="E7695"/>
    </row>
    <row r="7696" spans="1:5" ht="0" hidden="1" customHeight="1" x14ac:dyDescent="0.2">
      <c r="A7696"/>
      <c r="B7696"/>
      <c r="C7696"/>
      <c r="D7696"/>
      <c r="E7696"/>
    </row>
    <row r="7697" spans="1:5" ht="0" hidden="1" customHeight="1" x14ac:dyDescent="0.2">
      <c r="A7697"/>
      <c r="B7697"/>
      <c r="C7697"/>
      <c r="D7697"/>
      <c r="E7697"/>
    </row>
    <row r="7698" spans="1:5" ht="0" hidden="1" customHeight="1" x14ac:dyDescent="0.2">
      <c r="A7698"/>
      <c r="B7698"/>
      <c r="C7698"/>
      <c r="D7698"/>
      <c r="E7698"/>
    </row>
    <row r="7699" spans="1:5" ht="0" hidden="1" customHeight="1" x14ac:dyDescent="0.2">
      <c r="A7699"/>
      <c r="B7699"/>
      <c r="C7699"/>
      <c r="D7699"/>
      <c r="E7699"/>
    </row>
    <row r="7700" spans="1:5" ht="0" hidden="1" customHeight="1" x14ac:dyDescent="0.2">
      <c r="A7700"/>
      <c r="B7700"/>
      <c r="C7700"/>
      <c r="D7700"/>
      <c r="E7700"/>
    </row>
    <row r="7701" spans="1:5" ht="0" hidden="1" customHeight="1" x14ac:dyDescent="0.2">
      <c r="A7701"/>
      <c r="B7701"/>
      <c r="C7701"/>
      <c r="D7701"/>
      <c r="E7701"/>
    </row>
    <row r="7702" spans="1:5" ht="0" hidden="1" customHeight="1" x14ac:dyDescent="0.2">
      <c r="A7702"/>
      <c r="B7702"/>
      <c r="C7702"/>
      <c r="D7702"/>
      <c r="E7702"/>
    </row>
    <row r="7703" spans="1:5" ht="0" hidden="1" customHeight="1" x14ac:dyDescent="0.2">
      <c r="A7703"/>
      <c r="B7703"/>
      <c r="C7703"/>
      <c r="D7703"/>
      <c r="E7703"/>
    </row>
    <row r="7704" spans="1:5" ht="0" hidden="1" customHeight="1" x14ac:dyDescent="0.2">
      <c r="A7704"/>
      <c r="B7704"/>
      <c r="C7704"/>
      <c r="D7704"/>
      <c r="E7704"/>
    </row>
    <row r="7705" spans="1:5" ht="0" hidden="1" customHeight="1" x14ac:dyDescent="0.2">
      <c r="A7705"/>
      <c r="B7705"/>
      <c r="C7705"/>
      <c r="D7705"/>
      <c r="E7705"/>
    </row>
    <row r="7706" spans="1:5" ht="0" hidden="1" customHeight="1" x14ac:dyDescent="0.2">
      <c r="A7706"/>
      <c r="B7706"/>
      <c r="C7706"/>
      <c r="D7706"/>
      <c r="E7706"/>
    </row>
    <row r="7707" spans="1:5" ht="0" hidden="1" customHeight="1" x14ac:dyDescent="0.2">
      <c r="A7707"/>
      <c r="B7707"/>
      <c r="C7707"/>
      <c r="D7707"/>
      <c r="E7707"/>
    </row>
    <row r="7708" spans="1:5" ht="0" hidden="1" customHeight="1" x14ac:dyDescent="0.2">
      <c r="A7708"/>
      <c r="B7708"/>
      <c r="C7708"/>
      <c r="D7708"/>
      <c r="E7708"/>
    </row>
    <row r="7709" spans="1:5" ht="0" hidden="1" customHeight="1" x14ac:dyDescent="0.2">
      <c r="A7709"/>
      <c r="B7709"/>
      <c r="C7709"/>
      <c r="D7709"/>
      <c r="E7709"/>
    </row>
    <row r="7710" spans="1:5" ht="0" hidden="1" customHeight="1" x14ac:dyDescent="0.2">
      <c r="A7710"/>
      <c r="B7710"/>
      <c r="C7710"/>
      <c r="D7710"/>
      <c r="E7710"/>
    </row>
    <row r="7711" spans="1:5" ht="0" hidden="1" customHeight="1" x14ac:dyDescent="0.2">
      <c r="A7711"/>
      <c r="B7711"/>
      <c r="C7711"/>
      <c r="D7711"/>
      <c r="E7711"/>
    </row>
    <row r="7712" spans="1:5" ht="0" hidden="1" customHeight="1" x14ac:dyDescent="0.2">
      <c r="A7712"/>
      <c r="B7712"/>
      <c r="C7712"/>
      <c r="D7712"/>
      <c r="E7712"/>
    </row>
    <row r="7713" spans="1:5" ht="0" hidden="1" customHeight="1" x14ac:dyDescent="0.2">
      <c r="A7713"/>
      <c r="B7713"/>
      <c r="C7713"/>
      <c r="D7713"/>
      <c r="E7713"/>
    </row>
    <row r="7714" spans="1:5" ht="0" hidden="1" customHeight="1" x14ac:dyDescent="0.2">
      <c r="A7714"/>
      <c r="B7714"/>
      <c r="C7714"/>
      <c r="D7714"/>
      <c r="E7714"/>
    </row>
    <row r="7715" spans="1:5" ht="0" hidden="1" customHeight="1" x14ac:dyDescent="0.2">
      <c r="A7715"/>
      <c r="B7715"/>
      <c r="C7715"/>
      <c r="D7715"/>
      <c r="E7715"/>
    </row>
    <row r="7716" spans="1:5" ht="0" hidden="1" customHeight="1" x14ac:dyDescent="0.2">
      <c r="A7716"/>
      <c r="B7716"/>
      <c r="C7716"/>
      <c r="D7716"/>
      <c r="E7716"/>
    </row>
    <row r="7717" spans="1:5" ht="0" hidden="1" customHeight="1" x14ac:dyDescent="0.2">
      <c r="A7717"/>
      <c r="B7717"/>
      <c r="C7717"/>
      <c r="D7717"/>
      <c r="E7717"/>
    </row>
    <row r="7718" spans="1:5" ht="0" hidden="1" customHeight="1" x14ac:dyDescent="0.2">
      <c r="A7718"/>
      <c r="B7718"/>
      <c r="C7718"/>
      <c r="D7718"/>
      <c r="E7718"/>
    </row>
    <row r="7719" spans="1:5" ht="0" hidden="1" customHeight="1" x14ac:dyDescent="0.2">
      <c r="A7719"/>
      <c r="B7719"/>
      <c r="C7719"/>
      <c r="D7719"/>
      <c r="E7719"/>
    </row>
    <row r="7720" spans="1:5" ht="0" hidden="1" customHeight="1" x14ac:dyDescent="0.2">
      <c r="A7720"/>
      <c r="B7720"/>
      <c r="C7720"/>
      <c r="D7720"/>
      <c r="E7720"/>
    </row>
    <row r="7721" spans="1:5" ht="0" hidden="1" customHeight="1" x14ac:dyDescent="0.2">
      <c r="A7721"/>
      <c r="B7721"/>
      <c r="C7721"/>
      <c r="D7721"/>
      <c r="E7721"/>
    </row>
    <row r="7722" spans="1:5" ht="0" hidden="1" customHeight="1" x14ac:dyDescent="0.2">
      <c r="A7722"/>
      <c r="B7722"/>
      <c r="C7722"/>
      <c r="D7722"/>
      <c r="E7722"/>
    </row>
    <row r="7723" spans="1:5" ht="0" hidden="1" customHeight="1" x14ac:dyDescent="0.2">
      <c r="A7723"/>
      <c r="B7723"/>
      <c r="C7723"/>
      <c r="D7723"/>
      <c r="E7723"/>
    </row>
    <row r="7724" spans="1:5" ht="0" hidden="1" customHeight="1" x14ac:dyDescent="0.2">
      <c r="A7724"/>
      <c r="B7724"/>
      <c r="C7724"/>
      <c r="D7724"/>
      <c r="E7724"/>
    </row>
    <row r="7725" spans="1:5" ht="0" hidden="1" customHeight="1" x14ac:dyDescent="0.2">
      <c r="A7725"/>
      <c r="B7725"/>
      <c r="C7725"/>
      <c r="D7725"/>
      <c r="E7725"/>
    </row>
    <row r="7726" spans="1:5" ht="0" hidden="1" customHeight="1" x14ac:dyDescent="0.2">
      <c r="A7726"/>
      <c r="B7726"/>
      <c r="C7726"/>
      <c r="D7726"/>
      <c r="E7726"/>
    </row>
    <row r="7727" spans="1:5" ht="0" hidden="1" customHeight="1" x14ac:dyDescent="0.2">
      <c r="A7727"/>
      <c r="B7727"/>
      <c r="C7727"/>
      <c r="D7727"/>
      <c r="E7727"/>
    </row>
    <row r="7728" spans="1:5" ht="0" hidden="1" customHeight="1" x14ac:dyDescent="0.2">
      <c r="A7728"/>
      <c r="B7728"/>
      <c r="C7728"/>
      <c r="D7728"/>
      <c r="E7728"/>
    </row>
    <row r="7729" spans="1:5" ht="0" hidden="1" customHeight="1" x14ac:dyDescent="0.2">
      <c r="A7729"/>
      <c r="B7729"/>
      <c r="C7729"/>
      <c r="D7729"/>
      <c r="E7729"/>
    </row>
    <row r="7730" spans="1:5" ht="0" hidden="1" customHeight="1" x14ac:dyDescent="0.2">
      <c r="A7730"/>
      <c r="B7730"/>
      <c r="C7730"/>
      <c r="D7730"/>
      <c r="E7730"/>
    </row>
    <row r="7731" spans="1:5" ht="0" hidden="1" customHeight="1" x14ac:dyDescent="0.2">
      <c r="A7731"/>
      <c r="B7731"/>
      <c r="C7731"/>
      <c r="D7731"/>
      <c r="E7731"/>
    </row>
    <row r="7732" spans="1:5" ht="0" hidden="1" customHeight="1" x14ac:dyDescent="0.2">
      <c r="A7732"/>
      <c r="B7732"/>
      <c r="C7732"/>
      <c r="D7732"/>
      <c r="E7732"/>
    </row>
    <row r="7733" spans="1:5" ht="0" hidden="1" customHeight="1" x14ac:dyDescent="0.2">
      <c r="A7733"/>
      <c r="B7733"/>
      <c r="C7733"/>
      <c r="D7733"/>
      <c r="E7733"/>
    </row>
    <row r="7734" spans="1:5" ht="0" hidden="1" customHeight="1" x14ac:dyDescent="0.2">
      <c r="A7734"/>
      <c r="B7734"/>
      <c r="C7734"/>
      <c r="D7734"/>
      <c r="E7734"/>
    </row>
    <row r="7735" spans="1:5" ht="0" hidden="1" customHeight="1" x14ac:dyDescent="0.2">
      <c r="A7735"/>
      <c r="B7735"/>
      <c r="C7735"/>
      <c r="D7735"/>
      <c r="E7735"/>
    </row>
    <row r="7736" spans="1:5" ht="0" hidden="1" customHeight="1" x14ac:dyDescent="0.2">
      <c r="A7736"/>
      <c r="B7736"/>
      <c r="C7736"/>
      <c r="D7736"/>
      <c r="E7736"/>
    </row>
    <row r="7737" spans="1:5" ht="0" hidden="1" customHeight="1" x14ac:dyDescent="0.2">
      <c r="A7737"/>
      <c r="B7737"/>
      <c r="C7737"/>
      <c r="D7737"/>
      <c r="E7737"/>
    </row>
    <row r="7738" spans="1:5" ht="0" hidden="1" customHeight="1" x14ac:dyDescent="0.2">
      <c r="A7738"/>
      <c r="B7738"/>
      <c r="C7738"/>
      <c r="D7738"/>
      <c r="E7738"/>
    </row>
    <row r="7739" spans="1:5" ht="0" hidden="1" customHeight="1" x14ac:dyDescent="0.2">
      <c r="A7739"/>
      <c r="B7739"/>
      <c r="C7739"/>
      <c r="D7739"/>
      <c r="E7739"/>
    </row>
    <row r="7740" spans="1:5" ht="0" hidden="1" customHeight="1" x14ac:dyDescent="0.2">
      <c r="A7740"/>
      <c r="B7740"/>
      <c r="C7740"/>
      <c r="D7740"/>
      <c r="E7740"/>
    </row>
    <row r="7741" spans="1:5" ht="0" hidden="1" customHeight="1" x14ac:dyDescent="0.2">
      <c r="A7741"/>
      <c r="B7741"/>
      <c r="C7741"/>
      <c r="D7741"/>
      <c r="E7741"/>
    </row>
    <row r="7742" spans="1:5" ht="0" hidden="1" customHeight="1" x14ac:dyDescent="0.2">
      <c r="A7742"/>
      <c r="B7742"/>
      <c r="C7742"/>
      <c r="D7742"/>
      <c r="E7742"/>
    </row>
    <row r="7743" spans="1:5" ht="0" hidden="1" customHeight="1" x14ac:dyDescent="0.2">
      <c r="A7743"/>
      <c r="B7743"/>
      <c r="C7743"/>
      <c r="D7743"/>
      <c r="E7743"/>
    </row>
    <row r="7744" spans="1:5" ht="0" hidden="1" customHeight="1" x14ac:dyDescent="0.2">
      <c r="A7744"/>
      <c r="B7744"/>
      <c r="C7744"/>
      <c r="D7744"/>
      <c r="E7744"/>
    </row>
    <row r="7745" spans="1:5" ht="0" hidden="1" customHeight="1" x14ac:dyDescent="0.2">
      <c r="A7745"/>
      <c r="B7745"/>
      <c r="C7745"/>
      <c r="D7745"/>
      <c r="E7745"/>
    </row>
    <row r="7746" spans="1:5" ht="0" hidden="1" customHeight="1" x14ac:dyDescent="0.2">
      <c r="A7746"/>
      <c r="B7746"/>
      <c r="C7746"/>
      <c r="D7746"/>
      <c r="E7746"/>
    </row>
    <row r="7747" spans="1:5" ht="0" hidden="1" customHeight="1" x14ac:dyDescent="0.2">
      <c r="A7747"/>
      <c r="B7747"/>
      <c r="C7747"/>
      <c r="D7747"/>
      <c r="E7747"/>
    </row>
    <row r="7748" spans="1:5" ht="0" hidden="1" customHeight="1" x14ac:dyDescent="0.2">
      <c r="A7748"/>
      <c r="B7748"/>
      <c r="C7748"/>
      <c r="D7748"/>
      <c r="E7748"/>
    </row>
    <row r="7749" spans="1:5" ht="0" hidden="1" customHeight="1" x14ac:dyDescent="0.2">
      <c r="A7749"/>
      <c r="B7749"/>
      <c r="C7749"/>
      <c r="D7749"/>
      <c r="E7749"/>
    </row>
    <row r="7750" spans="1:5" ht="0" hidden="1" customHeight="1" x14ac:dyDescent="0.2">
      <c r="A7750"/>
      <c r="B7750"/>
      <c r="C7750"/>
      <c r="D7750"/>
      <c r="E7750"/>
    </row>
    <row r="7751" spans="1:5" ht="0" hidden="1" customHeight="1" x14ac:dyDescent="0.2">
      <c r="A7751"/>
      <c r="B7751"/>
      <c r="C7751"/>
      <c r="D7751"/>
      <c r="E7751"/>
    </row>
    <row r="7752" spans="1:5" ht="0" hidden="1" customHeight="1" x14ac:dyDescent="0.2">
      <c r="A7752"/>
      <c r="B7752"/>
      <c r="C7752"/>
      <c r="D7752"/>
      <c r="E7752"/>
    </row>
    <row r="7753" spans="1:5" ht="0" hidden="1" customHeight="1" x14ac:dyDescent="0.2">
      <c r="A7753"/>
      <c r="B7753"/>
      <c r="C7753"/>
      <c r="D7753"/>
      <c r="E7753"/>
    </row>
    <row r="7754" spans="1:5" ht="0" hidden="1" customHeight="1" x14ac:dyDescent="0.2">
      <c r="A7754"/>
      <c r="B7754"/>
      <c r="C7754"/>
      <c r="D7754"/>
      <c r="E7754"/>
    </row>
    <row r="7755" spans="1:5" ht="0" hidden="1" customHeight="1" x14ac:dyDescent="0.2">
      <c r="A7755"/>
      <c r="B7755"/>
      <c r="C7755"/>
      <c r="D7755"/>
      <c r="E7755"/>
    </row>
    <row r="7756" spans="1:5" ht="0" hidden="1" customHeight="1" x14ac:dyDescent="0.2">
      <c r="A7756"/>
      <c r="B7756"/>
      <c r="C7756"/>
      <c r="D7756"/>
      <c r="E7756"/>
    </row>
    <row r="7757" spans="1:5" ht="0" hidden="1" customHeight="1" x14ac:dyDescent="0.2">
      <c r="A7757"/>
      <c r="B7757"/>
      <c r="C7757"/>
      <c r="D7757"/>
      <c r="E7757"/>
    </row>
    <row r="7758" spans="1:5" ht="0" hidden="1" customHeight="1" x14ac:dyDescent="0.2">
      <c r="A7758"/>
      <c r="B7758"/>
      <c r="C7758"/>
      <c r="D7758"/>
      <c r="E7758"/>
    </row>
    <row r="7759" spans="1:5" ht="0" hidden="1" customHeight="1" x14ac:dyDescent="0.2">
      <c r="A7759"/>
      <c r="B7759"/>
      <c r="C7759"/>
      <c r="D7759"/>
      <c r="E7759"/>
    </row>
    <row r="7760" spans="1:5" ht="0" hidden="1" customHeight="1" x14ac:dyDescent="0.2">
      <c r="A7760"/>
      <c r="B7760"/>
      <c r="C7760"/>
      <c r="D7760"/>
      <c r="E7760"/>
    </row>
    <row r="7761" spans="1:5" ht="0" hidden="1" customHeight="1" x14ac:dyDescent="0.2">
      <c r="A7761"/>
      <c r="B7761"/>
      <c r="C7761"/>
      <c r="D7761"/>
      <c r="E7761"/>
    </row>
    <row r="7762" spans="1:5" ht="0" hidden="1" customHeight="1" x14ac:dyDescent="0.2">
      <c r="A7762"/>
      <c r="B7762"/>
      <c r="C7762"/>
      <c r="D7762"/>
      <c r="E7762"/>
    </row>
    <row r="7763" spans="1:5" ht="0" hidden="1" customHeight="1" x14ac:dyDescent="0.2">
      <c r="A7763"/>
      <c r="B7763"/>
      <c r="C7763"/>
      <c r="D7763"/>
      <c r="E7763"/>
    </row>
    <row r="7764" spans="1:5" ht="0" hidden="1" customHeight="1" x14ac:dyDescent="0.2">
      <c r="A7764"/>
      <c r="B7764"/>
      <c r="C7764"/>
      <c r="D7764"/>
      <c r="E7764"/>
    </row>
    <row r="7765" spans="1:5" ht="0" hidden="1" customHeight="1" x14ac:dyDescent="0.2">
      <c r="A7765"/>
      <c r="B7765"/>
      <c r="C7765"/>
      <c r="D7765"/>
      <c r="E7765"/>
    </row>
    <row r="7766" spans="1:5" ht="0" hidden="1" customHeight="1" x14ac:dyDescent="0.2">
      <c r="A7766"/>
      <c r="B7766"/>
      <c r="C7766"/>
      <c r="D7766"/>
      <c r="E7766"/>
    </row>
    <row r="7767" spans="1:5" ht="0" hidden="1" customHeight="1" x14ac:dyDescent="0.2">
      <c r="A7767"/>
      <c r="B7767"/>
      <c r="C7767"/>
      <c r="D7767"/>
      <c r="E7767"/>
    </row>
    <row r="7768" spans="1:5" ht="0" hidden="1" customHeight="1" x14ac:dyDescent="0.2">
      <c r="A7768"/>
      <c r="B7768"/>
      <c r="C7768"/>
      <c r="D7768"/>
      <c r="E7768"/>
    </row>
    <row r="7769" spans="1:5" ht="0" hidden="1" customHeight="1" x14ac:dyDescent="0.2">
      <c r="A7769"/>
      <c r="B7769"/>
      <c r="C7769"/>
      <c r="D7769"/>
      <c r="E7769"/>
    </row>
    <row r="7770" spans="1:5" ht="0" hidden="1" customHeight="1" x14ac:dyDescent="0.2">
      <c r="A7770"/>
      <c r="B7770"/>
      <c r="C7770"/>
      <c r="D7770"/>
      <c r="E7770"/>
    </row>
    <row r="7771" spans="1:5" ht="0" hidden="1" customHeight="1" x14ac:dyDescent="0.2">
      <c r="A7771"/>
      <c r="B7771"/>
      <c r="C7771"/>
      <c r="D7771"/>
      <c r="E7771"/>
    </row>
    <row r="7772" spans="1:5" ht="0" hidden="1" customHeight="1" x14ac:dyDescent="0.2">
      <c r="A7772"/>
      <c r="B7772"/>
      <c r="C7772"/>
      <c r="D7772"/>
      <c r="E7772"/>
    </row>
    <row r="7773" spans="1:5" ht="0" hidden="1" customHeight="1" x14ac:dyDescent="0.2">
      <c r="A7773"/>
      <c r="B7773"/>
      <c r="C7773"/>
      <c r="D7773"/>
      <c r="E7773"/>
    </row>
    <row r="7774" spans="1:5" ht="0" hidden="1" customHeight="1" x14ac:dyDescent="0.2">
      <c r="A7774"/>
      <c r="B7774"/>
      <c r="C7774"/>
      <c r="D7774"/>
      <c r="E7774"/>
    </row>
    <row r="7775" spans="1:5" ht="0" hidden="1" customHeight="1" x14ac:dyDescent="0.2">
      <c r="A7775"/>
      <c r="B7775"/>
      <c r="C7775"/>
      <c r="D7775"/>
      <c r="E7775"/>
    </row>
    <row r="7776" spans="1:5" ht="0" hidden="1" customHeight="1" x14ac:dyDescent="0.2">
      <c r="A7776"/>
      <c r="B7776"/>
      <c r="C7776"/>
      <c r="D7776"/>
      <c r="E7776"/>
    </row>
    <row r="7777" spans="1:5" ht="0" hidden="1" customHeight="1" x14ac:dyDescent="0.2">
      <c r="A7777"/>
      <c r="B7777"/>
      <c r="C7777"/>
      <c r="D7777"/>
      <c r="E7777"/>
    </row>
    <row r="7778" spans="1:5" ht="0" hidden="1" customHeight="1" x14ac:dyDescent="0.2">
      <c r="A7778"/>
      <c r="B7778"/>
      <c r="C7778"/>
      <c r="D7778"/>
      <c r="E7778"/>
    </row>
    <row r="7779" spans="1:5" ht="0" hidden="1" customHeight="1" x14ac:dyDescent="0.2">
      <c r="A7779"/>
      <c r="B7779"/>
      <c r="C7779"/>
      <c r="D7779"/>
      <c r="E7779"/>
    </row>
    <row r="7780" spans="1:5" ht="0" hidden="1" customHeight="1" x14ac:dyDescent="0.2">
      <c r="A7780"/>
      <c r="B7780"/>
      <c r="C7780"/>
      <c r="D7780"/>
      <c r="E7780"/>
    </row>
    <row r="7781" spans="1:5" ht="0" hidden="1" customHeight="1" x14ac:dyDescent="0.2">
      <c r="A7781"/>
      <c r="B7781"/>
      <c r="C7781"/>
      <c r="D7781"/>
      <c r="E7781"/>
    </row>
    <row r="7782" spans="1:5" ht="0" hidden="1" customHeight="1" x14ac:dyDescent="0.2">
      <c r="A7782"/>
      <c r="B7782"/>
      <c r="C7782"/>
      <c r="D7782"/>
      <c r="E7782"/>
    </row>
    <row r="7783" spans="1:5" ht="0" hidden="1" customHeight="1" x14ac:dyDescent="0.2">
      <c r="A7783"/>
      <c r="B7783"/>
      <c r="C7783"/>
      <c r="D7783"/>
      <c r="E7783"/>
    </row>
    <row r="7784" spans="1:5" ht="0" hidden="1" customHeight="1" x14ac:dyDescent="0.2">
      <c r="A7784"/>
      <c r="B7784"/>
      <c r="C7784"/>
      <c r="D7784"/>
      <c r="E7784"/>
    </row>
    <row r="7785" spans="1:5" ht="0" hidden="1" customHeight="1" x14ac:dyDescent="0.2">
      <c r="A7785"/>
      <c r="B7785"/>
      <c r="C7785"/>
      <c r="D7785"/>
      <c r="E7785"/>
    </row>
    <row r="7786" spans="1:5" ht="0" hidden="1" customHeight="1" x14ac:dyDescent="0.2">
      <c r="A7786"/>
      <c r="B7786"/>
      <c r="C7786"/>
      <c r="D7786"/>
      <c r="E7786"/>
    </row>
    <row r="7787" spans="1:5" ht="0" hidden="1" customHeight="1" x14ac:dyDescent="0.2">
      <c r="A7787"/>
      <c r="B7787"/>
      <c r="C7787"/>
      <c r="D7787"/>
      <c r="E7787"/>
    </row>
    <row r="7788" spans="1:5" ht="0" hidden="1" customHeight="1" x14ac:dyDescent="0.2">
      <c r="A7788"/>
      <c r="B7788"/>
      <c r="C7788"/>
      <c r="D7788"/>
      <c r="E7788"/>
    </row>
    <row r="7789" spans="1:5" ht="0" hidden="1" customHeight="1" x14ac:dyDescent="0.2">
      <c r="A7789"/>
      <c r="B7789"/>
      <c r="C7789"/>
      <c r="D7789"/>
      <c r="E7789"/>
    </row>
    <row r="7790" spans="1:5" ht="0" hidden="1" customHeight="1" x14ac:dyDescent="0.2">
      <c r="A7790"/>
      <c r="B7790"/>
      <c r="C7790"/>
      <c r="D7790"/>
      <c r="E7790"/>
    </row>
    <row r="7791" spans="1:5" ht="0" hidden="1" customHeight="1" x14ac:dyDescent="0.2">
      <c r="A7791"/>
      <c r="B7791"/>
      <c r="C7791"/>
      <c r="D7791"/>
      <c r="E7791"/>
    </row>
    <row r="7792" spans="1:5" ht="0" hidden="1" customHeight="1" x14ac:dyDescent="0.2">
      <c r="A7792"/>
      <c r="B7792"/>
      <c r="C7792"/>
      <c r="D7792"/>
      <c r="E7792"/>
    </row>
    <row r="7793" spans="1:5" ht="0" hidden="1" customHeight="1" x14ac:dyDescent="0.2">
      <c r="A7793"/>
      <c r="B7793"/>
      <c r="C7793"/>
      <c r="D7793"/>
      <c r="E7793"/>
    </row>
    <row r="7794" spans="1:5" ht="0" hidden="1" customHeight="1" x14ac:dyDescent="0.2">
      <c r="A7794"/>
      <c r="B7794"/>
      <c r="C7794"/>
      <c r="D7794"/>
      <c r="E7794"/>
    </row>
    <row r="7795" spans="1:5" ht="0" hidden="1" customHeight="1" x14ac:dyDescent="0.2">
      <c r="A7795"/>
      <c r="B7795"/>
      <c r="C7795"/>
      <c r="D7795"/>
      <c r="E7795"/>
    </row>
    <row r="7796" spans="1:5" ht="0" hidden="1" customHeight="1" x14ac:dyDescent="0.2">
      <c r="A7796"/>
      <c r="B7796"/>
      <c r="C7796"/>
      <c r="D7796"/>
      <c r="E7796"/>
    </row>
    <row r="7797" spans="1:5" ht="0" hidden="1" customHeight="1" x14ac:dyDescent="0.2">
      <c r="A7797"/>
      <c r="B7797"/>
      <c r="C7797"/>
      <c r="D7797"/>
      <c r="E7797"/>
    </row>
    <row r="7798" spans="1:5" ht="0" hidden="1" customHeight="1" x14ac:dyDescent="0.2">
      <c r="A7798"/>
      <c r="B7798"/>
      <c r="C7798"/>
      <c r="D7798"/>
      <c r="E7798"/>
    </row>
    <row r="7799" spans="1:5" ht="0" hidden="1" customHeight="1" x14ac:dyDescent="0.2">
      <c r="A7799"/>
      <c r="B7799"/>
      <c r="C7799"/>
      <c r="D7799"/>
      <c r="E7799"/>
    </row>
    <row r="7800" spans="1:5" ht="0" hidden="1" customHeight="1" x14ac:dyDescent="0.2">
      <c r="A7800"/>
      <c r="B7800"/>
      <c r="C7800"/>
      <c r="D7800"/>
      <c r="E7800"/>
    </row>
    <row r="7801" spans="1:5" ht="0" hidden="1" customHeight="1" x14ac:dyDescent="0.2">
      <c r="A7801"/>
      <c r="B7801"/>
      <c r="C7801"/>
      <c r="D7801"/>
      <c r="E7801"/>
    </row>
    <row r="7802" spans="1:5" ht="0" hidden="1" customHeight="1" x14ac:dyDescent="0.2">
      <c r="A7802"/>
      <c r="B7802"/>
      <c r="C7802"/>
      <c r="D7802"/>
      <c r="E7802"/>
    </row>
    <row r="7803" spans="1:5" ht="0" hidden="1" customHeight="1" x14ac:dyDescent="0.2">
      <c r="A7803"/>
      <c r="B7803"/>
      <c r="C7803"/>
      <c r="D7803"/>
      <c r="E7803"/>
    </row>
    <row r="7804" spans="1:5" ht="0" hidden="1" customHeight="1" x14ac:dyDescent="0.2">
      <c r="A7804"/>
      <c r="B7804"/>
      <c r="C7804"/>
      <c r="D7804"/>
      <c r="E7804"/>
    </row>
    <row r="7805" spans="1:5" ht="0" hidden="1" customHeight="1" x14ac:dyDescent="0.2">
      <c r="A7805"/>
      <c r="B7805"/>
      <c r="C7805"/>
      <c r="D7805"/>
      <c r="E7805"/>
    </row>
    <row r="7806" spans="1:5" ht="0" hidden="1" customHeight="1" x14ac:dyDescent="0.2">
      <c r="A7806"/>
      <c r="B7806"/>
      <c r="C7806"/>
      <c r="D7806"/>
      <c r="E7806"/>
    </row>
    <row r="7807" spans="1:5" ht="0" hidden="1" customHeight="1" x14ac:dyDescent="0.2">
      <c r="A7807"/>
      <c r="B7807"/>
      <c r="C7807"/>
      <c r="D7807"/>
      <c r="E7807"/>
    </row>
    <row r="7808" spans="1:5" ht="0" hidden="1" customHeight="1" x14ac:dyDescent="0.2">
      <c r="A7808"/>
      <c r="B7808"/>
      <c r="C7808"/>
      <c r="D7808"/>
      <c r="E7808"/>
    </row>
    <row r="7809" spans="1:5" ht="0" hidden="1" customHeight="1" x14ac:dyDescent="0.2">
      <c r="A7809"/>
      <c r="B7809"/>
      <c r="C7809"/>
      <c r="D7809"/>
      <c r="E7809"/>
    </row>
    <row r="7810" spans="1:5" ht="0" hidden="1" customHeight="1" x14ac:dyDescent="0.2">
      <c r="A7810"/>
      <c r="B7810"/>
      <c r="C7810"/>
      <c r="D7810"/>
      <c r="E7810"/>
    </row>
    <row r="7811" spans="1:5" ht="0" hidden="1" customHeight="1" x14ac:dyDescent="0.2">
      <c r="A7811"/>
      <c r="B7811"/>
      <c r="C7811"/>
      <c r="D7811"/>
      <c r="E7811"/>
    </row>
    <row r="7812" spans="1:5" ht="0" hidden="1" customHeight="1" x14ac:dyDescent="0.2">
      <c r="A7812"/>
      <c r="B7812"/>
      <c r="C7812"/>
      <c r="D7812"/>
      <c r="E7812"/>
    </row>
    <row r="7813" spans="1:5" ht="0" hidden="1" customHeight="1" x14ac:dyDescent="0.2">
      <c r="A7813"/>
      <c r="B7813"/>
      <c r="C7813"/>
      <c r="D7813"/>
      <c r="E7813"/>
    </row>
    <row r="7814" spans="1:5" ht="0" hidden="1" customHeight="1" x14ac:dyDescent="0.2">
      <c r="A7814"/>
      <c r="B7814"/>
      <c r="C7814"/>
      <c r="D7814"/>
      <c r="E7814"/>
    </row>
    <row r="7815" spans="1:5" ht="0" hidden="1" customHeight="1" x14ac:dyDescent="0.2">
      <c r="A7815"/>
      <c r="B7815"/>
      <c r="C7815"/>
      <c r="D7815"/>
      <c r="E7815"/>
    </row>
    <row r="7816" spans="1:5" ht="0" hidden="1" customHeight="1" x14ac:dyDescent="0.2">
      <c r="A7816"/>
      <c r="B7816"/>
      <c r="C7816"/>
      <c r="D7816"/>
      <c r="E7816"/>
    </row>
    <row r="7817" spans="1:5" ht="0" hidden="1" customHeight="1" x14ac:dyDescent="0.2">
      <c r="A7817"/>
      <c r="B7817"/>
      <c r="C7817"/>
      <c r="D7817"/>
      <c r="E7817"/>
    </row>
    <row r="7818" spans="1:5" ht="0" hidden="1" customHeight="1" x14ac:dyDescent="0.2">
      <c r="A7818"/>
      <c r="B7818"/>
      <c r="C7818"/>
      <c r="D7818"/>
      <c r="E7818"/>
    </row>
    <row r="7819" spans="1:5" ht="0" hidden="1" customHeight="1" x14ac:dyDescent="0.2">
      <c r="A7819"/>
      <c r="B7819"/>
      <c r="C7819"/>
      <c r="D7819"/>
      <c r="E7819"/>
    </row>
    <row r="7820" spans="1:5" ht="0" hidden="1" customHeight="1" x14ac:dyDescent="0.2">
      <c r="A7820"/>
      <c r="B7820"/>
      <c r="C7820"/>
      <c r="D7820"/>
      <c r="E7820"/>
    </row>
    <row r="7821" spans="1:5" ht="0" hidden="1" customHeight="1" x14ac:dyDescent="0.2">
      <c r="A7821"/>
      <c r="B7821"/>
      <c r="C7821"/>
      <c r="D7821"/>
      <c r="E7821"/>
    </row>
    <row r="7822" spans="1:5" ht="0" hidden="1" customHeight="1" x14ac:dyDescent="0.2">
      <c r="A7822"/>
      <c r="B7822"/>
      <c r="C7822"/>
      <c r="D7822"/>
      <c r="E7822"/>
    </row>
    <row r="7823" spans="1:5" ht="0" hidden="1" customHeight="1" x14ac:dyDescent="0.2">
      <c r="A7823"/>
      <c r="B7823"/>
      <c r="C7823"/>
      <c r="D7823"/>
      <c r="E7823"/>
    </row>
    <row r="7824" spans="1:5" ht="0" hidden="1" customHeight="1" x14ac:dyDescent="0.2">
      <c r="A7824"/>
      <c r="B7824"/>
      <c r="C7824"/>
      <c r="D7824"/>
      <c r="E7824"/>
    </row>
    <row r="7825" spans="1:5" ht="0" hidden="1" customHeight="1" x14ac:dyDescent="0.2">
      <c r="A7825"/>
      <c r="B7825"/>
      <c r="C7825"/>
      <c r="D7825"/>
      <c r="E7825"/>
    </row>
    <row r="7826" spans="1:5" ht="0" hidden="1" customHeight="1" x14ac:dyDescent="0.2">
      <c r="A7826"/>
      <c r="B7826"/>
      <c r="C7826"/>
      <c r="D7826"/>
      <c r="E7826"/>
    </row>
    <row r="7827" spans="1:5" ht="0" hidden="1" customHeight="1" x14ac:dyDescent="0.2">
      <c r="A7827"/>
      <c r="B7827"/>
      <c r="C7827"/>
      <c r="D7827"/>
      <c r="E7827"/>
    </row>
    <row r="7828" spans="1:5" ht="0" hidden="1" customHeight="1" x14ac:dyDescent="0.2">
      <c r="A7828"/>
      <c r="B7828"/>
      <c r="C7828"/>
      <c r="D7828"/>
      <c r="E7828"/>
    </row>
    <row r="7829" spans="1:5" ht="0" hidden="1" customHeight="1" x14ac:dyDescent="0.2">
      <c r="A7829"/>
      <c r="B7829"/>
      <c r="C7829"/>
      <c r="D7829"/>
      <c r="E7829"/>
    </row>
    <row r="7830" spans="1:5" ht="0" hidden="1" customHeight="1" x14ac:dyDescent="0.2">
      <c r="A7830"/>
      <c r="B7830"/>
      <c r="C7830"/>
      <c r="D7830"/>
      <c r="E7830"/>
    </row>
    <row r="7831" spans="1:5" ht="0" hidden="1" customHeight="1" x14ac:dyDescent="0.2">
      <c r="A7831"/>
      <c r="B7831"/>
      <c r="C7831"/>
      <c r="D7831"/>
      <c r="E7831"/>
    </row>
    <row r="7832" spans="1:5" ht="0" hidden="1" customHeight="1" x14ac:dyDescent="0.2">
      <c r="A7832"/>
      <c r="B7832"/>
      <c r="C7832"/>
      <c r="D7832"/>
      <c r="E7832"/>
    </row>
    <row r="7833" spans="1:5" ht="0" hidden="1" customHeight="1" x14ac:dyDescent="0.2">
      <c r="A7833"/>
      <c r="B7833"/>
      <c r="C7833"/>
      <c r="D7833"/>
      <c r="E7833"/>
    </row>
    <row r="7834" spans="1:5" ht="0" hidden="1" customHeight="1" x14ac:dyDescent="0.2">
      <c r="A7834"/>
      <c r="B7834"/>
      <c r="C7834"/>
      <c r="D7834"/>
      <c r="E7834"/>
    </row>
    <row r="7835" spans="1:5" ht="0" hidden="1" customHeight="1" x14ac:dyDescent="0.2">
      <c r="A7835"/>
      <c r="B7835"/>
      <c r="C7835"/>
      <c r="D7835"/>
      <c r="E7835"/>
    </row>
    <row r="7836" spans="1:5" ht="0" hidden="1" customHeight="1" x14ac:dyDescent="0.2">
      <c r="A7836"/>
      <c r="B7836"/>
      <c r="C7836"/>
      <c r="D7836"/>
      <c r="E7836"/>
    </row>
    <row r="7837" spans="1:5" ht="0" hidden="1" customHeight="1" x14ac:dyDescent="0.2">
      <c r="A7837"/>
      <c r="B7837"/>
      <c r="C7837"/>
      <c r="D7837"/>
      <c r="E7837"/>
    </row>
    <row r="7838" spans="1:5" ht="0" hidden="1" customHeight="1" x14ac:dyDescent="0.2">
      <c r="A7838"/>
      <c r="B7838"/>
      <c r="C7838"/>
      <c r="D7838"/>
      <c r="E7838"/>
    </row>
    <row r="7839" spans="1:5" ht="0" hidden="1" customHeight="1" x14ac:dyDescent="0.2">
      <c r="A7839"/>
      <c r="B7839"/>
      <c r="C7839"/>
      <c r="D7839"/>
      <c r="E7839"/>
    </row>
    <row r="7840" spans="1:5" ht="0" hidden="1" customHeight="1" x14ac:dyDescent="0.2">
      <c r="A7840"/>
      <c r="B7840"/>
      <c r="C7840"/>
      <c r="D7840"/>
      <c r="E7840"/>
    </row>
    <row r="7841" spans="1:5" ht="0" hidden="1" customHeight="1" x14ac:dyDescent="0.2">
      <c r="A7841"/>
      <c r="B7841"/>
      <c r="C7841"/>
      <c r="D7841"/>
      <c r="E7841"/>
    </row>
    <row r="7842" spans="1:5" ht="0" hidden="1" customHeight="1" x14ac:dyDescent="0.2">
      <c r="A7842"/>
      <c r="B7842"/>
      <c r="C7842"/>
      <c r="D7842"/>
      <c r="E7842"/>
    </row>
    <row r="7843" spans="1:5" ht="0" hidden="1" customHeight="1" x14ac:dyDescent="0.2">
      <c r="A7843"/>
      <c r="B7843"/>
      <c r="C7843"/>
      <c r="D7843"/>
      <c r="E7843"/>
    </row>
    <row r="7844" spans="1:5" ht="0" hidden="1" customHeight="1" x14ac:dyDescent="0.2">
      <c r="A7844"/>
      <c r="B7844"/>
      <c r="C7844"/>
      <c r="D7844"/>
      <c r="E7844"/>
    </row>
    <row r="7845" spans="1:5" ht="0" hidden="1" customHeight="1" x14ac:dyDescent="0.2">
      <c r="A7845"/>
      <c r="B7845"/>
      <c r="C7845"/>
      <c r="D7845"/>
      <c r="E7845"/>
    </row>
    <row r="7846" spans="1:5" ht="0" hidden="1" customHeight="1" x14ac:dyDescent="0.2">
      <c r="A7846"/>
      <c r="B7846"/>
      <c r="C7846"/>
      <c r="D7846"/>
      <c r="E7846"/>
    </row>
    <row r="7847" spans="1:5" ht="0" hidden="1" customHeight="1" x14ac:dyDescent="0.2">
      <c r="A7847"/>
      <c r="B7847"/>
      <c r="C7847"/>
      <c r="D7847"/>
      <c r="E7847"/>
    </row>
    <row r="7848" spans="1:5" ht="0" hidden="1" customHeight="1" x14ac:dyDescent="0.2">
      <c r="A7848"/>
      <c r="B7848"/>
      <c r="C7848"/>
      <c r="D7848"/>
      <c r="E7848"/>
    </row>
    <row r="7849" spans="1:5" ht="0" hidden="1" customHeight="1" x14ac:dyDescent="0.2">
      <c r="A7849"/>
      <c r="B7849"/>
      <c r="C7849"/>
      <c r="D7849"/>
      <c r="E7849"/>
    </row>
    <row r="7850" spans="1:5" ht="0" hidden="1" customHeight="1" x14ac:dyDescent="0.2">
      <c r="A7850"/>
      <c r="B7850"/>
      <c r="C7850"/>
      <c r="D7850"/>
      <c r="E7850"/>
    </row>
    <row r="7851" spans="1:5" ht="0" hidden="1" customHeight="1" x14ac:dyDescent="0.2">
      <c r="A7851"/>
      <c r="B7851"/>
      <c r="C7851"/>
      <c r="D7851"/>
      <c r="E7851"/>
    </row>
    <row r="7852" spans="1:5" ht="0" hidden="1" customHeight="1" x14ac:dyDescent="0.2">
      <c r="A7852"/>
      <c r="B7852"/>
      <c r="C7852"/>
      <c r="D7852"/>
      <c r="E7852"/>
    </row>
    <row r="7853" spans="1:5" ht="0" hidden="1" customHeight="1" x14ac:dyDescent="0.2">
      <c r="A7853"/>
      <c r="B7853"/>
      <c r="C7853"/>
      <c r="D7853"/>
      <c r="E7853"/>
    </row>
    <row r="7854" spans="1:5" ht="0" hidden="1" customHeight="1" x14ac:dyDescent="0.2">
      <c r="A7854"/>
      <c r="B7854"/>
      <c r="C7854"/>
      <c r="D7854"/>
      <c r="E7854"/>
    </row>
    <row r="7855" spans="1:5" ht="0" hidden="1" customHeight="1" x14ac:dyDescent="0.2">
      <c r="A7855"/>
      <c r="B7855"/>
      <c r="C7855"/>
      <c r="D7855"/>
      <c r="E7855"/>
    </row>
    <row r="7856" spans="1:5" ht="0" hidden="1" customHeight="1" x14ac:dyDescent="0.2">
      <c r="A7856"/>
      <c r="B7856"/>
      <c r="C7856"/>
      <c r="D7856"/>
      <c r="E7856"/>
    </row>
    <row r="7857" spans="1:5" ht="0" hidden="1" customHeight="1" x14ac:dyDescent="0.2">
      <c r="A7857"/>
      <c r="B7857"/>
      <c r="C7857"/>
      <c r="D7857"/>
      <c r="E7857"/>
    </row>
    <row r="7858" spans="1:5" ht="0" hidden="1" customHeight="1" x14ac:dyDescent="0.2">
      <c r="A7858"/>
      <c r="B7858"/>
      <c r="C7858"/>
      <c r="D7858"/>
      <c r="E7858"/>
    </row>
    <row r="7859" spans="1:5" ht="0" hidden="1" customHeight="1" x14ac:dyDescent="0.2">
      <c r="A7859"/>
      <c r="B7859"/>
      <c r="C7859"/>
      <c r="D7859"/>
      <c r="E7859"/>
    </row>
    <row r="7860" spans="1:5" ht="0" hidden="1" customHeight="1" x14ac:dyDescent="0.2">
      <c r="A7860"/>
      <c r="B7860"/>
      <c r="C7860"/>
      <c r="D7860"/>
      <c r="E7860"/>
    </row>
    <row r="7861" spans="1:5" ht="0" hidden="1" customHeight="1" x14ac:dyDescent="0.2">
      <c r="A7861"/>
      <c r="B7861"/>
      <c r="C7861"/>
      <c r="D7861"/>
      <c r="E7861"/>
    </row>
    <row r="7862" spans="1:5" ht="0" hidden="1" customHeight="1" x14ac:dyDescent="0.2">
      <c r="A7862"/>
      <c r="B7862"/>
      <c r="C7862"/>
      <c r="D7862"/>
      <c r="E7862"/>
    </row>
    <row r="7863" spans="1:5" ht="0" hidden="1" customHeight="1" x14ac:dyDescent="0.2">
      <c r="A7863"/>
      <c r="B7863"/>
      <c r="C7863"/>
      <c r="D7863"/>
      <c r="E7863"/>
    </row>
    <row r="7864" spans="1:5" ht="0" hidden="1" customHeight="1" x14ac:dyDescent="0.2">
      <c r="A7864"/>
      <c r="B7864"/>
      <c r="C7864"/>
      <c r="D7864"/>
      <c r="E7864"/>
    </row>
    <row r="7865" spans="1:5" ht="0" hidden="1" customHeight="1" x14ac:dyDescent="0.2">
      <c r="A7865"/>
      <c r="B7865"/>
      <c r="C7865"/>
      <c r="D7865"/>
      <c r="E7865"/>
    </row>
    <row r="7866" spans="1:5" ht="0" hidden="1" customHeight="1" x14ac:dyDescent="0.2">
      <c r="A7866"/>
      <c r="B7866"/>
      <c r="C7866"/>
      <c r="D7866"/>
      <c r="E7866"/>
    </row>
    <row r="7867" spans="1:5" ht="0" hidden="1" customHeight="1" x14ac:dyDescent="0.2">
      <c r="A7867"/>
      <c r="B7867"/>
      <c r="C7867"/>
      <c r="D7867"/>
      <c r="E7867"/>
    </row>
    <row r="7868" spans="1:5" ht="0" hidden="1" customHeight="1" x14ac:dyDescent="0.2">
      <c r="A7868"/>
      <c r="B7868"/>
      <c r="C7868"/>
      <c r="D7868"/>
      <c r="E7868"/>
    </row>
    <row r="7869" spans="1:5" ht="0" hidden="1" customHeight="1" x14ac:dyDescent="0.2">
      <c r="A7869"/>
      <c r="B7869"/>
      <c r="C7869"/>
      <c r="D7869"/>
      <c r="E7869"/>
    </row>
    <row r="7870" spans="1:5" ht="0" hidden="1" customHeight="1" x14ac:dyDescent="0.2">
      <c r="A7870"/>
      <c r="B7870"/>
      <c r="C7870"/>
      <c r="D7870"/>
      <c r="E7870"/>
    </row>
    <row r="7871" spans="1:5" ht="0" hidden="1" customHeight="1" x14ac:dyDescent="0.2">
      <c r="A7871"/>
      <c r="B7871"/>
      <c r="C7871"/>
      <c r="D7871"/>
      <c r="E7871"/>
    </row>
    <row r="7872" spans="1:5" ht="0" hidden="1" customHeight="1" x14ac:dyDescent="0.2">
      <c r="A7872"/>
      <c r="B7872"/>
      <c r="C7872"/>
      <c r="D7872"/>
      <c r="E7872"/>
    </row>
    <row r="7873" spans="1:5" ht="0" hidden="1" customHeight="1" x14ac:dyDescent="0.2">
      <c r="A7873"/>
      <c r="B7873"/>
      <c r="C7873"/>
      <c r="D7873"/>
      <c r="E7873"/>
    </row>
    <row r="7874" spans="1:5" ht="0" hidden="1" customHeight="1" x14ac:dyDescent="0.2">
      <c r="A7874"/>
      <c r="B7874"/>
      <c r="C7874"/>
      <c r="D7874"/>
      <c r="E7874"/>
    </row>
    <row r="7875" spans="1:5" ht="0" hidden="1" customHeight="1" x14ac:dyDescent="0.2">
      <c r="A7875"/>
      <c r="B7875"/>
      <c r="C7875"/>
      <c r="D7875"/>
      <c r="E7875"/>
    </row>
    <row r="7876" spans="1:5" ht="0" hidden="1" customHeight="1" x14ac:dyDescent="0.2">
      <c r="A7876"/>
      <c r="B7876"/>
      <c r="C7876"/>
      <c r="D7876"/>
      <c r="E7876"/>
    </row>
    <row r="7877" spans="1:5" ht="0" hidden="1" customHeight="1" x14ac:dyDescent="0.2">
      <c r="A7877"/>
      <c r="B7877"/>
      <c r="C7877"/>
      <c r="D7877"/>
      <c r="E7877"/>
    </row>
    <row r="7878" spans="1:5" ht="0" hidden="1" customHeight="1" x14ac:dyDescent="0.2">
      <c r="A7878"/>
      <c r="B7878"/>
      <c r="C7878"/>
      <c r="D7878"/>
      <c r="E7878"/>
    </row>
    <row r="7879" spans="1:5" ht="0" hidden="1" customHeight="1" x14ac:dyDescent="0.2">
      <c r="A7879"/>
      <c r="B7879"/>
      <c r="C7879"/>
      <c r="D7879"/>
      <c r="E7879"/>
    </row>
    <row r="7880" spans="1:5" ht="0" hidden="1" customHeight="1" x14ac:dyDescent="0.2">
      <c r="A7880"/>
      <c r="B7880"/>
      <c r="C7880"/>
      <c r="D7880"/>
      <c r="E7880"/>
    </row>
    <row r="7881" spans="1:5" ht="0" hidden="1" customHeight="1" x14ac:dyDescent="0.2">
      <c r="A7881"/>
      <c r="B7881"/>
      <c r="C7881"/>
      <c r="D7881"/>
      <c r="E7881"/>
    </row>
    <row r="7882" spans="1:5" ht="0" hidden="1" customHeight="1" x14ac:dyDescent="0.2">
      <c r="A7882"/>
      <c r="B7882"/>
      <c r="C7882"/>
      <c r="D7882"/>
      <c r="E7882"/>
    </row>
    <row r="7883" spans="1:5" ht="0" hidden="1" customHeight="1" x14ac:dyDescent="0.2">
      <c r="A7883"/>
      <c r="B7883"/>
      <c r="C7883"/>
      <c r="D7883"/>
      <c r="E7883"/>
    </row>
    <row r="7884" spans="1:5" ht="0" hidden="1" customHeight="1" x14ac:dyDescent="0.2">
      <c r="A7884"/>
      <c r="B7884"/>
      <c r="C7884"/>
      <c r="D7884"/>
      <c r="E7884"/>
    </row>
    <row r="7885" spans="1:5" ht="0" hidden="1" customHeight="1" x14ac:dyDescent="0.2">
      <c r="A7885"/>
      <c r="B7885"/>
      <c r="C7885"/>
      <c r="D7885"/>
      <c r="E7885"/>
    </row>
    <row r="7886" spans="1:5" ht="0" hidden="1" customHeight="1" x14ac:dyDescent="0.2">
      <c r="A7886"/>
      <c r="B7886"/>
      <c r="C7886"/>
      <c r="D7886"/>
      <c r="E7886"/>
    </row>
    <row r="7887" spans="1:5" ht="0" hidden="1" customHeight="1" x14ac:dyDescent="0.2">
      <c r="A7887"/>
      <c r="B7887"/>
      <c r="C7887"/>
      <c r="D7887"/>
      <c r="E7887"/>
    </row>
    <row r="7888" spans="1:5" ht="0" hidden="1" customHeight="1" x14ac:dyDescent="0.2">
      <c r="A7888"/>
      <c r="B7888"/>
      <c r="C7888"/>
      <c r="D7888"/>
      <c r="E7888"/>
    </row>
    <row r="7889" spans="1:5" ht="0" hidden="1" customHeight="1" x14ac:dyDescent="0.2">
      <c r="A7889"/>
      <c r="B7889"/>
      <c r="C7889"/>
      <c r="D7889"/>
      <c r="E7889"/>
    </row>
    <row r="7890" spans="1:5" ht="0" hidden="1" customHeight="1" x14ac:dyDescent="0.2">
      <c r="A7890"/>
      <c r="B7890"/>
      <c r="C7890"/>
      <c r="D7890"/>
      <c r="E7890"/>
    </row>
    <row r="7891" spans="1:5" ht="0" hidden="1" customHeight="1" x14ac:dyDescent="0.2">
      <c r="A7891"/>
      <c r="B7891"/>
      <c r="C7891"/>
      <c r="D7891"/>
      <c r="E7891"/>
    </row>
    <row r="7892" spans="1:5" ht="0" hidden="1" customHeight="1" x14ac:dyDescent="0.2">
      <c r="A7892"/>
      <c r="B7892"/>
      <c r="C7892"/>
      <c r="D7892"/>
      <c r="E7892"/>
    </row>
    <row r="7893" spans="1:5" ht="0" hidden="1" customHeight="1" x14ac:dyDescent="0.2">
      <c r="A7893"/>
      <c r="B7893"/>
      <c r="C7893"/>
      <c r="D7893"/>
      <c r="E7893"/>
    </row>
    <row r="7894" spans="1:5" ht="0" hidden="1" customHeight="1" x14ac:dyDescent="0.2">
      <c r="A7894"/>
      <c r="B7894"/>
      <c r="C7894"/>
      <c r="D7894"/>
      <c r="E7894"/>
    </row>
    <row r="7895" spans="1:5" ht="0" hidden="1" customHeight="1" x14ac:dyDescent="0.2">
      <c r="A7895"/>
      <c r="B7895"/>
      <c r="C7895"/>
      <c r="D7895"/>
      <c r="E7895"/>
    </row>
    <row r="7896" spans="1:5" ht="0" hidden="1" customHeight="1" x14ac:dyDescent="0.2">
      <c r="A7896"/>
      <c r="B7896"/>
      <c r="C7896"/>
      <c r="D7896"/>
      <c r="E7896"/>
    </row>
    <row r="7897" spans="1:5" ht="0" hidden="1" customHeight="1" x14ac:dyDescent="0.2">
      <c r="A7897"/>
      <c r="B7897"/>
      <c r="C7897"/>
      <c r="D7897"/>
      <c r="E7897"/>
    </row>
    <row r="7898" spans="1:5" ht="0" hidden="1" customHeight="1" x14ac:dyDescent="0.2">
      <c r="A7898"/>
      <c r="B7898"/>
      <c r="C7898"/>
      <c r="D7898"/>
      <c r="E7898"/>
    </row>
    <row r="7899" spans="1:5" ht="0" hidden="1" customHeight="1" x14ac:dyDescent="0.2">
      <c r="A7899"/>
      <c r="B7899"/>
      <c r="C7899"/>
      <c r="D7899"/>
      <c r="E7899"/>
    </row>
    <row r="7900" spans="1:5" ht="0" hidden="1" customHeight="1" x14ac:dyDescent="0.2">
      <c r="A7900"/>
      <c r="B7900"/>
      <c r="C7900"/>
      <c r="D7900"/>
      <c r="E7900"/>
    </row>
    <row r="7901" spans="1:5" ht="0" hidden="1" customHeight="1" x14ac:dyDescent="0.2">
      <c r="A7901"/>
      <c r="B7901"/>
      <c r="C7901"/>
      <c r="D7901"/>
      <c r="E7901"/>
    </row>
    <row r="7902" spans="1:5" ht="0" hidden="1" customHeight="1" x14ac:dyDescent="0.2">
      <c r="A7902"/>
      <c r="B7902"/>
      <c r="C7902"/>
      <c r="D7902"/>
      <c r="E7902"/>
    </row>
    <row r="7903" spans="1:5" ht="0" hidden="1" customHeight="1" x14ac:dyDescent="0.2">
      <c r="A7903"/>
      <c r="B7903"/>
      <c r="C7903"/>
      <c r="D7903"/>
      <c r="E7903"/>
    </row>
    <row r="7904" spans="1:5" ht="0" hidden="1" customHeight="1" x14ac:dyDescent="0.2">
      <c r="A7904"/>
      <c r="B7904"/>
      <c r="C7904"/>
      <c r="D7904"/>
      <c r="E7904"/>
    </row>
    <row r="7905" spans="1:5" ht="0" hidden="1" customHeight="1" x14ac:dyDescent="0.2">
      <c r="A7905"/>
      <c r="B7905"/>
      <c r="C7905"/>
      <c r="D7905"/>
      <c r="E7905"/>
    </row>
    <row r="7906" spans="1:5" ht="0" hidden="1" customHeight="1" x14ac:dyDescent="0.2">
      <c r="A7906"/>
      <c r="B7906"/>
      <c r="C7906"/>
      <c r="D7906"/>
      <c r="E7906"/>
    </row>
    <row r="7907" spans="1:5" ht="0" hidden="1" customHeight="1" x14ac:dyDescent="0.2">
      <c r="A7907"/>
      <c r="B7907"/>
      <c r="C7907"/>
      <c r="D7907"/>
      <c r="E7907"/>
    </row>
    <row r="7908" spans="1:5" ht="0" hidden="1" customHeight="1" x14ac:dyDescent="0.2">
      <c r="A7908"/>
      <c r="B7908"/>
      <c r="C7908"/>
      <c r="D7908"/>
      <c r="E7908"/>
    </row>
    <row r="7909" spans="1:5" ht="0" hidden="1" customHeight="1" x14ac:dyDescent="0.2">
      <c r="A7909"/>
      <c r="B7909"/>
      <c r="C7909"/>
      <c r="D7909"/>
      <c r="E7909"/>
    </row>
    <row r="7910" spans="1:5" ht="0" hidden="1" customHeight="1" x14ac:dyDescent="0.2">
      <c r="A7910"/>
      <c r="B7910"/>
      <c r="C7910"/>
      <c r="D7910"/>
      <c r="E7910"/>
    </row>
    <row r="7911" spans="1:5" ht="0" hidden="1" customHeight="1" x14ac:dyDescent="0.2">
      <c r="A7911"/>
      <c r="B7911"/>
      <c r="C7911"/>
      <c r="D7911"/>
      <c r="E7911"/>
    </row>
    <row r="7912" spans="1:5" ht="0" hidden="1" customHeight="1" x14ac:dyDescent="0.2">
      <c r="A7912"/>
      <c r="B7912"/>
      <c r="C7912"/>
      <c r="D7912"/>
      <c r="E7912"/>
    </row>
    <row r="7913" spans="1:5" ht="0" hidden="1" customHeight="1" x14ac:dyDescent="0.2">
      <c r="A7913"/>
      <c r="B7913"/>
      <c r="C7913"/>
      <c r="D7913"/>
      <c r="E7913"/>
    </row>
    <row r="7914" spans="1:5" ht="0" hidden="1" customHeight="1" x14ac:dyDescent="0.2">
      <c r="A7914"/>
      <c r="B7914"/>
      <c r="C7914"/>
      <c r="D7914"/>
      <c r="E7914"/>
    </row>
    <row r="7915" spans="1:5" ht="0" hidden="1" customHeight="1" x14ac:dyDescent="0.2">
      <c r="A7915"/>
      <c r="B7915"/>
      <c r="C7915"/>
      <c r="D7915"/>
      <c r="E7915"/>
    </row>
    <row r="7916" spans="1:5" ht="0" hidden="1" customHeight="1" x14ac:dyDescent="0.2">
      <c r="A7916"/>
      <c r="B7916"/>
      <c r="C7916"/>
      <c r="D7916"/>
      <c r="E7916"/>
    </row>
    <row r="7917" spans="1:5" ht="0" hidden="1" customHeight="1" x14ac:dyDescent="0.2">
      <c r="A7917"/>
      <c r="B7917"/>
      <c r="C7917"/>
      <c r="D7917"/>
      <c r="E7917"/>
    </row>
    <row r="7918" spans="1:5" ht="0" hidden="1" customHeight="1" x14ac:dyDescent="0.2">
      <c r="A7918"/>
      <c r="B7918"/>
      <c r="C7918"/>
      <c r="D7918"/>
      <c r="E7918"/>
    </row>
    <row r="7919" spans="1:5" ht="0" hidden="1" customHeight="1" x14ac:dyDescent="0.2">
      <c r="A7919"/>
      <c r="B7919"/>
      <c r="C7919"/>
      <c r="D7919"/>
      <c r="E7919"/>
    </row>
    <row r="7920" spans="1:5" ht="0" hidden="1" customHeight="1" x14ac:dyDescent="0.2">
      <c r="A7920"/>
      <c r="B7920"/>
      <c r="C7920"/>
      <c r="D7920"/>
      <c r="E7920"/>
    </row>
    <row r="7921" spans="1:5" ht="0" hidden="1" customHeight="1" x14ac:dyDescent="0.2">
      <c r="A7921"/>
      <c r="B7921"/>
      <c r="C7921"/>
      <c r="D7921"/>
      <c r="E7921"/>
    </row>
    <row r="7922" spans="1:5" ht="0" hidden="1" customHeight="1" x14ac:dyDescent="0.2">
      <c r="A7922"/>
      <c r="B7922"/>
      <c r="C7922"/>
      <c r="D7922"/>
      <c r="E7922"/>
    </row>
    <row r="7923" spans="1:5" ht="0" hidden="1" customHeight="1" x14ac:dyDescent="0.2">
      <c r="A7923"/>
      <c r="B7923"/>
      <c r="C7923"/>
      <c r="D7923"/>
      <c r="E7923"/>
    </row>
    <row r="7924" spans="1:5" ht="0" hidden="1" customHeight="1" x14ac:dyDescent="0.2">
      <c r="A7924"/>
      <c r="B7924"/>
      <c r="C7924"/>
      <c r="D7924"/>
      <c r="E7924"/>
    </row>
    <row r="7925" spans="1:5" ht="0" hidden="1" customHeight="1" x14ac:dyDescent="0.2">
      <c r="A7925"/>
      <c r="B7925"/>
      <c r="C7925"/>
      <c r="D7925"/>
      <c r="E7925"/>
    </row>
    <row r="7926" spans="1:5" ht="0" hidden="1" customHeight="1" x14ac:dyDescent="0.2">
      <c r="A7926"/>
      <c r="B7926"/>
      <c r="C7926"/>
      <c r="D7926"/>
      <c r="E7926"/>
    </row>
    <row r="7927" spans="1:5" ht="0" hidden="1" customHeight="1" x14ac:dyDescent="0.2">
      <c r="A7927"/>
      <c r="B7927"/>
      <c r="C7927"/>
      <c r="D7927"/>
      <c r="E7927"/>
    </row>
    <row r="7928" spans="1:5" ht="0" hidden="1" customHeight="1" x14ac:dyDescent="0.2">
      <c r="A7928"/>
      <c r="B7928"/>
      <c r="C7928"/>
      <c r="D7928"/>
      <c r="E7928"/>
    </row>
    <row r="7929" spans="1:5" ht="0" hidden="1" customHeight="1" x14ac:dyDescent="0.2">
      <c r="A7929"/>
      <c r="B7929"/>
      <c r="C7929"/>
      <c r="D7929"/>
      <c r="E7929"/>
    </row>
    <row r="7930" spans="1:5" ht="0" hidden="1" customHeight="1" x14ac:dyDescent="0.2">
      <c r="A7930"/>
      <c r="B7930"/>
      <c r="C7930"/>
      <c r="D7930"/>
      <c r="E7930"/>
    </row>
    <row r="7931" spans="1:5" ht="0" hidden="1" customHeight="1" x14ac:dyDescent="0.2">
      <c r="A7931"/>
      <c r="B7931"/>
      <c r="C7931"/>
      <c r="D7931"/>
      <c r="E7931"/>
    </row>
    <row r="7932" spans="1:5" ht="0" hidden="1" customHeight="1" x14ac:dyDescent="0.2">
      <c r="A7932"/>
      <c r="B7932"/>
      <c r="C7932"/>
      <c r="D7932"/>
      <c r="E7932"/>
    </row>
    <row r="7933" spans="1:5" ht="0" hidden="1" customHeight="1" x14ac:dyDescent="0.2">
      <c r="A7933"/>
      <c r="B7933"/>
      <c r="C7933"/>
      <c r="D7933"/>
      <c r="E7933"/>
    </row>
    <row r="7934" spans="1:5" ht="0" hidden="1" customHeight="1" x14ac:dyDescent="0.2">
      <c r="A7934"/>
      <c r="B7934"/>
      <c r="C7934"/>
      <c r="D7934"/>
      <c r="E7934"/>
    </row>
    <row r="7935" spans="1:5" ht="0" hidden="1" customHeight="1" x14ac:dyDescent="0.2">
      <c r="A7935"/>
      <c r="B7935"/>
      <c r="C7935"/>
      <c r="D7935"/>
      <c r="E7935"/>
    </row>
    <row r="7936" spans="1:5" ht="0" hidden="1" customHeight="1" x14ac:dyDescent="0.2">
      <c r="A7936"/>
      <c r="B7936"/>
      <c r="C7936"/>
      <c r="D7936"/>
      <c r="E7936"/>
    </row>
    <row r="7937" spans="1:5" ht="0" hidden="1" customHeight="1" x14ac:dyDescent="0.2">
      <c r="A7937"/>
      <c r="B7937"/>
      <c r="C7937"/>
      <c r="D7937"/>
      <c r="E7937"/>
    </row>
    <row r="7938" spans="1:5" ht="0" hidden="1" customHeight="1" x14ac:dyDescent="0.2">
      <c r="A7938"/>
      <c r="B7938"/>
      <c r="C7938"/>
      <c r="D7938"/>
      <c r="E7938"/>
    </row>
    <row r="7939" spans="1:5" ht="0" hidden="1" customHeight="1" x14ac:dyDescent="0.2">
      <c r="A7939"/>
      <c r="B7939"/>
      <c r="C7939"/>
      <c r="D7939"/>
      <c r="E7939"/>
    </row>
    <row r="7940" spans="1:5" ht="0" hidden="1" customHeight="1" x14ac:dyDescent="0.2">
      <c r="A7940"/>
      <c r="B7940"/>
      <c r="C7940"/>
      <c r="D7940"/>
      <c r="E7940"/>
    </row>
    <row r="7941" spans="1:5" ht="0" hidden="1" customHeight="1" x14ac:dyDescent="0.2">
      <c r="A7941"/>
      <c r="B7941"/>
      <c r="C7941"/>
      <c r="D7941"/>
      <c r="E7941"/>
    </row>
    <row r="7942" spans="1:5" ht="0" hidden="1" customHeight="1" x14ac:dyDescent="0.2">
      <c r="A7942"/>
      <c r="B7942"/>
      <c r="C7942"/>
      <c r="D7942"/>
      <c r="E7942"/>
    </row>
    <row r="7943" spans="1:5" ht="0" hidden="1" customHeight="1" x14ac:dyDescent="0.2">
      <c r="A7943"/>
      <c r="B7943"/>
      <c r="C7943"/>
      <c r="D7943"/>
      <c r="E7943"/>
    </row>
    <row r="7944" spans="1:5" ht="0" hidden="1" customHeight="1" x14ac:dyDescent="0.2">
      <c r="A7944"/>
      <c r="B7944"/>
      <c r="C7944"/>
      <c r="D7944"/>
      <c r="E7944"/>
    </row>
    <row r="7945" spans="1:5" ht="0" hidden="1" customHeight="1" x14ac:dyDescent="0.2">
      <c r="A7945"/>
      <c r="B7945"/>
      <c r="C7945"/>
      <c r="D7945"/>
      <c r="E7945"/>
    </row>
    <row r="7946" spans="1:5" ht="0" hidden="1" customHeight="1" x14ac:dyDescent="0.2">
      <c r="A7946"/>
      <c r="B7946"/>
      <c r="C7946"/>
      <c r="D7946"/>
      <c r="E7946"/>
    </row>
    <row r="7947" spans="1:5" ht="0" hidden="1" customHeight="1" x14ac:dyDescent="0.2">
      <c r="A7947"/>
      <c r="B7947"/>
      <c r="C7947"/>
      <c r="D7947"/>
      <c r="E7947"/>
    </row>
    <row r="7948" spans="1:5" ht="0" hidden="1" customHeight="1" x14ac:dyDescent="0.2">
      <c r="A7948"/>
      <c r="B7948"/>
      <c r="C7948"/>
      <c r="D7948"/>
      <c r="E7948"/>
    </row>
    <row r="7949" spans="1:5" ht="0" hidden="1" customHeight="1" x14ac:dyDescent="0.2">
      <c r="A7949"/>
      <c r="B7949"/>
      <c r="C7949"/>
      <c r="D7949"/>
      <c r="E7949"/>
    </row>
    <row r="7950" spans="1:5" ht="0" hidden="1" customHeight="1" x14ac:dyDescent="0.2">
      <c r="A7950"/>
      <c r="B7950"/>
      <c r="C7950"/>
      <c r="D7950"/>
      <c r="E7950"/>
    </row>
    <row r="7951" spans="1:5" ht="0" hidden="1" customHeight="1" x14ac:dyDescent="0.2">
      <c r="A7951"/>
      <c r="B7951"/>
      <c r="C7951"/>
      <c r="D7951"/>
      <c r="E7951"/>
    </row>
    <row r="7952" spans="1:5" ht="0" hidden="1" customHeight="1" x14ac:dyDescent="0.2">
      <c r="A7952"/>
      <c r="B7952"/>
      <c r="C7952"/>
      <c r="D7952"/>
      <c r="E7952"/>
    </row>
    <row r="7953" spans="1:5" ht="0" hidden="1" customHeight="1" x14ac:dyDescent="0.2">
      <c r="A7953"/>
      <c r="B7953"/>
      <c r="C7953"/>
      <c r="D7953"/>
      <c r="E7953"/>
    </row>
    <row r="7954" spans="1:5" ht="0" hidden="1" customHeight="1" x14ac:dyDescent="0.2">
      <c r="A7954"/>
      <c r="B7954"/>
      <c r="C7954"/>
      <c r="D7954"/>
      <c r="E7954"/>
    </row>
    <row r="7955" spans="1:5" ht="0" hidden="1" customHeight="1" x14ac:dyDescent="0.2">
      <c r="A7955"/>
      <c r="B7955"/>
      <c r="C7955"/>
      <c r="D7955"/>
      <c r="E7955"/>
    </row>
    <row r="7956" spans="1:5" ht="0" hidden="1" customHeight="1" x14ac:dyDescent="0.2">
      <c r="A7956"/>
      <c r="B7956"/>
      <c r="C7956"/>
      <c r="D7956"/>
      <c r="E7956"/>
    </row>
    <row r="7957" spans="1:5" ht="0" hidden="1" customHeight="1" x14ac:dyDescent="0.2">
      <c r="A7957"/>
      <c r="B7957"/>
      <c r="C7957"/>
      <c r="D7957"/>
      <c r="E7957"/>
    </row>
    <row r="7958" spans="1:5" ht="0" hidden="1" customHeight="1" x14ac:dyDescent="0.2">
      <c r="A7958"/>
      <c r="B7958"/>
      <c r="C7958"/>
      <c r="D7958"/>
      <c r="E7958"/>
    </row>
    <row r="7959" spans="1:5" ht="0" hidden="1" customHeight="1" x14ac:dyDescent="0.2">
      <c r="A7959"/>
      <c r="B7959"/>
      <c r="C7959"/>
      <c r="D7959"/>
      <c r="E7959"/>
    </row>
    <row r="7960" spans="1:5" ht="0" hidden="1" customHeight="1" x14ac:dyDescent="0.2">
      <c r="A7960"/>
      <c r="B7960"/>
      <c r="C7960"/>
      <c r="D7960"/>
      <c r="E7960"/>
    </row>
    <row r="7961" spans="1:5" ht="0" hidden="1" customHeight="1" x14ac:dyDescent="0.2">
      <c r="A7961"/>
      <c r="B7961"/>
      <c r="C7961"/>
      <c r="D7961"/>
      <c r="E7961"/>
    </row>
    <row r="7962" spans="1:5" ht="0" hidden="1" customHeight="1" x14ac:dyDescent="0.2">
      <c r="A7962"/>
      <c r="B7962"/>
      <c r="C7962"/>
      <c r="D7962"/>
      <c r="E7962"/>
    </row>
    <row r="7963" spans="1:5" ht="0" hidden="1" customHeight="1" x14ac:dyDescent="0.2">
      <c r="A7963"/>
      <c r="B7963"/>
      <c r="C7963"/>
      <c r="D7963"/>
      <c r="E7963"/>
    </row>
    <row r="7964" spans="1:5" ht="0" hidden="1" customHeight="1" x14ac:dyDescent="0.2">
      <c r="A7964"/>
      <c r="B7964"/>
      <c r="C7964"/>
      <c r="D7964"/>
      <c r="E7964"/>
    </row>
    <row r="7965" spans="1:5" ht="0" hidden="1" customHeight="1" x14ac:dyDescent="0.2">
      <c r="A7965"/>
      <c r="B7965"/>
      <c r="C7965"/>
      <c r="D7965"/>
      <c r="E7965"/>
    </row>
    <row r="7966" spans="1:5" ht="0" hidden="1" customHeight="1" x14ac:dyDescent="0.2">
      <c r="A7966"/>
      <c r="B7966"/>
      <c r="C7966"/>
      <c r="D7966"/>
      <c r="E7966"/>
    </row>
    <row r="7967" spans="1:5" ht="0" hidden="1" customHeight="1" x14ac:dyDescent="0.2">
      <c r="A7967"/>
      <c r="B7967"/>
      <c r="C7967"/>
      <c r="D7967"/>
      <c r="E7967"/>
    </row>
    <row r="7968" spans="1:5" ht="0" hidden="1" customHeight="1" x14ac:dyDescent="0.2">
      <c r="A7968"/>
      <c r="B7968"/>
      <c r="C7968"/>
      <c r="D7968"/>
      <c r="E7968"/>
    </row>
    <row r="7969" spans="1:5" ht="0" hidden="1" customHeight="1" x14ac:dyDescent="0.2">
      <c r="A7969"/>
      <c r="B7969"/>
      <c r="C7969"/>
      <c r="D7969"/>
      <c r="E7969"/>
    </row>
    <row r="7970" spans="1:5" ht="0" hidden="1" customHeight="1" x14ac:dyDescent="0.2">
      <c r="A7970"/>
      <c r="B7970"/>
      <c r="C7970"/>
      <c r="D7970"/>
      <c r="E7970"/>
    </row>
    <row r="7971" spans="1:5" ht="0" hidden="1" customHeight="1" x14ac:dyDescent="0.2">
      <c r="A7971"/>
      <c r="B7971"/>
      <c r="C7971"/>
      <c r="D7971"/>
      <c r="E7971"/>
    </row>
    <row r="7972" spans="1:5" ht="0" hidden="1" customHeight="1" x14ac:dyDescent="0.2">
      <c r="A7972"/>
      <c r="B7972"/>
      <c r="C7972"/>
      <c r="D7972"/>
      <c r="E7972"/>
    </row>
    <row r="7973" spans="1:5" ht="0" hidden="1" customHeight="1" x14ac:dyDescent="0.2">
      <c r="A7973"/>
      <c r="B7973"/>
      <c r="C7973"/>
      <c r="D7973"/>
      <c r="E7973"/>
    </row>
    <row r="7974" spans="1:5" ht="0" hidden="1" customHeight="1" x14ac:dyDescent="0.2">
      <c r="A7974"/>
      <c r="B7974"/>
      <c r="C7974"/>
      <c r="D7974"/>
      <c r="E7974"/>
    </row>
    <row r="7975" spans="1:5" ht="0" hidden="1" customHeight="1" x14ac:dyDescent="0.2">
      <c r="A7975"/>
      <c r="B7975"/>
      <c r="C7975"/>
      <c r="D7975"/>
      <c r="E7975"/>
    </row>
    <row r="7976" spans="1:5" ht="0" hidden="1" customHeight="1" x14ac:dyDescent="0.2">
      <c r="A7976"/>
      <c r="B7976"/>
      <c r="C7976"/>
      <c r="D7976"/>
      <c r="E7976"/>
    </row>
    <row r="7977" spans="1:5" ht="0" hidden="1" customHeight="1" x14ac:dyDescent="0.2">
      <c r="A7977"/>
      <c r="B7977"/>
      <c r="C7977"/>
      <c r="D7977"/>
      <c r="E7977"/>
    </row>
    <row r="7978" spans="1:5" ht="0" hidden="1" customHeight="1" x14ac:dyDescent="0.2">
      <c r="A7978"/>
      <c r="B7978"/>
      <c r="C7978"/>
      <c r="D7978"/>
      <c r="E7978"/>
    </row>
    <row r="7979" spans="1:5" ht="0" hidden="1" customHeight="1" x14ac:dyDescent="0.2">
      <c r="A7979"/>
      <c r="B7979"/>
      <c r="C7979"/>
      <c r="D7979"/>
      <c r="E7979"/>
    </row>
    <row r="7980" spans="1:5" ht="0" hidden="1" customHeight="1" x14ac:dyDescent="0.2">
      <c r="A7980"/>
      <c r="B7980"/>
      <c r="C7980"/>
      <c r="D7980"/>
      <c r="E7980"/>
    </row>
    <row r="7981" spans="1:5" ht="0" hidden="1" customHeight="1" x14ac:dyDescent="0.2">
      <c r="A7981"/>
      <c r="B7981"/>
      <c r="C7981"/>
      <c r="D7981"/>
      <c r="E7981"/>
    </row>
    <row r="7982" spans="1:5" ht="0" hidden="1" customHeight="1" x14ac:dyDescent="0.2">
      <c r="A7982"/>
      <c r="B7982"/>
      <c r="C7982"/>
      <c r="D7982"/>
      <c r="E7982"/>
    </row>
    <row r="7983" spans="1:5" ht="0" hidden="1" customHeight="1" x14ac:dyDescent="0.2">
      <c r="A7983"/>
      <c r="B7983"/>
      <c r="C7983"/>
      <c r="D7983"/>
      <c r="E7983"/>
    </row>
    <row r="7984" spans="1:5" ht="0" hidden="1" customHeight="1" x14ac:dyDescent="0.2">
      <c r="A7984"/>
      <c r="B7984"/>
      <c r="C7984"/>
      <c r="D7984"/>
      <c r="E7984"/>
    </row>
    <row r="7985" spans="1:5" ht="0" hidden="1" customHeight="1" x14ac:dyDescent="0.2">
      <c r="A7985"/>
      <c r="B7985"/>
      <c r="C7985"/>
      <c r="D7985"/>
      <c r="E7985"/>
    </row>
    <row r="7986" spans="1:5" ht="0" hidden="1" customHeight="1" x14ac:dyDescent="0.2">
      <c r="A7986"/>
      <c r="B7986"/>
      <c r="C7986"/>
      <c r="D7986"/>
      <c r="E7986"/>
    </row>
    <row r="7987" spans="1:5" ht="0" hidden="1" customHeight="1" x14ac:dyDescent="0.2">
      <c r="A7987"/>
      <c r="B7987"/>
      <c r="C7987"/>
      <c r="D7987"/>
      <c r="E7987"/>
    </row>
    <row r="7988" spans="1:5" ht="0" hidden="1" customHeight="1" x14ac:dyDescent="0.2">
      <c r="A7988"/>
      <c r="B7988"/>
      <c r="C7988"/>
      <c r="D7988"/>
      <c r="E7988"/>
    </row>
    <row r="7989" spans="1:5" ht="0" hidden="1" customHeight="1" x14ac:dyDescent="0.2">
      <c r="A7989"/>
      <c r="B7989"/>
      <c r="C7989"/>
      <c r="D7989"/>
      <c r="E7989"/>
    </row>
    <row r="7990" spans="1:5" ht="0" hidden="1" customHeight="1" x14ac:dyDescent="0.2">
      <c r="A7990"/>
      <c r="B7990"/>
      <c r="C7990"/>
      <c r="D7990"/>
      <c r="E7990"/>
    </row>
    <row r="7991" spans="1:5" ht="0" hidden="1" customHeight="1" x14ac:dyDescent="0.2">
      <c r="A7991"/>
      <c r="B7991"/>
      <c r="C7991"/>
      <c r="D7991"/>
      <c r="E7991"/>
    </row>
    <row r="7992" spans="1:5" ht="0" hidden="1" customHeight="1" x14ac:dyDescent="0.2">
      <c r="A7992"/>
      <c r="B7992"/>
      <c r="C7992"/>
      <c r="D7992"/>
      <c r="E7992"/>
    </row>
    <row r="7993" spans="1:5" ht="0" hidden="1" customHeight="1" x14ac:dyDescent="0.2">
      <c r="A7993"/>
      <c r="B7993"/>
      <c r="C7993"/>
      <c r="D7993"/>
      <c r="E7993"/>
    </row>
    <row r="7994" spans="1:5" ht="0" hidden="1" customHeight="1" x14ac:dyDescent="0.2">
      <c r="A7994"/>
      <c r="B7994"/>
      <c r="C7994"/>
      <c r="D7994"/>
      <c r="E7994"/>
    </row>
    <row r="7995" spans="1:5" ht="0" hidden="1" customHeight="1" x14ac:dyDescent="0.2">
      <c r="A7995"/>
      <c r="B7995"/>
      <c r="C7995"/>
      <c r="D7995"/>
      <c r="E7995"/>
    </row>
    <row r="7996" spans="1:5" ht="0" hidden="1" customHeight="1" x14ac:dyDescent="0.2">
      <c r="A7996"/>
      <c r="B7996"/>
      <c r="C7996"/>
      <c r="D7996"/>
      <c r="E7996"/>
    </row>
    <row r="7997" spans="1:5" ht="0" hidden="1" customHeight="1" x14ac:dyDescent="0.2">
      <c r="A7997"/>
      <c r="B7997"/>
      <c r="C7997"/>
      <c r="D7997"/>
      <c r="E7997"/>
    </row>
    <row r="7998" spans="1:5" ht="0" hidden="1" customHeight="1" x14ac:dyDescent="0.2">
      <c r="A7998"/>
      <c r="B7998"/>
      <c r="C7998"/>
      <c r="D7998"/>
      <c r="E7998"/>
    </row>
    <row r="7999" spans="1:5" ht="0" hidden="1" customHeight="1" x14ac:dyDescent="0.2">
      <c r="A7999"/>
      <c r="B7999"/>
      <c r="C7999"/>
      <c r="D7999"/>
      <c r="E7999"/>
    </row>
    <row r="8000" spans="1:5" ht="0" hidden="1" customHeight="1" x14ac:dyDescent="0.2">
      <c r="A8000"/>
      <c r="B8000"/>
      <c r="C8000"/>
      <c r="D8000"/>
      <c r="E8000"/>
    </row>
    <row r="8001" spans="1:5" ht="0" hidden="1" customHeight="1" x14ac:dyDescent="0.2">
      <c r="A8001"/>
      <c r="B8001"/>
      <c r="C8001"/>
      <c r="D8001"/>
      <c r="E8001"/>
    </row>
    <row r="8002" spans="1:5" ht="0" hidden="1" customHeight="1" x14ac:dyDescent="0.2">
      <c r="A8002"/>
      <c r="B8002"/>
      <c r="C8002"/>
      <c r="D8002"/>
      <c r="E8002"/>
    </row>
    <row r="8003" spans="1:5" ht="0" hidden="1" customHeight="1" x14ac:dyDescent="0.2">
      <c r="A8003"/>
      <c r="B8003"/>
      <c r="C8003"/>
      <c r="D8003"/>
      <c r="E8003"/>
    </row>
    <row r="8004" spans="1:5" ht="0" hidden="1" customHeight="1" x14ac:dyDescent="0.2">
      <c r="A8004"/>
      <c r="B8004"/>
      <c r="C8004"/>
      <c r="D8004"/>
      <c r="E8004"/>
    </row>
    <row r="8005" spans="1:5" ht="0" hidden="1" customHeight="1" x14ac:dyDescent="0.2">
      <c r="A8005"/>
      <c r="B8005"/>
      <c r="C8005"/>
      <c r="D8005"/>
      <c r="E8005"/>
    </row>
    <row r="8006" spans="1:5" ht="0" hidden="1" customHeight="1" x14ac:dyDescent="0.2">
      <c r="A8006"/>
      <c r="B8006"/>
      <c r="C8006"/>
      <c r="D8006"/>
      <c r="E8006"/>
    </row>
    <row r="8007" spans="1:5" ht="0" hidden="1" customHeight="1" x14ac:dyDescent="0.2">
      <c r="A8007"/>
      <c r="B8007"/>
      <c r="C8007"/>
      <c r="D8007"/>
      <c r="E8007"/>
    </row>
    <row r="8008" spans="1:5" ht="0" hidden="1" customHeight="1" x14ac:dyDescent="0.2">
      <c r="A8008"/>
      <c r="B8008"/>
      <c r="C8008"/>
      <c r="D8008"/>
      <c r="E8008"/>
    </row>
    <row r="8009" spans="1:5" ht="0" hidden="1" customHeight="1" x14ac:dyDescent="0.2">
      <c r="A8009"/>
      <c r="B8009"/>
      <c r="C8009"/>
      <c r="D8009"/>
      <c r="E8009"/>
    </row>
    <row r="8010" spans="1:5" ht="0" hidden="1" customHeight="1" x14ac:dyDescent="0.2">
      <c r="A8010"/>
      <c r="B8010"/>
      <c r="C8010"/>
      <c r="D8010"/>
      <c r="E8010"/>
    </row>
    <row r="8011" spans="1:5" ht="0" hidden="1" customHeight="1" x14ac:dyDescent="0.2">
      <c r="A8011"/>
      <c r="B8011"/>
      <c r="C8011"/>
      <c r="D8011"/>
      <c r="E8011"/>
    </row>
    <row r="8012" spans="1:5" ht="0" hidden="1" customHeight="1" x14ac:dyDescent="0.2">
      <c r="A8012"/>
      <c r="B8012"/>
      <c r="C8012"/>
      <c r="D8012"/>
      <c r="E8012"/>
    </row>
    <row r="8013" spans="1:5" ht="0" hidden="1" customHeight="1" x14ac:dyDescent="0.2">
      <c r="A8013"/>
      <c r="B8013"/>
      <c r="C8013"/>
      <c r="D8013"/>
      <c r="E8013"/>
    </row>
    <row r="8014" spans="1:5" ht="0" hidden="1" customHeight="1" x14ac:dyDescent="0.2">
      <c r="A8014"/>
      <c r="B8014"/>
      <c r="C8014"/>
      <c r="D8014"/>
      <c r="E8014"/>
    </row>
    <row r="8015" spans="1:5" ht="0" hidden="1" customHeight="1" x14ac:dyDescent="0.2">
      <c r="A8015"/>
      <c r="B8015"/>
      <c r="C8015"/>
      <c r="D8015"/>
      <c r="E8015"/>
    </row>
    <row r="8016" spans="1:5" ht="0" hidden="1" customHeight="1" x14ac:dyDescent="0.2">
      <c r="A8016"/>
      <c r="B8016"/>
      <c r="C8016"/>
      <c r="D8016"/>
      <c r="E8016"/>
    </row>
    <row r="8017" spans="1:5" ht="0" hidden="1" customHeight="1" x14ac:dyDescent="0.2">
      <c r="A8017"/>
      <c r="B8017"/>
      <c r="C8017"/>
      <c r="D8017"/>
      <c r="E8017"/>
    </row>
    <row r="8018" spans="1:5" ht="0" hidden="1" customHeight="1" x14ac:dyDescent="0.2">
      <c r="A8018"/>
      <c r="B8018"/>
      <c r="C8018"/>
      <c r="D8018"/>
      <c r="E8018"/>
    </row>
    <row r="8019" spans="1:5" ht="0" hidden="1" customHeight="1" x14ac:dyDescent="0.2">
      <c r="A8019"/>
      <c r="B8019"/>
      <c r="C8019"/>
      <c r="D8019"/>
      <c r="E8019"/>
    </row>
    <row r="8020" spans="1:5" ht="0" hidden="1" customHeight="1" x14ac:dyDescent="0.2">
      <c r="A8020"/>
      <c r="B8020"/>
      <c r="C8020"/>
      <c r="D8020"/>
      <c r="E8020"/>
    </row>
    <row r="8021" spans="1:5" ht="0" hidden="1" customHeight="1" x14ac:dyDescent="0.2">
      <c r="A8021"/>
      <c r="B8021"/>
      <c r="C8021"/>
      <c r="D8021"/>
      <c r="E8021"/>
    </row>
    <row r="8022" spans="1:5" ht="0" hidden="1" customHeight="1" x14ac:dyDescent="0.2">
      <c r="A8022"/>
      <c r="B8022"/>
      <c r="C8022"/>
      <c r="D8022"/>
      <c r="E8022"/>
    </row>
    <row r="8023" spans="1:5" ht="0" hidden="1" customHeight="1" x14ac:dyDescent="0.2">
      <c r="A8023"/>
      <c r="B8023"/>
      <c r="C8023"/>
      <c r="D8023"/>
      <c r="E8023"/>
    </row>
    <row r="8024" spans="1:5" ht="0" hidden="1" customHeight="1" x14ac:dyDescent="0.2">
      <c r="A8024"/>
      <c r="B8024"/>
      <c r="C8024"/>
      <c r="D8024"/>
      <c r="E8024"/>
    </row>
    <row r="8025" spans="1:5" ht="0" hidden="1" customHeight="1" x14ac:dyDescent="0.2">
      <c r="A8025"/>
      <c r="B8025"/>
      <c r="C8025"/>
      <c r="D8025"/>
      <c r="E8025"/>
    </row>
    <row r="8026" spans="1:5" ht="0" hidden="1" customHeight="1" x14ac:dyDescent="0.2">
      <c r="A8026"/>
      <c r="B8026"/>
      <c r="C8026"/>
      <c r="D8026"/>
      <c r="E8026"/>
    </row>
    <row r="8027" spans="1:5" ht="0" hidden="1" customHeight="1" x14ac:dyDescent="0.2">
      <c r="A8027"/>
      <c r="B8027"/>
      <c r="C8027"/>
      <c r="D8027"/>
      <c r="E8027"/>
    </row>
    <row r="8028" spans="1:5" ht="0" hidden="1" customHeight="1" x14ac:dyDescent="0.2">
      <c r="A8028"/>
      <c r="B8028"/>
      <c r="C8028"/>
      <c r="D8028"/>
      <c r="E8028"/>
    </row>
    <row r="8029" spans="1:5" ht="0" hidden="1" customHeight="1" x14ac:dyDescent="0.2">
      <c r="A8029"/>
      <c r="B8029"/>
      <c r="C8029"/>
      <c r="D8029"/>
      <c r="E8029"/>
    </row>
    <row r="8030" spans="1:5" ht="0" hidden="1" customHeight="1" x14ac:dyDescent="0.2">
      <c r="A8030"/>
      <c r="B8030"/>
      <c r="C8030"/>
      <c r="D8030"/>
      <c r="E8030"/>
    </row>
    <row r="8031" spans="1:5" ht="0" hidden="1" customHeight="1" x14ac:dyDescent="0.2">
      <c r="A8031"/>
      <c r="B8031"/>
      <c r="C8031"/>
      <c r="D8031"/>
      <c r="E8031"/>
    </row>
    <row r="8032" spans="1:5" ht="0" hidden="1" customHeight="1" x14ac:dyDescent="0.2">
      <c r="A8032"/>
      <c r="B8032"/>
      <c r="C8032"/>
      <c r="D8032"/>
      <c r="E8032"/>
    </row>
    <row r="8033" spans="1:5" ht="0" hidden="1" customHeight="1" x14ac:dyDescent="0.2">
      <c r="A8033"/>
      <c r="B8033"/>
      <c r="C8033"/>
      <c r="D8033"/>
      <c r="E8033"/>
    </row>
    <row r="8034" spans="1:5" ht="0" hidden="1" customHeight="1" x14ac:dyDescent="0.2">
      <c r="A8034"/>
      <c r="B8034"/>
      <c r="C8034"/>
      <c r="D8034"/>
      <c r="E8034"/>
    </row>
    <row r="8035" spans="1:5" ht="0" hidden="1" customHeight="1" x14ac:dyDescent="0.2">
      <c r="A8035"/>
      <c r="B8035"/>
      <c r="C8035"/>
      <c r="D8035"/>
      <c r="E8035"/>
    </row>
    <row r="8036" spans="1:5" ht="0" hidden="1" customHeight="1" x14ac:dyDescent="0.2">
      <c r="A8036"/>
      <c r="B8036"/>
      <c r="C8036"/>
      <c r="D8036"/>
      <c r="E8036"/>
    </row>
    <row r="8037" spans="1:5" ht="0" hidden="1" customHeight="1" x14ac:dyDescent="0.2">
      <c r="A8037"/>
      <c r="B8037"/>
      <c r="C8037"/>
      <c r="D8037"/>
      <c r="E8037"/>
    </row>
    <row r="8038" spans="1:5" ht="0" hidden="1" customHeight="1" x14ac:dyDescent="0.2">
      <c r="A8038"/>
      <c r="B8038"/>
      <c r="C8038"/>
      <c r="D8038"/>
      <c r="E8038"/>
    </row>
    <row r="8039" spans="1:5" ht="0" hidden="1" customHeight="1" x14ac:dyDescent="0.2">
      <c r="A8039"/>
      <c r="B8039"/>
      <c r="C8039"/>
      <c r="D8039"/>
      <c r="E8039"/>
    </row>
    <row r="8040" spans="1:5" ht="0" hidden="1" customHeight="1" x14ac:dyDescent="0.2">
      <c r="A8040"/>
      <c r="B8040"/>
      <c r="C8040"/>
      <c r="D8040"/>
      <c r="E8040"/>
    </row>
    <row r="8041" spans="1:5" ht="0" hidden="1" customHeight="1" x14ac:dyDescent="0.2">
      <c r="A8041"/>
      <c r="B8041"/>
      <c r="C8041"/>
      <c r="D8041"/>
      <c r="E8041"/>
    </row>
    <row r="8042" spans="1:5" ht="0" hidden="1" customHeight="1" x14ac:dyDescent="0.2">
      <c r="A8042"/>
      <c r="B8042"/>
      <c r="C8042"/>
      <c r="D8042"/>
      <c r="E8042"/>
    </row>
    <row r="8043" spans="1:5" ht="0" hidden="1" customHeight="1" x14ac:dyDescent="0.2">
      <c r="A8043"/>
      <c r="B8043"/>
      <c r="C8043"/>
      <c r="D8043"/>
      <c r="E8043"/>
    </row>
    <row r="8044" spans="1:5" ht="0" hidden="1" customHeight="1" x14ac:dyDescent="0.2">
      <c r="A8044"/>
      <c r="B8044"/>
      <c r="C8044"/>
      <c r="D8044"/>
      <c r="E8044"/>
    </row>
    <row r="8045" spans="1:5" ht="0" hidden="1" customHeight="1" x14ac:dyDescent="0.2">
      <c r="A8045"/>
      <c r="B8045"/>
      <c r="C8045"/>
      <c r="D8045"/>
      <c r="E8045"/>
    </row>
    <row r="8046" spans="1:5" ht="0" hidden="1" customHeight="1" x14ac:dyDescent="0.2">
      <c r="A8046"/>
      <c r="B8046"/>
      <c r="C8046"/>
      <c r="D8046"/>
      <c r="E8046"/>
    </row>
    <row r="8047" spans="1:5" ht="0" hidden="1" customHeight="1" x14ac:dyDescent="0.2">
      <c r="A8047"/>
      <c r="B8047"/>
      <c r="C8047"/>
      <c r="D8047"/>
      <c r="E8047"/>
    </row>
    <row r="8048" spans="1:5" ht="0" hidden="1" customHeight="1" x14ac:dyDescent="0.2">
      <c r="A8048"/>
      <c r="B8048"/>
      <c r="C8048"/>
      <c r="D8048"/>
      <c r="E8048"/>
    </row>
    <row r="8049" spans="1:5" ht="0" hidden="1" customHeight="1" x14ac:dyDescent="0.2">
      <c r="A8049"/>
      <c r="B8049"/>
      <c r="C8049"/>
      <c r="D8049"/>
      <c r="E8049"/>
    </row>
    <row r="8050" spans="1:5" ht="0" hidden="1" customHeight="1" x14ac:dyDescent="0.2">
      <c r="A8050"/>
      <c r="B8050"/>
      <c r="C8050"/>
      <c r="D8050"/>
      <c r="E8050"/>
    </row>
    <row r="8051" spans="1:5" ht="0" hidden="1" customHeight="1" x14ac:dyDescent="0.2">
      <c r="A8051"/>
      <c r="B8051"/>
      <c r="C8051"/>
      <c r="D8051"/>
      <c r="E8051"/>
    </row>
    <row r="8052" spans="1:5" ht="0" hidden="1" customHeight="1" x14ac:dyDescent="0.2">
      <c r="A8052"/>
      <c r="B8052"/>
      <c r="C8052"/>
      <c r="D8052"/>
      <c r="E8052"/>
    </row>
    <row r="8053" spans="1:5" ht="0" hidden="1" customHeight="1" x14ac:dyDescent="0.2">
      <c r="A8053"/>
      <c r="B8053"/>
      <c r="C8053"/>
      <c r="D8053"/>
      <c r="E8053"/>
    </row>
    <row r="8054" spans="1:5" ht="0" hidden="1" customHeight="1" x14ac:dyDescent="0.2">
      <c r="A8054"/>
      <c r="B8054"/>
      <c r="C8054"/>
      <c r="D8054"/>
      <c r="E8054"/>
    </row>
    <row r="8055" spans="1:5" ht="0" hidden="1" customHeight="1" x14ac:dyDescent="0.2">
      <c r="A8055"/>
      <c r="B8055"/>
      <c r="C8055"/>
      <c r="D8055"/>
      <c r="E8055"/>
    </row>
    <row r="8056" spans="1:5" ht="0" hidden="1" customHeight="1" x14ac:dyDescent="0.2">
      <c r="A8056"/>
      <c r="B8056"/>
      <c r="C8056"/>
      <c r="D8056"/>
      <c r="E8056"/>
    </row>
    <row r="8057" spans="1:5" ht="0" hidden="1" customHeight="1" x14ac:dyDescent="0.2">
      <c r="A8057"/>
      <c r="B8057"/>
      <c r="C8057"/>
      <c r="D8057"/>
      <c r="E8057"/>
    </row>
    <row r="8058" spans="1:5" ht="0" hidden="1" customHeight="1" x14ac:dyDescent="0.2">
      <c r="A8058"/>
      <c r="B8058"/>
      <c r="C8058"/>
      <c r="D8058"/>
      <c r="E8058"/>
    </row>
    <row r="8059" spans="1:5" ht="0" hidden="1" customHeight="1" x14ac:dyDescent="0.2">
      <c r="A8059"/>
      <c r="B8059"/>
      <c r="C8059"/>
      <c r="D8059"/>
      <c r="E8059"/>
    </row>
    <row r="8060" spans="1:5" ht="0" hidden="1" customHeight="1" x14ac:dyDescent="0.2">
      <c r="A8060"/>
      <c r="B8060"/>
      <c r="C8060"/>
      <c r="D8060"/>
      <c r="E8060"/>
    </row>
    <row r="8061" spans="1:5" ht="0" hidden="1" customHeight="1" x14ac:dyDescent="0.2">
      <c r="A8061"/>
      <c r="B8061"/>
      <c r="C8061"/>
      <c r="D8061"/>
      <c r="E8061"/>
    </row>
    <row r="8062" spans="1:5" ht="0" hidden="1" customHeight="1" x14ac:dyDescent="0.2">
      <c r="A8062"/>
      <c r="B8062"/>
      <c r="C8062"/>
      <c r="D8062"/>
      <c r="E8062"/>
    </row>
    <row r="8063" spans="1:5" ht="0" hidden="1" customHeight="1" x14ac:dyDescent="0.2">
      <c r="A8063"/>
      <c r="B8063"/>
      <c r="C8063"/>
      <c r="D8063"/>
      <c r="E8063"/>
    </row>
    <row r="8064" spans="1:5" ht="0" hidden="1" customHeight="1" x14ac:dyDescent="0.2">
      <c r="A8064"/>
      <c r="B8064"/>
      <c r="C8064"/>
      <c r="D8064"/>
      <c r="E8064"/>
    </row>
    <row r="8065" spans="1:5" ht="0" hidden="1" customHeight="1" x14ac:dyDescent="0.2">
      <c r="A8065"/>
      <c r="B8065"/>
      <c r="C8065"/>
      <c r="D8065"/>
      <c r="E8065"/>
    </row>
    <row r="8066" spans="1:5" ht="0" hidden="1" customHeight="1" x14ac:dyDescent="0.2">
      <c r="A8066"/>
      <c r="B8066"/>
      <c r="C8066"/>
      <c r="D8066"/>
      <c r="E8066"/>
    </row>
    <row r="8067" spans="1:5" ht="0" hidden="1" customHeight="1" x14ac:dyDescent="0.2">
      <c r="A8067"/>
      <c r="B8067"/>
      <c r="C8067"/>
      <c r="D8067"/>
      <c r="E8067"/>
    </row>
    <row r="8068" spans="1:5" ht="0" hidden="1" customHeight="1" x14ac:dyDescent="0.2">
      <c r="A8068"/>
      <c r="B8068"/>
      <c r="C8068"/>
      <c r="D8068"/>
      <c r="E8068"/>
    </row>
    <row r="8069" spans="1:5" ht="0" hidden="1" customHeight="1" x14ac:dyDescent="0.2">
      <c r="A8069"/>
      <c r="B8069"/>
      <c r="C8069"/>
      <c r="D8069"/>
      <c r="E8069"/>
    </row>
    <row r="8070" spans="1:5" ht="0" hidden="1" customHeight="1" x14ac:dyDescent="0.2">
      <c r="A8070"/>
      <c r="B8070"/>
      <c r="C8070"/>
      <c r="D8070"/>
      <c r="E8070"/>
    </row>
    <row r="8071" spans="1:5" ht="0" hidden="1" customHeight="1" x14ac:dyDescent="0.2">
      <c r="A8071"/>
      <c r="B8071"/>
      <c r="C8071"/>
      <c r="D8071"/>
      <c r="E8071"/>
    </row>
    <row r="8072" spans="1:5" ht="0" hidden="1" customHeight="1" x14ac:dyDescent="0.2">
      <c r="A8072"/>
      <c r="B8072"/>
      <c r="C8072"/>
      <c r="D8072"/>
      <c r="E8072"/>
    </row>
    <row r="8073" spans="1:5" ht="0" hidden="1" customHeight="1" x14ac:dyDescent="0.2">
      <c r="A8073"/>
      <c r="B8073"/>
      <c r="C8073"/>
      <c r="D8073"/>
      <c r="E8073"/>
    </row>
    <row r="8074" spans="1:5" ht="0" hidden="1" customHeight="1" x14ac:dyDescent="0.2">
      <c r="A8074"/>
      <c r="B8074"/>
      <c r="C8074"/>
      <c r="D8074"/>
      <c r="E8074"/>
    </row>
    <row r="8075" spans="1:5" ht="0" hidden="1" customHeight="1" x14ac:dyDescent="0.2">
      <c r="A8075"/>
      <c r="B8075"/>
      <c r="C8075"/>
      <c r="D8075"/>
      <c r="E8075"/>
    </row>
    <row r="8076" spans="1:5" ht="0" hidden="1" customHeight="1" x14ac:dyDescent="0.2">
      <c r="A8076"/>
      <c r="B8076"/>
      <c r="C8076"/>
      <c r="D8076"/>
      <c r="E8076"/>
    </row>
    <row r="8077" spans="1:5" ht="0" hidden="1" customHeight="1" x14ac:dyDescent="0.2">
      <c r="A8077"/>
      <c r="B8077"/>
      <c r="C8077"/>
      <c r="D8077"/>
      <c r="E8077"/>
    </row>
    <row r="8078" spans="1:5" ht="0" hidden="1" customHeight="1" x14ac:dyDescent="0.2">
      <c r="A8078"/>
      <c r="B8078"/>
      <c r="C8078"/>
      <c r="D8078"/>
      <c r="E8078"/>
    </row>
    <row r="8079" spans="1:5" ht="0" hidden="1" customHeight="1" x14ac:dyDescent="0.2">
      <c r="A8079"/>
      <c r="B8079"/>
      <c r="C8079"/>
      <c r="D8079"/>
      <c r="E8079"/>
    </row>
    <row r="8080" spans="1:5" ht="0" hidden="1" customHeight="1" x14ac:dyDescent="0.2">
      <c r="A8080"/>
      <c r="B8080"/>
      <c r="C8080"/>
      <c r="D8080"/>
      <c r="E8080"/>
    </row>
    <row r="8081" spans="1:5" ht="0" hidden="1" customHeight="1" x14ac:dyDescent="0.2">
      <c r="A8081"/>
      <c r="B8081"/>
      <c r="C8081"/>
      <c r="D8081"/>
      <c r="E8081"/>
    </row>
    <row r="8082" spans="1:5" ht="0" hidden="1" customHeight="1" x14ac:dyDescent="0.2">
      <c r="A8082"/>
      <c r="B8082"/>
      <c r="C8082"/>
      <c r="D8082"/>
      <c r="E8082"/>
    </row>
    <row r="8083" spans="1:5" ht="0" hidden="1" customHeight="1" x14ac:dyDescent="0.2">
      <c r="A8083"/>
      <c r="B8083"/>
      <c r="C8083"/>
      <c r="D8083"/>
      <c r="E8083"/>
    </row>
    <row r="8084" spans="1:5" ht="0" hidden="1" customHeight="1" x14ac:dyDescent="0.2">
      <c r="A8084"/>
      <c r="B8084"/>
      <c r="C8084"/>
      <c r="D8084"/>
      <c r="E8084"/>
    </row>
    <row r="8085" spans="1:5" ht="0" hidden="1" customHeight="1" x14ac:dyDescent="0.2">
      <c r="A8085"/>
      <c r="B8085"/>
      <c r="C8085"/>
      <c r="D8085"/>
      <c r="E8085"/>
    </row>
    <row r="8086" spans="1:5" ht="0" hidden="1" customHeight="1" x14ac:dyDescent="0.2">
      <c r="A8086"/>
      <c r="B8086"/>
      <c r="C8086"/>
      <c r="D8086"/>
      <c r="E8086"/>
    </row>
    <row r="8087" spans="1:5" ht="0" hidden="1" customHeight="1" x14ac:dyDescent="0.2">
      <c r="A8087"/>
      <c r="B8087"/>
      <c r="C8087"/>
      <c r="D8087"/>
      <c r="E8087"/>
    </row>
    <row r="8088" spans="1:5" ht="0" hidden="1" customHeight="1" x14ac:dyDescent="0.2">
      <c r="A8088"/>
      <c r="B8088"/>
      <c r="C8088"/>
      <c r="D8088"/>
      <c r="E8088"/>
    </row>
    <row r="8089" spans="1:5" ht="0" hidden="1" customHeight="1" x14ac:dyDescent="0.2">
      <c r="A8089"/>
      <c r="B8089"/>
      <c r="C8089"/>
      <c r="D8089"/>
      <c r="E8089"/>
    </row>
    <row r="8090" spans="1:5" ht="0" hidden="1" customHeight="1" x14ac:dyDescent="0.2">
      <c r="A8090"/>
      <c r="B8090"/>
      <c r="C8090"/>
      <c r="D8090"/>
      <c r="E8090"/>
    </row>
    <row r="8091" spans="1:5" ht="0" hidden="1" customHeight="1" x14ac:dyDescent="0.2">
      <c r="A8091"/>
      <c r="B8091"/>
      <c r="C8091"/>
      <c r="D8091"/>
      <c r="E8091"/>
    </row>
    <row r="8092" spans="1:5" ht="0" hidden="1" customHeight="1" x14ac:dyDescent="0.2">
      <c r="A8092"/>
      <c r="B8092"/>
      <c r="C8092"/>
      <c r="D8092"/>
      <c r="E8092"/>
    </row>
    <row r="8093" spans="1:5" ht="0" hidden="1" customHeight="1" x14ac:dyDescent="0.2">
      <c r="A8093"/>
      <c r="B8093"/>
      <c r="C8093"/>
      <c r="D8093"/>
      <c r="E8093"/>
    </row>
    <row r="8094" spans="1:5" ht="0" hidden="1" customHeight="1" x14ac:dyDescent="0.2">
      <c r="A8094"/>
      <c r="B8094"/>
      <c r="C8094"/>
      <c r="D8094"/>
      <c r="E8094"/>
    </row>
    <row r="8095" spans="1:5" ht="0" hidden="1" customHeight="1" x14ac:dyDescent="0.2">
      <c r="A8095"/>
      <c r="B8095"/>
      <c r="C8095"/>
      <c r="D8095"/>
      <c r="E8095"/>
    </row>
    <row r="8096" spans="1:5" ht="0" hidden="1" customHeight="1" x14ac:dyDescent="0.2">
      <c r="A8096"/>
      <c r="B8096"/>
      <c r="C8096"/>
      <c r="D8096"/>
      <c r="E8096"/>
    </row>
    <row r="8097" spans="1:5" ht="0" hidden="1" customHeight="1" x14ac:dyDescent="0.2">
      <c r="A8097"/>
      <c r="B8097"/>
      <c r="C8097"/>
      <c r="D8097"/>
      <c r="E8097"/>
    </row>
    <row r="8098" spans="1:5" ht="0" hidden="1" customHeight="1" x14ac:dyDescent="0.2">
      <c r="A8098"/>
      <c r="B8098"/>
      <c r="C8098"/>
      <c r="D8098"/>
      <c r="E8098"/>
    </row>
    <row r="8099" spans="1:5" ht="0" hidden="1" customHeight="1" x14ac:dyDescent="0.2">
      <c r="A8099"/>
      <c r="B8099"/>
      <c r="C8099"/>
      <c r="D8099"/>
      <c r="E8099"/>
    </row>
    <row r="8100" spans="1:5" ht="0" hidden="1" customHeight="1" x14ac:dyDescent="0.2">
      <c r="A8100"/>
      <c r="B8100"/>
      <c r="C8100"/>
      <c r="D8100"/>
      <c r="E8100"/>
    </row>
    <row r="8101" spans="1:5" ht="0" hidden="1" customHeight="1" x14ac:dyDescent="0.2">
      <c r="A8101"/>
      <c r="B8101"/>
      <c r="C8101"/>
      <c r="D8101"/>
      <c r="E8101"/>
    </row>
    <row r="8102" spans="1:5" ht="0" hidden="1" customHeight="1" x14ac:dyDescent="0.2">
      <c r="A8102"/>
      <c r="B8102"/>
      <c r="C8102"/>
      <c r="D8102"/>
      <c r="E8102"/>
    </row>
    <row r="8103" spans="1:5" ht="0" hidden="1" customHeight="1" x14ac:dyDescent="0.2">
      <c r="A8103"/>
      <c r="B8103"/>
      <c r="C8103"/>
      <c r="D8103"/>
      <c r="E8103"/>
    </row>
    <row r="8104" spans="1:5" ht="0" hidden="1" customHeight="1" x14ac:dyDescent="0.2">
      <c r="A8104"/>
      <c r="B8104"/>
      <c r="C8104"/>
      <c r="D8104"/>
      <c r="E8104"/>
    </row>
    <row r="8105" spans="1:5" ht="0" hidden="1" customHeight="1" x14ac:dyDescent="0.2">
      <c r="A8105"/>
      <c r="B8105"/>
      <c r="C8105"/>
      <c r="D8105"/>
      <c r="E8105"/>
    </row>
    <row r="8106" spans="1:5" ht="0" hidden="1" customHeight="1" x14ac:dyDescent="0.2">
      <c r="A8106"/>
      <c r="B8106"/>
      <c r="C8106"/>
      <c r="D8106"/>
      <c r="E8106"/>
    </row>
    <row r="8107" spans="1:5" ht="0" hidden="1" customHeight="1" x14ac:dyDescent="0.2">
      <c r="A8107"/>
      <c r="B8107"/>
      <c r="C8107"/>
      <c r="D8107"/>
      <c r="E8107"/>
    </row>
    <row r="8108" spans="1:5" ht="0" hidden="1" customHeight="1" x14ac:dyDescent="0.2">
      <c r="A8108"/>
      <c r="B8108"/>
      <c r="C8108"/>
      <c r="D8108"/>
      <c r="E8108"/>
    </row>
    <row r="8109" spans="1:5" ht="0" hidden="1" customHeight="1" x14ac:dyDescent="0.2">
      <c r="A8109"/>
      <c r="B8109"/>
      <c r="C8109"/>
      <c r="D8109"/>
      <c r="E8109"/>
    </row>
    <row r="8110" spans="1:5" ht="0" hidden="1" customHeight="1" x14ac:dyDescent="0.2">
      <c r="A8110"/>
      <c r="B8110"/>
      <c r="C8110"/>
      <c r="D8110"/>
      <c r="E8110"/>
    </row>
    <row r="8111" spans="1:5" ht="0" hidden="1" customHeight="1" x14ac:dyDescent="0.2">
      <c r="A8111"/>
      <c r="B8111"/>
      <c r="C8111"/>
      <c r="D8111"/>
      <c r="E8111"/>
    </row>
    <row r="8112" spans="1:5" ht="0" hidden="1" customHeight="1" x14ac:dyDescent="0.2">
      <c r="A8112"/>
      <c r="B8112"/>
      <c r="C8112"/>
      <c r="D8112"/>
      <c r="E8112"/>
    </row>
    <row r="8113" spans="1:5" ht="0" hidden="1" customHeight="1" x14ac:dyDescent="0.2">
      <c r="A8113"/>
      <c r="B8113"/>
      <c r="C8113"/>
      <c r="D8113"/>
      <c r="E8113"/>
    </row>
    <row r="8114" spans="1:5" ht="0" hidden="1" customHeight="1" x14ac:dyDescent="0.2">
      <c r="A8114"/>
      <c r="B8114"/>
      <c r="C8114"/>
      <c r="D8114"/>
      <c r="E8114"/>
    </row>
    <row r="8115" spans="1:5" ht="0" hidden="1" customHeight="1" x14ac:dyDescent="0.2">
      <c r="A8115"/>
      <c r="B8115"/>
      <c r="C8115"/>
      <c r="D8115"/>
      <c r="E8115"/>
    </row>
    <row r="8116" spans="1:5" ht="0" hidden="1" customHeight="1" x14ac:dyDescent="0.2">
      <c r="A8116"/>
      <c r="B8116"/>
      <c r="C8116"/>
      <c r="D8116"/>
      <c r="E8116"/>
    </row>
    <row r="8117" spans="1:5" ht="0" hidden="1" customHeight="1" x14ac:dyDescent="0.2">
      <c r="A8117"/>
      <c r="B8117"/>
      <c r="C8117"/>
      <c r="D8117"/>
      <c r="E8117"/>
    </row>
    <row r="8118" spans="1:5" ht="0" hidden="1" customHeight="1" x14ac:dyDescent="0.2">
      <c r="A8118"/>
      <c r="B8118"/>
      <c r="C8118"/>
      <c r="D8118"/>
      <c r="E8118"/>
    </row>
    <row r="8119" spans="1:5" ht="0" hidden="1" customHeight="1" x14ac:dyDescent="0.2">
      <c r="A8119"/>
      <c r="B8119"/>
      <c r="C8119"/>
      <c r="D8119"/>
      <c r="E8119"/>
    </row>
    <row r="8120" spans="1:5" ht="0" hidden="1" customHeight="1" x14ac:dyDescent="0.2">
      <c r="A8120"/>
      <c r="B8120"/>
      <c r="C8120"/>
      <c r="D8120"/>
      <c r="E8120"/>
    </row>
    <row r="8121" spans="1:5" ht="0" hidden="1" customHeight="1" x14ac:dyDescent="0.2">
      <c r="A8121"/>
      <c r="B8121"/>
      <c r="C8121"/>
      <c r="D8121"/>
      <c r="E8121"/>
    </row>
    <row r="8122" spans="1:5" ht="0" hidden="1" customHeight="1" x14ac:dyDescent="0.2">
      <c r="A8122"/>
      <c r="B8122"/>
      <c r="C8122"/>
      <c r="D8122"/>
      <c r="E8122"/>
    </row>
    <row r="8123" spans="1:5" ht="0" hidden="1" customHeight="1" x14ac:dyDescent="0.2">
      <c r="A8123"/>
      <c r="B8123"/>
      <c r="C8123"/>
      <c r="D8123"/>
      <c r="E8123"/>
    </row>
    <row r="8124" spans="1:5" ht="0" hidden="1" customHeight="1" x14ac:dyDescent="0.2">
      <c r="A8124"/>
      <c r="B8124"/>
      <c r="C8124"/>
      <c r="D8124"/>
      <c r="E8124"/>
    </row>
    <row r="8125" spans="1:5" ht="0" hidden="1" customHeight="1" x14ac:dyDescent="0.2">
      <c r="A8125"/>
      <c r="B8125"/>
      <c r="C8125"/>
      <c r="D8125"/>
      <c r="E8125"/>
    </row>
    <row r="8126" spans="1:5" ht="0" hidden="1" customHeight="1" x14ac:dyDescent="0.2">
      <c r="A8126"/>
      <c r="B8126"/>
      <c r="C8126"/>
      <c r="D8126"/>
      <c r="E8126"/>
    </row>
    <row r="8127" spans="1:5" ht="0" hidden="1" customHeight="1" x14ac:dyDescent="0.2">
      <c r="A8127"/>
      <c r="B8127"/>
      <c r="C8127"/>
      <c r="D8127"/>
      <c r="E8127"/>
    </row>
    <row r="8128" spans="1:5" ht="0" hidden="1" customHeight="1" x14ac:dyDescent="0.2">
      <c r="A8128"/>
      <c r="B8128"/>
      <c r="C8128"/>
      <c r="D8128"/>
      <c r="E8128"/>
    </row>
    <row r="8129" spans="1:5" ht="0" hidden="1" customHeight="1" x14ac:dyDescent="0.2">
      <c r="A8129"/>
      <c r="B8129"/>
      <c r="C8129"/>
      <c r="D8129"/>
      <c r="E8129"/>
    </row>
    <row r="8130" spans="1:5" ht="0" hidden="1" customHeight="1" x14ac:dyDescent="0.2">
      <c r="A8130"/>
      <c r="B8130"/>
      <c r="C8130"/>
      <c r="D8130"/>
      <c r="E8130"/>
    </row>
    <row r="8131" spans="1:5" ht="0" hidden="1" customHeight="1" x14ac:dyDescent="0.2">
      <c r="A8131"/>
      <c r="B8131"/>
      <c r="C8131"/>
      <c r="D8131"/>
      <c r="E8131"/>
    </row>
    <row r="8132" spans="1:5" ht="0" hidden="1" customHeight="1" x14ac:dyDescent="0.2">
      <c r="A8132"/>
      <c r="B8132"/>
      <c r="C8132"/>
      <c r="D8132"/>
      <c r="E8132"/>
    </row>
    <row r="8133" spans="1:5" ht="0" hidden="1" customHeight="1" x14ac:dyDescent="0.2">
      <c r="A8133"/>
      <c r="B8133"/>
      <c r="C8133"/>
      <c r="D8133"/>
      <c r="E8133"/>
    </row>
    <row r="8134" spans="1:5" ht="0" hidden="1" customHeight="1" x14ac:dyDescent="0.2">
      <c r="A8134"/>
      <c r="B8134"/>
      <c r="C8134"/>
      <c r="D8134"/>
      <c r="E8134"/>
    </row>
    <row r="8135" spans="1:5" ht="0" hidden="1" customHeight="1" x14ac:dyDescent="0.2">
      <c r="A8135"/>
      <c r="B8135"/>
      <c r="C8135"/>
      <c r="D8135"/>
      <c r="E8135"/>
    </row>
    <row r="8136" spans="1:5" ht="0" hidden="1" customHeight="1" x14ac:dyDescent="0.2">
      <c r="A8136"/>
      <c r="B8136"/>
      <c r="C8136"/>
      <c r="D8136"/>
      <c r="E8136"/>
    </row>
    <row r="8137" spans="1:5" ht="0" hidden="1" customHeight="1" x14ac:dyDescent="0.2">
      <c r="A8137"/>
      <c r="B8137"/>
      <c r="C8137"/>
      <c r="D8137"/>
      <c r="E8137"/>
    </row>
    <row r="8138" spans="1:5" ht="0" hidden="1" customHeight="1" x14ac:dyDescent="0.2">
      <c r="A8138"/>
      <c r="B8138"/>
      <c r="C8138"/>
      <c r="D8138"/>
      <c r="E8138"/>
    </row>
    <row r="8139" spans="1:5" ht="0" hidden="1" customHeight="1" x14ac:dyDescent="0.2">
      <c r="A8139"/>
      <c r="B8139"/>
      <c r="C8139"/>
      <c r="D8139"/>
      <c r="E8139"/>
    </row>
    <row r="8140" spans="1:5" ht="0" hidden="1" customHeight="1" x14ac:dyDescent="0.2">
      <c r="A8140"/>
      <c r="B8140"/>
      <c r="C8140"/>
      <c r="D8140"/>
      <c r="E8140"/>
    </row>
    <row r="8141" spans="1:5" ht="0" hidden="1" customHeight="1" x14ac:dyDescent="0.2">
      <c r="A8141"/>
      <c r="B8141"/>
      <c r="C8141"/>
      <c r="D8141"/>
      <c r="E8141"/>
    </row>
    <row r="8142" spans="1:5" ht="0" hidden="1" customHeight="1" x14ac:dyDescent="0.2">
      <c r="A8142"/>
      <c r="B8142"/>
      <c r="C8142"/>
      <c r="D8142"/>
      <c r="E8142"/>
    </row>
    <row r="8143" spans="1:5" ht="0" hidden="1" customHeight="1" x14ac:dyDescent="0.2">
      <c r="A8143"/>
      <c r="B8143"/>
      <c r="C8143"/>
      <c r="D8143"/>
      <c r="E8143"/>
    </row>
    <row r="8144" spans="1:5" ht="0" hidden="1" customHeight="1" x14ac:dyDescent="0.2">
      <c r="A8144"/>
      <c r="B8144"/>
      <c r="C8144"/>
      <c r="D8144"/>
      <c r="E8144"/>
    </row>
    <row r="8145" spans="1:5" ht="0" hidden="1" customHeight="1" x14ac:dyDescent="0.2">
      <c r="A8145"/>
      <c r="B8145"/>
      <c r="C8145"/>
      <c r="D8145"/>
      <c r="E8145"/>
    </row>
    <row r="8146" spans="1:5" ht="0" hidden="1" customHeight="1" x14ac:dyDescent="0.2">
      <c r="A8146"/>
      <c r="B8146"/>
      <c r="C8146"/>
      <c r="D8146"/>
      <c r="E8146"/>
    </row>
    <row r="8147" spans="1:5" ht="0" hidden="1" customHeight="1" x14ac:dyDescent="0.2">
      <c r="A8147"/>
      <c r="B8147"/>
      <c r="C8147"/>
      <c r="D8147"/>
      <c r="E8147"/>
    </row>
    <row r="8148" spans="1:5" ht="0" hidden="1" customHeight="1" x14ac:dyDescent="0.2">
      <c r="A8148"/>
      <c r="B8148"/>
      <c r="C8148"/>
      <c r="D8148"/>
      <c r="E8148"/>
    </row>
    <row r="8149" spans="1:5" ht="0" hidden="1" customHeight="1" x14ac:dyDescent="0.2">
      <c r="A8149"/>
      <c r="B8149"/>
      <c r="C8149"/>
      <c r="D8149"/>
      <c r="E8149"/>
    </row>
    <row r="8150" spans="1:5" ht="0" hidden="1" customHeight="1" x14ac:dyDescent="0.2">
      <c r="A8150"/>
      <c r="B8150"/>
      <c r="C8150"/>
      <c r="D8150"/>
      <c r="E8150"/>
    </row>
    <row r="8151" spans="1:5" ht="0" hidden="1" customHeight="1" x14ac:dyDescent="0.2">
      <c r="A8151"/>
      <c r="B8151"/>
      <c r="C8151"/>
      <c r="D8151"/>
      <c r="E8151"/>
    </row>
    <row r="8152" spans="1:5" ht="0" hidden="1" customHeight="1" x14ac:dyDescent="0.2">
      <c r="A8152"/>
      <c r="B8152"/>
      <c r="C8152"/>
      <c r="D8152"/>
      <c r="E8152"/>
    </row>
    <row r="8153" spans="1:5" ht="0" hidden="1" customHeight="1" x14ac:dyDescent="0.2">
      <c r="A8153"/>
      <c r="B8153"/>
      <c r="C8153"/>
      <c r="D8153"/>
      <c r="E8153"/>
    </row>
    <row r="8154" spans="1:5" ht="0" hidden="1" customHeight="1" x14ac:dyDescent="0.2">
      <c r="A8154"/>
      <c r="B8154"/>
      <c r="C8154"/>
      <c r="D8154"/>
      <c r="E8154"/>
    </row>
    <row r="8155" spans="1:5" ht="0" hidden="1" customHeight="1" x14ac:dyDescent="0.2">
      <c r="A8155"/>
      <c r="B8155"/>
      <c r="C8155"/>
      <c r="D8155"/>
      <c r="E8155"/>
    </row>
    <row r="8156" spans="1:5" ht="0" hidden="1" customHeight="1" x14ac:dyDescent="0.2">
      <c r="A8156"/>
      <c r="B8156"/>
      <c r="C8156"/>
      <c r="D8156"/>
      <c r="E8156"/>
    </row>
    <row r="8157" spans="1:5" ht="0" hidden="1" customHeight="1" x14ac:dyDescent="0.2">
      <c r="A8157"/>
      <c r="B8157"/>
      <c r="C8157"/>
      <c r="D8157"/>
      <c r="E8157"/>
    </row>
    <row r="8158" spans="1:5" ht="0" hidden="1" customHeight="1" x14ac:dyDescent="0.2">
      <c r="A8158"/>
      <c r="B8158"/>
      <c r="C8158"/>
      <c r="D8158"/>
      <c r="E8158"/>
    </row>
    <row r="8159" spans="1:5" ht="0" hidden="1" customHeight="1" x14ac:dyDescent="0.2">
      <c r="A8159"/>
      <c r="B8159"/>
      <c r="C8159"/>
      <c r="D8159"/>
      <c r="E8159"/>
    </row>
    <row r="8160" spans="1:5" ht="0" hidden="1" customHeight="1" x14ac:dyDescent="0.2">
      <c r="A8160"/>
      <c r="B8160"/>
      <c r="C8160"/>
      <c r="D8160"/>
      <c r="E8160"/>
    </row>
    <row r="8161" spans="1:5" ht="0" hidden="1" customHeight="1" x14ac:dyDescent="0.2">
      <c r="A8161"/>
      <c r="B8161"/>
      <c r="C8161"/>
      <c r="D8161"/>
      <c r="E8161"/>
    </row>
    <row r="8162" spans="1:5" ht="0" hidden="1" customHeight="1" x14ac:dyDescent="0.2">
      <c r="A8162"/>
      <c r="B8162"/>
      <c r="C8162"/>
      <c r="D8162"/>
      <c r="E8162"/>
    </row>
    <row r="8163" spans="1:5" ht="0" hidden="1" customHeight="1" x14ac:dyDescent="0.2">
      <c r="A8163"/>
      <c r="B8163"/>
      <c r="C8163"/>
      <c r="D8163"/>
      <c r="E8163"/>
    </row>
    <row r="8164" spans="1:5" ht="0" hidden="1" customHeight="1" x14ac:dyDescent="0.2">
      <c r="A8164"/>
      <c r="B8164"/>
      <c r="C8164"/>
      <c r="D8164"/>
      <c r="E8164"/>
    </row>
    <row r="8165" spans="1:5" ht="0" hidden="1" customHeight="1" x14ac:dyDescent="0.2">
      <c r="A8165"/>
      <c r="B8165"/>
      <c r="C8165"/>
      <c r="D8165"/>
      <c r="E8165"/>
    </row>
    <row r="8166" spans="1:5" ht="0" hidden="1" customHeight="1" x14ac:dyDescent="0.2">
      <c r="A8166"/>
      <c r="B8166"/>
      <c r="C8166"/>
      <c r="D8166"/>
      <c r="E8166"/>
    </row>
    <row r="8167" spans="1:5" ht="0" hidden="1" customHeight="1" x14ac:dyDescent="0.2">
      <c r="A8167"/>
      <c r="B8167"/>
      <c r="C8167"/>
      <c r="D8167"/>
      <c r="E8167"/>
    </row>
    <row r="8168" spans="1:5" ht="0" hidden="1" customHeight="1" x14ac:dyDescent="0.2">
      <c r="A8168"/>
      <c r="B8168"/>
      <c r="C8168"/>
      <c r="D8168"/>
      <c r="E8168"/>
    </row>
    <row r="8169" spans="1:5" ht="0" hidden="1" customHeight="1" x14ac:dyDescent="0.2">
      <c r="A8169"/>
      <c r="B8169"/>
      <c r="C8169"/>
      <c r="D8169"/>
      <c r="E8169"/>
    </row>
    <row r="8170" spans="1:5" ht="0" hidden="1" customHeight="1" x14ac:dyDescent="0.2">
      <c r="A8170"/>
      <c r="B8170"/>
      <c r="C8170"/>
      <c r="D8170"/>
      <c r="E8170"/>
    </row>
    <row r="8171" spans="1:5" ht="0" hidden="1" customHeight="1" x14ac:dyDescent="0.2">
      <c r="A8171"/>
      <c r="B8171"/>
      <c r="C8171"/>
      <c r="D8171"/>
      <c r="E8171"/>
    </row>
    <row r="8172" spans="1:5" ht="0" hidden="1" customHeight="1" x14ac:dyDescent="0.2">
      <c r="A8172"/>
      <c r="B8172"/>
      <c r="C8172"/>
      <c r="D8172"/>
      <c r="E8172"/>
    </row>
    <row r="8173" spans="1:5" ht="0" hidden="1" customHeight="1" x14ac:dyDescent="0.2">
      <c r="A8173"/>
      <c r="B8173"/>
      <c r="C8173"/>
      <c r="D8173"/>
      <c r="E8173"/>
    </row>
    <row r="8174" spans="1:5" ht="0" hidden="1" customHeight="1" x14ac:dyDescent="0.2">
      <c r="A8174"/>
      <c r="B8174"/>
      <c r="C8174"/>
      <c r="D8174"/>
      <c r="E8174"/>
    </row>
    <row r="8175" spans="1:5" ht="0" hidden="1" customHeight="1" x14ac:dyDescent="0.2">
      <c r="A8175"/>
      <c r="B8175"/>
      <c r="C8175"/>
      <c r="D8175"/>
      <c r="E8175"/>
    </row>
    <row r="8176" spans="1:5" ht="0" hidden="1" customHeight="1" x14ac:dyDescent="0.2">
      <c r="A8176"/>
      <c r="B8176"/>
      <c r="C8176"/>
      <c r="D8176"/>
      <c r="E8176"/>
    </row>
    <row r="8177" spans="1:5" ht="0" hidden="1" customHeight="1" x14ac:dyDescent="0.2">
      <c r="A8177"/>
      <c r="B8177"/>
      <c r="C8177"/>
      <c r="D8177"/>
      <c r="E8177"/>
    </row>
    <row r="8178" spans="1:5" ht="0" hidden="1" customHeight="1" x14ac:dyDescent="0.2">
      <c r="A8178"/>
      <c r="B8178"/>
      <c r="C8178"/>
      <c r="D8178"/>
      <c r="E8178"/>
    </row>
    <row r="8179" spans="1:5" ht="0" hidden="1" customHeight="1" x14ac:dyDescent="0.2">
      <c r="A8179"/>
      <c r="B8179"/>
      <c r="C8179"/>
      <c r="D8179"/>
      <c r="E8179"/>
    </row>
    <row r="8180" spans="1:5" ht="0" hidden="1" customHeight="1" x14ac:dyDescent="0.2">
      <c r="A8180"/>
      <c r="B8180"/>
      <c r="C8180"/>
      <c r="D8180"/>
      <c r="E8180"/>
    </row>
    <row r="8181" spans="1:5" ht="0" hidden="1" customHeight="1" x14ac:dyDescent="0.2">
      <c r="A8181"/>
      <c r="B8181"/>
      <c r="C8181"/>
      <c r="D8181"/>
      <c r="E8181"/>
    </row>
    <row r="8182" spans="1:5" ht="0" hidden="1" customHeight="1" x14ac:dyDescent="0.2">
      <c r="A8182"/>
      <c r="B8182"/>
      <c r="C8182"/>
      <c r="D8182"/>
      <c r="E8182"/>
    </row>
    <row r="8183" spans="1:5" ht="0" hidden="1" customHeight="1" x14ac:dyDescent="0.2">
      <c r="A8183"/>
      <c r="B8183"/>
      <c r="C8183"/>
      <c r="D8183"/>
      <c r="E8183"/>
    </row>
    <row r="8184" spans="1:5" ht="0" hidden="1" customHeight="1" x14ac:dyDescent="0.2">
      <c r="A8184"/>
      <c r="B8184"/>
      <c r="C8184"/>
      <c r="D8184"/>
      <c r="E8184"/>
    </row>
    <row r="8185" spans="1:5" ht="0" hidden="1" customHeight="1" x14ac:dyDescent="0.2">
      <c r="A8185"/>
      <c r="B8185"/>
      <c r="C8185"/>
      <c r="D8185"/>
      <c r="E8185"/>
    </row>
    <row r="8186" spans="1:5" ht="0" hidden="1" customHeight="1" x14ac:dyDescent="0.2">
      <c r="A8186"/>
      <c r="B8186"/>
      <c r="C8186"/>
      <c r="D8186"/>
      <c r="E8186"/>
    </row>
    <row r="8187" spans="1:5" ht="0" hidden="1" customHeight="1" x14ac:dyDescent="0.2">
      <c r="A8187"/>
      <c r="B8187"/>
      <c r="C8187"/>
      <c r="D8187"/>
      <c r="E8187"/>
    </row>
    <row r="8188" spans="1:5" ht="0" hidden="1" customHeight="1" x14ac:dyDescent="0.2">
      <c r="A8188"/>
      <c r="B8188"/>
      <c r="C8188"/>
      <c r="D8188"/>
      <c r="E8188"/>
    </row>
    <row r="8189" spans="1:5" ht="0" hidden="1" customHeight="1" x14ac:dyDescent="0.2">
      <c r="A8189"/>
      <c r="B8189"/>
      <c r="C8189"/>
      <c r="D8189"/>
      <c r="E8189"/>
    </row>
    <row r="8190" spans="1:5" ht="0" hidden="1" customHeight="1" x14ac:dyDescent="0.2">
      <c r="A8190"/>
      <c r="B8190"/>
      <c r="C8190"/>
      <c r="D8190"/>
      <c r="E8190"/>
    </row>
    <row r="8191" spans="1:5" ht="0" hidden="1" customHeight="1" x14ac:dyDescent="0.2">
      <c r="A8191"/>
      <c r="B8191"/>
      <c r="C8191"/>
      <c r="D8191"/>
      <c r="E8191"/>
    </row>
    <row r="8192" spans="1:5" ht="0" hidden="1" customHeight="1" x14ac:dyDescent="0.2">
      <c r="A8192"/>
      <c r="B8192"/>
      <c r="C8192"/>
      <c r="D8192"/>
      <c r="E8192"/>
    </row>
    <row r="8193" spans="1:5" ht="0" hidden="1" customHeight="1" x14ac:dyDescent="0.2">
      <c r="A8193"/>
      <c r="B8193"/>
      <c r="C8193"/>
      <c r="D8193"/>
      <c r="E8193"/>
    </row>
    <row r="8194" spans="1:5" ht="0" hidden="1" customHeight="1" x14ac:dyDescent="0.2">
      <c r="A8194"/>
      <c r="B8194"/>
      <c r="C8194"/>
      <c r="D8194"/>
      <c r="E8194"/>
    </row>
    <row r="8195" spans="1:5" ht="0" hidden="1" customHeight="1" x14ac:dyDescent="0.2">
      <c r="A8195"/>
      <c r="B8195"/>
      <c r="C8195"/>
      <c r="D8195"/>
      <c r="E8195"/>
    </row>
    <row r="8196" spans="1:5" ht="0" hidden="1" customHeight="1" x14ac:dyDescent="0.2">
      <c r="A8196"/>
      <c r="B8196"/>
      <c r="C8196"/>
      <c r="D8196"/>
      <c r="E8196"/>
    </row>
    <row r="8197" spans="1:5" ht="0" hidden="1" customHeight="1" x14ac:dyDescent="0.2">
      <c r="A8197"/>
      <c r="B8197"/>
      <c r="C8197"/>
      <c r="D8197"/>
      <c r="E8197"/>
    </row>
    <row r="8198" spans="1:5" ht="0" hidden="1" customHeight="1" x14ac:dyDescent="0.2">
      <c r="A8198"/>
      <c r="B8198"/>
      <c r="C8198"/>
      <c r="D8198"/>
      <c r="E8198"/>
    </row>
    <row r="8199" spans="1:5" ht="0" hidden="1" customHeight="1" x14ac:dyDescent="0.2">
      <c r="A8199"/>
      <c r="B8199"/>
      <c r="C8199"/>
      <c r="D8199"/>
      <c r="E8199"/>
    </row>
    <row r="8200" spans="1:5" ht="0" hidden="1" customHeight="1" x14ac:dyDescent="0.2">
      <c r="A8200"/>
      <c r="B8200"/>
      <c r="C8200"/>
      <c r="D8200"/>
      <c r="E8200"/>
    </row>
    <row r="8201" spans="1:5" ht="0" hidden="1" customHeight="1" x14ac:dyDescent="0.2">
      <c r="A8201"/>
      <c r="B8201"/>
      <c r="C8201"/>
      <c r="D8201"/>
      <c r="E8201"/>
    </row>
    <row r="8202" spans="1:5" ht="0" hidden="1" customHeight="1" x14ac:dyDescent="0.2">
      <c r="A8202"/>
      <c r="B8202"/>
      <c r="C8202"/>
      <c r="D8202"/>
      <c r="E8202"/>
    </row>
    <row r="8203" spans="1:5" ht="0" hidden="1" customHeight="1" x14ac:dyDescent="0.2">
      <c r="A8203"/>
      <c r="B8203"/>
      <c r="C8203"/>
      <c r="D8203"/>
      <c r="E8203"/>
    </row>
    <row r="8204" spans="1:5" ht="0" hidden="1" customHeight="1" x14ac:dyDescent="0.2">
      <c r="A8204"/>
      <c r="B8204"/>
      <c r="C8204"/>
      <c r="D8204"/>
      <c r="E8204"/>
    </row>
    <row r="8205" spans="1:5" ht="0" hidden="1" customHeight="1" x14ac:dyDescent="0.2">
      <c r="A8205"/>
      <c r="B8205"/>
      <c r="C8205"/>
      <c r="D8205"/>
      <c r="E8205"/>
    </row>
    <row r="8206" spans="1:5" ht="0" hidden="1" customHeight="1" x14ac:dyDescent="0.2">
      <c r="A8206"/>
      <c r="B8206"/>
      <c r="C8206"/>
      <c r="D8206"/>
      <c r="E8206"/>
    </row>
    <row r="8207" spans="1:5" ht="0" hidden="1" customHeight="1" x14ac:dyDescent="0.2">
      <c r="A8207"/>
      <c r="B8207"/>
      <c r="C8207"/>
      <c r="D8207"/>
      <c r="E8207"/>
    </row>
    <row r="8208" spans="1:5" ht="0" hidden="1" customHeight="1" x14ac:dyDescent="0.2">
      <c r="A8208"/>
      <c r="B8208"/>
      <c r="C8208"/>
      <c r="D8208"/>
      <c r="E8208"/>
    </row>
    <row r="8209" spans="1:5" ht="0" hidden="1" customHeight="1" x14ac:dyDescent="0.2">
      <c r="A8209"/>
      <c r="B8209"/>
      <c r="C8209"/>
      <c r="D8209"/>
      <c r="E8209"/>
    </row>
    <row r="8210" spans="1:5" ht="0" hidden="1" customHeight="1" x14ac:dyDescent="0.2">
      <c r="A8210"/>
      <c r="B8210"/>
      <c r="C8210"/>
      <c r="D8210"/>
      <c r="E8210"/>
    </row>
    <row r="8211" spans="1:5" ht="0" hidden="1" customHeight="1" x14ac:dyDescent="0.2">
      <c r="A8211"/>
      <c r="B8211"/>
      <c r="C8211"/>
      <c r="D8211"/>
      <c r="E8211"/>
    </row>
    <row r="8212" spans="1:5" ht="0" hidden="1" customHeight="1" x14ac:dyDescent="0.2">
      <c r="A8212"/>
      <c r="B8212"/>
      <c r="C8212"/>
      <c r="D8212"/>
      <c r="E8212"/>
    </row>
    <row r="8213" spans="1:5" ht="0" hidden="1" customHeight="1" x14ac:dyDescent="0.2">
      <c r="A8213"/>
      <c r="B8213"/>
      <c r="C8213"/>
      <c r="D8213"/>
      <c r="E8213"/>
    </row>
    <row r="8214" spans="1:5" ht="0" hidden="1" customHeight="1" x14ac:dyDescent="0.2">
      <c r="A8214"/>
      <c r="B8214"/>
      <c r="C8214"/>
      <c r="D8214"/>
      <c r="E8214"/>
    </row>
    <row r="8215" spans="1:5" ht="0" hidden="1" customHeight="1" x14ac:dyDescent="0.2">
      <c r="A8215"/>
      <c r="B8215"/>
      <c r="C8215"/>
      <c r="D8215"/>
      <c r="E8215"/>
    </row>
    <row r="8216" spans="1:5" ht="0" hidden="1" customHeight="1" x14ac:dyDescent="0.2">
      <c r="A8216"/>
      <c r="B8216"/>
      <c r="C8216"/>
      <c r="D8216"/>
      <c r="E8216"/>
    </row>
    <row r="8217" spans="1:5" ht="0" hidden="1" customHeight="1" x14ac:dyDescent="0.2">
      <c r="A8217"/>
      <c r="B8217"/>
      <c r="C8217"/>
      <c r="D8217"/>
      <c r="E8217"/>
    </row>
    <row r="8218" spans="1:5" ht="0" hidden="1" customHeight="1" x14ac:dyDescent="0.2">
      <c r="A8218"/>
      <c r="B8218"/>
      <c r="C8218"/>
      <c r="D8218"/>
      <c r="E8218"/>
    </row>
    <row r="8219" spans="1:5" ht="0" hidden="1" customHeight="1" x14ac:dyDescent="0.2">
      <c r="A8219"/>
      <c r="B8219"/>
      <c r="C8219"/>
      <c r="D8219"/>
      <c r="E8219"/>
    </row>
    <row r="8220" spans="1:5" ht="0" hidden="1" customHeight="1" x14ac:dyDescent="0.2">
      <c r="A8220"/>
      <c r="B8220"/>
      <c r="C8220"/>
      <c r="D8220"/>
      <c r="E8220"/>
    </row>
    <row r="8221" spans="1:5" ht="0" hidden="1" customHeight="1" x14ac:dyDescent="0.2">
      <c r="A8221"/>
      <c r="B8221"/>
      <c r="C8221"/>
      <c r="D8221"/>
      <c r="E8221"/>
    </row>
    <row r="8222" spans="1:5" ht="0" hidden="1" customHeight="1" x14ac:dyDescent="0.2">
      <c r="A8222"/>
      <c r="B8222"/>
      <c r="C8222"/>
      <c r="D8222"/>
      <c r="E8222"/>
    </row>
    <row r="8223" spans="1:5" ht="0" hidden="1" customHeight="1" x14ac:dyDescent="0.2">
      <c r="A8223"/>
      <c r="B8223"/>
      <c r="C8223"/>
      <c r="D8223"/>
      <c r="E8223"/>
    </row>
    <row r="8224" spans="1:5" ht="0" hidden="1" customHeight="1" x14ac:dyDescent="0.2">
      <c r="A8224"/>
      <c r="B8224"/>
      <c r="C8224"/>
      <c r="D8224"/>
      <c r="E8224"/>
    </row>
    <row r="8225" spans="1:5" ht="0" hidden="1" customHeight="1" x14ac:dyDescent="0.2">
      <c r="A8225"/>
      <c r="B8225"/>
      <c r="C8225"/>
      <c r="D8225"/>
      <c r="E8225"/>
    </row>
    <row r="8226" spans="1:5" ht="0" hidden="1" customHeight="1" x14ac:dyDescent="0.2">
      <c r="A8226"/>
      <c r="B8226"/>
      <c r="C8226"/>
      <c r="D8226"/>
      <c r="E8226"/>
    </row>
    <row r="8227" spans="1:5" ht="0" hidden="1" customHeight="1" x14ac:dyDescent="0.2">
      <c r="A8227"/>
      <c r="B8227"/>
      <c r="C8227"/>
      <c r="D8227"/>
      <c r="E8227"/>
    </row>
    <row r="8228" spans="1:5" ht="0" hidden="1" customHeight="1" x14ac:dyDescent="0.2">
      <c r="A8228"/>
      <c r="B8228"/>
      <c r="C8228"/>
      <c r="D8228"/>
      <c r="E8228"/>
    </row>
    <row r="8229" spans="1:5" ht="0" hidden="1" customHeight="1" x14ac:dyDescent="0.2">
      <c r="A8229"/>
      <c r="B8229"/>
      <c r="C8229"/>
      <c r="D8229"/>
      <c r="E8229"/>
    </row>
    <row r="8230" spans="1:5" ht="0" hidden="1" customHeight="1" x14ac:dyDescent="0.2">
      <c r="A8230"/>
      <c r="B8230"/>
      <c r="C8230"/>
      <c r="D8230"/>
      <c r="E8230"/>
    </row>
    <row r="8231" spans="1:5" ht="0" hidden="1" customHeight="1" x14ac:dyDescent="0.2">
      <c r="A8231"/>
      <c r="B8231"/>
      <c r="C8231"/>
      <c r="D8231"/>
      <c r="E8231"/>
    </row>
    <row r="8232" spans="1:5" ht="0" hidden="1" customHeight="1" x14ac:dyDescent="0.2">
      <c r="A8232"/>
      <c r="B8232"/>
      <c r="C8232"/>
      <c r="D8232"/>
      <c r="E8232"/>
    </row>
    <row r="8233" spans="1:5" ht="0" hidden="1" customHeight="1" x14ac:dyDescent="0.2">
      <c r="A8233"/>
      <c r="B8233"/>
      <c r="C8233"/>
      <c r="D8233"/>
      <c r="E8233"/>
    </row>
    <row r="8234" spans="1:5" ht="0" hidden="1" customHeight="1" x14ac:dyDescent="0.2">
      <c r="A8234"/>
      <c r="B8234"/>
      <c r="C8234"/>
      <c r="D8234"/>
      <c r="E8234"/>
    </row>
    <row r="8235" spans="1:5" ht="0" hidden="1" customHeight="1" x14ac:dyDescent="0.2">
      <c r="A8235"/>
      <c r="B8235"/>
      <c r="C8235"/>
      <c r="D8235"/>
      <c r="E8235"/>
    </row>
    <row r="8236" spans="1:5" ht="0" hidden="1" customHeight="1" x14ac:dyDescent="0.2">
      <c r="A8236"/>
      <c r="B8236"/>
      <c r="C8236"/>
      <c r="D8236"/>
      <c r="E8236"/>
    </row>
    <row r="8237" spans="1:5" ht="0" hidden="1" customHeight="1" x14ac:dyDescent="0.2">
      <c r="A8237"/>
      <c r="B8237"/>
      <c r="C8237"/>
      <c r="D8237"/>
      <c r="E8237"/>
    </row>
    <row r="8238" spans="1:5" ht="0" hidden="1" customHeight="1" x14ac:dyDescent="0.2">
      <c r="A8238"/>
      <c r="B8238"/>
      <c r="C8238"/>
      <c r="D8238"/>
      <c r="E8238"/>
    </row>
    <row r="8239" spans="1:5" ht="0" hidden="1" customHeight="1" x14ac:dyDescent="0.2">
      <c r="A8239"/>
      <c r="B8239"/>
      <c r="C8239"/>
      <c r="D8239"/>
      <c r="E8239"/>
    </row>
    <row r="8240" spans="1:5" ht="0" hidden="1" customHeight="1" x14ac:dyDescent="0.2">
      <c r="A8240"/>
      <c r="B8240"/>
      <c r="C8240"/>
      <c r="D8240"/>
      <c r="E8240"/>
    </row>
    <row r="8241" spans="1:5" ht="0" hidden="1" customHeight="1" x14ac:dyDescent="0.2">
      <c r="A8241"/>
      <c r="B8241"/>
      <c r="C8241"/>
      <c r="D8241"/>
      <c r="E8241"/>
    </row>
    <row r="8242" spans="1:5" ht="0" hidden="1" customHeight="1" x14ac:dyDescent="0.2">
      <c r="A8242"/>
      <c r="B8242"/>
      <c r="C8242"/>
      <c r="D8242"/>
      <c r="E8242"/>
    </row>
    <row r="8243" spans="1:5" ht="0" hidden="1" customHeight="1" x14ac:dyDescent="0.2">
      <c r="A8243"/>
      <c r="B8243"/>
      <c r="C8243"/>
      <c r="D8243"/>
      <c r="E8243"/>
    </row>
    <row r="8244" spans="1:5" ht="0" hidden="1" customHeight="1" x14ac:dyDescent="0.2">
      <c r="A8244"/>
      <c r="B8244"/>
      <c r="C8244"/>
      <c r="D8244"/>
      <c r="E8244"/>
    </row>
    <row r="8245" spans="1:5" ht="0" hidden="1" customHeight="1" x14ac:dyDescent="0.2">
      <c r="A8245"/>
      <c r="B8245"/>
      <c r="C8245"/>
      <c r="D8245"/>
      <c r="E8245"/>
    </row>
    <row r="8246" spans="1:5" ht="0" hidden="1" customHeight="1" x14ac:dyDescent="0.2">
      <c r="A8246"/>
      <c r="B8246"/>
      <c r="C8246"/>
      <c r="D8246"/>
      <c r="E8246"/>
    </row>
    <row r="8247" spans="1:5" ht="0" hidden="1" customHeight="1" x14ac:dyDescent="0.2">
      <c r="A8247"/>
      <c r="B8247"/>
      <c r="C8247"/>
      <c r="D8247"/>
      <c r="E8247"/>
    </row>
    <row r="8248" spans="1:5" ht="0" hidden="1" customHeight="1" x14ac:dyDescent="0.2">
      <c r="A8248"/>
      <c r="B8248"/>
      <c r="C8248"/>
      <c r="D8248"/>
      <c r="E8248"/>
    </row>
    <row r="8249" spans="1:5" ht="0" hidden="1" customHeight="1" x14ac:dyDescent="0.2">
      <c r="A8249"/>
      <c r="B8249"/>
      <c r="C8249"/>
      <c r="D8249"/>
      <c r="E8249"/>
    </row>
    <row r="8250" spans="1:5" ht="0" hidden="1" customHeight="1" x14ac:dyDescent="0.2">
      <c r="A8250"/>
      <c r="B8250"/>
      <c r="C8250"/>
      <c r="D8250"/>
      <c r="E8250"/>
    </row>
    <row r="8251" spans="1:5" ht="0" hidden="1" customHeight="1" x14ac:dyDescent="0.2">
      <c r="A8251"/>
      <c r="B8251"/>
      <c r="C8251"/>
      <c r="D8251"/>
      <c r="E8251"/>
    </row>
    <row r="8252" spans="1:5" ht="0" hidden="1" customHeight="1" x14ac:dyDescent="0.2">
      <c r="A8252"/>
      <c r="B8252"/>
      <c r="C8252"/>
      <c r="D8252"/>
      <c r="E8252"/>
    </row>
    <row r="8253" spans="1:5" ht="0" hidden="1" customHeight="1" x14ac:dyDescent="0.2">
      <c r="A8253"/>
      <c r="B8253"/>
      <c r="C8253"/>
      <c r="D8253"/>
      <c r="E8253"/>
    </row>
    <row r="8254" spans="1:5" ht="0" hidden="1" customHeight="1" x14ac:dyDescent="0.2">
      <c r="A8254"/>
      <c r="B8254"/>
      <c r="C8254"/>
      <c r="D8254"/>
      <c r="E8254"/>
    </row>
    <row r="8255" spans="1:5" ht="0" hidden="1" customHeight="1" x14ac:dyDescent="0.2">
      <c r="A8255"/>
      <c r="B8255"/>
      <c r="C8255"/>
      <c r="D8255"/>
      <c r="E8255"/>
    </row>
    <row r="8256" spans="1:5" ht="0" hidden="1" customHeight="1" x14ac:dyDescent="0.2">
      <c r="A8256"/>
      <c r="B8256"/>
      <c r="C8256"/>
      <c r="D8256"/>
      <c r="E8256"/>
    </row>
    <row r="8257" spans="1:5" ht="0" hidden="1" customHeight="1" x14ac:dyDescent="0.2">
      <c r="A8257"/>
      <c r="B8257"/>
      <c r="C8257"/>
      <c r="D8257"/>
      <c r="E8257"/>
    </row>
    <row r="8258" spans="1:5" ht="0" hidden="1" customHeight="1" x14ac:dyDescent="0.2">
      <c r="A8258"/>
      <c r="B8258"/>
      <c r="C8258"/>
      <c r="D8258"/>
      <c r="E8258"/>
    </row>
    <row r="8259" spans="1:5" ht="0" hidden="1" customHeight="1" x14ac:dyDescent="0.2">
      <c r="A8259"/>
      <c r="B8259"/>
      <c r="C8259"/>
      <c r="D8259"/>
      <c r="E8259"/>
    </row>
    <row r="8260" spans="1:5" ht="0" hidden="1" customHeight="1" x14ac:dyDescent="0.2">
      <c r="A8260"/>
      <c r="B8260"/>
      <c r="C8260"/>
      <c r="D8260"/>
      <c r="E8260"/>
    </row>
    <row r="8261" spans="1:5" ht="0" hidden="1" customHeight="1" x14ac:dyDescent="0.2">
      <c r="A8261"/>
      <c r="B8261"/>
      <c r="C8261"/>
      <c r="D8261"/>
      <c r="E8261"/>
    </row>
    <row r="8262" spans="1:5" ht="0" hidden="1" customHeight="1" x14ac:dyDescent="0.2">
      <c r="A8262"/>
      <c r="B8262"/>
      <c r="C8262"/>
      <c r="D8262"/>
      <c r="E8262"/>
    </row>
    <row r="8263" spans="1:5" ht="0" hidden="1" customHeight="1" x14ac:dyDescent="0.2">
      <c r="A8263"/>
      <c r="B8263"/>
      <c r="C8263"/>
      <c r="D8263"/>
      <c r="E8263"/>
    </row>
    <row r="8264" spans="1:5" ht="0" hidden="1" customHeight="1" x14ac:dyDescent="0.2">
      <c r="A8264"/>
      <c r="B8264"/>
      <c r="C8264"/>
      <c r="D8264"/>
      <c r="E8264"/>
    </row>
    <row r="8265" spans="1:5" ht="0" hidden="1" customHeight="1" x14ac:dyDescent="0.2">
      <c r="A8265"/>
      <c r="B8265"/>
      <c r="C8265"/>
      <c r="D8265"/>
      <c r="E8265"/>
    </row>
    <row r="8266" spans="1:5" ht="0" hidden="1" customHeight="1" x14ac:dyDescent="0.2">
      <c r="A8266"/>
      <c r="B8266"/>
      <c r="C8266"/>
      <c r="D8266"/>
      <c r="E8266"/>
    </row>
    <row r="8267" spans="1:5" ht="0" hidden="1" customHeight="1" x14ac:dyDescent="0.2">
      <c r="A8267"/>
      <c r="B8267"/>
      <c r="C8267"/>
      <c r="D8267"/>
      <c r="E8267"/>
    </row>
    <row r="8268" spans="1:5" ht="0" hidden="1" customHeight="1" x14ac:dyDescent="0.2">
      <c r="A8268"/>
      <c r="B8268"/>
      <c r="C8268"/>
      <c r="D8268"/>
      <c r="E8268"/>
    </row>
    <row r="8269" spans="1:5" ht="0" hidden="1" customHeight="1" x14ac:dyDescent="0.2">
      <c r="A8269"/>
      <c r="B8269"/>
      <c r="C8269"/>
      <c r="D8269"/>
      <c r="E8269"/>
    </row>
    <row r="8270" spans="1:5" ht="0" hidden="1" customHeight="1" x14ac:dyDescent="0.2">
      <c r="A8270"/>
      <c r="B8270"/>
      <c r="C8270"/>
      <c r="D8270"/>
      <c r="E8270"/>
    </row>
    <row r="8271" spans="1:5" ht="0" hidden="1" customHeight="1" x14ac:dyDescent="0.2">
      <c r="A8271"/>
      <c r="B8271"/>
      <c r="C8271"/>
      <c r="D8271"/>
      <c r="E8271"/>
    </row>
    <row r="8272" spans="1:5" ht="0" hidden="1" customHeight="1" x14ac:dyDescent="0.2">
      <c r="A8272"/>
      <c r="B8272"/>
      <c r="C8272"/>
      <c r="D8272"/>
      <c r="E8272"/>
    </row>
    <row r="8273" spans="1:5" ht="0" hidden="1" customHeight="1" x14ac:dyDescent="0.2">
      <c r="A8273"/>
      <c r="B8273"/>
      <c r="C8273"/>
      <c r="D8273"/>
      <c r="E8273"/>
    </row>
    <row r="8274" spans="1:5" ht="0" hidden="1" customHeight="1" x14ac:dyDescent="0.2">
      <c r="A8274"/>
      <c r="B8274"/>
      <c r="C8274"/>
      <c r="D8274"/>
      <c r="E8274"/>
    </row>
    <row r="8275" spans="1:5" ht="0" hidden="1" customHeight="1" x14ac:dyDescent="0.2">
      <c r="A8275"/>
      <c r="B8275"/>
      <c r="C8275"/>
      <c r="D8275"/>
      <c r="E8275"/>
    </row>
    <row r="8276" spans="1:5" ht="0" hidden="1" customHeight="1" x14ac:dyDescent="0.2">
      <c r="A8276"/>
      <c r="B8276"/>
      <c r="C8276"/>
      <c r="D8276"/>
      <c r="E8276"/>
    </row>
    <row r="8277" spans="1:5" ht="0" hidden="1" customHeight="1" x14ac:dyDescent="0.2">
      <c r="A8277"/>
      <c r="B8277"/>
      <c r="C8277"/>
      <c r="D8277"/>
      <c r="E8277"/>
    </row>
    <row r="8278" spans="1:5" ht="0" hidden="1" customHeight="1" x14ac:dyDescent="0.2">
      <c r="A8278"/>
      <c r="B8278"/>
      <c r="C8278"/>
      <c r="D8278"/>
      <c r="E8278"/>
    </row>
    <row r="8279" spans="1:5" ht="0" hidden="1" customHeight="1" x14ac:dyDescent="0.2">
      <c r="A8279"/>
      <c r="B8279"/>
      <c r="C8279"/>
      <c r="D8279"/>
      <c r="E8279"/>
    </row>
    <row r="8280" spans="1:5" ht="0" hidden="1" customHeight="1" x14ac:dyDescent="0.2">
      <c r="A8280"/>
      <c r="B8280"/>
      <c r="C8280"/>
      <c r="D8280"/>
      <c r="E8280"/>
    </row>
    <row r="8281" spans="1:5" ht="0" hidden="1" customHeight="1" x14ac:dyDescent="0.2">
      <c r="A8281"/>
      <c r="B8281"/>
      <c r="C8281"/>
      <c r="D8281"/>
      <c r="E8281"/>
    </row>
    <row r="8282" spans="1:5" ht="0" hidden="1" customHeight="1" x14ac:dyDescent="0.2">
      <c r="A8282"/>
      <c r="B8282"/>
      <c r="C8282"/>
      <c r="D8282"/>
      <c r="E8282"/>
    </row>
    <row r="8283" spans="1:5" ht="0" hidden="1" customHeight="1" x14ac:dyDescent="0.2">
      <c r="A8283"/>
      <c r="B8283"/>
      <c r="C8283"/>
      <c r="D8283"/>
      <c r="E8283"/>
    </row>
    <row r="8284" spans="1:5" ht="0" hidden="1" customHeight="1" x14ac:dyDescent="0.2">
      <c r="A8284"/>
      <c r="B8284"/>
      <c r="C8284"/>
      <c r="D8284"/>
      <c r="E8284"/>
    </row>
    <row r="8285" spans="1:5" ht="0" hidden="1" customHeight="1" x14ac:dyDescent="0.2">
      <c r="A8285"/>
      <c r="B8285"/>
      <c r="C8285"/>
      <c r="D8285"/>
      <c r="E8285"/>
    </row>
    <row r="8286" spans="1:5" ht="0" hidden="1" customHeight="1" x14ac:dyDescent="0.2">
      <c r="A8286"/>
      <c r="B8286"/>
      <c r="C8286"/>
      <c r="D8286"/>
      <c r="E8286"/>
    </row>
    <row r="8287" spans="1:5" ht="0" hidden="1" customHeight="1" x14ac:dyDescent="0.2">
      <c r="A8287"/>
      <c r="B8287"/>
      <c r="C8287"/>
      <c r="D8287"/>
      <c r="E8287"/>
    </row>
    <row r="8288" spans="1:5" ht="0" hidden="1" customHeight="1" x14ac:dyDescent="0.2">
      <c r="A8288"/>
      <c r="B8288"/>
      <c r="C8288"/>
      <c r="D8288"/>
      <c r="E8288"/>
    </row>
    <row r="8289" spans="1:5" ht="0" hidden="1" customHeight="1" x14ac:dyDescent="0.2">
      <c r="A8289"/>
      <c r="B8289"/>
      <c r="C8289"/>
      <c r="D8289"/>
      <c r="E8289"/>
    </row>
    <row r="8290" spans="1:5" ht="0" hidden="1" customHeight="1" x14ac:dyDescent="0.2">
      <c r="A8290"/>
      <c r="B8290"/>
      <c r="C8290"/>
      <c r="D8290"/>
      <c r="E8290"/>
    </row>
    <row r="8291" spans="1:5" ht="0" hidden="1" customHeight="1" x14ac:dyDescent="0.2">
      <c r="A8291"/>
      <c r="B8291"/>
      <c r="C8291"/>
      <c r="D8291"/>
      <c r="E8291"/>
    </row>
    <row r="8292" spans="1:5" ht="0" hidden="1" customHeight="1" x14ac:dyDescent="0.2">
      <c r="A8292"/>
      <c r="B8292"/>
      <c r="C8292"/>
      <c r="D8292"/>
      <c r="E8292"/>
    </row>
    <row r="8293" spans="1:5" ht="0" hidden="1" customHeight="1" x14ac:dyDescent="0.2">
      <c r="A8293"/>
      <c r="B8293"/>
      <c r="C8293"/>
      <c r="D8293"/>
      <c r="E8293"/>
    </row>
    <row r="8294" spans="1:5" ht="0" hidden="1" customHeight="1" x14ac:dyDescent="0.2">
      <c r="A8294"/>
      <c r="B8294"/>
      <c r="C8294"/>
      <c r="D8294"/>
      <c r="E8294"/>
    </row>
    <row r="8295" spans="1:5" ht="0" hidden="1" customHeight="1" x14ac:dyDescent="0.2">
      <c r="A8295"/>
      <c r="B8295"/>
      <c r="C8295"/>
      <c r="D8295"/>
      <c r="E8295"/>
    </row>
    <row r="8296" spans="1:5" ht="0" hidden="1" customHeight="1" x14ac:dyDescent="0.2">
      <c r="A8296"/>
      <c r="B8296"/>
      <c r="C8296"/>
      <c r="D8296"/>
      <c r="E8296"/>
    </row>
    <row r="8297" spans="1:5" ht="0" hidden="1" customHeight="1" x14ac:dyDescent="0.2">
      <c r="A8297"/>
      <c r="B8297"/>
      <c r="C8297"/>
      <c r="D8297"/>
      <c r="E8297"/>
    </row>
    <row r="8298" spans="1:5" ht="0" hidden="1" customHeight="1" x14ac:dyDescent="0.2">
      <c r="A8298"/>
      <c r="B8298"/>
      <c r="C8298"/>
      <c r="D8298"/>
      <c r="E8298"/>
    </row>
    <row r="8299" spans="1:5" ht="0" hidden="1" customHeight="1" x14ac:dyDescent="0.2">
      <c r="A8299"/>
      <c r="B8299"/>
      <c r="C8299"/>
      <c r="D8299"/>
      <c r="E8299"/>
    </row>
    <row r="8300" spans="1:5" ht="0" hidden="1" customHeight="1" x14ac:dyDescent="0.2">
      <c r="A8300"/>
      <c r="B8300"/>
      <c r="C8300"/>
      <c r="D8300"/>
      <c r="E8300"/>
    </row>
    <row r="8301" spans="1:5" ht="0" hidden="1" customHeight="1" x14ac:dyDescent="0.2">
      <c r="A8301"/>
      <c r="B8301"/>
      <c r="C8301"/>
      <c r="D8301"/>
      <c r="E8301"/>
    </row>
    <row r="8302" spans="1:5" ht="0" hidden="1" customHeight="1" x14ac:dyDescent="0.2">
      <c r="A8302"/>
      <c r="B8302"/>
      <c r="C8302"/>
      <c r="D8302"/>
      <c r="E8302"/>
    </row>
    <row r="8303" spans="1:5" ht="0" hidden="1" customHeight="1" x14ac:dyDescent="0.2">
      <c r="A8303"/>
      <c r="B8303"/>
      <c r="C8303"/>
      <c r="D8303"/>
      <c r="E8303"/>
    </row>
    <row r="8304" spans="1:5" ht="0" hidden="1" customHeight="1" x14ac:dyDescent="0.2">
      <c r="A8304"/>
      <c r="B8304"/>
      <c r="C8304"/>
      <c r="D8304"/>
      <c r="E8304"/>
    </row>
    <row r="8305" spans="1:5" ht="0" hidden="1" customHeight="1" x14ac:dyDescent="0.2">
      <c r="A8305"/>
      <c r="B8305"/>
      <c r="C8305"/>
      <c r="D8305"/>
      <c r="E8305"/>
    </row>
    <row r="8306" spans="1:5" ht="0" hidden="1" customHeight="1" x14ac:dyDescent="0.2">
      <c r="A8306"/>
      <c r="B8306"/>
      <c r="C8306"/>
      <c r="D8306"/>
      <c r="E8306"/>
    </row>
    <row r="8307" spans="1:5" ht="0" hidden="1" customHeight="1" x14ac:dyDescent="0.2">
      <c r="A8307"/>
      <c r="B8307"/>
      <c r="C8307"/>
      <c r="D8307"/>
      <c r="E8307"/>
    </row>
    <row r="8308" spans="1:5" ht="0" hidden="1" customHeight="1" x14ac:dyDescent="0.2">
      <c r="A8308"/>
      <c r="B8308"/>
      <c r="C8308"/>
      <c r="D8308"/>
      <c r="E8308"/>
    </row>
    <row r="8309" spans="1:5" ht="0" hidden="1" customHeight="1" x14ac:dyDescent="0.2">
      <c r="A8309"/>
      <c r="B8309"/>
      <c r="C8309"/>
      <c r="D8309"/>
      <c r="E8309"/>
    </row>
    <row r="8310" spans="1:5" ht="0" hidden="1" customHeight="1" x14ac:dyDescent="0.2">
      <c r="A8310"/>
      <c r="B8310"/>
      <c r="C8310"/>
      <c r="D8310"/>
      <c r="E8310"/>
    </row>
    <row r="8311" spans="1:5" ht="0" hidden="1" customHeight="1" x14ac:dyDescent="0.2">
      <c r="A8311"/>
      <c r="B8311"/>
      <c r="C8311"/>
      <c r="D8311"/>
      <c r="E8311"/>
    </row>
    <row r="8312" spans="1:5" ht="0" hidden="1" customHeight="1" x14ac:dyDescent="0.2">
      <c r="A8312"/>
      <c r="B8312"/>
      <c r="C8312"/>
      <c r="D8312"/>
      <c r="E8312"/>
    </row>
    <row r="8313" spans="1:5" ht="0" hidden="1" customHeight="1" x14ac:dyDescent="0.2">
      <c r="A8313"/>
      <c r="B8313"/>
      <c r="C8313"/>
      <c r="D8313"/>
      <c r="E8313"/>
    </row>
    <row r="8314" spans="1:5" ht="0" hidden="1" customHeight="1" x14ac:dyDescent="0.2">
      <c r="A8314"/>
      <c r="B8314"/>
      <c r="C8314"/>
      <c r="D8314"/>
      <c r="E8314"/>
    </row>
    <row r="8315" spans="1:5" ht="0" hidden="1" customHeight="1" x14ac:dyDescent="0.2">
      <c r="A8315"/>
      <c r="B8315"/>
      <c r="C8315"/>
      <c r="D8315"/>
      <c r="E8315"/>
    </row>
    <row r="8316" spans="1:5" ht="0" hidden="1" customHeight="1" x14ac:dyDescent="0.2">
      <c r="A8316"/>
      <c r="B8316"/>
      <c r="C8316"/>
      <c r="D8316"/>
      <c r="E8316"/>
    </row>
    <row r="8317" spans="1:5" ht="0" hidden="1" customHeight="1" x14ac:dyDescent="0.2">
      <c r="A8317"/>
      <c r="B8317"/>
      <c r="C8317"/>
      <c r="D8317"/>
      <c r="E8317"/>
    </row>
    <row r="8318" spans="1:5" ht="0" hidden="1" customHeight="1" x14ac:dyDescent="0.2">
      <c r="A8318"/>
      <c r="B8318"/>
      <c r="C8318"/>
      <c r="D8318"/>
      <c r="E8318"/>
    </row>
    <row r="8319" spans="1:5" ht="0" hidden="1" customHeight="1" x14ac:dyDescent="0.2">
      <c r="A8319"/>
      <c r="B8319"/>
      <c r="C8319"/>
      <c r="D8319"/>
      <c r="E8319"/>
    </row>
    <row r="8320" spans="1:5" ht="0" hidden="1" customHeight="1" x14ac:dyDescent="0.2">
      <c r="A8320"/>
      <c r="B8320"/>
      <c r="C8320"/>
      <c r="D8320"/>
      <c r="E8320"/>
    </row>
    <row r="8321" spans="1:5" ht="0" hidden="1" customHeight="1" x14ac:dyDescent="0.2">
      <c r="A8321"/>
      <c r="B8321"/>
      <c r="C8321"/>
      <c r="D8321"/>
      <c r="E8321"/>
    </row>
    <row r="8322" spans="1:5" ht="0" hidden="1" customHeight="1" x14ac:dyDescent="0.2">
      <c r="A8322"/>
      <c r="B8322"/>
      <c r="C8322"/>
      <c r="D8322"/>
      <c r="E8322"/>
    </row>
    <row r="8323" spans="1:5" ht="0" hidden="1" customHeight="1" x14ac:dyDescent="0.2">
      <c r="A8323"/>
      <c r="B8323"/>
      <c r="C8323"/>
      <c r="D8323"/>
      <c r="E8323"/>
    </row>
    <row r="8324" spans="1:5" ht="0" hidden="1" customHeight="1" x14ac:dyDescent="0.2">
      <c r="A8324"/>
      <c r="B8324"/>
      <c r="C8324"/>
      <c r="D8324"/>
      <c r="E8324"/>
    </row>
    <row r="8325" spans="1:5" ht="0" hidden="1" customHeight="1" x14ac:dyDescent="0.2">
      <c r="A8325"/>
      <c r="B8325"/>
      <c r="C8325"/>
      <c r="D8325"/>
      <c r="E8325"/>
    </row>
    <row r="8326" spans="1:5" ht="0" hidden="1" customHeight="1" x14ac:dyDescent="0.2">
      <c r="A8326"/>
      <c r="B8326"/>
      <c r="C8326"/>
      <c r="D8326"/>
      <c r="E8326"/>
    </row>
    <row r="8327" spans="1:5" ht="0" hidden="1" customHeight="1" x14ac:dyDescent="0.2">
      <c r="A8327"/>
      <c r="B8327"/>
      <c r="C8327"/>
      <c r="D8327"/>
      <c r="E8327"/>
    </row>
    <row r="8328" spans="1:5" ht="0" hidden="1" customHeight="1" x14ac:dyDescent="0.2">
      <c r="A8328"/>
      <c r="B8328"/>
      <c r="C8328"/>
      <c r="D8328"/>
      <c r="E8328"/>
    </row>
    <row r="8329" spans="1:5" ht="0" hidden="1" customHeight="1" x14ac:dyDescent="0.2">
      <c r="A8329"/>
      <c r="B8329"/>
      <c r="C8329"/>
      <c r="D8329"/>
      <c r="E8329"/>
    </row>
    <row r="8330" spans="1:5" ht="0" hidden="1" customHeight="1" x14ac:dyDescent="0.2">
      <c r="A8330"/>
      <c r="B8330"/>
      <c r="C8330"/>
      <c r="D8330"/>
      <c r="E8330"/>
    </row>
    <row r="8331" spans="1:5" ht="0" hidden="1" customHeight="1" x14ac:dyDescent="0.2">
      <c r="A8331"/>
      <c r="B8331"/>
      <c r="C8331"/>
      <c r="D8331"/>
      <c r="E8331"/>
    </row>
    <row r="8332" spans="1:5" ht="0" hidden="1" customHeight="1" x14ac:dyDescent="0.2">
      <c r="A8332"/>
      <c r="B8332"/>
      <c r="C8332"/>
      <c r="D8332"/>
      <c r="E8332"/>
    </row>
    <row r="8333" spans="1:5" ht="0" hidden="1" customHeight="1" x14ac:dyDescent="0.2">
      <c r="A8333"/>
      <c r="B8333"/>
      <c r="C8333"/>
      <c r="D8333"/>
      <c r="E8333"/>
    </row>
    <row r="8334" spans="1:5" ht="0" hidden="1" customHeight="1" x14ac:dyDescent="0.2">
      <c r="A8334"/>
      <c r="B8334"/>
      <c r="C8334"/>
      <c r="D8334"/>
      <c r="E8334"/>
    </row>
    <row r="8335" spans="1:5" ht="0" hidden="1" customHeight="1" x14ac:dyDescent="0.2">
      <c r="A8335"/>
      <c r="B8335"/>
      <c r="C8335"/>
      <c r="D8335"/>
      <c r="E8335"/>
    </row>
    <row r="8336" spans="1:5" ht="0" hidden="1" customHeight="1" x14ac:dyDescent="0.2">
      <c r="A8336"/>
      <c r="B8336"/>
      <c r="C8336"/>
      <c r="D8336"/>
      <c r="E8336"/>
    </row>
    <row r="8337" spans="1:5" ht="0" hidden="1" customHeight="1" x14ac:dyDescent="0.2">
      <c r="A8337"/>
      <c r="B8337"/>
      <c r="C8337"/>
      <c r="D8337"/>
      <c r="E8337"/>
    </row>
    <row r="8338" spans="1:5" ht="0" hidden="1" customHeight="1" x14ac:dyDescent="0.2">
      <c r="A8338"/>
      <c r="B8338"/>
      <c r="C8338"/>
      <c r="D8338"/>
      <c r="E8338"/>
    </row>
    <row r="8339" spans="1:5" ht="0" hidden="1" customHeight="1" x14ac:dyDescent="0.2">
      <c r="A8339"/>
      <c r="B8339"/>
      <c r="C8339"/>
      <c r="D8339"/>
      <c r="E8339"/>
    </row>
    <row r="8340" spans="1:5" ht="0" hidden="1" customHeight="1" x14ac:dyDescent="0.2">
      <c r="A8340"/>
      <c r="B8340"/>
      <c r="C8340"/>
      <c r="D8340"/>
      <c r="E8340"/>
    </row>
    <row r="8341" spans="1:5" ht="0" hidden="1" customHeight="1" x14ac:dyDescent="0.2">
      <c r="A8341"/>
      <c r="B8341"/>
      <c r="C8341"/>
      <c r="D8341"/>
      <c r="E8341"/>
    </row>
    <row r="8342" spans="1:5" ht="0" hidden="1" customHeight="1" x14ac:dyDescent="0.2">
      <c r="A8342"/>
      <c r="B8342"/>
      <c r="C8342"/>
      <c r="D8342"/>
      <c r="E8342"/>
    </row>
    <row r="8343" spans="1:5" ht="0" hidden="1" customHeight="1" x14ac:dyDescent="0.2">
      <c r="A8343"/>
      <c r="B8343"/>
      <c r="C8343"/>
      <c r="D8343"/>
      <c r="E8343"/>
    </row>
    <row r="8344" spans="1:5" ht="0" hidden="1" customHeight="1" x14ac:dyDescent="0.2">
      <c r="A8344"/>
      <c r="B8344"/>
      <c r="C8344"/>
      <c r="D8344"/>
      <c r="E8344"/>
    </row>
    <row r="8345" spans="1:5" ht="0" hidden="1" customHeight="1" x14ac:dyDescent="0.2">
      <c r="A8345"/>
      <c r="B8345"/>
      <c r="C8345"/>
      <c r="D8345"/>
      <c r="E8345"/>
    </row>
    <row r="8346" spans="1:5" ht="0" hidden="1" customHeight="1" x14ac:dyDescent="0.2">
      <c r="A8346"/>
      <c r="B8346"/>
      <c r="C8346"/>
      <c r="D8346"/>
      <c r="E8346"/>
    </row>
    <row r="8347" spans="1:5" ht="0" hidden="1" customHeight="1" x14ac:dyDescent="0.2">
      <c r="A8347"/>
      <c r="B8347"/>
      <c r="C8347"/>
      <c r="D8347"/>
      <c r="E8347"/>
    </row>
    <row r="8348" spans="1:5" ht="0" hidden="1" customHeight="1" x14ac:dyDescent="0.2">
      <c r="A8348"/>
      <c r="B8348"/>
      <c r="C8348"/>
      <c r="D8348"/>
      <c r="E8348"/>
    </row>
    <row r="8349" spans="1:5" ht="0" hidden="1" customHeight="1" x14ac:dyDescent="0.2">
      <c r="A8349"/>
      <c r="B8349"/>
      <c r="C8349"/>
      <c r="D8349"/>
      <c r="E8349"/>
    </row>
    <row r="8350" spans="1:5" ht="0" hidden="1" customHeight="1" x14ac:dyDescent="0.2">
      <c r="A8350"/>
      <c r="B8350"/>
      <c r="C8350"/>
      <c r="D8350"/>
      <c r="E8350"/>
    </row>
    <row r="8351" spans="1:5" ht="0" hidden="1" customHeight="1" x14ac:dyDescent="0.2">
      <c r="A8351"/>
      <c r="B8351"/>
      <c r="C8351"/>
      <c r="D8351"/>
      <c r="E8351"/>
    </row>
    <row r="8352" spans="1:5" ht="0" hidden="1" customHeight="1" x14ac:dyDescent="0.2">
      <c r="A8352"/>
      <c r="B8352"/>
      <c r="C8352"/>
      <c r="D8352"/>
      <c r="E8352"/>
    </row>
    <row r="8353" spans="1:5" ht="0" hidden="1" customHeight="1" x14ac:dyDescent="0.2">
      <c r="A8353"/>
      <c r="B8353"/>
      <c r="C8353"/>
      <c r="D8353"/>
      <c r="E8353"/>
    </row>
    <row r="8354" spans="1:5" ht="0" hidden="1" customHeight="1" x14ac:dyDescent="0.2">
      <c r="A8354"/>
      <c r="B8354"/>
      <c r="C8354"/>
      <c r="D8354"/>
      <c r="E8354"/>
    </row>
    <row r="8355" spans="1:5" ht="0" hidden="1" customHeight="1" x14ac:dyDescent="0.2">
      <c r="A8355"/>
      <c r="B8355"/>
      <c r="C8355"/>
      <c r="D8355"/>
      <c r="E8355"/>
    </row>
    <row r="8356" spans="1:5" ht="0" hidden="1" customHeight="1" x14ac:dyDescent="0.2">
      <c r="A8356"/>
      <c r="B8356"/>
      <c r="C8356"/>
      <c r="D8356"/>
      <c r="E8356"/>
    </row>
    <row r="8357" spans="1:5" ht="0" hidden="1" customHeight="1" x14ac:dyDescent="0.2">
      <c r="A8357"/>
      <c r="B8357"/>
      <c r="C8357"/>
      <c r="D8357"/>
      <c r="E8357"/>
    </row>
    <row r="8358" spans="1:5" ht="0" hidden="1" customHeight="1" x14ac:dyDescent="0.2">
      <c r="A8358"/>
      <c r="B8358"/>
      <c r="C8358"/>
      <c r="D8358"/>
      <c r="E8358"/>
    </row>
    <row r="8359" spans="1:5" ht="0" hidden="1" customHeight="1" x14ac:dyDescent="0.2">
      <c r="A8359"/>
      <c r="B8359"/>
      <c r="C8359"/>
      <c r="D8359"/>
      <c r="E8359"/>
    </row>
    <row r="8360" spans="1:5" ht="0" hidden="1" customHeight="1" x14ac:dyDescent="0.2">
      <c r="A8360"/>
      <c r="B8360"/>
      <c r="C8360"/>
      <c r="D8360"/>
      <c r="E8360"/>
    </row>
    <row r="8361" spans="1:5" ht="0" hidden="1" customHeight="1" x14ac:dyDescent="0.2">
      <c r="A8361"/>
      <c r="B8361"/>
      <c r="C8361"/>
      <c r="D8361"/>
      <c r="E8361"/>
    </row>
    <row r="8362" spans="1:5" ht="0" hidden="1" customHeight="1" x14ac:dyDescent="0.2">
      <c r="A8362"/>
      <c r="B8362"/>
      <c r="C8362"/>
      <c r="D8362"/>
      <c r="E8362"/>
    </row>
    <row r="8363" spans="1:5" ht="0" hidden="1" customHeight="1" x14ac:dyDescent="0.2">
      <c r="A8363"/>
      <c r="B8363"/>
      <c r="C8363"/>
      <c r="D8363"/>
      <c r="E8363"/>
    </row>
    <row r="8364" spans="1:5" ht="0" hidden="1" customHeight="1" x14ac:dyDescent="0.2">
      <c r="A8364"/>
      <c r="B8364"/>
      <c r="C8364"/>
      <c r="D8364"/>
      <c r="E8364"/>
    </row>
    <row r="8365" spans="1:5" ht="0" hidden="1" customHeight="1" x14ac:dyDescent="0.2">
      <c r="A8365"/>
      <c r="B8365"/>
      <c r="C8365"/>
      <c r="D8365"/>
      <c r="E8365"/>
    </row>
    <row r="8366" spans="1:5" ht="0" hidden="1" customHeight="1" x14ac:dyDescent="0.2">
      <c r="A8366"/>
      <c r="B8366"/>
      <c r="C8366"/>
      <c r="D8366"/>
      <c r="E8366"/>
    </row>
    <row r="8367" spans="1:5" ht="0" hidden="1" customHeight="1" x14ac:dyDescent="0.2">
      <c r="A8367"/>
      <c r="B8367"/>
      <c r="C8367"/>
      <c r="D8367"/>
      <c r="E8367"/>
    </row>
    <row r="8368" spans="1:5" ht="0" hidden="1" customHeight="1" x14ac:dyDescent="0.2">
      <c r="A8368"/>
      <c r="B8368"/>
      <c r="C8368"/>
      <c r="D8368"/>
      <c r="E8368"/>
    </row>
    <row r="8369" spans="1:5" ht="0" hidden="1" customHeight="1" x14ac:dyDescent="0.2">
      <c r="A8369"/>
      <c r="B8369"/>
      <c r="C8369"/>
      <c r="D8369"/>
      <c r="E8369"/>
    </row>
    <row r="8370" spans="1:5" ht="0" hidden="1" customHeight="1" x14ac:dyDescent="0.2">
      <c r="A8370"/>
      <c r="B8370"/>
      <c r="C8370"/>
      <c r="D8370"/>
      <c r="E8370"/>
    </row>
    <row r="8371" spans="1:5" ht="0" hidden="1" customHeight="1" x14ac:dyDescent="0.2">
      <c r="A8371"/>
      <c r="B8371"/>
      <c r="C8371"/>
      <c r="D8371"/>
      <c r="E8371"/>
    </row>
    <row r="8372" spans="1:5" ht="0" hidden="1" customHeight="1" x14ac:dyDescent="0.2">
      <c r="A8372"/>
      <c r="B8372"/>
      <c r="C8372"/>
      <c r="D8372"/>
      <c r="E8372"/>
    </row>
    <row r="8373" spans="1:5" ht="0" hidden="1" customHeight="1" x14ac:dyDescent="0.2">
      <c r="A8373"/>
      <c r="B8373"/>
      <c r="C8373"/>
      <c r="D8373"/>
      <c r="E8373"/>
    </row>
    <row r="8374" spans="1:5" ht="0" hidden="1" customHeight="1" x14ac:dyDescent="0.2">
      <c r="A8374"/>
      <c r="B8374"/>
      <c r="C8374"/>
      <c r="D8374"/>
      <c r="E8374"/>
    </row>
    <row r="8375" spans="1:5" ht="0" hidden="1" customHeight="1" x14ac:dyDescent="0.2">
      <c r="A8375"/>
      <c r="B8375"/>
      <c r="C8375"/>
      <c r="D8375"/>
      <c r="E8375"/>
    </row>
    <row r="8376" spans="1:5" ht="0" hidden="1" customHeight="1" x14ac:dyDescent="0.2">
      <c r="A8376"/>
      <c r="B8376"/>
      <c r="C8376"/>
      <c r="D8376"/>
      <c r="E8376"/>
    </row>
    <row r="8377" spans="1:5" ht="0" hidden="1" customHeight="1" x14ac:dyDescent="0.2">
      <c r="A8377"/>
      <c r="B8377"/>
      <c r="C8377"/>
      <c r="D8377"/>
      <c r="E8377"/>
    </row>
    <row r="8378" spans="1:5" ht="0" hidden="1" customHeight="1" x14ac:dyDescent="0.2">
      <c r="A8378"/>
      <c r="B8378"/>
      <c r="C8378"/>
      <c r="D8378"/>
      <c r="E8378"/>
    </row>
    <row r="8379" spans="1:5" ht="0" hidden="1" customHeight="1" x14ac:dyDescent="0.2">
      <c r="A8379"/>
      <c r="B8379"/>
      <c r="C8379"/>
      <c r="D8379"/>
      <c r="E8379"/>
    </row>
    <row r="8380" spans="1:5" ht="0" hidden="1" customHeight="1" x14ac:dyDescent="0.2">
      <c r="A8380"/>
      <c r="B8380"/>
      <c r="C8380"/>
      <c r="D8380"/>
      <c r="E8380"/>
    </row>
    <row r="8381" spans="1:5" ht="0" hidden="1" customHeight="1" x14ac:dyDescent="0.2">
      <c r="A8381"/>
      <c r="B8381"/>
      <c r="C8381"/>
      <c r="D8381"/>
      <c r="E8381"/>
    </row>
    <row r="8382" spans="1:5" ht="0" hidden="1" customHeight="1" x14ac:dyDescent="0.2">
      <c r="A8382"/>
      <c r="B8382"/>
      <c r="C8382"/>
      <c r="D8382"/>
      <c r="E8382"/>
    </row>
    <row r="8383" spans="1:5" ht="0" hidden="1" customHeight="1" x14ac:dyDescent="0.2">
      <c r="A8383"/>
      <c r="B8383"/>
      <c r="C8383"/>
      <c r="D8383"/>
      <c r="E8383"/>
    </row>
    <row r="8384" spans="1:5" ht="0" hidden="1" customHeight="1" x14ac:dyDescent="0.2">
      <c r="A8384"/>
      <c r="B8384"/>
      <c r="C8384"/>
      <c r="D8384"/>
      <c r="E8384"/>
    </row>
    <row r="8385" spans="1:5" ht="0" hidden="1" customHeight="1" x14ac:dyDescent="0.2">
      <c r="A8385"/>
      <c r="B8385"/>
      <c r="C8385"/>
      <c r="D8385"/>
      <c r="E8385"/>
    </row>
    <row r="8386" spans="1:5" ht="0" hidden="1" customHeight="1" x14ac:dyDescent="0.2">
      <c r="A8386"/>
      <c r="B8386"/>
      <c r="C8386"/>
      <c r="D8386"/>
      <c r="E8386"/>
    </row>
    <row r="8387" spans="1:5" ht="0" hidden="1" customHeight="1" x14ac:dyDescent="0.2">
      <c r="A8387"/>
      <c r="B8387"/>
      <c r="C8387"/>
      <c r="D8387"/>
      <c r="E8387"/>
    </row>
    <row r="8388" spans="1:5" ht="0" hidden="1" customHeight="1" x14ac:dyDescent="0.2">
      <c r="A8388"/>
      <c r="B8388"/>
      <c r="C8388"/>
      <c r="D8388"/>
      <c r="E8388"/>
    </row>
    <row r="8389" spans="1:5" ht="0" hidden="1" customHeight="1" x14ac:dyDescent="0.2">
      <c r="A8389"/>
      <c r="B8389"/>
      <c r="C8389"/>
      <c r="D8389"/>
      <c r="E8389"/>
    </row>
    <row r="8390" spans="1:5" ht="0" hidden="1" customHeight="1" x14ac:dyDescent="0.2">
      <c r="A8390"/>
      <c r="B8390"/>
      <c r="C8390"/>
      <c r="D8390"/>
      <c r="E8390"/>
    </row>
    <row r="8391" spans="1:5" ht="0" hidden="1" customHeight="1" x14ac:dyDescent="0.2">
      <c r="A8391"/>
      <c r="B8391"/>
      <c r="C8391"/>
      <c r="D8391"/>
      <c r="E8391"/>
    </row>
    <row r="8392" spans="1:5" ht="0" hidden="1" customHeight="1" x14ac:dyDescent="0.2">
      <c r="A8392"/>
      <c r="B8392"/>
      <c r="C8392"/>
      <c r="D8392"/>
      <c r="E8392"/>
    </row>
    <row r="8393" spans="1:5" ht="0" hidden="1" customHeight="1" x14ac:dyDescent="0.2">
      <c r="A8393"/>
      <c r="B8393"/>
      <c r="C8393"/>
      <c r="D8393"/>
      <c r="E8393"/>
    </row>
    <row r="8394" spans="1:5" ht="0" hidden="1" customHeight="1" x14ac:dyDescent="0.2">
      <c r="A8394"/>
      <c r="B8394"/>
      <c r="C8394"/>
      <c r="D8394"/>
      <c r="E8394"/>
    </row>
    <row r="8395" spans="1:5" ht="0" hidden="1" customHeight="1" x14ac:dyDescent="0.2">
      <c r="A8395"/>
      <c r="B8395"/>
      <c r="C8395"/>
      <c r="D8395"/>
      <c r="E8395"/>
    </row>
    <row r="8396" spans="1:5" ht="0" hidden="1" customHeight="1" x14ac:dyDescent="0.2">
      <c r="A8396"/>
      <c r="B8396"/>
      <c r="C8396"/>
      <c r="D8396"/>
      <c r="E8396"/>
    </row>
    <row r="8397" spans="1:5" ht="0" hidden="1" customHeight="1" x14ac:dyDescent="0.2">
      <c r="A8397"/>
      <c r="B8397"/>
      <c r="C8397"/>
      <c r="D8397"/>
      <c r="E8397"/>
    </row>
    <row r="8398" spans="1:5" ht="0" hidden="1" customHeight="1" x14ac:dyDescent="0.2">
      <c r="A8398"/>
      <c r="B8398"/>
      <c r="C8398"/>
      <c r="D8398"/>
      <c r="E8398"/>
    </row>
    <row r="8399" spans="1:5" ht="0" hidden="1" customHeight="1" x14ac:dyDescent="0.2">
      <c r="A8399"/>
      <c r="B8399"/>
      <c r="C8399"/>
      <c r="D8399"/>
      <c r="E8399"/>
    </row>
    <row r="8400" spans="1:5" ht="0" hidden="1" customHeight="1" x14ac:dyDescent="0.2">
      <c r="A8400"/>
      <c r="B8400"/>
      <c r="C8400"/>
      <c r="D8400"/>
      <c r="E8400"/>
    </row>
    <row r="8401" spans="1:5" ht="0" hidden="1" customHeight="1" x14ac:dyDescent="0.2">
      <c r="A8401"/>
      <c r="B8401"/>
      <c r="C8401"/>
      <c r="D8401"/>
      <c r="E8401"/>
    </row>
    <row r="8402" spans="1:5" ht="0" hidden="1" customHeight="1" x14ac:dyDescent="0.2">
      <c r="A8402"/>
      <c r="B8402"/>
      <c r="C8402"/>
      <c r="D8402"/>
      <c r="E8402"/>
    </row>
    <row r="8403" spans="1:5" ht="0" hidden="1" customHeight="1" x14ac:dyDescent="0.2">
      <c r="A8403"/>
      <c r="B8403"/>
      <c r="C8403"/>
      <c r="D8403"/>
      <c r="E8403"/>
    </row>
    <row r="8404" spans="1:5" ht="0" hidden="1" customHeight="1" x14ac:dyDescent="0.2">
      <c r="A8404"/>
      <c r="B8404"/>
      <c r="C8404"/>
      <c r="D8404"/>
      <c r="E8404"/>
    </row>
    <row r="8405" spans="1:5" ht="0" hidden="1" customHeight="1" x14ac:dyDescent="0.2">
      <c r="A8405"/>
      <c r="B8405"/>
      <c r="C8405"/>
      <c r="D8405"/>
      <c r="E8405"/>
    </row>
    <row r="8406" spans="1:5" ht="0" hidden="1" customHeight="1" x14ac:dyDescent="0.2">
      <c r="A8406"/>
      <c r="B8406"/>
      <c r="C8406"/>
      <c r="D8406"/>
      <c r="E8406"/>
    </row>
    <row r="8407" spans="1:5" ht="0" hidden="1" customHeight="1" x14ac:dyDescent="0.2">
      <c r="A8407"/>
      <c r="B8407"/>
      <c r="C8407"/>
      <c r="D8407"/>
      <c r="E8407"/>
    </row>
    <row r="8408" spans="1:5" ht="0" hidden="1" customHeight="1" x14ac:dyDescent="0.2">
      <c r="A8408"/>
      <c r="B8408"/>
      <c r="C8408"/>
      <c r="D8408"/>
      <c r="E8408"/>
    </row>
    <row r="8409" spans="1:5" ht="0" hidden="1" customHeight="1" x14ac:dyDescent="0.2">
      <c r="A8409"/>
      <c r="B8409"/>
      <c r="C8409"/>
      <c r="D8409"/>
      <c r="E8409"/>
    </row>
    <row r="8410" spans="1:5" ht="0" hidden="1" customHeight="1" x14ac:dyDescent="0.2">
      <c r="A8410"/>
      <c r="B8410"/>
      <c r="C8410"/>
      <c r="D8410"/>
      <c r="E8410"/>
    </row>
    <row r="8411" spans="1:5" ht="0" hidden="1" customHeight="1" x14ac:dyDescent="0.2">
      <c r="A8411"/>
      <c r="B8411"/>
      <c r="C8411"/>
      <c r="D8411"/>
      <c r="E8411"/>
    </row>
    <row r="8412" spans="1:5" ht="0" hidden="1" customHeight="1" x14ac:dyDescent="0.2">
      <c r="A8412"/>
      <c r="B8412"/>
      <c r="C8412"/>
      <c r="D8412"/>
      <c r="E8412"/>
    </row>
    <row r="8413" spans="1:5" ht="0" hidden="1" customHeight="1" x14ac:dyDescent="0.2">
      <c r="A8413"/>
      <c r="B8413"/>
      <c r="C8413"/>
      <c r="D8413"/>
      <c r="E8413"/>
    </row>
    <row r="8414" spans="1:5" ht="0" hidden="1" customHeight="1" x14ac:dyDescent="0.2">
      <c r="A8414"/>
      <c r="B8414"/>
      <c r="C8414"/>
      <c r="D8414"/>
      <c r="E8414"/>
    </row>
    <row r="8415" spans="1:5" ht="0" hidden="1" customHeight="1" x14ac:dyDescent="0.2">
      <c r="A8415"/>
      <c r="B8415"/>
      <c r="C8415"/>
      <c r="D8415"/>
      <c r="E8415"/>
    </row>
    <row r="8416" spans="1:5" ht="0" hidden="1" customHeight="1" x14ac:dyDescent="0.2">
      <c r="A8416"/>
      <c r="B8416"/>
      <c r="C8416"/>
      <c r="D8416"/>
      <c r="E8416"/>
    </row>
    <row r="8417" spans="1:5" ht="0" hidden="1" customHeight="1" x14ac:dyDescent="0.2">
      <c r="A8417"/>
      <c r="B8417"/>
      <c r="C8417"/>
      <c r="D8417"/>
      <c r="E8417"/>
    </row>
    <row r="8418" spans="1:5" ht="0" hidden="1" customHeight="1" x14ac:dyDescent="0.2">
      <c r="A8418"/>
      <c r="B8418"/>
      <c r="C8418"/>
      <c r="D8418"/>
      <c r="E8418"/>
    </row>
    <row r="8419" spans="1:5" ht="0" hidden="1" customHeight="1" x14ac:dyDescent="0.2">
      <c r="A8419"/>
      <c r="B8419"/>
      <c r="C8419"/>
      <c r="D8419"/>
      <c r="E8419"/>
    </row>
    <row r="8420" spans="1:5" ht="0" hidden="1" customHeight="1" x14ac:dyDescent="0.2">
      <c r="A8420"/>
      <c r="B8420"/>
      <c r="C8420"/>
      <c r="D8420"/>
      <c r="E8420"/>
    </row>
    <row r="8421" spans="1:5" ht="0" hidden="1" customHeight="1" x14ac:dyDescent="0.2">
      <c r="A8421"/>
      <c r="B8421"/>
      <c r="C8421"/>
      <c r="D8421"/>
      <c r="E8421"/>
    </row>
    <row r="8422" spans="1:5" ht="0" hidden="1" customHeight="1" x14ac:dyDescent="0.2">
      <c r="A8422"/>
      <c r="B8422"/>
      <c r="C8422"/>
      <c r="D8422"/>
      <c r="E8422"/>
    </row>
    <row r="8423" spans="1:5" ht="0" hidden="1" customHeight="1" x14ac:dyDescent="0.2">
      <c r="A8423"/>
      <c r="B8423"/>
      <c r="C8423"/>
      <c r="D8423"/>
      <c r="E8423"/>
    </row>
    <row r="8424" spans="1:5" ht="0" hidden="1" customHeight="1" x14ac:dyDescent="0.2">
      <c r="A8424"/>
      <c r="B8424"/>
      <c r="C8424"/>
      <c r="D8424"/>
      <c r="E8424"/>
    </row>
    <row r="8425" spans="1:5" ht="0" hidden="1" customHeight="1" x14ac:dyDescent="0.2">
      <c r="A8425"/>
      <c r="B8425"/>
      <c r="C8425"/>
      <c r="D8425"/>
      <c r="E8425"/>
    </row>
    <row r="8426" spans="1:5" ht="0" hidden="1" customHeight="1" x14ac:dyDescent="0.2">
      <c r="A8426"/>
      <c r="B8426"/>
      <c r="C8426"/>
      <c r="D8426"/>
      <c r="E8426"/>
    </row>
    <row r="8427" spans="1:5" ht="0" hidden="1" customHeight="1" x14ac:dyDescent="0.2">
      <c r="A8427"/>
      <c r="B8427"/>
      <c r="C8427"/>
      <c r="D8427"/>
      <c r="E8427"/>
    </row>
    <row r="8428" spans="1:5" ht="0" hidden="1" customHeight="1" x14ac:dyDescent="0.2">
      <c r="A8428"/>
      <c r="B8428"/>
      <c r="C8428"/>
      <c r="D8428"/>
      <c r="E8428"/>
    </row>
    <row r="8429" spans="1:5" ht="0" hidden="1" customHeight="1" x14ac:dyDescent="0.2">
      <c r="A8429"/>
      <c r="B8429"/>
      <c r="C8429"/>
      <c r="D8429"/>
      <c r="E8429"/>
    </row>
    <row r="8430" spans="1:5" ht="0" hidden="1" customHeight="1" x14ac:dyDescent="0.2">
      <c r="A8430"/>
      <c r="B8430"/>
      <c r="C8430"/>
      <c r="D8430"/>
      <c r="E8430"/>
    </row>
    <row r="8431" spans="1:5" ht="0" hidden="1" customHeight="1" x14ac:dyDescent="0.2">
      <c r="A8431"/>
      <c r="B8431"/>
      <c r="C8431"/>
      <c r="D8431"/>
      <c r="E8431"/>
    </row>
    <row r="8432" spans="1:5" ht="0" hidden="1" customHeight="1" x14ac:dyDescent="0.2">
      <c r="A8432"/>
      <c r="B8432"/>
      <c r="C8432"/>
      <c r="D8432"/>
      <c r="E8432"/>
    </row>
    <row r="8433" spans="1:5" ht="0" hidden="1" customHeight="1" x14ac:dyDescent="0.2">
      <c r="A8433"/>
      <c r="B8433"/>
      <c r="C8433"/>
      <c r="D8433"/>
      <c r="E8433"/>
    </row>
    <row r="8434" spans="1:5" ht="0" hidden="1" customHeight="1" x14ac:dyDescent="0.2">
      <c r="A8434"/>
      <c r="B8434"/>
      <c r="C8434"/>
      <c r="D8434"/>
      <c r="E8434"/>
    </row>
    <row r="8435" spans="1:5" ht="0" hidden="1" customHeight="1" x14ac:dyDescent="0.2">
      <c r="A8435"/>
      <c r="B8435"/>
      <c r="C8435"/>
      <c r="D8435"/>
      <c r="E8435"/>
    </row>
    <row r="8436" spans="1:5" ht="0" hidden="1" customHeight="1" x14ac:dyDescent="0.2">
      <c r="A8436"/>
      <c r="B8436"/>
      <c r="C8436"/>
      <c r="D8436"/>
      <c r="E8436"/>
    </row>
    <row r="8437" spans="1:5" ht="0" hidden="1" customHeight="1" x14ac:dyDescent="0.2">
      <c r="A8437"/>
      <c r="B8437"/>
      <c r="C8437"/>
      <c r="D8437"/>
      <c r="E8437"/>
    </row>
    <row r="8438" spans="1:5" ht="0" hidden="1" customHeight="1" x14ac:dyDescent="0.2">
      <c r="A8438"/>
      <c r="B8438"/>
      <c r="C8438"/>
      <c r="D8438"/>
      <c r="E8438"/>
    </row>
    <row r="8439" spans="1:5" ht="0" hidden="1" customHeight="1" x14ac:dyDescent="0.2">
      <c r="A8439"/>
      <c r="B8439"/>
      <c r="C8439"/>
      <c r="D8439"/>
      <c r="E8439"/>
    </row>
    <row r="8440" spans="1:5" ht="0" hidden="1" customHeight="1" x14ac:dyDescent="0.2">
      <c r="A8440"/>
      <c r="B8440"/>
      <c r="C8440"/>
      <c r="D8440"/>
      <c r="E8440"/>
    </row>
    <row r="8441" spans="1:5" ht="0" hidden="1" customHeight="1" x14ac:dyDescent="0.2">
      <c r="A8441"/>
      <c r="B8441"/>
      <c r="C8441"/>
      <c r="D8441"/>
      <c r="E8441"/>
    </row>
    <row r="8442" spans="1:5" ht="0" hidden="1" customHeight="1" x14ac:dyDescent="0.2">
      <c r="A8442"/>
      <c r="B8442"/>
      <c r="C8442"/>
      <c r="D8442"/>
      <c r="E8442"/>
    </row>
    <row r="8443" spans="1:5" ht="0" hidden="1" customHeight="1" x14ac:dyDescent="0.2">
      <c r="A8443"/>
      <c r="B8443"/>
      <c r="C8443"/>
      <c r="D8443"/>
      <c r="E8443"/>
    </row>
    <row r="8444" spans="1:5" ht="0" hidden="1" customHeight="1" x14ac:dyDescent="0.2">
      <c r="A8444"/>
      <c r="B8444"/>
      <c r="C8444"/>
      <c r="D8444"/>
      <c r="E8444"/>
    </row>
    <row r="8445" spans="1:5" ht="0" hidden="1" customHeight="1" x14ac:dyDescent="0.2">
      <c r="A8445"/>
      <c r="B8445"/>
      <c r="C8445"/>
      <c r="D8445"/>
      <c r="E8445"/>
    </row>
    <row r="8446" spans="1:5" ht="0" hidden="1" customHeight="1" x14ac:dyDescent="0.2">
      <c r="A8446"/>
      <c r="B8446"/>
      <c r="C8446"/>
      <c r="D8446"/>
      <c r="E8446"/>
    </row>
    <row r="8447" spans="1:5" ht="0" hidden="1" customHeight="1" x14ac:dyDescent="0.2">
      <c r="A8447"/>
      <c r="B8447"/>
      <c r="C8447"/>
      <c r="D8447"/>
      <c r="E8447"/>
    </row>
    <row r="8448" spans="1:5" ht="0" hidden="1" customHeight="1" x14ac:dyDescent="0.2">
      <c r="A8448"/>
      <c r="B8448"/>
      <c r="C8448"/>
      <c r="D8448"/>
      <c r="E8448"/>
    </row>
    <row r="8449" spans="1:5" ht="0" hidden="1" customHeight="1" x14ac:dyDescent="0.2">
      <c r="A8449"/>
      <c r="B8449"/>
      <c r="C8449"/>
      <c r="D8449"/>
      <c r="E8449"/>
    </row>
    <row r="8450" spans="1:5" ht="0" hidden="1" customHeight="1" x14ac:dyDescent="0.2">
      <c r="A8450"/>
      <c r="B8450"/>
      <c r="C8450"/>
      <c r="D8450"/>
      <c r="E8450"/>
    </row>
    <row r="8451" spans="1:5" ht="0" hidden="1" customHeight="1" x14ac:dyDescent="0.2">
      <c r="A8451"/>
      <c r="B8451"/>
      <c r="C8451"/>
      <c r="D8451"/>
      <c r="E8451"/>
    </row>
    <row r="8452" spans="1:5" ht="0" hidden="1" customHeight="1" x14ac:dyDescent="0.2">
      <c r="A8452"/>
      <c r="B8452"/>
      <c r="C8452"/>
      <c r="D8452"/>
      <c r="E8452"/>
    </row>
    <row r="8453" spans="1:5" ht="0" hidden="1" customHeight="1" x14ac:dyDescent="0.2">
      <c r="A8453"/>
      <c r="B8453"/>
      <c r="C8453"/>
      <c r="D8453"/>
      <c r="E8453"/>
    </row>
    <row r="8454" spans="1:5" ht="0" hidden="1" customHeight="1" x14ac:dyDescent="0.2">
      <c r="A8454"/>
      <c r="B8454"/>
      <c r="C8454"/>
      <c r="D8454"/>
      <c r="E8454"/>
    </row>
    <row r="8455" spans="1:5" ht="0" hidden="1" customHeight="1" x14ac:dyDescent="0.2">
      <c r="A8455"/>
      <c r="B8455"/>
      <c r="C8455"/>
      <c r="D8455"/>
      <c r="E8455"/>
    </row>
    <row r="8456" spans="1:5" ht="0" hidden="1" customHeight="1" x14ac:dyDescent="0.2">
      <c r="A8456"/>
      <c r="B8456"/>
      <c r="C8456"/>
      <c r="D8456"/>
      <c r="E8456"/>
    </row>
    <row r="8457" spans="1:5" ht="0" hidden="1" customHeight="1" x14ac:dyDescent="0.2">
      <c r="A8457"/>
      <c r="B8457"/>
      <c r="C8457"/>
      <c r="D8457"/>
      <c r="E8457"/>
    </row>
    <row r="8458" spans="1:5" ht="0" hidden="1" customHeight="1" x14ac:dyDescent="0.2">
      <c r="A8458"/>
      <c r="B8458"/>
      <c r="C8458"/>
      <c r="D8458"/>
      <c r="E8458"/>
    </row>
    <row r="8459" spans="1:5" ht="0" hidden="1" customHeight="1" x14ac:dyDescent="0.2">
      <c r="A8459"/>
      <c r="B8459"/>
      <c r="C8459"/>
      <c r="D8459"/>
      <c r="E8459"/>
    </row>
    <row r="8460" spans="1:5" ht="0" hidden="1" customHeight="1" x14ac:dyDescent="0.2">
      <c r="A8460"/>
      <c r="B8460"/>
      <c r="C8460"/>
      <c r="D8460"/>
      <c r="E8460"/>
    </row>
    <row r="8461" spans="1:5" ht="0" hidden="1" customHeight="1" x14ac:dyDescent="0.2">
      <c r="A8461"/>
      <c r="B8461"/>
      <c r="C8461"/>
      <c r="D8461"/>
      <c r="E8461"/>
    </row>
    <row r="8462" spans="1:5" ht="0" hidden="1" customHeight="1" x14ac:dyDescent="0.2">
      <c r="A8462"/>
      <c r="B8462"/>
      <c r="C8462"/>
      <c r="D8462"/>
      <c r="E8462"/>
    </row>
    <row r="8463" spans="1:5" ht="0" hidden="1" customHeight="1" x14ac:dyDescent="0.2">
      <c r="A8463"/>
      <c r="B8463"/>
      <c r="C8463"/>
      <c r="D8463"/>
      <c r="E8463"/>
    </row>
    <row r="8464" spans="1:5" ht="0" hidden="1" customHeight="1" x14ac:dyDescent="0.2">
      <c r="A8464"/>
      <c r="B8464"/>
      <c r="C8464"/>
      <c r="D8464"/>
      <c r="E8464"/>
    </row>
    <row r="8465" spans="1:5" ht="0" hidden="1" customHeight="1" x14ac:dyDescent="0.2">
      <c r="A8465"/>
      <c r="B8465"/>
      <c r="C8465"/>
      <c r="D8465"/>
      <c r="E8465"/>
    </row>
    <row r="8466" spans="1:5" ht="0" hidden="1" customHeight="1" x14ac:dyDescent="0.2">
      <c r="A8466"/>
      <c r="B8466"/>
      <c r="C8466"/>
      <c r="D8466"/>
      <c r="E8466"/>
    </row>
    <row r="8467" spans="1:5" ht="0" hidden="1" customHeight="1" x14ac:dyDescent="0.2">
      <c r="A8467"/>
      <c r="B8467"/>
      <c r="C8467"/>
      <c r="D8467"/>
      <c r="E8467"/>
    </row>
    <row r="8468" spans="1:5" ht="0" hidden="1" customHeight="1" x14ac:dyDescent="0.2">
      <c r="A8468"/>
      <c r="B8468"/>
      <c r="C8468"/>
      <c r="D8468"/>
      <c r="E8468"/>
    </row>
    <row r="8469" spans="1:5" ht="0" hidden="1" customHeight="1" x14ac:dyDescent="0.2">
      <c r="A8469"/>
      <c r="B8469"/>
      <c r="C8469"/>
      <c r="D8469"/>
      <c r="E8469"/>
    </row>
    <row r="8470" spans="1:5" ht="0" hidden="1" customHeight="1" x14ac:dyDescent="0.2">
      <c r="A8470"/>
      <c r="B8470"/>
      <c r="C8470"/>
      <c r="D8470"/>
      <c r="E8470"/>
    </row>
    <row r="8471" spans="1:5" ht="0" hidden="1" customHeight="1" x14ac:dyDescent="0.2">
      <c r="A8471"/>
      <c r="B8471"/>
      <c r="C8471"/>
      <c r="D8471"/>
      <c r="E8471"/>
    </row>
    <row r="8472" spans="1:5" ht="0" hidden="1" customHeight="1" x14ac:dyDescent="0.2">
      <c r="A8472"/>
      <c r="B8472"/>
      <c r="C8472"/>
      <c r="D8472"/>
      <c r="E8472"/>
    </row>
    <row r="8473" spans="1:5" ht="0" hidden="1" customHeight="1" x14ac:dyDescent="0.2">
      <c r="A8473"/>
      <c r="B8473"/>
      <c r="C8473"/>
      <c r="D8473"/>
      <c r="E8473"/>
    </row>
    <row r="8474" spans="1:5" ht="0" hidden="1" customHeight="1" x14ac:dyDescent="0.2">
      <c r="A8474"/>
      <c r="B8474"/>
      <c r="C8474"/>
      <c r="D8474"/>
      <c r="E8474"/>
    </row>
    <row r="8475" spans="1:5" ht="0" hidden="1" customHeight="1" x14ac:dyDescent="0.2">
      <c r="A8475"/>
      <c r="B8475"/>
      <c r="C8475"/>
      <c r="D8475"/>
      <c r="E8475"/>
    </row>
    <row r="8476" spans="1:5" ht="0" hidden="1" customHeight="1" x14ac:dyDescent="0.2">
      <c r="A8476"/>
      <c r="B8476"/>
      <c r="C8476"/>
      <c r="D8476"/>
      <c r="E8476"/>
    </row>
    <row r="8477" spans="1:5" ht="0" hidden="1" customHeight="1" x14ac:dyDescent="0.2">
      <c r="A8477"/>
      <c r="B8477"/>
      <c r="C8477"/>
      <c r="D8477"/>
      <c r="E8477"/>
    </row>
    <row r="8478" spans="1:5" ht="0" hidden="1" customHeight="1" x14ac:dyDescent="0.2">
      <c r="A8478"/>
      <c r="B8478"/>
      <c r="C8478"/>
      <c r="D8478"/>
      <c r="E8478"/>
    </row>
    <row r="8479" spans="1:5" ht="0" hidden="1" customHeight="1" x14ac:dyDescent="0.2">
      <c r="A8479"/>
      <c r="B8479"/>
      <c r="C8479"/>
      <c r="D8479"/>
      <c r="E8479"/>
    </row>
    <row r="8480" spans="1:5" ht="0" hidden="1" customHeight="1" x14ac:dyDescent="0.2">
      <c r="A8480"/>
      <c r="B8480"/>
      <c r="C8480"/>
      <c r="D8480"/>
      <c r="E8480"/>
    </row>
    <row r="8481" spans="1:5" ht="0" hidden="1" customHeight="1" x14ac:dyDescent="0.2">
      <c r="A8481"/>
      <c r="B8481"/>
      <c r="C8481"/>
      <c r="D8481"/>
      <c r="E8481"/>
    </row>
    <row r="8482" spans="1:5" ht="0" hidden="1" customHeight="1" x14ac:dyDescent="0.2">
      <c r="A8482"/>
      <c r="B8482"/>
      <c r="C8482"/>
      <c r="D8482"/>
      <c r="E8482"/>
    </row>
    <row r="8483" spans="1:5" ht="0" hidden="1" customHeight="1" x14ac:dyDescent="0.2">
      <c r="A8483"/>
      <c r="B8483"/>
      <c r="C8483"/>
      <c r="D8483"/>
      <c r="E8483"/>
    </row>
    <row r="8484" spans="1:5" ht="0" hidden="1" customHeight="1" x14ac:dyDescent="0.2">
      <c r="A8484"/>
      <c r="B8484"/>
      <c r="C8484"/>
      <c r="D8484"/>
      <c r="E8484"/>
    </row>
    <row r="8485" spans="1:5" ht="0" hidden="1" customHeight="1" x14ac:dyDescent="0.2">
      <c r="A8485"/>
      <c r="B8485"/>
      <c r="C8485"/>
      <c r="D8485"/>
      <c r="E8485"/>
    </row>
    <row r="8486" spans="1:5" ht="0" hidden="1" customHeight="1" x14ac:dyDescent="0.2">
      <c r="A8486"/>
      <c r="B8486"/>
      <c r="C8486"/>
      <c r="D8486"/>
      <c r="E8486"/>
    </row>
    <row r="8487" spans="1:5" ht="0" hidden="1" customHeight="1" x14ac:dyDescent="0.2">
      <c r="A8487"/>
      <c r="B8487"/>
      <c r="C8487"/>
      <c r="D8487"/>
      <c r="E8487"/>
    </row>
    <row r="8488" spans="1:5" ht="0" hidden="1" customHeight="1" x14ac:dyDescent="0.2">
      <c r="A8488"/>
      <c r="B8488"/>
      <c r="C8488"/>
      <c r="D8488"/>
      <c r="E8488"/>
    </row>
    <row r="8489" spans="1:5" ht="0" hidden="1" customHeight="1" x14ac:dyDescent="0.2">
      <c r="A8489"/>
      <c r="B8489"/>
      <c r="C8489"/>
      <c r="D8489"/>
      <c r="E8489"/>
    </row>
    <row r="8490" spans="1:5" ht="0" hidden="1" customHeight="1" x14ac:dyDescent="0.2">
      <c r="A8490"/>
      <c r="B8490"/>
      <c r="C8490"/>
      <c r="D8490"/>
      <c r="E8490"/>
    </row>
    <row r="8491" spans="1:5" ht="0" hidden="1" customHeight="1" x14ac:dyDescent="0.2">
      <c r="A8491"/>
      <c r="B8491"/>
      <c r="C8491"/>
      <c r="D8491"/>
      <c r="E8491"/>
    </row>
    <row r="8492" spans="1:5" ht="0" hidden="1" customHeight="1" x14ac:dyDescent="0.2">
      <c r="A8492"/>
      <c r="B8492"/>
      <c r="C8492"/>
      <c r="D8492"/>
      <c r="E8492"/>
    </row>
    <row r="8493" spans="1:5" ht="0" hidden="1" customHeight="1" x14ac:dyDescent="0.2">
      <c r="A8493"/>
      <c r="B8493"/>
      <c r="C8493"/>
      <c r="D8493"/>
      <c r="E8493"/>
    </row>
    <row r="8494" spans="1:5" ht="0" hidden="1" customHeight="1" x14ac:dyDescent="0.2">
      <c r="A8494"/>
      <c r="B8494"/>
      <c r="C8494"/>
      <c r="D8494"/>
      <c r="E8494"/>
    </row>
    <row r="8495" spans="1:5" ht="0" hidden="1" customHeight="1" x14ac:dyDescent="0.2">
      <c r="A8495"/>
      <c r="B8495"/>
      <c r="C8495"/>
      <c r="D8495"/>
      <c r="E8495"/>
    </row>
    <row r="8496" spans="1:5" ht="0" hidden="1" customHeight="1" x14ac:dyDescent="0.2">
      <c r="A8496"/>
      <c r="B8496"/>
      <c r="C8496"/>
      <c r="D8496"/>
      <c r="E8496"/>
    </row>
    <row r="8497" spans="1:5" ht="0" hidden="1" customHeight="1" x14ac:dyDescent="0.2">
      <c r="A8497"/>
      <c r="B8497"/>
      <c r="C8497"/>
      <c r="D8497"/>
      <c r="E8497"/>
    </row>
    <row r="8498" spans="1:5" ht="0" hidden="1" customHeight="1" x14ac:dyDescent="0.2">
      <c r="A8498"/>
      <c r="B8498"/>
      <c r="C8498"/>
      <c r="D8498"/>
      <c r="E8498"/>
    </row>
    <row r="8499" spans="1:5" ht="0" hidden="1" customHeight="1" x14ac:dyDescent="0.2">
      <c r="A8499"/>
      <c r="B8499"/>
      <c r="C8499"/>
      <c r="D8499"/>
      <c r="E8499"/>
    </row>
    <row r="8500" spans="1:5" ht="0" hidden="1" customHeight="1" x14ac:dyDescent="0.2">
      <c r="A8500"/>
      <c r="B8500"/>
      <c r="C8500"/>
      <c r="D8500"/>
      <c r="E8500"/>
    </row>
    <row r="8501" spans="1:5" ht="0" hidden="1" customHeight="1" x14ac:dyDescent="0.2">
      <c r="A8501"/>
      <c r="B8501"/>
      <c r="C8501"/>
      <c r="D8501"/>
      <c r="E8501"/>
    </row>
    <row r="8502" spans="1:5" ht="0" hidden="1" customHeight="1" x14ac:dyDescent="0.2">
      <c r="A8502"/>
      <c r="B8502"/>
      <c r="C8502"/>
      <c r="D8502"/>
      <c r="E8502"/>
    </row>
    <row r="8503" spans="1:5" ht="0" hidden="1" customHeight="1" x14ac:dyDescent="0.2">
      <c r="A8503"/>
      <c r="B8503"/>
      <c r="C8503"/>
      <c r="D8503"/>
      <c r="E8503"/>
    </row>
    <row r="8504" spans="1:5" ht="0" hidden="1" customHeight="1" x14ac:dyDescent="0.2">
      <c r="A8504"/>
      <c r="B8504"/>
      <c r="C8504"/>
      <c r="D8504"/>
      <c r="E8504"/>
    </row>
    <row r="8505" spans="1:5" ht="0" hidden="1" customHeight="1" x14ac:dyDescent="0.2">
      <c r="A8505"/>
      <c r="B8505"/>
      <c r="C8505"/>
      <c r="D8505"/>
      <c r="E8505"/>
    </row>
    <row r="8506" spans="1:5" ht="0" hidden="1" customHeight="1" x14ac:dyDescent="0.2">
      <c r="A8506"/>
      <c r="B8506"/>
      <c r="C8506"/>
      <c r="D8506"/>
      <c r="E8506"/>
    </row>
    <row r="8507" spans="1:5" ht="0" hidden="1" customHeight="1" x14ac:dyDescent="0.2">
      <c r="A8507"/>
      <c r="B8507"/>
      <c r="C8507"/>
      <c r="D8507"/>
      <c r="E8507"/>
    </row>
    <row r="8508" spans="1:5" ht="0" hidden="1" customHeight="1" x14ac:dyDescent="0.2">
      <c r="A8508"/>
      <c r="B8508"/>
      <c r="C8508"/>
      <c r="D8508"/>
      <c r="E8508"/>
    </row>
    <row r="8509" spans="1:5" ht="0" hidden="1" customHeight="1" x14ac:dyDescent="0.2">
      <c r="A8509"/>
      <c r="B8509"/>
      <c r="C8509"/>
      <c r="D8509"/>
      <c r="E8509"/>
    </row>
    <row r="8510" spans="1:5" ht="0" hidden="1" customHeight="1" x14ac:dyDescent="0.2">
      <c r="A8510"/>
      <c r="B8510"/>
      <c r="C8510"/>
      <c r="D8510"/>
      <c r="E8510"/>
    </row>
    <row r="8511" spans="1:5" ht="0" hidden="1" customHeight="1" x14ac:dyDescent="0.2">
      <c r="A8511"/>
      <c r="B8511"/>
      <c r="C8511"/>
      <c r="D8511"/>
      <c r="E8511"/>
    </row>
    <row r="8512" spans="1:5" ht="0" hidden="1" customHeight="1" x14ac:dyDescent="0.2">
      <c r="A8512"/>
      <c r="B8512"/>
      <c r="C8512"/>
      <c r="D8512"/>
      <c r="E8512"/>
    </row>
    <row r="8513" spans="1:5" ht="0" hidden="1" customHeight="1" x14ac:dyDescent="0.2">
      <c r="A8513"/>
      <c r="B8513"/>
      <c r="C8513"/>
      <c r="D8513"/>
      <c r="E8513"/>
    </row>
    <row r="8514" spans="1:5" ht="0" hidden="1" customHeight="1" x14ac:dyDescent="0.2">
      <c r="A8514"/>
      <c r="B8514"/>
      <c r="C8514"/>
      <c r="D8514"/>
      <c r="E8514"/>
    </row>
    <row r="8515" spans="1:5" ht="0" hidden="1" customHeight="1" x14ac:dyDescent="0.2">
      <c r="A8515"/>
      <c r="B8515"/>
      <c r="C8515"/>
      <c r="D8515"/>
      <c r="E8515"/>
    </row>
    <row r="8516" spans="1:5" ht="0" hidden="1" customHeight="1" x14ac:dyDescent="0.2">
      <c r="A8516"/>
      <c r="B8516"/>
      <c r="C8516"/>
      <c r="D8516"/>
      <c r="E8516"/>
    </row>
    <row r="8517" spans="1:5" ht="0" hidden="1" customHeight="1" x14ac:dyDescent="0.2">
      <c r="A8517"/>
      <c r="B8517"/>
      <c r="C8517"/>
      <c r="D8517"/>
      <c r="E8517"/>
    </row>
    <row r="8518" spans="1:5" ht="0" hidden="1" customHeight="1" x14ac:dyDescent="0.2">
      <c r="A8518"/>
      <c r="B8518"/>
      <c r="C8518"/>
      <c r="D8518"/>
      <c r="E8518"/>
    </row>
    <row r="8519" spans="1:5" ht="0" hidden="1" customHeight="1" x14ac:dyDescent="0.2">
      <c r="A8519"/>
      <c r="B8519"/>
      <c r="C8519"/>
      <c r="D8519"/>
      <c r="E8519"/>
    </row>
    <row r="8520" spans="1:5" ht="0" hidden="1" customHeight="1" x14ac:dyDescent="0.2">
      <c r="A8520"/>
      <c r="B8520"/>
      <c r="C8520"/>
      <c r="D8520"/>
      <c r="E8520"/>
    </row>
    <row r="8521" spans="1:5" ht="0" hidden="1" customHeight="1" x14ac:dyDescent="0.2">
      <c r="A8521"/>
      <c r="B8521"/>
      <c r="C8521"/>
      <c r="D8521"/>
      <c r="E8521"/>
    </row>
    <row r="8522" spans="1:5" ht="0" hidden="1" customHeight="1" x14ac:dyDescent="0.2">
      <c r="A8522"/>
      <c r="B8522"/>
      <c r="C8522"/>
      <c r="D8522"/>
      <c r="E8522"/>
    </row>
    <row r="8523" spans="1:5" ht="0" hidden="1" customHeight="1" x14ac:dyDescent="0.2">
      <c r="A8523"/>
      <c r="B8523"/>
      <c r="C8523"/>
      <c r="D8523"/>
      <c r="E8523"/>
    </row>
    <row r="8524" spans="1:5" ht="0" hidden="1" customHeight="1" x14ac:dyDescent="0.2">
      <c r="A8524"/>
      <c r="B8524"/>
      <c r="C8524"/>
      <c r="D8524"/>
      <c r="E8524"/>
    </row>
    <row r="8525" spans="1:5" ht="0" hidden="1" customHeight="1" x14ac:dyDescent="0.2">
      <c r="A8525"/>
      <c r="B8525"/>
      <c r="C8525"/>
      <c r="D8525"/>
      <c r="E8525"/>
    </row>
    <row r="8526" spans="1:5" ht="0" hidden="1" customHeight="1" x14ac:dyDescent="0.2">
      <c r="A8526"/>
      <c r="B8526"/>
      <c r="C8526"/>
      <c r="D8526"/>
      <c r="E8526"/>
    </row>
    <row r="8527" spans="1:5" ht="0" hidden="1" customHeight="1" x14ac:dyDescent="0.2">
      <c r="A8527"/>
      <c r="B8527"/>
      <c r="C8527"/>
      <c r="D8527"/>
      <c r="E8527"/>
    </row>
    <row r="8528" spans="1:5" ht="0" hidden="1" customHeight="1" x14ac:dyDescent="0.2">
      <c r="A8528"/>
      <c r="B8528"/>
      <c r="C8528"/>
      <c r="D8528"/>
      <c r="E8528"/>
    </row>
    <row r="8529" spans="1:5" ht="0" hidden="1" customHeight="1" x14ac:dyDescent="0.2">
      <c r="A8529"/>
      <c r="B8529"/>
      <c r="C8529"/>
      <c r="D8529"/>
      <c r="E8529"/>
    </row>
    <row r="8530" spans="1:5" ht="0" hidden="1" customHeight="1" x14ac:dyDescent="0.2">
      <c r="A8530"/>
      <c r="B8530"/>
      <c r="C8530"/>
      <c r="D8530"/>
      <c r="E8530"/>
    </row>
    <row r="8531" spans="1:5" ht="0" hidden="1" customHeight="1" x14ac:dyDescent="0.2">
      <c r="A8531"/>
      <c r="B8531"/>
      <c r="C8531"/>
      <c r="D8531"/>
      <c r="E8531"/>
    </row>
    <row r="8532" spans="1:5" ht="0" hidden="1" customHeight="1" x14ac:dyDescent="0.2">
      <c r="A8532"/>
      <c r="B8532"/>
      <c r="C8532"/>
      <c r="D8532"/>
      <c r="E8532"/>
    </row>
    <row r="8533" spans="1:5" ht="0" hidden="1" customHeight="1" x14ac:dyDescent="0.2">
      <c r="A8533"/>
      <c r="B8533"/>
      <c r="C8533"/>
      <c r="D8533"/>
      <c r="E8533"/>
    </row>
    <row r="8534" spans="1:5" ht="0" hidden="1" customHeight="1" x14ac:dyDescent="0.2">
      <c r="A8534"/>
      <c r="B8534"/>
      <c r="C8534"/>
      <c r="D8534"/>
      <c r="E8534"/>
    </row>
    <row r="8535" spans="1:5" ht="0" hidden="1" customHeight="1" x14ac:dyDescent="0.2">
      <c r="A8535"/>
      <c r="B8535"/>
      <c r="C8535"/>
      <c r="D8535"/>
      <c r="E8535"/>
    </row>
    <row r="8536" spans="1:5" ht="0" hidden="1" customHeight="1" x14ac:dyDescent="0.2">
      <c r="A8536"/>
      <c r="B8536"/>
      <c r="C8536"/>
      <c r="D8536"/>
      <c r="E8536"/>
    </row>
    <row r="8537" spans="1:5" ht="0" hidden="1" customHeight="1" x14ac:dyDescent="0.2">
      <c r="A8537"/>
      <c r="B8537"/>
      <c r="C8537"/>
      <c r="D8537"/>
      <c r="E8537"/>
    </row>
    <row r="8538" spans="1:5" ht="0" hidden="1" customHeight="1" x14ac:dyDescent="0.2">
      <c r="A8538"/>
      <c r="B8538"/>
      <c r="C8538"/>
      <c r="D8538"/>
      <c r="E8538"/>
    </row>
    <row r="8539" spans="1:5" ht="0" hidden="1" customHeight="1" x14ac:dyDescent="0.2">
      <c r="A8539"/>
      <c r="B8539"/>
      <c r="C8539"/>
      <c r="D8539"/>
      <c r="E8539"/>
    </row>
    <row r="8540" spans="1:5" ht="0" hidden="1" customHeight="1" x14ac:dyDescent="0.2">
      <c r="A8540"/>
      <c r="B8540"/>
      <c r="C8540"/>
      <c r="D8540"/>
      <c r="E8540"/>
    </row>
    <row r="8541" spans="1:5" ht="0" hidden="1" customHeight="1" x14ac:dyDescent="0.2">
      <c r="A8541"/>
      <c r="B8541"/>
      <c r="C8541"/>
      <c r="D8541"/>
      <c r="E8541"/>
    </row>
    <row r="8542" spans="1:5" ht="0" hidden="1" customHeight="1" x14ac:dyDescent="0.2">
      <c r="A8542"/>
      <c r="B8542"/>
      <c r="C8542"/>
      <c r="D8542"/>
      <c r="E8542"/>
    </row>
    <row r="8543" spans="1:5" ht="0" hidden="1" customHeight="1" x14ac:dyDescent="0.2">
      <c r="A8543"/>
      <c r="B8543"/>
      <c r="C8543"/>
      <c r="D8543"/>
      <c r="E8543"/>
    </row>
    <row r="8544" spans="1:5" ht="0" hidden="1" customHeight="1" x14ac:dyDescent="0.2">
      <c r="A8544"/>
      <c r="B8544"/>
      <c r="C8544"/>
      <c r="D8544"/>
      <c r="E8544"/>
    </row>
    <row r="8545" spans="1:5" ht="0" hidden="1" customHeight="1" x14ac:dyDescent="0.2">
      <c r="A8545"/>
      <c r="B8545"/>
      <c r="C8545"/>
      <c r="D8545"/>
      <c r="E8545"/>
    </row>
    <row r="8546" spans="1:5" ht="0" hidden="1" customHeight="1" x14ac:dyDescent="0.2">
      <c r="A8546"/>
      <c r="B8546"/>
      <c r="C8546"/>
      <c r="D8546"/>
      <c r="E8546"/>
    </row>
    <row r="8547" spans="1:5" ht="0" hidden="1" customHeight="1" x14ac:dyDescent="0.2">
      <c r="A8547"/>
      <c r="B8547"/>
      <c r="C8547"/>
      <c r="D8547"/>
      <c r="E8547"/>
    </row>
    <row r="8548" spans="1:5" ht="0" hidden="1" customHeight="1" x14ac:dyDescent="0.2">
      <c r="A8548"/>
      <c r="B8548"/>
      <c r="C8548"/>
      <c r="D8548"/>
      <c r="E8548"/>
    </row>
    <row r="8549" spans="1:5" ht="0" hidden="1" customHeight="1" x14ac:dyDescent="0.2">
      <c r="A8549"/>
      <c r="B8549"/>
      <c r="C8549"/>
      <c r="D8549"/>
      <c r="E8549"/>
    </row>
    <row r="8550" spans="1:5" ht="0" hidden="1" customHeight="1" x14ac:dyDescent="0.2">
      <c r="A8550"/>
      <c r="B8550"/>
      <c r="C8550"/>
      <c r="D8550"/>
      <c r="E8550"/>
    </row>
    <row r="8551" spans="1:5" ht="0" hidden="1" customHeight="1" x14ac:dyDescent="0.2">
      <c r="A8551"/>
      <c r="B8551"/>
      <c r="C8551"/>
      <c r="D8551"/>
      <c r="E8551"/>
    </row>
    <row r="8552" spans="1:5" ht="0" hidden="1" customHeight="1" x14ac:dyDescent="0.2">
      <c r="A8552"/>
      <c r="B8552"/>
      <c r="C8552"/>
      <c r="D8552"/>
      <c r="E8552"/>
    </row>
    <row r="8553" spans="1:5" ht="0" hidden="1" customHeight="1" x14ac:dyDescent="0.2">
      <c r="A8553"/>
      <c r="B8553"/>
      <c r="C8553"/>
      <c r="D8553"/>
      <c r="E8553"/>
    </row>
    <row r="8554" spans="1:5" ht="0" hidden="1" customHeight="1" x14ac:dyDescent="0.2">
      <c r="A8554"/>
      <c r="B8554"/>
      <c r="C8554"/>
      <c r="D8554"/>
      <c r="E8554"/>
    </row>
    <row r="8555" spans="1:5" ht="0" hidden="1" customHeight="1" x14ac:dyDescent="0.2">
      <c r="A8555"/>
      <c r="B8555"/>
      <c r="C8555"/>
      <c r="D8555"/>
      <c r="E8555"/>
    </row>
    <row r="8556" spans="1:5" ht="0" hidden="1" customHeight="1" x14ac:dyDescent="0.2">
      <c r="A8556"/>
      <c r="B8556"/>
      <c r="C8556"/>
      <c r="D8556"/>
      <c r="E8556"/>
    </row>
    <row r="8557" spans="1:5" ht="0" hidden="1" customHeight="1" x14ac:dyDescent="0.2">
      <c r="A8557"/>
      <c r="B8557"/>
      <c r="C8557"/>
      <c r="D8557"/>
      <c r="E8557"/>
    </row>
    <row r="8558" spans="1:5" ht="0" hidden="1" customHeight="1" x14ac:dyDescent="0.2">
      <c r="A8558"/>
      <c r="B8558"/>
      <c r="C8558"/>
      <c r="D8558"/>
      <c r="E8558"/>
    </row>
    <row r="8559" spans="1:5" ht="0" hidden="1" customHeight="1" x14ac:dyDescent="0.2">
      <c r="A8559"/>
      <c r="B8559"/>
      <c r="C8559"/>
      <c r="D8559"/>
      <c r="E8559"/>
    </row>
    <row r="8560" spans="1:5" ht="0" hidden="1" customHeight="1" x14ac:dyDescent="0.2">
      <c r="A8560"/>
      <c r="B8560"/>
      <c r="C8560"/>
      <c r="D8560"/>
      <c r="E8560"/>
    </row>
    <row r="8561" spans="1:5" ht="0" hidden="1" customHeight="1" x14ac:dyDescent="0.2">
      <c r="A8561"/>
      <c r="B8561"/>
      <c r="C8561"/>
      <c r="D8561"/>
      <c r="E8561"/>
    </row>
    <row r="8562" spans="1:5" ht="0" hidden="1" customHeight="1" x14ac:dyDescent="0.2">
      <c r="A8562"/>
      <c r="B8562"/>
      <c r="C8562"/>
      <c r="D8562"/>
      <c r="E8562"/>
    </row>
    <row r="8563" spans="1:5" ht="0" hidden="1" customHeight="1" x14ac:dyDescent="0.2">
      <c r="A8563"/>
      <c r="B8563"/>
      <c r="C8563"/>
      <c r="D8563"/>
      <c r="E8563"/>
    </row>
    <row r="8564" spans="1:5" ht="0" hidden="1" customHeight="1" x14ac:dyDescent="0.2">
      <c r="A8564"/>
      <c r="B8564"/>
      <c r="C8564"/>
      <c r="D8564"/>
      <c r="E8564"/>
    </row>
    <row r="8565" spans="1:5" ht="0" hidden="1" customHeight="1" x14ac:dyDescent="0.2">
      <c r="A8565"/>
      <c r="B8565"/>
      <c r="C8565"/>
      <c r="D8565"/>
      <c r="E8565"/>
    </row>
    <row r="8566" spans="1:5" ht="0" hidden="1" customHeight="1" x14ac:dyDescent="0.2">
      <c r="A8566"/>
      <c r="B8566"/>
      <c r="C8566"/>
      <c r="D8566"/>
      <c r="E8566"/>
    </row>
    <row r="8567" spans="1:5" ht="0" hidden="1" customHeight="1" x14ac:dyDescent="0.2">
      <c r="A8567"/>
      <c r="B8567"/>
      <c r="C8567"/>
      <c r="D8567"/>
      <c r="E8567"/>
    </row>
    <row r="8568" spans="1:5" ht="0" hidden="1" customHeight="1" x14ac:dyDescent="0.2">
      <c r="A8568"/>
      <c r="B8568"/>
      <c r="C8568"/>
      <c r="D8568"/>
      <c r="E8568"/>
    </row>
    <row r="8569" spans="1:5" ht="0" hidden="1" customHeight="1" x14ac:dyDescent="0.2">
      <c r="A8569"/>
      <c r="B8569"/>
      <c r="C8569"/>
      <c r="D8569"/>
      <c r="E8569"/>
    </row>
    <row r="8570" spans="1:5" ht="0" hidden="1" customHeight="1" x14ac:dyDescent="0.2">
      <c r="A8570"/>
      <c r="B8570"/>
      <c r="C8570"/>
      <c r="D8570"/>
      <c r="E8570"/>
    </row>
    <row r="8571" spans="1:5" ht="0" hidden="1" customHeight="1" x14ac:dyDescent="0.2">
      <c r="A8571"/>
      <c r="B8571"/>
      <c r="C8571"/>
      <c r="D8571"/>
      <c r="E8571"/>
    </row>
    <row r="8572" spans="1:5" ht="0" hidden="1" customHeight="1" x14ac:dyDescent="0.2">
      <c r="A8572"/>
      <c r="B8572"/>
      <c r="C8572"/>
      <c r="D8572"/>
      <c r="E8572"/>
    </row>
    <row r="8573" spans="1:5" ht="0" hidden="1" customHeight="1" x14ac:dyDescent="0.2">
      <c r="A8573"/>
      <c r="B8573"/>
      <c r="C8573"/>
      <c r="D8573"/>
      <c r="E8573"/>
    </row>
    <row r="8574" spans="1:5" ht="0" hidden="1" customHeight="1" x14ac:dyDescent="0.2">
      <c r="A8574"/>
      <c r="B8574"/>
      <c r="C8574"/>
      <c r="D8574"/>
      <c r="E8574"/>
    </row>
    <row r="8575" spans="1:5" ht="0" hidden="1" customHeight="1" x14ac:dyDescent="0.2">
      <c r="A8575"/>
      <c r="B8575"/>
      <c r="C8575"/>
      <c r="D8575"/>
      <c r="E8575"/>
    </row>
    <row r="8576" spans="1:5" ht="0" hidden="1" customHeight="1" x14ac:dyDescent="0.2">
      <c r="A8576"/>
      <c r="B8576"/>
      <c r="C8576"/>
      <c r="D8576"/>
      <c r="E8576"/>
    </row>
    <row r="8577" spans="1:5" ht="0" hidden="1" customHeight="1" x14ac:dyDescent="0.2">
      <c r="A8577"/>
      <c r="B8577"/>
      <c r="C8577"/>
      <c r="D8577"/>
      <c r="E8577"/>
    </row>
    <row r="8578" spans="1:5" ht="0" hidden="1" customHeight="1" x14ac:dyDescent="0.2">
      <c r="A8578"/>
      <c r="B8578"/>
      <c r="C8578"/>
      <c r="D8578"/>
      <c r="E8578"/>
    </row>
    <row r="8579" spans="1:5" ht="0" hidden="1" customHeight="1" x14ac:dyDescent="0.2">
      <c r="A8579"/>
      <c r="B8579"/>
      <c r="C8579"/>
      <c r="D8579"/>
      <c r="E8579"/>
    </row>
    <row r="8580" spans="1:5" ht="0" hidden="1" customHeight="1" x14ac:dyDescent="0.2">
      <c r="A8580"/>
      <c r="B8580"/>
      <c r="C8580"/>
      <c r="D8580"/>
      <c r="E8580"/>
    </row>
    <row r="8581" spans="1:5" ht="0" hidden="1" customHeight="1" x14ac:dyDescent="0.2">
      <c r="A8581"/>
      <c r="B8581"/>
      <c r="C8581"/>
      <c r="D8581"/>
      <c r="E8581"/>
    </row>
    <row r="8582" spans="1:5" ht="0" hidden="1" customHeight="1" x14ac:dyDescent="0.2">
      <c r="A8582"/>
      <c r="B8582"/>
      <c r="C8582"/>
      <c r="D8582"/>
      <c r="E8582"/>
    </row>
    <row r="8583" spans="1:5" ht="0" hidden="1" customHeight="1" x14ac:dyDescent="0.2">
      <c r="A8583"/>
      <c r="B8583"/>
      <c r="C8583"/>
      <c r="D8583"/>
      <c r="E8583"/>
    </row>
    <row r="8584" spans="1:5" ht="0" hidden="1" customHeight="1" x14ac:dyDescent="0.2">
      <c r="A8584"/>
      <c r="B8584"/>
      <c r="C8584"/>
      <c r="D8584"/>
      <c r="E8584"/>
    </row>
    <row r="8585" spans="1:5" ht="0" hidden="1" customHeight="1" x14ac:dyDescent="0.2">
      <c r="A8585"/>
      <c r="B8585"/>
      <c r="C8585"/>
      <c r="D8585"/>
      <c r="E8585"/>
    </row>
    <row r="8586" spans="1:5" ht="0" hidden="1" customHeight="1" x14ac:dyDescent="0.2">
      <c r="A8586"/>
      <c r="B8586"/>
      <c r="C8586"/>
      <c r="D8586"/>
      <c r="E8586"/>
    </row>
    <row r="8587" spans="1:5" ht="0" hidden="1" customHeight="1" x14ac:dyDescent="0.2">
      <c r="A8587"/>
      <c r="B8587"/>
      <c r="C8587"/>
      <c r="D8587"/>
      <c r="E8587"/>
    </row>
    <row r="8588" spans="1:5" ht="0" hidden="1" customHeight="1" x14ac:dyDescent="0.2">
      <c r="A8588"/>
      <c r="B8588"/>
      <c r="C8588"/>
      <c r="D8588"/>
      <c r="E8588"/>
    </row>
    <row r="8589" spans="1:5" ht="0" hidden="1" customHeight="1" x14ac:dyDescent="0.2">
      <c r="A8589"/>
      <c r="B8589"/>
      <c r="C8589"/>
      <c r="D8589"/>
      <c r="E8589"/>
    </row>
    <row r="8590" spans="1:5" ht="0" hidden="1" customHeight="1" x14ac:dyDescent="0.2">
      <c r="A8590"/>
      <c r="B8590"/>
      <c r="C8590"/>
      <c r="D8590"/>
      <c r="E8590"/>
    </row>
    <row r="8591" spans="1:5" ht="0" hidden="1" customHeight="1" x14ac:dyDescent="0.2">
      <c r="A8591"/>
      <c r="B8591"/>
      <c r="C8591"/>
      <c r="D8591"/>
      <c r="E8591"/>
    </row>
    <row r="8592" spans="1:5" ht="0" hidden="1" customHeight="1" x14ac:dyDescent="0.2">
      <c r="A8592"/>
      <c r="B8592"/>
      <c r="C8592"/>
      <c r="D8592"/>
      <c r="E8592"/>
    </row>
    <row r="8593" spans="1:5" ht="0" hidden="1" customHeight="1" x14ac:dyDescent="0.2">
      <c r="A8593"/>
      <c r="B8593"/>
      <c r="C8593"/>
      <c r="D8593"/>
      <c r="E8593"/>
    </row>
    <row r="8594" spans="1:5" ht="0" hidden="1" customHeight="1" x14ac:dyDescent="0.2">
      <c r="A8594"/>
      <c r="B8594"/>
      <c r="C8594"/>
      <c r="D8594"/>
      <c r="E8594"/>
    </row>
    <row r="8595" spans="1:5" ht="0" hidden="1" customHeight="1" x14ac:dyDescent="0.2">
      <c r="A8595"/>
      <c r="B8595"/>
      <c r="C8595"/>
      <c r="D8595"/>
      <c r="E8595"/>
    </row>
    <row r="8596" spans="1:5" ht="0" hidden="1" customHeight="1" x14ac:dyDescent="0.2">
      <c r="A8596"/>
      <c r="B8596"/>
      <c r="C8596"/>
      <c r="D8596"/>
      <c r="E8596"/>
    </row>
    <row r="8597" spans="1:5" ht="0" hidden="1" customHeight="1" x14ac:dyDescent="0.2">
      <c r="A8597"/>
      <c r="B8597"/>
      <c r="C8597"/>
      <c r="D8597"/>
      <c r="E8597"/>
    </row>
    <row r="8598" spans="1:5" ht="0" hidden="1" customHeight="1" x14ac:dyDescent="0.2">
      <c r="A8598"/>
      <c r="B8598"/>
      <c r="C8598"/>
      <c r="D8598"/>
      <c r="E8598"/>
    </row>
    <row r="8599" spans="1:5" ht="0" hidden="1" customHeight="1" x14ac:dyDescent="0.2">
      <c r="A8599"/>
      <c r="B8599"/>
      <c r="C8599"/>
      <c r="D8599"/>
      <c r="E8599"/>
    </row>
    <row r="8600" spans="1:5" ht="0" hidden="1" customHeight="1" x14ac:dyDescent="0.2">
      <c r="A8600"/>
      <c r="B8600"/>
      <c r="C8600"/>
      <c r="D8600"/>
      <c r="E8600"/>
    </row>
    <row r="8601" spans="1:5" ht="0" hidden="1" customHeight="1" x14ac:dyDescent="0.2">
      <c r="A8601"/>
      <c r="B8601"/>
      <c r="C8601"/>
      <c r="D8601"/>
      <c r="E8601"/>
    </row>
    <row r="8602" spans="1:5" ht="0" hidden="1" customHeight="1" x14ac:dyDescent="0.2">
      <c r="A8602"/>
      <c r="B8602"/>
      <c r="C8602"/>
      <c r="D8602"/>
      <c r="E8602"/>
    </row>
    <row r="8603" spans="1:5" ht="0" hidden="1" customHeight="1" x14ac:dyDescent="0.2">
      <c r="A8603"/>
      <c r="B8603"/>
      <c r="C8603"/>
      <c r="D8603"/>
      <c r="E8603"/>
    </row>
    <row r="8604" spans="1:5" ht="0" hidden="1" customHeight="1" x14ac:dyDescent="0.2">
      <c r="A8604"/>
      <c r="B8604"/>
      <c r="C8604"/>
      <c r="D8604"/>
      <c r="E8604"/>
    </row>
    <row r="8605" spans="1:5" ht="0" hidden="1" customHeight="1" x14ac:dyDescent="0.2">
      <c r="A8605"/>
      <c r="B8605"/>
      <c r="C8605"/>
      <c r="D8605"/>
      <c r="E8605"/>
    </row>
    <row r="8606" spans="1:5" ht="0" hidden="1" customHeight="1" x14ac:dyDescent="0.2">
      <c r="A8606"/>
      <c r="B8606"/>
      <c r="C8606"/>
      <c r="D8606"/>
      <c r="E8606"/>
    </row>
    <row r="8607" spans="1:5" ht="0" hidden="1" customHeight="1" x14ac:dyDescent="0.2">
      <c r="A8607"/>
      <c r="B8607"/>
      <c r="C8607"/>
      <c r="D8607"/>
      <c r="E8607"/>
    </row>
    <row r="8608" spans="1:5" ht="0" hidden="1" customHeight="1" x14ac:dyDescent="0.2">
      <c r="A8608"/>
      <c r="B8608"/>
      <c r="C8608"/>
      <c r="D8608"/>
      <c r="E8608"/>
    </row>
    <row r="8609" spans="1:5" ht="0" hidden="1" customHeight="1" x14ac:dyDescent="0.2">
      <c r="A8609"/>
      <c r="B8609"/>
      <c r="C8609"/>
      <c r="D8609"/>
      <c r="E8609"/>
    </row>
    <row r="8610" spans="1:5" ht="0" hidden="1" customHeight="1" x14ac:dyDescent="0.2">
      <c r="A8610"/>
      <c r="B8610"/>
      <c r="C8610"/>
      <c r="D8610"/>
      <c r="E8610"/>
    </row>
    <row r="8611" spans="1:5" ht="0" hidden="1" customHeight="1" x14ac:dyDescent="0.2">
      <c r="A8611"/>
      <c r="B8611"/>
      <c r="C8611"/>
      <c r="D8611"/>
      <c r="E8611"/>
    </row>
    <row r="8612" spans="1:5" ht="0" hidden="1" customHeight="1" x14ac:dyDescent="0.2">
      <c r="A8612"/>
      <c r="B8612"/>
      <c r="C8612"/>
      <c r="D8612"/>
      <c r="E8612"/>
    </row>
    <row r="8613" spans="1:5" ht="0" hidden="1" customHeight="1" x14ac:dyDescent="0.2">
      <c r="A8613"/>
      <c r="B8613"/>
      <c r="C8613"/>
      <c r="D8613"/>
      <c r="E8613"/>
    </row>
    <row r="8614" spans="1:5" ht="0" hidden="1" customHeight="1" x14ac:dyDescent="0.2">
      <c r="A8614"/>
      <c r="B8614"/>
      <c r="C8614"/>
      <c r="D8614"/>
      <c r="E8614"/>
    </row>
    <row r="8615" spans="1:5" ht="0" hidden="1" customHeight="1" x14ac:dyDescent="0.2">
      <c r="A8615"/>
      <c r="B8615"/>
      <c r="C8615"/>
      <c r="D8615"/>
      <c r="E8615"/>
    </row>
    <row r="8616" spans="1:5" ht="0" hidden="1" customHeight="1" x14ac:dyDescent="0.2">
      <c r="A8616"/>
      <c r="B8616"/>
      <c r="C8616"/>
      <c r="D8616"/>
      <c r="E8616"/>
    </row>
    <row r="8617" spans="1:5" ht="0" hidden="1" customHeight="1" x14ac:dyDescent="0.2">
      <c r="A8617"/>
      <c r="B8617"/>
      <c r="C8617"/>
      <c r="D8617"/>
      <c r="E8617"/>
    </row>
    <row r="8618" spans="1:5" ht="0" hidden="1" customHeight="1" x14ac:dyDescent="0.2">
      <c r="A8618"/>
      <c r="B8618"/>
      <c r="C8618"/>
      <c r="D8618"/>
      <c r="E8618"/>
    </row>
    <row r="8619" spans="1:5" ht="0" hidden="1" customHeight="1" x14ac:dyDescent="0.2">
      <c r="A8619"/>
      <c r="B8619"/>
      <c r="C8619"/>
      <c r="D8619"/>
      <c r="E8619"/>
    </row>
    <row r="8620" spans="1:5" ht="0" hidden="1" customHeight="1" x14ac:dyDescent="0.2">
      <c r="A8620"/>
      <c r="B8620"/>
      <c r="C8620"/>
      <c r="D8620"/>
      <c r="E8620"/>
    </row>
    <row r="8621" spans="1:5" ht="0" hidden="1" customHeight="1" x14ac:dyDescent="0.2">
      <c r="A8621"/>
      <c r="B8621"/>
      <c r="C8621"/>
      <c r="D8621"/>
      <c r="E8621"/>
    </row>
    <row r="8622" spans="1:5" ht="0" hidden="1" customHeight="1" x14ac:dyDescent="0.2">
      <c r="A8622"/>
      <c r="B8622"/>
      <c r="C8622"/>
      <c r="D8622"/>
      <c r="E8622"/>
    </row>
    <row r="8623" spans="1:5" ht="0" hidden="1" customHeight="1" x14ac:dyDescent="0.2">
      <c r="A8623"/>
      <c r="B8623"/>
      <c r="C8623"/>
      <c r="D8623"/>
      <c r="E8623"/>
    </row>
    <row r="8624" spans="1:5" ht="0" hidden="1" customHeight="1" x14ac:dyDescent="0.2">
      <c r="A8624"/>
      <c r="B8624"/>
      <c r="C8624"/>
      <c r="D8624"/>
      <c r="E8624"/>
    </row>
    <row r="8625" spans="1:5" ht="0" hidden="1" customHeight="1" x14ac:dyDescent="0.2">
      <c r="A8625"/>
      <c r="B8625"/>
      <c r="C8625"/>
      <c r="D8625"/>
      <c r="E8625"/>
    </row>
    <row r="8626" spans="1:5" ht="0" hidden="1" customHeight="1" x14ac:dyDescent="0.2">
      <c r="A8626"/>
      <c r="B8626"/>
      <c r="C8626"/>
      <c r="D8626"/>
      <c r="E8626"/>
    </row>
    <row r="8627" spans="1:5" ht="0" hidden="1" customHeight="1" x14ac:dyDescent="0.2">
      <c r="A8627"/>
      <c r="B8627"/>
      <c r="C8627"/>
      <c r="D8627"/>
      <c r="E8627"/>
    </row>
    <row r="8628" spans="1:5" ht="0" hidden="1" customHeight="1" x14ac:dyDescent="0.2">
      <c r="A8628"/>
      <c r="B8628"/>
      <c r="C8628"/>
      <c r="D8628"/>
      <c r="E8628"/>
    </row>
    <row r="8629" spans="1:5" ht="0" hidden="1" customHeight="1" x14ac:dyDescent="0.2">
      <c r="A8629"/>
      <c r="B8629"/>
      <c r="C8629"/>
      <c r="D8629"/>
      <c r="E8629"/>
    </row>
    <row r="8630" spans="1:5" ht="0" hidden="1" customHeight="1" x14ac:dyDescent="0.2">
      <c r="A8630"/>
      <c r="B8630"/>
      <c r="C8630"/>
      <c r="D8630"/>
      <c r="E8630"/>
    </row>
    <row r="8631" spans="1:5" ht="0" hidden="1" customHeight="1" x14ac:dyDescent="0.2">
      <c r="A8631"/>
      <c r="B8631"/>
      <c r="C8631"/>
      <c r="D8631"/>
      <c r="E8631"/>
    </row>
    <row r="8632" spans="1:5" ht="0" hidden="1" customHeight="1" x14ac:dyDescent="0.2">
      <c r="A8632"/>
      <c r="B8632"/>
      <c r="C8632"/>
      <c r="D8632"/>
      <c r="E8632"/>
    </row>
    <row r="8633" spans="1:5" ht="0" hidden="1" customHeight="1" x14ac:dyDescent="0.2">
      <c r="A8633"/>
      <c r="B8633"/>
      <c r="C8633"/>
      <c r="D8633"/>
      <c r="E8633"/>
    </row>
    <row r="8634" spans="1:5" ht="0" hidden="1" customHeight="1" x14ac:dyDescent="0.2">
      <c r="A8634"/>
      <c r="B8634"/>
      <c r="C8634"/>
      <c r="D8634"/>
      <c r="E8634"/>
    </row>
    <row r="8635" spans="1:5" ht="0" hidden="1" customHeight="1" x14ac:dyDescent="0.2">
      <c r="A8635"/>
      <c r="B8635"/>
      <c r="C8635"/>
      <c r="D8635"/>
      <c r="E8635"/>
    </row>
    <row r="8636" spans="1:5" ht="0" hidden="1" customHeight="1" x14ac:dyDescent="0.2">
      <c r="A8636"/>
      <c r="B8636"/>
      <c r="C8636"/>
      <c r="D8636"/>
      <c r="E8636"/>
    </row>
    <row r="8637" spans="1:5" ht="0" hidden="1" customHeight="1" x14ac:dyDescent="0.2">
      <c r="A8637"/>
      <c r="B8637"/>
      <c r="C8637"/>
      <c r="D8637"/>
      <c r="E8637"/>
    </row>
    <row r="8638" spans="1:5" ht="0" hidden="1" customHeight="1" x14ac:dyDescent="0.2">
      <c r="A8638"/>
      <c r="B8638"/>
      <c r="C8638"/>
      <c r="D8638"/>
      <c r="E8638"/>
    </row>
    <row r="8639" spans="1:5" ht="0" hidden="1" customHeight="1" x14ac:dyDescent="0.2">
      <c r="A8639"/>
      <c r="B8639"/>
      <c r="C8639"/>
      <c r="D8639"/>
      <c r="E8639"/>
    </row>
    <row r="8640" spans="1:5" ht="0" hidden="1" customHeight="1" x14ac:dyDescent="0.2">
      <c r="A8640"/>
      <c r="B8640"/>
      <c r="C8640"/>
      <c r="D8640"/>
      <c r="E8640"/>
    </row>
    <row r="8641" spans="1:5" ht="0" hidden="1" customHeight="1" x14ac:dyDescent="0.2">
      <c r="A8641"/>
      <c r="B8641"/>
      <c r="C8641"/>
      <c r="D8641"/>
      <c r="E8641"/>
    </row>
    <row r="8642" spans="1:5" ht="0" hidden="1" customHeight="1" x14ac:dyDescent="0.2">
      <c r="A8642"/>
      <c r="B8642"/>
      <c r="C8642"/>
      <c r="D8642"/>
      <c r="E8642"/>
    </row>
    <row r="8643" spans="1:5" ht="0" hidden="1" customHeight="1" x14ac:dyDescent="0.2">
      <c r="A8643"/>
      <c r="B8643"/>
      <c r="C8643"/>
      <c r="D8643"/>
      <c r="E8643"/>
    </row>
    <row r="8644" spans="1:5" ht="0" hidden="1" customHeight="1" x14ac:dyDescent="0.2">
      <c r="A8644"/>
      <c r="B8644"/>
      <c r="C8644"/>
      <c r="D8644"/>
      <c r="E8644"/>
    </row>
    <row r="8645" spans="1:5" ht="0" hidden="1" customHeight="1" x14ac:dyDescent="0.2">
      <c r="A8645"/>
      <c r="B8645"/>
      <c r="C8645"/>
      <c r="D8645"/>
      <c r="E8645"/>
    </row>
    <row r="8646" spans="1:5" ht="0" hidden="1" customHeight="1" x14ac:dyDescent="0.2">
      <c r="A8646"/>
      <c r="B8646"/>
      <c r="C8646"/>
      <c r="D8646"/>
      <c r="E8646"/>
    </row>
    <row r="8647" spans="1:5" ht="0" hidden="1" customHeight="1" x14ac:dyDescent="0.2">
      <c r="A8647"/>
      <c r="B8647"/>
      <c r="C8647"/>
      <c r="D8647"/>
      <c r="E8647"/>
    </row>
    <row r="8648" spans="1:5" ht="0" hidden="1" customHeight="1" x14ac:dyDescent="0.2">
      <c r="A8648"/>
      <c r="B8648"/>
      <c r="C8648"/>
      <c r="D8648"/>
      <c r="E8648"/>
    </row>
    <row r="8649" spans="1:5" ht="0" hidden="1" customHeight="1" x14ac:dyDescent="0.2">
      <c r="A8649"/>
      <c r="B8649"/>
      <c r="C8649"/>
      <c r="D8649"/>
      <c r="E8649"/>
    </row>
    <row r="8650" spans="1:5" ht="0" hidden="1" customHeight="1" x14ac:dyDescent="0.2">
      <c r="A8650"/>
      <c r="B8650"/>
      <c r="C8650"/>
      <c r="D8650"/>
      <c r="E8650"/>
    </row>
    <row r="8651" spans="1:5" ht="0" hidden="1" customHeight="1" x14ac:dyDescent="0.2">
      <c r="A8651"/>
      <c r="B8651"/>
      <c r="C8651"/>
      <c r="D8651"/>
      <c r="E8651"/>
    </row>
    <row r="8652" spans="1:5" ht="0" hidden="1" customHeight="1" x14ac:dyDescent="0.2">
      <c r="A8652"/>
      <c r="B8652"/>
      <c r="C8652"/>
      <c r="D8652"/>
      <c r="E8652"/>
    </row>
    <row r="8653" spans="1:5" ht="0" hidden="1" customHeight="1" x14ac:dyDescent="0.2">
      <c r="A8653"/>
      <c r="B8653"/>
      <c r="C8653"/>
      <c r="D8653"/>
      <c r="E8653"/>
    </row>
    <row r="8654" spans="1:5" ht="0" hidden="1" customHeight="1" x14ac:dyDescent="0.2">
      <c r="A8654"/>
      <c r="B8654"/>
      <c r="C8654"/>
      <c r="D8654"/>
      <c r="E8654"/>
    </row>
    <row r="8655" spans="1:5" ht="0" hidden="1" customHeight="1" x14ac:dyDescent="0.2">
      <c r="A8655"/>
      <c r="B8655"/>
      <c r="C8655"/>
      <c r="D8655"/>
      <c r="E8655"/>
    </row>
    <row r="8656" spans="1:5" ht="0" hidden="1" customHeight="1" x14ac:dyDescent="0.2">
      <c r="A8656"/>
      <c r="B8656"/>
      <c r="C8656"/>
      <c r="D8656"/>
      <c r="E8656"/>
    </row>
    <row r="8657" spans="1:5" ht="0" hidden="1" customHeight="1" x14ac:dyDescent="0.2">
      <c r="A8657"/>
      <c r="B8657"/>
      <c r="C8657"/>
      <c r="D8657"/>
      <c r="E8657"/>
    </row>
    <row r="8658" spans="1:5" ht="0" hidden="1" customHeight="1" x14ac:dyDescent="0.2">
      <c r="A8658"/>
      <c r="B8658"/>
      <c r="C8658"/>
      <c r="D8658"/>
      <c r="E8658"/>
    </row>
    <row r="8659" spans="1:5" ht="0" hidden="1" customHeight="1" x14ac:dyDescent="0.2">
      <c r="A8659"/>
      <c r="B8659"/>
      <c r="C8659"/>
      <c r="D8659"/>
      <c r="E8659"/>
    </row>
    <row r="8660" spans="1:5" ht="0" hidden="1" customHeight="1" x14ac:dyDescent="0.2">
      <c r="A8660"/>
      <c r="B8660"/>
      <c r="C8660"/>
      <c r="D8660"/>
      <c r="E8660"/>
    </row>
    <row r="8661" spans="1:5" ht="0" hidden="1" customHeight="1" x14ac:dyDescent="0.2">
      <c r="A8661"/>
      <c r="B8661"/>
      <c r="C8661"/>
      <c r="D8661"/>
      <c r="E8661"/>
    </row>
    <row r="8662" spans="1:5" ht="0" hidden="1" customHeight="1" x14ac:dyDescent="0.2">
      <c r="A8662"/>
      <c r="B8662"/>
      <c r="C8662"/>
      <c r="D8662"/>
      <c r="E8662"/>
    </row>
    <row r="8663" spans="1:5" ht="0" hidden="1" customHeight="1" x14ac:dyDescent="0.2">
      <c r="A8663"/>
      <c r="B8663"/>
      <c r="C8663"/>
      <c r="D8663"/>
      <c r="E8663"/>
    </row>
    <row r="8664" spans="1:5" ht="0" hidden="1" customHeight="1" x14ac:dyDescent="0.2">
      <c r="A8664"/>
      <c r="B8664"/>
      <c r="C8664"/>
      <c r="D8664"/>
      <c r="E8664"/>
    </row>
    <row r="8665" spans="1:5" ht="0" hidden="1" customHeight="1" x14ac:dyDescent="0.2">
      <c r="A8665"/>
      <c r="B8665"/>
      <c r="C8665"/>
      <c r="D8665"/>
      <c r="E8665"/>
    </row>
    <row r="8666" spans="1:5" ht="0" hidden="1" customHeight="1" x14ac:dyDescent="0.2">
      <c r="A8666"/>
      <c r="B8666"/>
      <c r="C8666"/>
      <c r="D8666"/>
      <c r="E8666"/>
    </row>
    <row r="8667" spans="1:5" ht="0" hidden="1" customHeight="1" x14ac:dyDescent="0.2">
      <c r="A8667"/>
      <c r="B8667"/>
      <c r="C8667"/>
      <c r="D8667"/>
      <c r="E8667"/>
    </row>
    <row r="8668" spans="1:5" ht="0" hidden="1" customHeight="1" x14ac:dyDescent="0.2">
      <c r="A8668"/>
      <c r="B8668"/>
      <c r="C8668"/>
      <c r="D8668"/>
      <c r="E8668"/>
    </row>
    <row r="8669" spans="1:5" ht="0" hidden="1" customHeight="1" x14ac:dyDescent="0.2">
      <c r="A8669"/>
      <c r="B8669"/>
      <c r="C8669"/>
      <c r="D8669"/>
      <c r="E8669"/>
    </row>
    <row r="8670" spans="1:5" ht="0" hidden="1" customHeight="1" x14ac:dyDescent="0.2">
      <c r="A8670"/>
      <c r="B8670"/>
      <c r="C8670"/>
      <c r="D8670"/>
      <c r="E8670"/>
    </row>
    <row r="8671" spans="1:5" ht="0" hidden="1" customHeight="1" x14ac:dyDescent="0.2">
      <c r="A8671"/>
      <c r="B8671"/>
      <c r="C8671"/>
      <c r="D8671"/>
      <c r="E8671"/>
    </row>
    <row r="8672" spans="1:5" ht="0" hidden="1" customHeight="1" x14ac:dyDescent="0.2">
      <c r="A8672"/>
      <c r="B8672"/>
      <c r="C8672"/>
      <c r="D8672"/>
      <c r="E8672"/>
    </row>
    <row r="8673" spans="1:5" ht="0" hidden="1" customHeight="1" x14ac:dyDescent="0.2">
      <c r="A8673"/>
      <c r="B8673"/>
      <c r="C8673"/>
      <c r="D8673"/>
      <c r="E8673"/>
    </row>
    <row r="8674" spans="1:5" ht="0" hidden="1" customHeight="1" x14ac:dyDescent="0.2">
      <c r="A8674"/>
      <c r="B8674"/>
      <c r="C8674"/>
      <c r="D8674"/>
      <c r="E8674"/>
    </row>
    <row r="8675" spans="1:5" ht="0" hidden="1" customHeight="1" x14ac:dyDescent="0.2">
      <c r="A8675"/>
      <c r="B8675"/>
      <c r="C8675"/>
      <c r="D8675"/>
      <c r="E8675"/>
    </row>
    <row r="8676" spans="1:5" ht="0" hidden="1" customHeight="1" x14ac:dyDescent="0.2">
      <c r="A8676"/>
      <c r="B8676"/>
      <c r="C8676"/>
      <c r="D8676"/>
      <c r="E8676"/>
    </row>
    <row r="8677" spans="1:5" ht="0" hidden="1" customHeight="1" x14ac:dyDescent="0.2">
      <c r="A8677"/>
      <c r="B8677"/>
      <c r="C8677"/>
      <c r="D8677"/>
      <c r="E8677"/>
    </row>
    <row r="8678" spans="1:5" ht="0" hidden="1" customHeight="1" x14ac:dyDescent="0.2">
      <c r="A8678"/>
      <c r="B8678"/>
      <c r="C8678"/>
      <c r="D8678"/>
      <c r="E8678"/>
    </row>
    <row r="8679" spans="1:5" ht="0" hidden="1" customHeight="1" x14ac:dyDescent="0.2">
      <c r="A8679"/>
      <c r="B8679"/>
      <c r="C8679"/>
      <c r="D8679"/>
      <c r="E8679"/>
    </row>
    <row r="8680" spans="1:5" ht="0" hidden="1" customHeight="1" x14ac:dyDescent="0.2">
      <c r="A8680"/>
      <c r="B8680"/>
      <c r="C8680"/>
      <c r="D8680"/>
      <c r="E8680"/>
    </row>
    <row r="8681" spans="1:5" ht="0" hidden="1" customHeight="1" x14ac:dyDescent="0.2">
      <c r="A8681"/>
      <c r="B8681"/>
      <c r="C8681"/>
      <c r="D8681"/>
      <c r="E8681"/>
    </row>
    <row r="8682" spans="1:5" ht="0" hidden="1" customHeight="1" x14ac:dyDescent="0.2">
      <c r="A8682"/>
      <c r="B8682"/>
      <c r="C8682"/>
      <c r="D8682"/>
      <c r="E8682"/>
    </row>
    <row r="8683" spans="1:5" ht="0" hidden="1" customHeight="1" x14ac:dyDescent="0.2">
      <c r="A8683"/>
      <c r="B8683"/>
      <c r="C8683"/>
      <c r="D8683"/>
      <c r="E8683"/>
    </row>
    <row r="8684" spans="1:5" ht="0" hidden="1" customHeight="1" x14ac:dyDescent="0.2">
      <c r="A8684"/>
      <c r="B8684"/>
      <c r="C8684"/>
      <c r="D8684"/>
      <c r="E8684"/>
    </row>
    <row r="8685" spans="1:5" ht="0" hidden="1" customHeight="1" x14ac:dyDescent="0.2">
      <c r="A8685"/>
      <c r="B8685"/>
      <c r="C8685"/>
      <c r="D8685"/>
      <c r="E8685"/>
    </row>
    <row r="8686" spans="1:5" ht="0" hidden="1" customHeight="1" x14ac:dyDescent="0.2">
      <c r="A8686"/>
      <c r="B8686"/>
      <c r="C8686"/>
      <c r="D8686"/>
      <c r="E8686"/>
    </row>
    <row r="8687" spans="1:5" ht="0" hidden="1" customHeight="1" x14ac:dyDescent="0.2">
      <c r="A8687"/>
      <c r="B8687"/>
      <c r="C8687"/>
      <c r="D8687"/>
      <c r="E8687"/>
    </row>
    <row r="8688" spans="1:5" ht="0" hidden="1" customHeight="1" x14ac:dyDescent="0.2">
      <c r="A8688"/>
      <c r="B8688"/>
      <c r="C8688"/>
      <c r="D8688"/>
      <c r="E8688"/>
    </row>
    <row r="8689" spans="1:5" ht="0" hidden="1" customHeight="1" x14ac:dyDescent="0.2">
      <c r="A8689"/>
      <c r="B8689"/>
      <c r="C8689"/>
      <c r="D8689"/>
      <c r="E8689"/>
    </row>
    <row r="8690" spans="1:5" ht="0" hidden="1" customHeight="1" x14ac:dyDescent="0.2">
      <c r="A8690"/>
      <c r="B8690"/>
      <c r="C8690"/>
      <c r="D8690"/>
      <c r="E8690"/>
    </row>
    <row r="8691" spans="1:5" ht="0" hidden="1" customHeight="1" x14ac:dyDescent="0.2">
      <c r="A8691"/>
      <c r="B8691"/>
      <c r="C8691"/>
      <c r="D8691"/>
      <c r="E8691"/>
    </row>
    <row r="8692" spans="1:5" ht="0" hidden="1" customHeight="1" x14ac:dyDescent="0.2">
      <c r="A8692"/>
      <c r="B8692"/>
      <c r="C8692"/>
      <c r="D8692"/>
      <c r="E8692"/>
    </row>
    <row r="8693" spans="1:5" ht="0" hidden="1" customHeight="1" x14ac:dyDescent="0.2">
      <c r="A8693"/>
      <c r="B8693"/>
      <c r="C8693"/>
      <c r="D8693"/>
      <c r="E8693"/>
    </row>
    <row r="8694" spans="1:5" ht="0" hidden="1" customHeight="1" x14ac:dyDescent="0.2">
      <c r="A8694"/>
      <c r="B8694"/>
      <c r="C8694"/>
      <c r="D8694"/>
      <c r="E8694"/>
    </row>
    <row r="8695" spans="1:5" ht="0" hidden="1" customHeight="1" x14ac:dyDescent="0.2">
      <c r="A8695"/>
      <c r="B8695"/>
      <c r="C8695"/>
      <c r="D8695"/>
      <c r="E8695"/>
    </row>
    <row r="8696" spans="1:5" ht="0" hidden="1" customHeight="1" x14ac:dyDescent="0.2">
      <c r="A8696"/>
      <c r="B8696"/>
      <c r="C8696"/>
      <c r="D8696"/>
      <c r="E8696"/>
    </row>
    <row r="8697" spans="1:5" ht="0" hidden="1" customHeight="1" x14ac:dyDescent="0.2">
      <c r="A8697"/>
      <c r="B8697"/>
      <c r="C8697"/>
      <c r="D8697"/>
      <c r="E8697"/>
    </row>
    <row r="8698" spans="1:5" ht="0" hidden="1" customHeight="1" x14ac:dyDescent="0.2">
      <c r="A8698"/>
      <c r="B8698"/>
      <c r="C8698"/>
      <c r="D8698"/>
      <c r="E8698"/>
    </row>
    <row r="8699" spans="1:5" ht="0" hidden="1" customHeight="1" x14ac:dyDescent="0.2">
      <c r="A8699"/>
      <c r="B8699"/>
      <c r="C8699"/>
      <c r="D8699"/>
      <c r="E8699"/>
    </row>
    <row r="8700" spans="1:5" ht="0" hidden="1" customHeight="1" x14ac:dyDescent="0.2">
      <c r="A8700"/>
      <c r="B8700"/>
      <c r="C8700"/>
      <c r="D8700"/>
      <c r="E8700"/>
    </row>
    <row r="8701" spans="1:5" ht="0" hidden="1" customHeight="1" x14ac:dyDescent="0.2">
      <c r="A8701"/>
      <c r="B8701"/>
      <c r="C8701"/>
      <c r="D8701"/>
      <c r="E8701"/>
    </row>
    <row r="8702" spans="1:5" ht="0" hidden="1" customHeight="1" x14ac:dyDescent="0.2">
      <c r="A8702"/>
      <c r="B8702"/>
      <c r="C8702"/>
      <c r="D8702"/>
      <c r="E8702"/>
    </row>
    <row r="8703" spans="1:5" ht="0" hidden="1" customHeight="1" x14ac:dyDescent="0.2">
      <c r="A8703"/>
      <c r="B8703"/>
      <c r="C8703"/>
      <c r="D8703"/>
      <c r="E8703"/>
    </row>
    <row r="8704" spans="1:5" ht="0" hidden="1" customHeight="1" x14ac:dyDescent="0.2">
      <c r="A8704"/>
      <c r="B8704"/>
      <c r="C8704"/>
      <c r="D8704"/>
      <c r="E8704"/>
    </row>
    <row r="8705" spans="1:5" ht="0" hidden="1" customHeight="1" x14ac:dyDescent="0.2">
      <c r="A8705"/>
      <c r="B8705"/>
      <c r="C8705"/>
      <c r="D8705"/>
      <c r="E8705"/>
    </row>
    <row r="8706" spans="1:5" ht="0" hidden="1" customHeight="1" x14ac:dyDescent="0.2">
      <c r="A8706"/>
      <c r="B8706"/>
      <c r="C8706"/>
      <c r="D8706"/>
      <c r="E8706"/>
    </row>
    <row r="8707" spans="1:5" ht="0" hidden="1" customHeight="1" x14ac:dyDescent="0.2">
      <c r="A8707"/>
      <c r="B8707"/>
      <c r="C8707"/>
      <c r="D8707"/>
      <c r="E8707"/>
    </row>
    <row r="8708" spans="1:5" ht="0" hidden="1" customHeight="1" x14ac:dyDescent="0.2">
      <c r="A8708"/>
      <c r="B8708"/>
      <c r="C8708"/>
      <c r="D8708"/>
      <c r="E8708"/>
    </row>
    <row r="8709" spans="1:5" ht="0" hidden="1" customHeight="1" x14ac:dyDescent="0.2">
      <c r="A8709"/>
      <c r="B8709"/>
      <c r="C8709"/>
      <c r="D8709"/>
      <c r="E8709"/>
    </row>
    <row r="8710" spans="1:5" ht="0" hidden="1" customHeight="1" x14ac:dyDescent="0.2">
      <c r="A8710"/>
      <c r="B8710"/>
      <c r="C8710"/>
      <c r="D8710"/>
      <c r="E8710"/>
    </row>
    <row r="8711" spans="1:5" ht="0" hidden="1" customHeight="1" x14ac:dyDescent="0.2">
      <c r="A8711"/>
      <c r="B8711"/>
      <c r="C8711"/>
      <c r="D8711"/>
      <c r="E8711"/>
    </row>
    <row r="8712" spans="1:5" ht="0" hidden="1" customHeight="1" x14ac:dyDescent="0.2">
      <c r="A8712"/>
      <c r="B8712"/>
      <c r="C8712"/>
      <c r="D8712"/>
      <c r="E8712"/>
    </row>
    <row r="8713" spans="1:5" ht="0" hidden="1" customHeight="1" x14ac:dyDescent="0.2">
      <c r="A8713"/>
      <c r="B8713"/>
      <c r="C8713"/>
      <c r="D8713"/>
      <c r="E8713"/>
    </row>
    <row r="8714" spans="1:5" ht="0" hidden="1" customHeight="1" x14ac:dyDescent="0.2">
      <c r="A8714"/>
      <c r="B8714"/>
      <c r="C8714"/>
      <c r="D8714"/>
      <c r="E8714"/>
    </row>
    <row r="8715" spans="1:5" ht="0" hidden="1" customHeight="1" x14ac:dyDescent="0.2">
      <c r="A8715"/>
      <c r="B8715"/>
      <c r="C8715"/>
      <c r="D8715"/>
      <c r="E8715"/>
    </row>
    <row r="8716" spans="1:5" ht="0" hidden="1" customHeight="1" x14ac:dyDescent="0.2">
      <c r="A8716"/>
      <c r="B8716"/>
      <c r="C8716"/>
      <c r="D8716"/>
      <c r="E8716"/>
    </row>
    <row r="8717" spans="1:5" ht="0" hidden="1" customHeight="1" x14ac:dyDescent="0.2">
      <c r="A8717"/>
      <c r="B8717"/>
      <c r="C8717"/>
      <c r="D8717"/>
      <c r="E8717"/>
    </row>
    <row r="8718" spans="1:5" ht="0" hidden="1" customHeight="1" x14ac:dyDescent="0.2">
      <c r="A8718"/>
      <c r="B8718"/>
      <c r="C8718"/>
      <c r="D8718"/>
      <c r="E8718"/>
    </row>
    <row r="8719" spans="1:5" ht="0" hidden="1" customHeight="1" x14ac:dyDescent="0.2">
      <c r="A8719"/>
      <c r="B8719"/>
      <c r="C8719"/>
      <c r="D8719"/>
      <c r="E8719"/>
    </row>
    <row r="8720" spans="1:5" ht="0" hidden="1" customHeight="1" x14ac:dyDescent="0.2">
      <c r="A8720"/>
      <c r="B8720"/>
      <c r="C8720"/>
      <c r="D8720"/>
      <c r="E8720"/>
    </row>
    <row r="8721" spans="1:5" ht="0" hidden="1" customHeight="1" x14ac:dyDescent="0.2">
      <c r="A8721"/>
      <c r="B8721"/>
      <c r="C8721"/>
      <c r="D8721"/>
      <c r="E8721"/>
    </row>
    <row r="8722" spans="1:5" ht="0" hidden="1" customHeight="1" x14ac:dyDescent="0.2">
      <c r="A8722"/>
      <c r="B8722"/>
      <c r="C8722"/>
      <c r="D8722"/>
      <c r="E8722"/>
    </row>
    <row r="8723" spans="1:5" ht="0" hidden="1" customHeight="1" x14ac:dyDescent="0.2">
      <c r="A8723"/>
      <c r="B8723"/>
      <c r="C8723"/>
      <c r="D8723"/>
      <c r="E8723"/>
    </row>
    <row r="8724" spans="1:5" ht="0" hidden="1" customHeight="1" x14ac:dyDescent="0.2">
      <c r="A8724"/>
      <c r="B8724"/>
      <c r="C8724"/>
      <c r="D8724"/>
      <c r="E8724"/>
    </row>
    <row r="8725" spans="1:5" ht="0" hidden="1" customHeight="1" x14ac:dyDescent="0.2">
      <c r="A8725"/>
      <c r="B8725"/>
      <c r="C8725"/>
      <c r="D8725"/>
      <c r="E8725"/>
    </row>
    <row r="8726" spans="1:5" ht="0" hidden="1" customHeight="1" x14ac:dyDescent="0.2">
      <c r="A8726"/>
      <c r="B8726"/>
      <c r="C8726"/>
      <c r="D8726"/>
      <c r="E8726"/>
    </row>
    <row r="8727" spans="1:5" ht="0" hidden="1" customHeight="1" x14ac:dyDescent="0.2">
      <c r="A8727"/>
      <c r="B8727"/>
      <c r="C8727"/>
      <c r="D8727"/>
      <c r="E8727"/>
    </row>
    <row r="8728" spans="1:5" ht="0" hidden="1" customHeight="1" x14ac:dyDescent="0.2">
      <c r="A8728"/>
      <c r="B8728"/>
      <c r="C8728"/>
      <c r="D8728"/>
      <c r="E8728"/>
    </row>
    <row r="8729" spans="1:5" ht="0" hidden="1" customHeight="1" x14ac:dyDescent="0.2">
      <c r="A8729"/>
      <c r="B8729"/>
      <c r="C8729"/>
      <c r="D8729"/>
      <c r="E8729"/>
    </row>
    <row r="8730" spans="1:5" ht="0" hidden="1" customHeight="1" x14ac:dyDescent="0.2">
      <c r="A8730"/>
      <c r="B8730"/>
      <c r="C8730"/>
      <c r="D8730"/>
      <c r="E8730"/>
    </row>
    <row r="8731" spans="1:5" ht="0" hidden="1" customHeight="1" x14ac:dyDescent="0.2">
      <c r="A8731"/>
      <c r="B8731"/>
      <c r="C8731"/>
      <c r="D8731"/>
      <c r="E8731"/>
    </row>
    <row r="8732" spans="1:5" ht="0" hidden="1" customHeight="1" x14ac:dyDescent="0.2">
      <c r="A8732"/>
      <c r="B8732"/>
      <c r="C8732"/>
      <c r="D8732"/>
      <c r="E8732"/>
    </row>
    <row r="8733" spans="1:5" ht="0" hidden="1" customHeight="1" x14ac:dyDescent="0.2">
      <c r="A8733"/>
      <c r="B8733"/>
      <c r="C8733"/>
      <c r="D8733"/>
      <c r="E8733"/>
    </row>
    <row r="8734" spans="1:5" ht="0" hidden="1" customHeight="1" x14ac:dyDescent="0.2">
      <c r="A8734"/>
      <c r="B8734"/>
      <c r="C8734"/>
      <c r="D8734"/>
      <c r="E8734"/>
    </row>
    <row r="8735" spans="1:5" ht="0" hidden="1" customHeight="1" x14ac:dyDescent="0.2">
      <c r="A8735"/>
      <c r="B8735"/>
      <c r="C8735"/>
      <c r="D8735"/>
      <c r="E8735"/>
    </row>
    <row r="8736" spans="1:5" ht="0" hidden="1" customHeight="1" x14ac:dyDescent="0.2">
      <c r="A8736"/>
      <c r="B8736"/>
      <c r="C8736"/>
      <c r="D8736"/>
      <c r="E8736"/>
    </row>
    <row r="8737" spans="1:5" ht="0" hidden="1" customHeight="1" x14ac:dyDescent="0.2">
      <c r="A8737"/>
      <c r="B8737"/>
      <c r="C8737"/>
      <c r="D8737"/>
      <c r="E8737"/>
    </row>
    <row r="8738" spans="1:5" ht="0" hidden="1" customHeight="1" x14ac:dyDescent="0.2">
      <c r="A8738"/>
      <c r="B8738"/>
      <c r="C8738"/>
      <c r="D8738"/>
      <c r="E8738"/>
    </row>
    <row r="8739" spans="1:5" ht="0" hidden="1" customHeight="1" x14ac:dyDescent="0.2">
      <c r="A8739"/>
      <c r="B8739"/>
      <c r="C8739"/>
      <c r="D8739"/>
      <c r="E8739"/>
    </row>
    <row r="8740" spans="1:5" ht="0" hidden="1" customHeight="1" x14ac:dyDescent="0.2">
      <c r="A8740"/>
      <c r="B8740"/>
      <c r="C8740"/>
      <c r="D8740"/>
      <c r="E8740"/>
    </row>
    <row r="8741" spans="1:5" ht="0" hidden="1" customHeight="1" x14ac:dyDescent="0.2">
      <c r="A8741"/>
      <c r="B8741"/>
      <c r="C8741"/>
      <c r="D8741"/>
      <c r="E8741"/>
    </row>
    <row r="8742" spans="1:5" ht="0" hidden="1" customHeight="1" x14ac:dyDescent="0.2">
      <c r="A8742"/>
      <c r="B8742"/>
      <c r="C8742"/>
      <c r="D8742"/>
      <c r="E8742"/>
    </row>
    <row r="8743" spans="1:5" ht="0" hidden="1" customHeight="1" x14ac:dyDescent="0.2">
      <c r="A8743"/>
      <c r="B8743"/>
      <c r="C8743"/>
      <c r="D8743"/>
      <c r="E8743"/>
    </row>
    <row r="8744" spans="1:5" ht="0" hidden="1" customHeight="1" x14ac:dyDescent="0.2">
      <c r="A8744"/>
      <c r="B8744"/>
      <c r="C8744"/>
      <c r="D8744"/>
      <c r="E8744"/>
    </row>
    <row r="8745" spans="1:5" ht="0" hidden="1" customHeight="1" x14ac:dyDescent="0.2">
      <c r="A8745"/>
      <c r="B8745"/>
      <c r="C8745"/>
      <c r="D8745"/>
      <c r="E8745"/>
    </row>
    <row r="8746" spans="1:5" ht="0" hidden="1" customHeight="1" x14ac:dyDescent="0.2">
      <c r="A8746"/>
      <c r="B8746"/>
      <c r="C8746"/>
      <c r="D8746"/>
      <c r="E8746"/>
    </row>
    <row r="8747" spans="1:5" ht="0" hidden="1" customHeight="1" x14ac:dyDescent="0.2">
      <c r="A8747"/>
      <c r="B8747"/>
      <c r="C8747"/>
      <c r="D8747"/>
      <c r="E8747"/>
    </row>
    <row r="8748" spans="1:5" ht="0" hidden="1" customHeight="1" x14ac:dyDescent="0.2">
      <c r="A8748"/>
      <c r="B8748"/>
      <c r="C8748"/>
      <c r="D8748"/>
      <c r="E8748"/>
    </row>
    <row r="8749" spans="1:5" ht="0" hidden="1" customHeight="1" x14ac:dyDescent="0.2">
      <c r="A8749"/>
      <c r="B8749"/>
      <c r="C8749"/>
      <c r="D8749"/>
      <c r="E8749"/>
    </row>
    <row r="8750" spans="1:5" ht="0" hidden="1" customHeight="1" x14ac:dyDescent="0.2">
      <c r="A8750"/>
      <c r="B8750"/>
      <c r="C8750"/>
      <c r="D8750"/>
      <c r="E8750"/>
    </row>
    <row r="8751" spans="1:5" ht="0" hidden="1" customHeight="1" x14ac:dyDescent="0.2">
      <c r="A8751"/>
      <c r="B8751"/>
      <c r="C8751"/>
      <c r="D8751"/>
      <c r="E8751"/>
    </row>
    <row r="8752" spans="1:5" ht="0" hidden="1" customHeight="1" x14ac:dyDescent="0.2">
      <c r="A8752"/>
      <c r="B8752"/>
      <c r="C8752"/>
      <c r="D8752"/>
      <c r="E8752"/>
    </row>
    <row r="8753" spans="1:5" ht="0" hidden="1" customHeight="1" x14ac:dyDescent="0.2">
      <c r="A8753"/>
      <c r="B8753"/>
      <c r="C8753"/>
      <c r="D8753"/>
      <c r="E8753"/>
    </row>
    <row r="8754" spans="1:5" ht="0" hidden="1" customHeight="1" x14ac:dyDescent="0.2">
      <c r="A8754"/>
      <c r="B8754"/>
      <c r="C8754"/>
      <c r="D8754"/>
      <c r="E8754"/>
    </row>
    <row r="8755" spans="1:5" ht="0" hidden="1" customHeight="1" x14ac:dyDescent="0.2">
      <c r="A8755"/>
      <c r="B8755"/>
      <c r="C8755"/>
      <c r="D8755"/>
      <c r="E8755"/>
    </row>
    <row r="8756" spans="1:5" ht="0" hidden="1" customHeight="1" x14ac:dyDescent="0.2">
      <c r="A8756"/>
      <c r="B8756"/>
      <c r="C8756"/>
      <c r="D8756"/>
      <c r="E8756"/>
    </row>
    <row r="8757" spans="1:5" ht="0" hidden="1" customHeight="1" x14ac:dyDescent="0.2">
      <c r="A8757"/>
      <c r="B8757"/>
      <c r="C8757"/>
      <c r="D8757"/>
      <c r="E8757"/>
    </row>
    <row r="8758" spans="1:5" ht="0" hidden="1" customHeight="1" x14ac:dyDescent="0.2">
      <c r="A8758"/>
      <c r="B8758"/>
      <c r="C8758"/>
      <c r="D8758"/>
      <c r="E8758"/>
    </row>
    <row r="8759" spans="1:5" ht="0" hidden="1" customHeight="1" x14ac:dyDescent="0.2">
      <c r="A8759"/>
      <c r="B8759"/>
      <c r="C8759"/>
      <c r="D8759"/>
      <c r="E8759"/>
    </row>
    <row r="8760" spans="1:5" ht="0" hidden="1" customHeight="1" x14ac:dyDescent="0.2">
      <c r="A8760"/>
      <c r="B8760"/>
      <c r="C8760"/>
      <c r="D8760"/>
      <c r="E8760"/>
    </row>
    <row r="8761" spans="1:5" ht="0" hidden="1" customHeight="1" x14ac:dyDescent="0.2">
      <c r="A8761"/>
      <c r="B8761"/>
      <c r="C8761"/>
      <c r="D8761"/>
      <c r="E8761"/>
    </row>
    <row r="8762" spans="1:5" ht="0" hidden="1" customHeight="1" x14ac:dyDescent="0.2">
      <c r="A8762"/>
      <c r="B8762"/>
      <c r="C8762"/>
      <c r="D8762"/>
      <c r="E8762"/>
    </row>
    <row r="8763" spans="1:5" ht="0" hidden="1" customHeight="1" x14ac:dyDescent="0.2">
      <c r="A8763"/>
      <c r="B8763"/>
      <c r="C8763"/>
      <c r="D8763"/>
      <c r="E8763"/>
    </row>
    <row r="8764" spans="1:5" ht="0" hidden="1" customHeight="1" x14ac:dyDescent="0.2">
      <c r="A8764"/>
      <c r="B8764"/>
      <c r="C8764"/>
      <c r="D8764"/>
      <c r="E8764"/>
    </row>
    <row r="8765" spans="1:5" ht="0" hidden="1" customHeight="1" x14ac:dyDescent="0.2">
      <c r="A8765"/>
      <c r="B8765"/>
      <c r="C8765"/>
      <c r="D8765"/>
      <c r="E8765"/>
    </row>
    <row r="8766" spans="1:5" ht="0" hidden="1" customHeight="1" x14ac:dyDescent="0.2">
      <c r="A8766"/>
      <c r="B8766"/>
      <c r="C8766"/>
      <c r="D8766"/>
      <c r="E8766"/>
    </row>
    <row r="8767" spans="1:5" ht="0" hidden="1" customHeight="1" x14ac:dyDescent="0.2">
      <c r="A8767"/>
      <c r="B8767"/>
      <c r="C8767"/>
      <c r="D8767"/>
      <c r="E8767"/>
    </row>
    <row r="8768" spans="1:5" ht="0" hidden="1" customHeight="1" x14ac:dyDescent="0.2">
      <c r="A8768"/>
      <c r="B8768"/>
      <c r="C8768"/>
      <c r="D8768"/>
      <c r="E8768"/>
    </row>
    <row r="8769" spans="1:5" ht="0" hidden="1" customHeight="1" x14ac:dyDescent="0.2">
      <c r="A8769"/>
      <c r="B8769"/>
      <c r="C8769"/>
      <c r="D8769"/>
      <c r="E8769"/>
    </row>
    <row r="8770" spans="1:5" ht="0" hidden="1" customHeight="1" x14ac:dyDescent="0.2">
      <c r="A8770"/>
      <c r="B8770"/>
      <c r="C8770"/>
      <c r="D8770"/>
      <c r="E8770"/>
    </row>
    <row r="8771" spans="1:5" ht="0" hidden="1" customHeight="1" x14ac:dyDescent="0.2">
      <c r="A8771"/>
      <c r="B8771"/>
      <c r="C8771"/>
      <c r="D8771"/>
      <c r="E8771"/>
    </row>
    <row r="8772" spans="1:5" ht="0" hidden="1" customHeight="1" x14ac:dyDescent="0.2">
      <c r="A8772"/>
      <c r="B8772"/>
      <c r="C8772"/>
      <c r="D8772"/>
      <c r="E8772"/>
    </row>
    <row r="8773" spans="1:5" ht="0" hidden="1" customHeight="1" x14ac:dyDescent="0.2">
      <c r="A8773"/>
      <c r="B8773"/>
      <c r="C8773"/>
      <c r="D8773"/>
      <c r="E8773"/>
    </row>
    <row r="8774" spans="1:5" ht="0" hidden="1" customHeight="1" x14ac:dyDescent="0.2">
      <c r="A8774"/>
      <c r="B8774"/>
      <c r="C8774"/>
      <c r="D8774"/>
      <c r="E8774"/>
    </row>
    <row r="8775" spans="1:5" ht="0" hidden="1" customHeight="1" x14ac:dyDescent="0.2">
      <c r="A8775"/>
      <c r="B8775"/>
      <c r="C8775"/>
      <c r="D8775"/>
      <c r="E8775"/>
    </row>
    <row r="8776" spans="1:5" ht="0" hidden="1" customHeight="1" x14ac:dyDescent="0.2">
      <c r="A8776"/>
      <c r="B8776"/>
      <c r="C8776"/>
      <c r="D8776"/>
      <c r="E8776"/>
    </row>
    <row r="8777" spans="1:5" ht="0" hidden="1" customHeight="1" x14ac:dyDescent="0.2">
      <c r="A8777"/>
      <c r="B8777"/>
      <c r="C8777"/>
      <c r="D8777"/>
      <c r="E8777"/>
    </row>
    <row r="8778" spans="1:5" ht="0" hidden="1" customHeight="1" x14ac:dyDescent="0.2">
      <c r="A8778"/>
      <c r="B8778"/>
      <c r="C8778"/>
      <c r="D8778"/>
      <c r="E8778"/>
    </row>
    <row r="8779" spans="1:5" ht="0" hidden="1" customHeight="1" x14ac:dyDescent="0.2">
      <c r="A8779"/>
      <c r="B8779"/>
      <c r="C8779"/>
      <c r="D8779"/>
      <c r="E8779"/>
    </row>
    <row r="8780" spans="1:5" ht="0" hidden="1" customHeight="1" x14ac:dyDescent="0.2">
      <c r="A8780"/>
      <c r="B8780"/>
      <c r="C8780"/>
      <c r="D8780"/>
      <c r="E8780"/>
    </row>
    <row r="8781" spans="1:5" ht="0" hidden="1" customHeight="1" x14ac:dyDescent="0.2">
      <c r="A8781"/>
      <c r="B8781"/>
      <c r="C8781"/>
      <c r="D8781"/>
      <c r="E8781"/>
    </row>
    <row r="8782" spans="1:5" ht="0" hidden="1" customHeight="1" x14ac:dyDescent="0.2">
      <c r="A8782"/>
      <c r="B8782"/>
      <c r="C8782"/>
      <c r="D8782"/>
      <c r="E8782"/>
    </row>
    <row r="8783" spans="1:5" ht="0" hidden="1" customHeight="1" x14ac:dyDescent="0.2">
      <c r="A8783"/>
      <c r="B8783"/>
      <c r="C8783"/>
      <c r="D8783"/>
      <c r="E8783"/>
    </row>
    <row r="8784" spans="1:5" ht="0" hidden="1" customHeight="1" x14ac:dyDescent="0.2">
      <c r="A8784"/>
      <c r="B8784"/>
      <c r="C8784"/>
      <c r="D8784"/>
      <c r="E8784"/>
    </row>
    <row r="8785" spans="1:5" ht="0" hidden="1" customHeight="1" x14ac:dyDescent="0.2">
      <c r="A8785"/>
      <c r="B8785"/>
      <c r="C8785"/>
      <c r="D8785"/>
      <c r="E8785"/>
    </row>
    <row r="8786" spans="1:5" ht="0" hidden="1" customHeight="1" x14ac:dyDescent="0.2">
      <c r="A8786"/>
      <c r="B8786"/>
      <c r="C8786"/>
      <c r="D8786"/>
      <c r="E8786"/>
    </row>
    <row r="8787" spans="1:5" ht="0" hidden="1" customHeight="1" x14ac:dyDescent="0.2">
      <c r="A8787"/>
      <c r="B8787"/>
      <c r="C8787"/>
      <c r="D8787"/>
      <c r="E8787"/>
    </row>
    <row r="8788" spans="1:5" ht="0" hidden="1" customHeight="1" x14ac:dyDescent="0.2">
      <c r="A8788"/>
      <c r="B8788"/>
      <c r="C8788"/>
      <c r="D8788"/>
      <c r="E8788"/>
    </row>
    <row r="8789" spans="1:5" ht="0" hidden="1" customHeight="1" x14ac:dyDescent="0.2">
      <c r="A8789"/>
      <c r="B8789"/>
      <c r="C8789"/>
      <c r="D8789"/>
      <c r="E8789"/>
    </row>
    <row r="8790" spans="1:5" ht="0" hidden="1" customHeight="1" x14ac:dyDescent="0.2">
      <c r="A8790"/>
      <c r="B8790"/>
      <c r="C8790"/>
      <c r="D8790"/>
      <c r="E8790"/>
    </row>
    <row r="8791" spans="1:5" ht="0" hidden="1" customHeight="1" x14ac:dyDescent="0.2">
      <c r="A8791"/>
      <c r="B8791"/>
      <c r="C8791"/>
      <c r="D8791"/>
      <c r="E8791"/>
    </row>
    <row r="8792" spans="1:5" ht="0" hidden="1" customHeight="1" x14ac:dyDescent="0.2">
      <c r="A8792"/>
      <c r="B8792"/>
      <c r="C8792"/>
      <c r="D8792"/>
      <c r="E8792"/>
    </row>
    <row r="8793" spans="1:5" ht="0" hidden="1" customHeight="1" x14ac:dyDescent="0.2">
      <c r="A8793"/>
      <c r="B8793"/>
      <c r="C8793"/>
      <c r="D8793"/>
      <c r="E8793"/>
    </row>
    <row r="8794" spans="1:5" ht="0" hidden="1" customHeight="1" x14ac:dyDescent="0.2">
      <c r="A8794"/>
      <c r="B8794"/>
      <c r="C8794"/>
      <c r="D8794"/>
      <c r="E8794"/>
    </row>
    <row r="8795" spans="1:5" ht="0" hidden="1" customHeight="1" x14ac:dyDescent="0.2">
      <c r="A8795"/>
      <c r="B8795"/>
      <c r="C8795"/>
      <c r="D8795"/>
      <c r="E8795"/>
    </row>
    <row r="8796" spans="1:5" ht="0" hidden="1" customHeight="1" x14ac:dyDescent="0.2">
      <c r="A8796"/>
      <c r="B8796"/>
      <c r="C8796"/>
      <c r="D8796"/>
      <c r="E8796"/>
    </row>
    <row r="8797" spans="1:5" ht="0" hidden="1" customHeight="1" x14ac:dyDescent="0.2">
      <c r="A8797"/>
      <c r="B8797"/>
      <c r="C8797"/>
      <c r="D8797"/>
      <c r="E8797"/>
    </row>
    <row r="8798" spans="1:5" ht="0" hidden="1" customHeight="1" x14ac:dyDescent="0.2">
      <c r="A8798"/>
      <c r="B8798"/>
      <c r="C8798"/>
      <c r="D8798"/>
      <c r="E8798"/>
    </row>
    <row r="8799" spans="1:5" ht="0" hidden="1" customHeight="1" x14ac:dyDescent="0.2">
      <c r="A8799"/>
      <c r="B8799"/>
      <c r="C8799"/>
      <c r="D8799"/>
      <c r="E8799"/>
    </row>
    <row r="8800" spans="1:5" ht="0" hidden="1" customHeight="1" x14ac:dyDescent="0.2">
      <c r="A8800"/>
      <c r="B8800"/>
      <c r="C8800"/>
      <c r="D8800"/>
      <c r="E8800"/>
    </row>
    <row r="8801" spans="1:5" ht="0" hidden="1" customHeight="1" x14ac:dyDescent="0.2">
      <c r="A8801"/>
      <c r="B8801"/>
      <c r="C8801"/>
      <c r="D8801"/>
      <c r="E8801"/>
    </row>
    <row r="8802" spans="1:5" ht="0" hidden="1" customHeight="1" x14ac:dyDescent="0.2">
      <c r="A8802"/>
      <c r="B8802"/>
      <c r="C8802"/>
      <c r="D8802"/>
      <c r="E8802"/>
    </row>
    <row r="8803" spans="1:5" ht="0" hidden="1" customHeight="1" x14ac:dyDescent="0.2">
      <c r="A8803"/>
      <c r="B8803"/>
      <c r="C8803"/>
      <c r="D8803"/>
      <c r="E8803"/>
    </row>
    <row r="8804" spans="1:5" ht="0" hidden="1" customHeight="1" x14ac:dyDescent="0.2">
      <c r="A8804"/>
      <c r="B8804"/>
      <c r="C8804"/>
      <c r="D8804"/>
      <c r="E8804"/>
    </row>
    <row r="8805" spans="1:5" ht="0" hidden="1" customHeight="1" x14ac:dyDescent="0.2">
      <c r="A8805"/>
      <c r="B8805"/>
      <c r="C8805"/>
      <c r="D8805"/>
      <c r="E8805"/>
    </row>
    <row r="8806" spans="1:5" ht="0" hidden="1" customHeight="1" x14ac:dyDescent="0.2">
      <c r="A8806"/>
      <c r="B8806"/>
      <c r="C8806"/>
      <c r="D8806"/>
      <c r="E8806"/>
    </row>
    <row r="8807" spans="1:5" ht="0" hidden="1" customHeight="1" x14ac:dyDescent="0.2">
      <c r="A8807"/>
      <c r="B8807"/>
      <c r="C8807"/>
      <c r="D8807"/>
      <c r="E8807"/>
    </row>
    <row r="8808" spans="1:5" ht="0" hidden="1" customHeight="1" x14ac:dyDescent="0.2">
      <c r="A8808"/>
      <c r="B8808"/>
      <c r="C8808"/>
      <c r="D8808"/>
      <c r="E8808"/>
    </row>
    <row r="8809" spans="1:5" ht="0" hidden="1" customHeight="1" x14ac:dyDescent="0.2">
      <c r="A8809"/>
      <c r="B8809"/>
      <c r="C8809"/>
      <c r="D8809"/>
      <c r="E8809"/>
    </row>
    <row r="8810" spans="1:5" ht="0" hidden="1" customHeight="1" x14ac:dyDescent="0.2">
      <c r="A8810"/>
      <c r="B8810"/>
      <c r="C8810"/>
      <c r="D8810"/>
      <c r="E8810"/>
    </row>
    <row r="8811" spans="1:5" ht="0" hidden="1" customHeight="1" x14ac:dyDescent="0.2">
      <c r="A8811"/>
      <c r="B8811"/>
      <c r="C8811"/>
      <c r="D8811"/>
      <c r="E8811"/>
    </row>
    <row r="8812" spans="1:5" ht="0" hidden="1" customHeight="1" x14ac:dyDescent="0.2">
      <c r="A8812"/>
      <c r="B8812"/>
      <c r="C8812"/>
      <c r="D8812"/>
      <c r="E8812"/>
    </row>
    <row r="8813" spans="1:5" ht="0" hidden="1" customHeight="1" x14ac:dyDescent="0.2">
      <c r="A8813"/>
      <c r="B8813"/>
      <c r="C8813"/>
      <c r="D8813"/>
      <c r="E8813"/>
    </row>
    <row r="8814" spans="1:5" ht="0" hidden="1" customHeight="1" x14ac:dyDescent="0.2">
      <c r="A8814"/>
      <c r="B8814"/>
      <c r="C8814"/>
      <c r="D8814"/>
      <c r="E8814"/>
    </row>
    <row r="8815" spans="1:5" ht="0" hidden="1" customHeight="1" x14ac:dyDescent="0.2">
      <c r="A8815"/>
      <c r="B8815"/>
      <c r="C8815"/>
      <c r="D8815"/>
      <c r="E8815"/>
    </row>
    <row r="8816" spans="1:5" ht="0" hidden="1" customHeight="1" x14ac:dyDescent="0.2">
      <c r="A8816"/>
      <c r="B8816"/>
      <c r="C8816"/>
      <c r="D8816"/>
      <c r="E8816"/>
    </row>
    <row r="8817" spans="1:5" ht="0" hidden="1" customHeight="1" x14ac:dyDescent="0.2">
      <c r="A8817"/>
      <c r="B8817"/>
      <c r="C8817"/>
      <c r="D8817"/>
      <c r="E8817"/>
    </row>
    <row r="8818" spans="1:5" ht="0" hidden="1" customHeight="1" x14ac:dyDescent="0.2">
      <c r="A8818"/>
      <c r="B8818"/>
      <c r="C8818"/>
      <c r="D8818"/>
      <c r="E8818"/>
    </row>
    <row r="8819" spans="1:5" ht="0" hidden="1" customHeight="1" x14ac:dyDescent="0.2">
      <c r="A8819"/>
      <c r="B8819"/>
      <c r="C8819"/>
      <c r="D8819"/>
      <c r="E8819"/>
    </row>
    <row r="8820" spans="1:5" ht="0" hidden="1" customHeight="1" x14ac:dyDescent="0.2">
      <c r="A8820"/>
      <c r="B8820"/>
      <c r="C8820"/>
      <c r="D8820"/>
      <c r="E8820"/>
    </row>
    <row r="8821" spans="1:5" ht="0" hidden="1" customHeight="1" x14ac:dyDescent="0.2">
      <c r="A8821"/>
      <c r="B8821"/>
      <c r="C8821"/>
      <c r="D8821"/>
      <c r="E8821"/>
    </row>
    <row r="8822" spans="1:5" ht="0" hidden="1" customHeight="1" x14ac:dyDescent="0.2">
      <c r="A8822"/>
      <c r="B8822"/>
      <c r="C8822"/>
      <c r="D8822"/>
      <c r="E8822"/>
    </row>
    <row r="8823" spans="1:5" ht="0" hidden="1" customHeight="1" x14ac:dyDescent="0.2">
      <c r="A8823"/>
      <c r="B8823"/>
      <c r="C8823"/>
      <c r="D8823"/>
      <c r="E8823"/>
    </row>
    <row r="8824" spans="1:5" ht="0" hidden="1" customHeight="1" x14ac:dyDescent="0.2">
      <c r="A8824"/>
      <c r="B8824"/>
      <c r="C8824"/>
      <c r="D8824"/>
      <c r="E8824"/>
    </row>
    <row r="8825" spans="1:5" ht="0" hidden="1" customHeight="1" x14ac:dyDescent="0.2">
      <c r="A8825"/>
      <c r="B8825"/>
      <c r="C8825"/>
      <c r="D8825"/>
      <c r="E8825"/>
    </row>
    <row r="8826" spans="1:5" ht="0" hidden="1" customHeight="1" x14ac:dyDescent="0.2">
      <c r="A8826"/>
      <c r="B8826"/>
      <c r="C8826"/>
      <c r="D8826"/>
      <c r="E8826"/>
    </row>
    <row r="8827" spans="1:5" ht="0" hidden="1" customHeight="1" x14ac:dyDescent="0.2">
      <c r="A8827"/>
      <c r="B8827"/>
      <c r="C8827"/>
      <c r="D8827"/>
      <c r="E8827"/>
    </row>
    <row r="8828" spans="1:5" ht="0" hidden="1" customHeight="1" x14ac:dyDescent="0.2">
      <c r="A8828"/>
      <c r="B8828"/>
      <c r="C8828"/>
      <c r="D8828"/>
      <c r="E8828"/>
    </row>
    <row r="8829" spans="1:5" ht="0" hidden="1" customHeight="1" x14ac:dyDescent="0.2">
      <c r="A8829"/>
      <c r="B8829"/>
      <c r="C8829"/>
      <c r="D8829"/>
      <c r="E8829"/>
    </row>
    <row r="8830" spans="1:5" ht="0" hidden="1" customHeight="1" x14ac:dyDescent="0.2">
      <c r="A8830"/>
      <c r="B8830"/>
      <c r="C8830"/>
      <c r="D8830"/>
      <c r="E8830"/>
    </row>
    <row r="8831" spans="1:5" ht="0" hidden="1" customHeight="1" x14ac:dyDescent="0.2">
      <c r="A8831"/>
      <c r="B8831"/>
      <c r="C8831"/>
      <c r="D8831"/>
      <c r="E8831"/>
    </row>
    <row r="8832" spans="1:5" ht="0" hidden="1" customHeight="1" x14ac:dyDescent="0.2">
      <c r="A8832"/>
      <c r="B8832"/>
      <c r="C8832"/>
      <c r="D8832"/>
      <c r="E8832"/>
    </row>
    <row r="8833" spans="1:5" ht="0" hidden="1" customHeight="1" x14ac:dyDescent="0.2">
      <c r="A8833"/>
      <c r="B8833"/>
      <c r="C8833"/>
      <c r="D8833"/>
      <c r="E8833"/>
    </row>
    <row r="8834" spans="1:5" ht="0" hidden="1" customHeight="1" x14ac:dyDescent="0.2">
      <c r="A8834"/>
      <c r="B8834"/>
      <c r="C8834"/>
      <c r="D8834"/>
      <c r="E8834"/>
    </row>
    <row r="8835" spans="1:5" ht="0" hidden="1" customHeight="1" x14ac:dyDescent="0.2">
      <c r="A8835"/>
      <c r="B8835"/>
      <c r="C8835"/>
      <c r="D8835"/>
      <c r="E8835"/>
    </row>
    <row r="8836" spans="1:5" ht="0" hidden="1" customHeight="1" x14ac:dyDescent="0.2">
      <c r="A8836"/>
      <c r="B8836"/>
      <c r="C8836"/>
      <c r="D8836"/>
      <c r="E8836"/>
    </row>
    <row r="8837" spans="1:5" ht="0" hidden="1" customHeight="1" x14ac:dyDescent="0.2">
      <c r="A8837"/>
      <c r="B8837"/>
      <c r="C8837"/>
      <c r="D8837"/>
      <c r="E8837"/>
    </row>
    <row r="8838" spans="1:5" ht="0" hidden="1" customHeight="1" x14ac:dyDescent="0.2">
      <c r="A8838"/>
      <c r="B8838"/>
      <c r="C8838"/>
      <c r="D8838"/>
      <c r="E8838"/>
    </row>
    <row r="8839" spans="1:5" ht="0" hidden="1" customHeight="1" x14ac:dyDescent="0.2">
      <c r="A8839"/>
      <c r="B8839"/>
      <c r="C8839"/>
      <c r="D8839"/>
      <c r="E8839"/>
    </row>
    <row r="8840" spans="1:5" ht="0" hidden="1" customHeight="1" x14ac:dyDescent="0.2">
      <c r="A8840"/>
      <c r="B8840"/>
      <c r="C8840"/>
      <c r="D8840"/>
      <c r="E8840"/>
    </row>
    <row r="8841" spans="1:5" ht="0" hidden="1" customHeight="1" x14ac:dyDescent="0.2">
      <c r="A8841"/>
      <c r="B8841"/>
      <c r="C8841"/>
      <c r="D8841"/>
      <c r="E8841"/>
    </row>
    <row r="8842" spans="1:5" ht="0" hidden="1" customHeight="1" x14ac:dyDescent="0.2">
      <c r="A8842"/>
      <c r="B8842"/>
      <c r="C8842"/>
      <c r="D8842"/>
      <c r="E8842"/>
    </row>
    <row r="8843" spans="1:5" ht="0" hidden="1" customHeight="1" x14ac:dyDescent="0.2">
      <c r="A8843"/>
      <c r="B8843"/>
      <c r="C8843"/>
      <c r="D8843"/>
      <c r="E8843"/>
    </row>
    <row r="8844" spans="1:5" ht="0" hidden="1" customHeight="1" x14ac:dyDescent="0.2">
      <c r="A8844"/>
      <c r="B8844"/>
      <c r="C8844"/>
      <c r="D8844"/>
      <c r="E8844"/>
    </row>
    <row r="8845" spans="1:5" ht="0" hidden="1" customHeight="1" x14ac:dyDescent="0.2">
      <c r="A8845"/>
      <c r="B8845"/>
      <c r="C8845"/>
      <c r="D8845"/>
      <c r="E8845"/>
    </row>
    <row r="8846" spans="1:5" ht="0" hidden="1" customHeight="1" x14ac:dyDescent="0.2">
      <c r="A8846"/>
      <c r="B8846"/>
      <c r="C8846"/>
      <c r="D8846"/>
      <c r="E8846"/>
    </row>
    <row r="8847" spans="1:5" ht="0" hidden="1" customHeight="1" x14ac:dyDescent="0.2">
      <c r="A8847"/>
      <c r="B8847"/>
      <c r="C8847"/>
      <c r="D8847"/>
      <c r="E8847"/>
    </row>
    <row r="8848" spans="1:5" ht="0" hidden="1" customHeight="1" x14ac:dyDescent="0.2">
      <c r="A8848"/>
      <c r="B8848"/>
      <c r="C8848"/>
      <c r="D8848"/>
      <c r="E8848"/>
    </row>
    <row r="8849" spans="1:5" ht="0" hidden="1" customHeight="1" x14ac:dyDescent="0.2">
      <c r="A8849"/>
      <c r="B8849"/>
      <c r="C8849"/>
      <c r="D8849"/>
      <c r="E8849"/>
    </row>
    <row r="8850" spans="1:5" ht="0" hidden="1" customHeight="1" x14ac:dyDescent="0.2">
      <c r="A8850"/>
      <c r="B8850"/>
      <c r="C8850"/>
      <c r="D8850"/>
      <c r="E8850"/>
    </row>
    <row r="8851" spans="1:5" ht="0" hidden="1" customHeight="1" x14ac:dyDescent="0.2">
      <c r="A8851"/>
      <c r="B8851"/>
      <c r="C8851"/>
      <c r="D8851"/>
      <c r="E8851"/>
    </row>
    <row r="8852" spans="1:5" ht="0" hidden="1" customHeight="1" x14ac:dyDescent="0.2">
      <c r="A8852"/>
      <c r="B8852"/>
      <c r="C8852"/>
      <c r="D8852"/>
      <c r="E8852"/>
    </row>
    <row r="8853" spans="1:5" ht="0" hidden="1" customHeight="1" x14ac:dyDescent="0.2">
      <c r="A8853"/>
      <c r="B8853"/>
      <c r="C8853"/>
      <c r="D8853"/>
      <c r="E8853"/>
    </row>
    <row r="8854" spans="1:5" ht="0" hidden="1" customHeight="1" x14ac:dyDescent="0.2">
      <c r="A8854"/>
      <c r="B8854"/>
      <c r="C8854"/>
      <c r="D8854"/>
      <c r="E8854"/>
    </row>
    <row r="8855" spans="1:5" ht="0" hidden="1" customHeight="1" x14ac:dyDescent="0.2">
      <c r="A8855"/>
      <c r="B8855"/>
      <c r="C8855"/>
      <c r="D8855"/>
      <c r="E8855"/>
    </row>
    <row r="8856" spans="1:5" ht="0" hidden="1" customHeight="1" x14ac:dyDescent="0.2">
      <c r="A8856"/>
      <c r="B8856"/>
      <c r="C8856"/>
      <c r="D8856"/>
      <c r="E8856"/>
    </row>
    <row r="8857" spans="1:5" ht="0" hidden="1" customHeight="1" x14ac:dyDescent="0.2">
      <c r="A8857"/>
      <c r="B8857"/>
      <c r="C8857"/>
      <c r="D8857"/>
      <c r="E8857"/>
    </row>
    <row r="8858" spans="1:5" ht="0" hidden="1" customHeight="1" x14ac:dyDescent="0.2">
      <c r="A8858"/>
      <c r="B8858"/>
      <c r="C8858"/>
      <c r="D8858"/>
      <c r="E8858"/>
    </row>
    <row r="8859" spans="1:5" ht="0" hidden="1" customHeight="1" x14ac:dyDescent="0.2">
      <c r="A8859"/>
      <c r="B8859"/>
      <c r="C8859"/>
      <c r="D8859"/>
      <c r="E8859"/>
    </row>
    <row r="8860" spans="1:5" ht="0" hidden="1" customHeight="1" x14ac:dyDescent="0.2">
      <c r="A8860"/>
      <c r="B8860"/>
      <c r="C8860"/>
      <c r="D8860"/>
      <c r="E8860"/>
    </row>
    <row r="8861" spans="1:5" ht="0" hidden="1" customHeight="1" x14ac:dyDescent="0.2">
      <c r="A8861"/>
      <c r="B8861"/>
      <c r="C8861"/>
      <c r="D8861"/>
      <c r="E8861"/>
    </row>
    <row r="8862" spans="1:5" ht="0" hidden="1" customHeight="1" x14ac:dyDescent="0.2">
      <c r="A8862"/>
      <c r="B8862"/>
      <c r="C8862"/>
      <c r="D8862"/>
      <c r="E8862"/>
    </row>
    <row r="8863" spans="1:5" ht="0" hidden="1" customHeight="1" x14ac:dyDescent="0.2">
      <c r="A8863"/>
      <c r="B8863"/>
      <c r="C8863"/>
      <c r="D8863"/>
      <c r="E8863"/>
    </row>
    <row r="8864" spans="1:5" ht="0" hidden="1" customHeight="1" x14ac:dyDescent="0.2">
      <c r="A8864"/>
      <c r="B8864"/>
      <c r="C8864"/>
      <c r="D8864"/>
      <c r="E8864"/>
    </row>
    <row r="8865" spans="1:5" ht="0" hidden="1" customHeight="1" x14ac:dyDescent="0.2">
      <c r="A8865"/>
      <c r="B8865"/>
      <c r="C8865"/>
      <c r="D8865"/>
      <c r="E8865"/>
    </row>
    <row r="8866" spans="1:5" ht="0" hidden="1" customHeight="1" x14ac:dyDescent="0.2">
      <c r="A8866"/>
      <c r="B8866"/>
      <c r="C8866"/>
      <c r="D8866"/>
      <c r="E8866"/>
    </row>
    <row r="8867" spans="1:5" ht="0" hidden="1" customHeight="1" x14ac:dyDescent="0.2">
      <c r="A8867"/>
      <c r="B8867"/>
      <c r="C8867"/>
      <c r="D8867"/>
      <c r="E8867"/>
    </row>
    <row r="8868" spans="1:5" ht="0" hidden="1" customHeight="1" x14ac:dyDescent="0.2">
      <c r="A8868"/>
      <c r="B8868"/>
      <c r="C8868"/>
      <c r="D8868"/>
      <c r="E8868"/>
    </row>
    <row r="8869" spans="1:5" ht="0" hidden="1" customHeight="1" x14ac:dyDescent="0.2">
      <c r="A8869"/>
      <c r="B8869"/>
      <c r="C8869"/>
      <c r="D8869"/>
      <c r="E8869"/>
    </row>
    <row r="8870" spans="1:5" ht="0" hidden="1" customHeight="1" x14ac:dyDescent="0.2">
      <c r="A8870"/>
      <c r="B8870"/>
      <c r="C8870"/>
      <c r="D8870"/>
      <c r="E8870"/>
    </row>
    <row r="8871" spans="1:5" ht="0" hidden="1" customHeight="1" x14ac:dyDescent="0.2">
      <c r="A8871"/>
      <c r="B8871"/>
      <c r="C8871"/>
      <c r="D8871"/>
      <c r="E8871"/>
    </row>
    <row r="8872" spans="1:5" ht="0" hidden="1" customHeight="1" x14ac:dyDescent="0.2">
      <c r="A8872"/>
      <c r="B8872"/>
      <c r="C8872"/>
      <c r="D8872"/>
      <c r="E8872"/>
    </row>
    <row r="8873" spans="1:5" ht="0" hidden="1" customHeight="1" x14ac:dyDescent="0.2">
      <c r="A8873"/>
      <c r="B8873"/>
      <c r="C8873"/>
      <c r="D8873"/>
      <c r="E8873"/>
    </row>
    <row r="8874" spans="1:5" ht="0" hidden="1" customHeight="1" x14ac:dyDescent="0.2">
      <c r="A8874"/>
      <c r="B8874"/>
      <c r="C8874"/>
      <c r="D8874"/>
      <c r="E8874"/>
    </row>
    <row r="8875" spans="1:5" ht="0" hidden="1" customHeight="1" x14ac:dyDescent="0.2">
      <c r="A8875"/>
      <c r="B8875"/>
      <c r="C8875"/>
      <c r="D8875"/>
      <c r="E8875"/>
    </row>
    <row r="8876" spans="1:5" ht="0" hidden="1" customHeight="1" x14ac:dyDescent="0.2">
      <c r="A8876"/>
      <c r="B8876"/>
      <c r="C8876"/>
      <c r="D8876"/>
      <c r="E8876"/>
    </row>
    <row r="8877" spans="1:5" ht="0" hidden="1" customHeight="1" x14ac:dyDescent="0.2">
      <c r="A8877"/>
      <c r="B8877"/>
      <c r="C8877"/>
      <c r="D8877"/>
      <c r="E8877"/>
    </row>
    <row r="8878" spans="1:5" ht="0" hidden="1" customHeight="1" x14ac:dyDescent="0.2">
      <c r="A8878"/>
      <c r="B8878"/>
      <c r="C8878"/>
      <c r="D8878"/>
      <c r="E8878"/>
    </row>
    <row r="8879" spans="1:5" ht="0" hidden="1" customHeight="1" x14ac:dyDescent="0.2">
      <c r="A8879"/>
      <c r="B8879"/>
      <c r="C8879"/>
      <c r="D8879"/>
      <c r="E8879"/>
    </row>
    <row r="8880" spans="1:5" ht="0" hidden="1" customHeight="1" x14ac:dyDescent="0.2">
      <c r="A8880"/>
      <c r="B8880"/>
      <c r="C8880"/>
      <c r="D8880"/>
      <c r="E8880"/>
    </row>
    <row r="8881" spans="1:5" ht="0" hidden="1" customHeight="1" x14ac:dyDescent="0.2">
      <c r="A8881"/>
      <c r="B8881"/>
      <c r="C8881"/>
      <c r="D8881"/>
      <c r="E8881"/>
    </row>
    <row r="8882" spans="1:5" ht="0" hidden="1" customHeight="1" x14ac:dyDescent="0.2">
      <c r="A8882"/>
      <c r="B8882"/>
      <c r="C8882"/>
      <c r="D8882"/>
      <c r="E8882"/>
    </row>
    <row r="8883" spans="1:5" ht="0" hidden="1" customHeight="1" x14ac:dyDescent="0.2">
      <c r="A8883"/>
      <c r="B8883"/>
      <c r="C8883"/>
      <c r="D8883"/>
      <c r="E8883"/>
    </row>
    <row r="8884" spans="1:5" ht="0" hidden="1" customHeight="1" x14ac:dyDescent="0.2">
      <c r="A8884"/>
      <c r="B8884"/>
      <c r="C8884"/>
      <c r="D8884"/>
      <c r="E8884"/>
    </row>
    <row r="8885" spans="1:5" ht="0" hidden="1" customHeight="1" x14ac:dyDescent="0.2">
      <c r="A8885"/>
      <c r="B8885"/>
      <c r="C8885"/>
      <c r="D8885"/>
      <c r="E8885"/>
    </row>
    <row r="8886" spans="1:5" ht="0" hidden="1" customHeight="1" x14ac:dyDescent="0.2">
      <c r="A8886"/>
      <c r="B8886"/>
      <c r="C8886"/>
      <c r="D8886"/>
      <c r="E8886"/>
    </row>
    <row r="8887" spans="1:5" ht="0" hidden="1" customHeight="1" x14ac:dyDescent="0.2">
      <c r="A8887"/>
      <c r="B8887"/>
      <c r="C8887"/>
      <c r="D8887"/>
      <c r="E8887"/>
    </row>
    <row r="8888" spans="1:5" ht="0" hidden="1" customHeight="1" x14ac:dyDescent="0.2">
      <c r="A8888"/>
      <c r="B8888"/>
      <c r="C8888"/>
      <c r="D8888"/>
      <c r="E8888"/>
    </row>
    <row r="8889" spans="1:5" ht="0" hidden="1" customHeight="1" x14ac:dyDescent="0.2">
      <c r="A8889"/>
      <c r="B8889"/>
      <c r="C8889"/>
      <c r="D8889"/>
      <c r="E8889"/>
    </row>
    <row r="8890" spans="1:5" ht="0" hidden="1" customHeight="1" x14ac:dyDescent="0.2">
      <c r="A8890"/>
      <c r="B8890"/>
      <c r="C8890"/>
      <c r="D8890"/>
      <c r="E8890"/>
    </row>
    <row r="8891" spans="1:5" ht="0" hidden="1" customHeight="1" x14ac:dyDescent="0.2">
      <c r="A8891"/>
      <c r="B8891"/>
      <c r="C8891"/>
      <c r="D8891"/>
      <c r="E8891"/>
    </row>
    <row r="8892" spans="1:5" ht="0" hidden="1" customHeight="1" x14ac:dyDescent="0.2">
      <c r="A8892"/>
      <c r="B8892"/>
      <c r="C8892"/>
      <c r="D8892"/>
      <c r="E8892"/>
    </row>
    <row r="8893" spans="1:5" ht="0" hidden="1" customHeight="1" x14ac:dyDescent="0.2">
      <c r="A8893"/>
      <c r="B8893"/>
      <c r="C8893"/>
      <c r="D8893"/>
      <c r="E8893"/>
    </row>
    <row r="8894" spans="1:5" ht="0" hidden="1" customHeight="1" x14ac:dyDescent="0.2">
      <c r="A8894"/>
      <c r="B8894"/>
      <c r="C8894"/>
      <c r="D8894"/>
      <c r="E8894"/>
    </row>
    <row r="8895" spans="1:5" ht="0" hidden="1" customHeight="1" x14ac:dyDescent="0.2">
      <c r="A8895"/>
      <c r="B8895"/>
      <c r="C8895"/>
      <c r="D8895"/>
      <c r="E8895"/>
    </row>
    <row r="8896" spans="1:5" ht="0" hidden="1" customHeight="1" x14ac:dyDescent="0.2">
      <c r="A8896"/>
      <c r="B8896"/>
      <c r="C8896"/>
      <c r="D8896"/>
      <c r="E8896"/>
    </row>
    <row r="8897" spans="1:5" ht="0" hidden="1" customHeight="1" x14ac:dyDescent="0.2">
      <c r="A8897"/>
      <c r="B8897"/>
      <c r="C8897"/>
      <c r="D8897"/>
      <c r="E8897"/>
    </row>
    <row r="8898" spans="1:5" ht="0" hidden="1" customHeight="1" x14ac:dyDescent="0.2">
      <c r="A8898"/>
      <c r="B8898"/>
      <c r="C8898"/>
      <c r="D8898"/>
      <c r="E8898"/>
    </row>
    <row r="8899" spans="1:5" ht="0" hidden="1" customHeight="1" x14ac:dyDescent="0.2">
      <c r="A8899"/>
      <c r="B8899"/>
      <c r="C8899"/>
      <c r="D8899"/>
      <c r="E8899"/>
    </row>
    <row r="8900" spans="1:5" ht="0" hidden="1" customHeight="1" x14ac:dyDescent="0.2">
      <c r="A8900"/>
      <c r="B8900"/>
      <c r="C8900"/>
      <c r="D8900"/>
      <c r="E8900"/>
    </row>
    <row r="8901" spans="1:5" ht="0" hidden="1" customHeight="1" x14ac:dyDescent="0.2">
      <c r="A8901"/>
      <c r="B8901"/>
      <c r="C8901"/>
      <c r="D8901"/>
      <c r="E8901"/>
    </row>
    <row r="8902" spans="1:5" ht="0" hidden="1" customHeight="1" x14ac:dyDescent="0.2">
      <c r="A8902"/>
      <c r="B8902"/>
      <c r="C8902"/>
      <c r="D8902"/>
      <c r="E8902"/>
    </row>
    <row r="8903" spans="1:5" ht="0" hidden="1" customHeight="1" x14ac:dyDescent="0.2">
      <c r="A8903"/>
      <c r="B8903"/>
      <c r="C8903"/>
      <c r="D8903"/>
      <c r="E8903"/>
    </row>
    <row r="8904" spans="1:5" ht="0" hidden="1" customHeight="1" x14ac:dyDescent="0.2">
      <c r="A8904"/>
      <c r="B8904"/>
      <c r="C8904"/>
      <c r="D8904"/>
      <c r="E8904"/>
    </row>
    <row r="8905" spans="1:5" ht="0" hidden="1" customHeight="1" x14ac:dyDescent="0.2">
      <c r="A8905"/>
      <c r="B8905"/>
      <c r="C8905"/>
      <c r="D8905"/>
      <c r="E8905"/>
    </row>
    <row r="8906" spans="1:5" ht="0" hidden="1" customHeight="1" x14ac:dyDescent="0.2">
      <c r="A8906"/>
      <c r="B8906"/>
      <c r="C8906"/>
      <c r="D8906"/>
      <c r="E8906"/>
    </row>
    <row r="8907" spans="1:5" ht="0" hidden="1" customHeight="1" x14ac:dyDescent="0.2">
      <c r="A8907"/>
      <c r="B8907"/>
      <c r="C8907"/>
      <c r="D8907"/>
      <c r="E8907"/>
    </row>
    <row r="8908" spans="1:5" ht="0" hidden="1" customHeight="1" x14ac:dyDescent="0.2">
      <c r="A8908"/>
      <c r="B8908"/>
      <c r="C8908"/>
      <c r="D8908"/>
      <c r="E8908"/>
    </row>
    <row r="8909" spans="1:5" ht="0" hidden="1" customHeight="1" x14ac:dyDescent="0.2">
      <c r="A8909"/>
      <c r="B8909"/>
      <c r="C8909"/>
      <c r="D8909"/>
      <c r="E8909"/>
    </row>
    <row r="8910" spans="1:5" ht="0" hidden="1" customHeight="1" x14ac:dyDescent="0.2">
      <c r="A8910"/>
      <c r="B8910"/>
      <c r="C8910"/>
      <c r="D8910"/>
      <c r="E8910"/>
    </row>
    <row r="8911" spans="1:5" ht="0" hidden="1" customHeight="1" x14ac:dyDescent="0.2">
      <c r="A8911"/>
      <c r="B8911"/>
      <c r="C8911"/>
      <c r="D8911"/>
      <c r="E8911"/>
    </row>
    <row r="8912" spans="1:5" ht="0" hidden="1" customHeight="1" x14ac:dyDescent="0.2">
      <c r="A8912"/>
      <c r="B8912"/>
      <c r="C8912"/>
      <c r="D8912"/>
      <c r="E8912"/>
    </row>
    <row r="8913" spans="1:5" ht="0" hidden="1" customHeight="1" x14ac:dyDescent="0.2">
      <c r="A8913"/>
      <c r="B8913"/>
      <c r="C8913"/>
      <c r="D8913"/>
      <c r="E8913"/>
    </row>
    <row r="8914" spans="1:5" ht="0" hidden="1" customHeight="1" x14ac:dyDescent="0.2">
      <c r="A8914"/>
      <c r="B8914"/>
      <c r="C8914"/>
      <c r="D8914"/>
      <c r="E8914"/>
    </row>
    <row r="8915" spans="1:5" ht="0" hidden="1" customHeight="1" x14ac:dyDescent="0.2">
      <c r="A8915"/>
      <c r="B8915"/>
      <c r="C8915"/>
      <c r="D8915"/>
      <c r="E8915"/>
    </row>
    <row r="8916" spans="1:5" ht="0" hidden="1" customHeight="1" x14ac:dyDescent="0.2">
      <c r="A8916"/>
      <c r="B8916"/>
      <c r="C8916"/>
      <c r="D8916"/>
      <c r="E8916"/>
    </row>
    <row r="8917" spans="1:5" ht="0" hidden="1" customHeight="1" x14ac:dyDescent="0.2">
      <c r="A8917"/>
      <c r="B8917"/>
      <c r="C8917"/>
      <c r="D8917"/>
      <c r="E8917"/>
    </row>
    <row r="8918" spans="1:5" ht="0" hidden="1" customHeight="1" x14ac:dyDescent="0.2">
      <c r="A8918"/>
      <c r="B8918"/>
      <c r="C8918"/>
      <c r="D8918"/>
      <c r="E8918"/>
    </row>
    <row r="8919" spans="1:5" ht="0" hidden="1" customHeight="1" x14ac:dyDescent="0.2">
      <c r="A8919"/>
      <c r="B8919"/>
      <c r="C8919"/>
      <c r="D8919"/>
      <c r="E8919"/>
    </row>
    <row r="8920" spans="1:5" ht="0" hidden="1" customHeight="1" x14ac:dyDescent="0.2">
      <c r="A8920"/>
      <c r="B8920"/>
      <c r="C8920"/>
      <c r="D8920"/>
      <c r="E8920"/>
    </row>
    <row r="8921" spans="1:5" ht="0" hidden="1" customHeight="1" x14ac:dyDescent="0.2">
      <c r="A8921"/>
      <c r="B8921"/>
      <c r="C8921"/>
      <c r="D8921"/>
      <c r="E8921"/>
    </row>
    <row r="8922" spans="1:5" ht="0" hidden="1" customHeight="1" x14ac:dyDescent="0.2">
      <c r="A8922"/>
      <c r="B8922"/>
      <c r="C8922"/>
      <c r="D8922"/>
      <c r="E8922"/>
    </row>
    <row r="8923" spans="1:5" ht="0" hidden="1" customHeight="1" x14ac:dyDescent="0.2">
      <c r="A8923"/>
      <c r="B8923"/>
      <c r="C8923"/>
      <c r="D8923"/>
      <c r="E8923"/>
    </row>
    <row r="8924" spans="1:5" ht="0" hidden="1" customHeight="1" x14ac:dyDescent="0.2">
      <c r="A8924"/>
      <c r="B8924"/>
      <c r="C8924"/>
      <c r="D8924"/>
      <c r="E8924"/>
    </row>
    <row r="8925" spans="1:5" ht="0" hidden="1" customHeight="1" x14ac:dyDescent="0.2">
      <c r="A8925"/>
      <c r="B8925"/>
      <c r="C8925"/>
      <c r="D8925"/>
      <c r="E8925"/>
    </row>
    <row r="8926" spans="1:5" ht="0" hidden="1" customHeight="1" x14ac:dyDescent="0.2">
      <c r="A8926"/>
      <c r="B8926"/>
      <c r="C8926"/>
      <c r="D8926"/>
      <c r="E8926"/>
    </row>
    <row r="8927" spans="1:5" ht="0" hidden="1" customHeight="1" x14ac:dyDescent="0.2">
      <c r="A8927"/>
      <c r="B8927"/>
      <c r="C8927"/>
      <c r="D8927"/>
      <c r="E8927"/>
    </row>
    <row r="8928" spans="1:5" ht="0" hidden="1" customHeight="1" x14ac:dyDescent="0.2">
      <c r="A8928"/>
      <c r="B8928"/>
      <c r="C8928"/>
      <c r="D8928"/>
      <c r="E8928"/>
    </row>
    <row r="8929" spans="1:5" ht="0" hidden="1" customHeight="1" x14ac:dyDescent="0.2">
      <c r="A8929"/>
      <c r="B8929"/>
      <c r="C8929"/>
      <c r="D8929"/>
      <c r="E8929"/>
    </row>
    <row r="8930" spans="1:5" ht="0" hidden="1" customHeight="1" x14ac:dyDescent="0.2">
      <c r="A8930"/>
      <c r="B8930"/>
      <c r="C8930"/>
      <c r="D8930"/>
      <c r="E8930"/>
    </row>
    <row r="8931" spans="1:5" ht="0" hidden="1" customHeight="1" x14ac:dyDescent="0.2">
      <c r="A8931"/>
      <c r="B8931"/>
      <c r="C8931"/>
      <c r="D8931"/>
      <c r="E8931"/>
    </row>
    <row r="8932" spans="1:5" ht="0" hidden="1" customHeight="1" x14ac:dyDescent="0.2">
      <c r="A8932"/>
      <c r="B8932"/>
      <c r="C8932"/>
      <c r="D8932"/>
      <c r="E8932"/>
    </row>
    <row r="8933" spans="1:5" ht="0" hidden="1" customHeight="1" x14ac:dyDescent="0.2">
      <c r="A8933"/>
      <c r="B8933"/>
      <c r="C8933"/>
      <c r="D8933"/>
      <c r="E8933"/>
    </row>
    <row r="8934" spans="1:5" ht="0" hidden="1" customHeight="1" x14ac:dyDescent="0.2">
      <c r="A8934"/>
      <c r="B8934"/>
      <c r="C8934"/>
      <c r="D8934"/>
      <c r="E8934"/>
    </row>
    <row r="8935" spans="1:5" ht="0" hidden="1" customHeight="1" x14ac:dyDescent="0.2">
      <c r="A8935"/>
      <c r="B8935"/>
      <c r="C8935"/>
      <c r="D8935"/>
      <c r="E8935"/>
    </row>
    <row r="8936" spans="1:5" ht="0" hidden="1" customHeight="1" x14ac:dyDescent="0.2">
      <c r="A8936"/>
      <c r="B8936"/>
      <c r="C8936"/>
      <c r="D8936"/>
      <c r="E8936"/>
    </row>
    <row r="8937" spans="1:5" ht="0" hidden="1" customHeight="1" x14ac:dyDescent="0.2">
      <c r="A8937"/>
      <c r="B8937"/>
      <c r="C8937"/>
      <c r="D8937"/>
      <c r="E8937"/>
    </row>
    <row r="8938" spans="1:5" ht="0" hidden="1" customHeight="1" x14ac:dyDescent="0.2">
      <c r="A8938"/>
      <c r="B8938"/>
      <c r="C8938"/>
      <c r="D8938"/>
      <c r="E8938"/>
    </row>
    <row r="8939" spans="1:5" ht="0" hidden="1" customHeight="1" x14ac:dyDescent="0.2">
      <c r="A8939"/>
      <c r="B8939"/>
      <c r="C8939"/>
      <c r="D8939"/>
      <c r="E8939"/>
    </row>
    <row r="8940" spans="1:5" ht="0" hidden="1" customHeight="1" x14ac:dyDescent="0.2">
      <c r="A8940"/>
      <c r="B8940"/>
      <c r="C8940"/>
      <c r="D8940"/>
      <c r="E8940"/>
    </row>
    <row r="8941" spans="1:5" ht="0" hidden="1" customHeight="1" x14ac:dyDescent="0.2">
      <c r="A8941"/>
      <c r="B8941"/>
      <c r="C8941"/>
      <c r="D8941"/>
      <c r="E8941"/>
    </row>
    <row r="8942" spans="1:5" ht="0" hidden="1" customHeight="1" x14ac:dyDescent="0.2">
      <c r="A8942"/>
      <c r="B8942"/>
      <c r="C8942"/>
      <c r="D8942"/>
      <c r="E8942"/>
    </row>
    <row r="8943" spans="1:5" ht="0" hidden="1" customHeight="1" x14ac:dyDescent="0.2">
      <c r="A8943"/>
      <c r="B8943"/>
      <c r="C8943"/>
      <c r="D8943"/>
      <c r="E8943"/>
    </row>
    <row r="8944" spans="1:5" ht="0" hidden="1" customHeight="1" x14ac:dyDescent="0.2">
      <c r="A8944"/>
      <c r="B8944"/>
      <c r="C8944"/>
      <c r="D8944"/>
      <c r="E8944"/>
    </row>
    <row r="8945" spans="1:5" ht="0" hidden="1" customHeight="1" x14ac:dyDescent="0.2">
      <c r="A8945"/>
      <c r="B8945"/>
      <c r="C8945"/>
      <c r="D8945"/>
      <c r="E8945"/>
    </row>
    <row r="8946" spans="1:5" ht="0" hidden="1" customHeight="1" x14ac:dyDescent="0.2">
      <c r="A8946"/>
      <c r="B8946"/>
      <c r="C8946"/>
      <c r="D8946"/>
      <c r="E8946"/>
    </row>
    <row r="8947" spans="1:5" ht="0" hidden="1" customHeight="1" x14ac:dyDescent="0.2">
      <c r="A8947"/>
      <c r="B8947"/>
      <c r="C8947"/>
      <c r="D8947"/>
      <c r="E8947"/>
    </row>
    <row r="8948" spans="1:5" ht="0" hidden="1" customHeight="1" x14ac:dyDescent="0.2">
      <c r="A8948"/>
      <c r="B8948"/>
      <c r="C8948"/>
      <c r="D8948"/>
      <c r="E8948"/>
    </row>
    <row r="8949" spans="1:5" ht="0" hidden="1" customHeight="1" x14ac:dyDescent="0.2">
      <c r="A8949"/>
      <c r="B8949"/>
      <c r="C8949"/>
      <c r="D8949"/>
      <c r="E8949"/>
    </row>
    <row r="8950" spans="1:5" ht="0" hidden="1" customHeight="1" x14ac:dyDescent="0.2">
      <c r="A8950"/>
      <c r="B8950"/>
      <c r="C8950"/>
      <c r="D8950"/>
      <c r="E8950"/>
    </row>
    <row r="8951" spans="1:5" ht="0" hidden="1" customHeight="1" x14ac:dyDescent="0.2">
      <c r="A8951"/>
      <c r="B8951"/>
      <c r="C8951"/>
      <c r="D8951"/>
      <c r="E8951"/>
    </row>
    <row r="8952" spans="1:5" ht="0" hidden="1" customHeight="1" x14ac:dyDescent="0.2">
      <c r="A8952"/>
      <c r="B8952"/>
      <c r="C8952"/>
      <c r="D8952"/>
      <c r="E8952"/>
    </row>
    <row r="8953" spans="1:5" ht="0" hidden="1" customHeight="1" x14ac:dyDescent="0.2">
      <c r="A8953"/>
      <c r="B8953"/>
      <c r="C8953"/>
      <c r="D8953"/>
      <c r="E8953"/>
    </row>
    <row r="8954" spans="1:5" ht="0" hidden="1" customHeight="1" x14ac:dyDescent="0.2">
      <c r="A8954"/>
      <c r="B8954"/>
      <c r="C8954"/>
      <c r="D8954"/>
      <c r="E8954"/>
    </row>
    <row r="8955" spans="1:5" ht="0" hidden="1" customHeight="1" x14ac:dyDescent="0.2">
      <c r="A8955"/>
      <c r="B8955"/>
      <c r="C8955"/>
      <c r="D8955"/>
      <c r="E8955"/>
    </row>
    <row r="8956" spans="1:5" ht="0" hidden="1" customHeight="1" x14ac:dyDescent="0.2">
      <c r="A8956"/>
      <c r="B8956"/>
      <c r="C8956"/>
      <c r="D8956"/>
      <c r="E8956"/>
    </row>
    <row r="8957" spans="1:5" ht="0" hidden="1" customHeight="1" x14ac:dyDescent="0.2">
      <c r="A8957"/>
      <c r="B8957"/>
      <c r="C8957"/>
      <c r="D8957"/>
      <c r="E8957"/>
    </row>
    <row r="8958" spans="1:5" ht="0" hidden="1" customHeight="1" x14ac:dyDescent="0.2">
      <c r="A8958"/>
      <c r="B8958"/>
      <c r="C8958"/>
      <c r="D8958"/>
      <c r="E8958"/>
    </row>
    <row r="8959" spans="1:5" ht="0" hidden="1" customHeight="1" x14ac:dyDescent="0.2">
      <c r="A8959"/>
      <c r="B8959"/>
      <c r="C8959"/>
      <c r="D8959"/>
      <c r="E8959"/>
    </row>
    <row r="8960" spans="1:5" ht="0" hidden="1" customHeight="1" x14ac:dyDescent="0.2">
      <c r="A8960"/>
      <c r="B8960"/>
      <c r="C8960"/>
      <c r="D8960"/>
      <c r="E8960"/>
    </row>
    <row r="8961" spans="1:5" ht="0" hidden="1" customHeight="1" x14ac:dyDescent="0.2">
      <c r="A8961"/>
      <c r="B8961"/>
      <c r="C8961"/>
      <c r="D8961"/>
      <c r="E8961"/>
    </row>
    <row r="8962" spans="1:5" ht="0" hidden="1" customHeight="1" x14ac:dyDescent="0.2">
      <c r="A8962"/>
      <c r="B8962"/>
      <c r="C8962"/>
      <c r="D8962"/>
      <c r="E8962"/>
    </row>
    <row r="8963" spans="1:5" ht="0" hidden="1" customHeight="1" x14ac:dyDescent="0.2">
      <c r="A8963"/>
      <c r="B8963"/>
      <c r="C8963"/>
      <c r="D8963"/>
      <c r="E8963"/>
    </row>
    <row r="8964" spans="1:5" ht="0" hidden="1" customHeight="1" x14ac:dyDescent="0.2">
      <c r="A8964"/>
      <c r="B8964"/>
      <c r="C8964"/>
      <c r="D8964"/>
      <c r="E8964"/>
    </row>
    <row r="8965" spans="1:5" ht="0" hidden="1" customHeight="1" x14ac:dyDescent="0.2">
      <c r="A8965"/>
      <c r="B8965"/>
      <c r="C8965"/>
      <c r="D8965"/>
      <c r="E8965"/>
    </row>
    <row r="8966" spans="1:5" ht="0" hidden="1" customHeight="1" x14ac:dyDescent="0.2">
      <c r="A8966"/>
      <c r="B8966"/>
      <c r="C8966"/>
      <c r="D8966"/>
      <c r="E8966"/>
    </row>
    <row r="8967" spans="1:5" ht="0" hidden="1" customHeight="1" x14ac:dyDescent="0.2">
      <c r="A8967"/>
      <c r="B8967"/>
      <c r="C8967"/>
      <c r="D8967"/>
      <c r="E8967"/>
    </row>
    <row r="8968" spans="1:5" ht="0" hidden="1" customHeight="1" x14ac:dyDescent="0.2">
      <c r="A8968"/>
      <c r="B8968"/>
      <c r="C8968"/>
      <c r="D8968"/>
      <c r="E8968"/>
    </row>
    <row r="8969" spans="1:5" ht="0" hidden="1" customHeight="1" x14ac:dyDescent="0.2">
      <c r="A8969"/>
      <c r="B8969"/>
      <c r="C8969"/>
      <c r="D8969"/>
      <c r="E8969"/>
    </row>
    <row r="8970" spans="1:5" ht="0" hidden="1" customHeight="1" x14ac:dyDescent="0.2">
      <c r="A8970"/>
      <c r="B8970"/>
      <c r="C8970"/>
      <c r="D8970"/>
      <c r="E8970"/>
    </row>
    <row r="8971" spans="1:5" ht="0" hidden="1" customHeight="1" x14ac:dyDescent="0.2">
      <c r="A8971"/>
      <c r="B8971"/>
      <c r="C8971"/>
      <c r="D8971"/>
      <c r="E8971"/>
    </row>
    <row r="8972" spans="1:5" ht="0" hidden="1" customHeight="1" x14ac:dyDescent="0.2">
      <c r="A8972"/>
      <c r="B8972"/>
      <c r="C8972"/>
      <c r="D8972"/>
      <c r="E8972"/>
    </row>
    <row r="8973" spans="1:5" ht="0" hidden="1" customHeight="1" x14ac:dyDescent="0.2">
      <c r="A8973"/>
      <c r="B8973"/>
      <c r="C8973"/>
      <c r="D8973"/>
      <c r="E8973"/>
    </row>
    <row r="8974" spans="1:5" ht="0" hidden="1" customHeight="1" x14ac:dyDescent="0.2">
      <c r="A8974"/>
      <c r="B8974"/>
      <c r="C8974"/>
      <c r="D8974"/>
      <c r="E8974"/>
    </row>
    <row r="8975" spans="1:5" ht="0" hidden="1" customHeight="1" x14ac:dyDescent="0.2">
      <c r="A8975"/>
      <c r="B8975"/>
      <c r="C8975"/>
      <c r="D8975"/>
      <c r="E8975"/>
    </row>
    <row r="8976" spans="1:5" ht="0" hidden="1" customHeight="1" x14ac:dyDescent="0.2">
      <c r="A8976"/>
      <c r="B8976"/>
      <c r="C8976"/>
      <c r="D8976"/>
      <c r="E8976"/>
    </row>
    <row r="8977" spans="1:5" ht="0" hidden="1" customHeight="1" x14ac:dyDescent="0.2">
      <c r="A8977"/>
      <c r="B8977"/>
      <c r="C8977"/>
      <c r="D8977"/>
      <c r="E8977"/>
    </row>
    <row r="8978" spans="1:5" ht="0" hidden="1" customHeight="1" x14ac:dyDescent="0.2">
      <c r="A8978"/>
      <c r="B8978"/>
      <c r="C8978"/>
      <c r="D8978"/>
      <c r="E8978"/>
    </row>
    <row r="8979" spans="1:5" ht="0" hidden="1" customHeight="1" x14ac:dyDescent="0.2">
      <c r="A8979"/>
      <c r="B8979"/>
      <c r="C8979"/>
      <c r="D8979"/>
      <c r="E8979"/>
    </row>
    <row r="8980" spans="1:5" ht="0" hidden="1" customHeight="1" x14ac:dyDescent="0.2">
      <c r="A8980"/>
      <c r="B8980"/>
      <c r="C8980"/>
      <c r="D8980"/>
      <c r="E8980"/>
    </row>
    <row r="8981" spans="1:5" ht="0" hidden="1" customHeight="1" x14ac:dyDescent="0.2">
      <c r="A8981"/>
      <c r="B8981"/>
      <c r="C8981"/>
      <c r="D8981"/>
      <c r="E8981"/>
    </row>
    <row r="8982" spans="1:5" ht="0" hidden="1" customHeight="1" x14ac:dyDescent="0.2">
      <c r="A8982"/>
      <c r="B8982"/>
      <c r="C8982"/>
      <c r="D8982"/>
      <c r="E8982"/>
    </row>
    <row r="8983" spans="1:5" ht="0" hidden="1" customHeight="1" x14ac:dyDescent="0.2">
      <c r="A8983"/>
      <c r="B8983"/>
      <c r="C8983"/>
      <c r="D8983"/>
      <c r="E8983"/>
    </row>
    <row r="8984" spans="1:5" ht="0" hidden="1" customHeight="1" x14ac:dyDescent="0.2">
      <c r="A8984"/>
      <c r="B8984"/>
      <c r="C8984"/>
      <c r="D8984"/>
      <c r="E8984"/>
    </row>
    <row r="8985" spans="1:5" ht="0" hidden="1" customHeight="1" x14ac:dyDescent="0.2">
      <c r="A8985"/>
      <c r="B8985"/>
      <c r="C8985"/>
      <c r="D8985"/>
      <c r="E8985"/>
    </row>
    <row r="8986" spans="1:5" ht="0" hidden="1" customHeight="1" x14ac:dyDescent="0.2">
      <c r="A8986"/>
      <c r="B8986"/>
      <c r="C8986"/>
      <c r="D8986"/>
      <c r="E8986"/>
    </row>
    <row r="8987" spans="1:5" ht="0" hidden="1" customHeight="1" x14ac:dyDescent="0.2">
      <c r="A8987"/>
      <c r="B8987"/>
      <c r="C8987"/>
      <c r="D8987"/>
      <c r="E8987"/>
    </row>
    <row r="8988" spans="1:5" ht="0" hidden="1" customHeight="1" x14ac:dyDescent="0.2">
      <c r="A8988"/>
      <c r="B8988"/>
      <c r="C8988"/>
      <c r="D8988"/>
      <c r="E8988"/>
    </row>
    <row r="8989" spans="1:5" ht="0" hidden="1" customHeight="1" x14ac:dyDescent="0.2">
      <c r="A8989"/>
      <c r="B8989"/>
      <c r="C8989"/>
      <c r="D8989"/>
      <c r="E8989"/>
    </row>
    <row r="8990" spans="1:5" ht="0" hidden="1" customHeight="1" x14ac:dyDescent="0.2">
      <c r="A8990"/>
      <c r="B8990"/>
      <c r="C8990"/>
      <c r="D8990"/>
      <c r="E8990"/>
    </row>
    <row r="8991" spans="1:5" ht="0" hidden="1" customHeight="1" x14ac:dyDescent="0.2">
      <c r="A8991"/>
      <c r="B8991"/>
      <c r="C8991"/>
      <c r="D8991"/>
      <c r="E8991"/>
    </row>
    <row r="8992" spans="1:5" ht="0" hidden="1" customHeight="1" x14ac:dyDescent="0.2">
      <c r="A8992"/>
      <c r="B8992"/>
      <c r="C8992"/>
      <c r="D8992"/>
      <c r="E8992"/>
    </row>
    <row r="8993" spans="1:5" ht="0" hidden="1" customHeight="1" x14ac:dyDescent="0.2">
      <c r="A8993"/>
      <c r="B8993"/>
      <c r="C8993"/>
      <c r="D8993"/>
      <c r="E8993"/>
    </row>
    <row r="8994" spans="1:5" ht="0" hidden="1" customHeight="1" x14ac:dyDescent="0.2">
      <c r="A8994"/>
      <c r="B8994"/>
      <c r="C8994"/>
      <c r="D8994"/>
      <c r="E8994"/>
    </row>
    <row r="8995" spans="1:5" ht="0" hidden="1" customHeight="1" x14ac:dyDescent="0.2">
      <c r="A8995"/>
      <c r="B8995"/>
      <c r="C8995"/>
      <c r="D8995"/>
      <c r="E8995"/>
    </row>
    <row r="8996" spans="1:5" ht="0" hidden="1" customHeight="1" x14ac:dyDescent="0.2">
      <c r="A8996"/>
      <c r="B8996"/>
      <c r="C8996"/>
      <c r="D8996"/>
      <c r="E8996"/>
    </row>
    <row r="8997" spans="1:5" ht="0" hidden="1" customHeight="1" x14ac:dyDescent="0.2">
      <c r="A8997"/>
      <c r="B8997"/>
      <c r="C8997"/>
      <c r="D8997"/>
      <c r="E8997"/>
    </row>
    <row r="8998" spans="1:5" ht="0" hidden="1" customHeight="1" x14ac:dyDescent="0.2">
      <c r="A8998"/>
      <c r="B8998"/>
      <c r="C8998"/>
      <c r="D8998"/>
      <c r="E8998"/>
    </row>
    <row r="8999" spans="1:5" ht="0" hidden="1" customHeight="1" x14ac:dyDescent="0.2">
      <c r="A8999"/>
      <c r="B8999"/>
      <c r="C8999"/>
      <c r="D8999"/>
      <c r="E8999"/>
    </row>
    <row r="9000" spans="1:5" ht="0" hidden="1" customHeight="1" x14ac:dyDescent="0.2">
      <c r="A9000"/>
      <c r="B9000"/>
      <c r="C9000"/>
      <c r="D9000"/>
      <c r="E9000"/>
    </row>
    <row r="9001" spans="1:5" ht="0" hidden="1" customHeight="1" x14ac:dyDescent="0.2">
      <c r="A9001"/>
      <c r="B9001"/>
      <c r="C9001"/>
      <c r="D9001"/>
      <c r="E9001"/>
    </row>
    <row r="9002" spans="1:5" ht="0" hidden="1" customHeight="1" x14ac:dyDescent="0.2">
      <c r="A9002"/>
      <c r="B9002"/>
      <c r="C9002"/>
      <c r="D9002"/>
      <c r="E9002"/>
    </row>
    <row r="9003" spans="1:5" ht="0" hidden="1" customHeight="1" x14ac:dyDescent="0.2">
      <c r="A9003"/>
      <c r="B9003"/>
      <c r="C9003"/>
      <c r="D9003"/>
      <c r="E9003"/>
    </row>
    <row r="9004" spans="1:5" ht="0" hidden="1" customHeight="1" x14ac:dyDescent="0.2">
      <c r="A9004"/>
      <c r="B9004"/>
      <c r="C9004"/>
      <c r="D9004"/>
      <c r="E9004"/>
    </row>
    <row r="9005" spans="1:5" ht="0" hidden="1" customHeight="1" x14ac:dyDescent="0.2">
      <c r="A9005"/>
      <c r="B9005"/>
      <c r="C9005"/>
      <c r="D9005"/>
      <c r="E9005"/>
    </row>
    <row r="9006" spans="1:5" ht="0" hidden="1" customHeight="1" x14ac:dyDescent="0.2">
      <c r="A9006"/>
      <c r="B9006"/>
      <c r="C9006"/>
      <c r="D9006"/>
      <c r="E9006"/>
    </row>
    <row r="9007" spans="1:5" ht="0" hidden="1" customHeight="1" x14ac:dyDescent="0.2">
      <c r="A9007"/>
      <c r="B9007"/>
      <c r="C9007"/>
      <c r="D9007"/>
      <c r="E9007"/>
    </row>
    <row r="9008" spans="1:5" ht="0" hidden="1" customHeight="1" x14ac:dyDescent="0.2">
      <c r="A9008"/>
      <c r="B9008"/>
      <c r="C9008"/>
      <c r="D9008"/>
      <c r="E9008"/>
    </row>
    <row r="9009" spans="1:5" ht="0" hidden="1" customHeight="1" x14ac:dyDescent="0.2">
      <c r="A9009"/>
      <c r="B9009"/>
      <c r="C9009"/>
      <c r="D9009"/>
      <c r="E9009"/>
    </row>
    <row r="9010" spans="1:5" ht="0" hidden="1" customHeight="1" x14ac:dyDescent="0.2">
      <c r="A9010"/>
      <c r="B9010"/>
      <c r="C9010"/>
      <c r="D9010"/>
      <c r="E9010"/>
    </row>
    <row r="9011" spans="1:5" ht="0" hidden="1" customHeight="1" x14ac:dyDescent="0.2">
      <c r="A9011"/>
      <c r="B9011"/>
      <c r="C9011"/>
      <c r="D9011"/>
      <c r="E9011"/>
    </row>
    <row r="9012" spans="1:5" ht="0" hidden="1" customHeight="1" x14ac:dyDescent="0.2">
      <c r="A9012"/>
      <c r="B9012"/>
      <c r="C9012"/>
      <c r="D9012"/>
      <c r="E9012"/>
    </row>
    <row r="9013" spans="1:5" ht="0" hidden="1" customHeight="1" x14ac:dyDescent="0.2">
      <c r="A9013"/>
      <c r="B9013"/>
      <c r="C9013"/>
      <c r="D9013"/>
      <c r="E9013"/>
    </row>
    <row r="9014" spans="1:5" ht="0" hidden="1" customHeight="1" x14ac:dyDescent="0.2">
      <c r="A9014"/>
      <c r="B9014"/>
      <c r="C9014"/>
      <c r="D9014"/>
      <c r="E9014"/>
    </row>
    <row r="9015" spans="1:5" ht="0" hidden="1" customHeight="1" x14ac:dyDescent="0.2">
      <c r="A9015"/>
      <c r="B9015"/>
      <c r="C9015"/>
      <c r="D9015"/>
      <c r="E9015"/>
    </row>
    <row r="9016" spans="1:5" ht="0" hidden="1" customHeight="1" x14ac:dyDescent="0.2">
      <c r="A9016"/>
      <c r="B9016"/>
      <c r="C9016"/>
      <c r="D9016"/>
      <c r="E9016"/>
    </row>
    <row r="9017" spans="1:5" ht="0" hidden="1" customHeight="1" x14ac:dyDescent="0.2">
      <c r="A9017"/>
      <c r="B9017"/>
      <c r="C9017"/>
      <c r="D9017"/>
      <c r="E9017"/>
    </row>
    <row r="9018" spans="1:5" ht="0" hidden="1" customHeight="1" x14ac:dyDescent="0.2">
      <c r="A9018"/>
      <c r="B9018"/>
      <c r="C9018"/>
      <c r="D9018"/>
      <c r="E9018"/>
    </row>
    <row r="9019" spans="1:5" ht="0" hidden="1" customHeight="1" x14ac:dyDescent="0.2">
      <c r="A9019"/>
      <c r="B9019"/>
      <c r="C9019"/>
      <c r="D9019"/>
      <c r="E9019"/>
    </row>
    <row r="9020" spans="1:5" ht="0" hidden="1" customHeight="1" x14ac:dyDescent="0.2">
      <c r="A9020"/>
      <c r="B9020"/>
      <c r="C9020"/>
      <c r="D9020"/>
      <c r="E9020"/>
    </row>
    <row r="9021" spans="1:5" ht="0" hidden="1" customHeight="1" x14ac:dyDescent="0.2">
      <c r="A9021"/>
      <c r="B9021"/>
      <c r="C9021"/>
      <c r="D9021"/>
      <c r="E9021"/>
    </row>
    <row r="9022" spans="1:5" ht="0" hidden="1" customHeight="1" x14ac:dyDescent="0.2">
      <c r="A9022"/>
      <c r="B9022"/>
      <c r="C9022"/>
      <c r="D9022"/>
      <c r="E9022"/>
    </row>
    <row r="9023" spans="1:5" ht="0" hidden="1" customHeight="1" x14ac:dyDescent="0.2">
      <c r="A9023"/>
      <c r="B9023"/>
      <c r="C9023"/>
      <c r="D9023"/>
      <c r="E9023"/>
    </row>
    <row r="9024" spans="1:5" ht="0" hidden="1" customHeight="1" x14ac:dyDescent="0.2">
      <c r="A9024"/>
      <c r="B9024"/>
      <c r="C9024"/>
      <c r="D9024"/>
      <c r="E9024"/>
    </row>
    <row r="9025" spans="1:5" ht="0" hidden="1" customHeight="1" x14ac:dyDescent="0.2">
      <c r="A9025"/>
      <c r="B9025"/>
      <c r="C9025"/>
      <c r="D9025"/>
      <c r="E9025"/>
    </row>
    <row r="9026" spans="1:5" ht="0" hidden="1" customHeight="1" x14ac:dyDescent="0.2">
      <c r="A9026"/>
      <c r="B9026"/>
      <c r="C9026"/>
      <c r="D9026"/>
      <c r="E9026"/>
    </row>
    <row r="9027" spans="1:5" ht="0" hidden="1" customHeight="1" x14ac:dyDescent="0.2">
      <c r="A9027"/>
      <c r="B9027"/>
      <c r="C9027"/>
      <c r="D9027"/>
      <c r="E9027"/>
    </row>
    <row r="9028" spans="1:5" ht="0" hidden="1" customHeight="1" x14ac:dyDescent="0.2">
      <c r="A9028"/>
      <c r="B9028"/>
      <c r="C9028"/>
      <c r="D9028"/>
      <c r="E9028"/>
    </row>
    <row r="9029" spans="1:5" ht="0" hidden="1" customHeight="1" x14ac:dyDescent="0.2">
      <c r="A9029"/>
      <c r="B9029"/>
      <c r="C9029"/>
      <c r="D9029"/>
      <c r="E9029"/>
    </row>
    <row r="9030" spans="1:5" ht="0" hidden="1" customHeight="1" x14ac:dyDescent="0.2">
      <c r="A9030"/>
      <c r="B9030"/>
      <c r="C9030"/>
      <c r="D9030"/>
      <c r="E9030"/>
    </row>
    <row r="9031" spans="1:5" ht="0" hidden="1" customHeight="1" x14ac:dyDescent="0.2">
      <c r="A9031"/>
      <c r="B9031"/>
      <c r="C9031"/>
      <c r="D9031"/>
      <c r="E9031"/>
    </row>
    <row r="9032" spans="1:5" ht="0" hidden="1" customHeight="1" x14ac:dyDescent="0.2">
      <c r="A9032"/>
      <c r="B9032"/>
      <c r="C9032"/>
      <c r="D9032"/>
      <c r="E9032"/>
    </row>
    <row r="9033" spans="1:5" ht="0" hidden="1" customHeight="1" x14ac:dyDescent="0.2">
      <c r="A9033"/>
      <c r="B9033"/>
      <c r="C9033"/>
      <c r="D9033"/>
      <c r="E9033"/>
    </row>
    <row r="9034" spans="1:5" ht="0" hidden="1" customHeight="1" x14ac:dyDescent="0.2">
      <c r="A9034"/>
      <c r="B9034"/>
      <c r="C9034"/>
      <c r="D9034"/>
      <c r="E9034"/>
    </row>
    <row r="9035" spans="1:5" ht="0" hidden="1" customHeight="1" x14ac:dyDescent="0.2">
      <c r="A9035"/>
      <c r="B9035"/>
      <c r="C9035"/>
      <c r="D9035"/>
      <c r="E9035"/>
    </row>
    <row r="9036" spans="1:5" ht="0" hidden="1" customHeight="1" x14ac:dyDescent="0.2">
      <c r="A9036"/>
      <c r="B9036"/>
      <c r="C9036"/>
      <c r="D9036"/>
      <c r="E9036"/>
    </row>
    <row r="9037" spans="1:5" ht="0" hidden="1" customHeight="1" x14ac:dyDescent="0.2">
      <c r="A9037"/>
      <c r="B9037"/>
      <c r="C9037"/>
      <c r="D9037"/>
      <c r="E9037"/>
    </row>
    <row r="9038" spans="1:5" ht="0" hidden="1" customHeight="1" x14ac:dyDescent="0.2">
      <c r="A9038"/>
      <c r="B9038"/>
      <c r="C9038"/>
      <c r="D9038"/>
      <c r="E9038"/>
    </row>
    <row r="9039" spans="1:5" ht="0" hidden="1" customHeight="1" x14ac:dyDescent="0.2">
      <c r="A9039"/>
      <c r="B9039"/>
      <c r="C9039"/>
      <c r="D9039"/>
      <c r="E9039"/>
    </row>
    <row r="9040" spans="1:5" ht="0" hidden="1" customHeight="1" x14ac:dyDescent="0.2">
      <c r="A9040"/>
      <c r="B9040"/>
      <c r="C9040"/>
      <c r="D9040"/>
      <c r="E9040"/>
    </row>
    <row r="9041" spans="1:5" ht="0" hidden="1" customHeight="1" x14ac:dyDescent="0.2">
      <c r="A9041"/>
      <c r="B9041"/>
      <c r="C9041"/>
      <c r="D9041"/>
      <c r="E9041"/>
    </row>
    <row r="9042" spans="1:5" ht="0" hidden="1" customHeight="1" x14ac:dyDescent="0.2">
      <c r="A9042"/>
      <c r="B9042"/>
      <c r="C9042"/>
      <c r="D9042"/>
      <c r="E9042"/>
    </row>
    <row r="9043" spans="1:5" ht="0" hidden="1" customHeight="1" x14ac:dyDescent="0.2">
      <c r="A9043"/>
      <c r="B9043"/>
      <c r="C9043"/>
      <c r="D9043"/>
      <c r="E9043"/>
    </row>
    <row r="9044" spans="1:5" ht="0" hidden="1" customHeight="1" x14ac:dyDescent="0.2">
      <c r="A9044"/>
      <c r="B9044"/>
      <c r="C9044"/>
      <c r="D9044"/>
      <c r="E9044"/>
    </row>
    <row r="9045" spans="1:5" ht="0" hidden="1" customHeight="1" x14ac:dyDescent="0.2">
      <c r="A9045"/>
      <c r="B9045"/>
      <c r="C9045"/>
      <c r="D9045"/>
      <c r="E9045"/>
    </row>
    <row r="9046" spans="1:5" ht="0" hidden="1" customHeight="1" x14ac:dyDescent="0.2">
      <c r="A9046"/>
      <c r="B9046"/>
      <c r="C9046"/>
      <c r="D9046"/>
      <c r="E9046"/>
    </row>
    <row r="9047" spans="1:5" ht="0" hidden="1" customHeight="1" x14ac:dyDescent="0.2">
      <c r="A9047"/>
      <c r="B9047"/>
      <c r="C9047"/>
      <c r="D9047"/>
      <c r="E9047"/>
    </row>
    <row r="9048" spans="1:5" ht="0" hidden="1" customHeight="1" x14ac:dyDescent="0.2">
      <c r="A9048"/>
      <c r="B9048"/>
      <c r="C9048"/>
      <c r="D9048"/>
      <c r="E9048"/>
    </row>
    <row r="9049" spans="1:5" ht="0" hidden="1" customHeight="1" x14ac:dyDescent="0.2">
      <c r="A9049"/>
      <c r="B9049"/>
      <c r="C9049"/>
      <c r="D9049"/>
      <c r="E9049"/>
    </row>
    <row r="9050" spans="1:5" ht="0" hidden="1" customHeight="1" x14ac:dyDescent="0.2">
      <c r="A9050"/>
      <c r="B9050"/>
      <c r="C9050"/>
      <c r="D9050"/>
      <c r="E9050"/>
    </row>
    <row r="9051" spans="1:5" ht="0" hidden="1" customHeight="1" x14ac:dyDescent="0.2">
      <c r="A9051"/>
      <c r="B9051"/>
      <c r="C9051"/>
      <c r="D9051"/>
      <c r="E9051"/>
    </row>
    <row r="9052" spans="1:5" ht="0" hidden="1" customHeight="1" x14ac:dyDescent="0.2">
      <c r="A9052"/>
      <c r="B9052"/>
      <c r="C9052"/>
      <c r="D9052"/>
      <c r="E9052"/>
    </row>
    <row r="9053" spans="1:5" ht="0" hidden="1" customHeight="1" x14ac:dyDescent="0.2">
      <c r="A9053"/>
      <c r="B9053"/>
      <c r="C9053"/>
      <c r="D9053"/>
      <c r="E9053"/>
    </row>
    <row r="9054" spans="1:5" ht="0" hidden="1" customHeight="1" x14ac:dyDescent="0.2">
      <c r="A9054"/>
      <c r="B9054"/>
      <c r="C9054"/>
      <c r="D9054"/>
      <c r="E9054"/>
    </row>
    <row r="9055" spans="1:5" ht="0" hidden="1" customHeight="1" x14ac:dyDescent="0.2">
      <c r="A9055"/>
      <c r="B9055"/>
      <c r="C9055"/>
      <c r="D9055"/>
      <c r="E9055"/>
    </row>
    <row r="9056" spans="1:5" ht="0" hidden="1" customHeight="1" x14ac:dyDescent="0.2">
      <c r="A9056"/>
      <c r="B9056"/>
      <c r="C9056"/>
      <c r="D9056"/>
      <c r="E9056"/>
    </row>
    <row r="9057" spans="1:5" ht="0" hidden="1" customHeight="1" x14ac:dyDescent="0.2">
      <c r="A9057"/>
      <c r="B9057"/>
      <c r="C9057"/>
      <c r="D9057"/>
      <c r="E9057"/>
    </row>
    <row r="9058" spans="1:5" ht="0" hidden="1" customHeight="1" x14ac:dyDescent="0.2">
      <c r="A9058"/>
      <c r="B9058"/>
      <c r="C9058"/>
      <c r="D9058"/>
      <c r="E9058"/>
    </row>
    <row r="9059" spans="1:5" ht="0" hidden="1" customHeight="1" x14ac:dyDescent="0.2">
      <c r="A9059"/>
      <c r="B9059"/>
      <c r="C9059"/>
      <c r="D9059"/>
      <c r="E9059"/>
    </row>
    <row r="9060" spans="1:5" ht="0" hidden="1" customHeight="1" x14ac:dyDescent="0.2">
      <c r="A9060"/>
      <c r="B9060"/>
      <c r="C9060"/>
      <c r="D9060"/>
      <c r="E9060"/>
    </row>
    <row r="9061" spans="1:5" ht="0" hidden="1" customHeight="1" x14ac:dyDescent="0.2">
      <c r="A9061"/>
      <c r="B9061"/>
      <c r="C9061"/>
      <c r="D9061"/>
      <c r="E9061"/>
    </row>
    <row r="9062" spans="1:5" ht="0" hidden="1" customHeight="1" x14ac:dyDescent="0.2">
      <c r="A9062"/>
      <c r="B9062"/>
      <c r="C9062"/>
      <c r="D9062"/>
      <c r="E9062"/>
    </row>
    <row r="9063" spans="1:5" ht="0" hidden="1" customHeight="1" x14ac:dyDescent="0.2">
      <c r="A9063"/>
      <c r="B9063"/>
      <c r="C9063"/>
      <c r="D9063"/>
      <c r="E9063"/>
    </row>
    <row r="9064" spans="1:5" ht="0" hidden="1" customHeight="1" x14ac:dyDescent="0.2">
      <c r="A9064"/>
      <c r="B9064"/>
      <c r="C9064"/>
      <c r="D9064"/>
      <c r="E9064"/>
    </row>
    <row r="9065" spans="1:5" ht="0" hidden="1" customHeight="1" x14ac:dyDescent="0.2">
      <c r="A9065"/>
      <c r="B9065"/>
      <c r="C9065"/>
      <c r="D9065"/>
      <c r="E9065"/>
    </row>
    <row r="9066" spans="1:5" ht="0" hidden="1" customHeight="1" x14ac:dyDescent="0.2">
      <c r="A9066"/>
      <c r="B9066"/>
      <c r="C9066"/>
      <c r="D9066"/>
      <c r="E9066"/>
    </row>
    <row r="9067" spans="1:5" ht="0" hidden="1" customHeight="1" x14ac:dyDescent="0.2">
      <c r="A9067"/>
      <c r="B9067"/>
      <c r="C9067"/>
      <c r="D9067"/>
      <c r="E9067"/>
    </row>
    <row r="9068" spans="1:5" ht="0" hidden="1" customHeight="1" x14ac:dyDescent="0.2">
      <c r="A9068"/>
      <c r="B9068"/>
      <c r="C9068"/>
      <c r="D9068"/>
      <c r="E9068"/>
    </row>
    <row r="9069" spans="1:5" ht="0" hidden="1" customHeight="1" x14ac:dyDescent="0.2">
      <c r="A9069"/>
      <c r="B9069"/>
      <c r="C9069"/>
      <c r="D9069"/>
      <c r="E9069"/>
    </row>
    <row r="9070" spans="1:5" ht="0" hidden="1" customHeight="1" x14ac:dyDescent="0.2">
      <c r="A9070"/>
      <c r="B9070"/>
      <c r="C9070"/>
      <c r="D9070"/>
      <c r="E9070"/>
    </row>
    <row r="9071" spans="1:5" ht="0" hidden="1" customHeight="1" x14ac:dyDescent="0.2">
      <c r="A9071"/>
      <c r="B9071"/>
      <c r="C9071"/>
      <c r="D9071"/>
      <c r="E9071"/>
    </row>
    <row r="9072" spans="1:5" ht="0" hidden="1" customHeight="1" x14ac:dyDescent="0.2">
      <c r="A9072"/>
      <c r="B9072"/>
      <c r="C9072"/>
      <c r="D9072"/>
      <c r="E9072"/>
    </row>
    <row r="9073" spans="1:5" ht="0" hidden="1" customHeight="1" x14ac:dyDescent="0.2">
      <c r="A9073"/>
      <c r="B9073"/>
      <c r="C9073"/>
      <c r="D9073"/>
      <c r="E9073"/>
    </row>
    <row r="9074" spans="1:5" ht="0" hidden="1" customHeight="1" x14ac:dyDescent="0.2">
      <c r="A9074"/>
      <c r="B9074"/>
      <c r="C9074"/>
      <c r="D9074"/>
      <c r="E9074"/>
    </row>
    <row r="9075" spans="1:5" ht="0" hidden="1" customHeight="1" x14ac:dyDescent="0.2">
      <c r="A9075"/>
      <c r="B9075"/>
      <c r="C9075"/>
      <c r="D9075"/>
      <c r="E9075"/>
    </row>
    <row r="9076" spans="1:5" ht="0" hidden="1" customHeight="1" x14ac:dyDescent="0.2">
      <c r="A9076"/>
      <c r="B9076"/>
      <c r="C9076"/>
      <c r="D9076"/>
      <c r="E9076"/>
    </row>
    <row r="9077" spans="1:5" ht="0" hidden="1" customHeight="1" x14ac:dyDescent="0.2">
      <c r="A9077"/>
      <c r="B9077"/>
      <c r="C9077"/>
      <c r="D9077"/>
      <c r="E9077"/>
    </row>
    <row r="9078" spans="1:5" ht="0" hidden="1" customHeight="1" x14ac:dyDescent="0.2">
      <c r="A9078"/>
      <c r="B9078"/>
      <c r="C9078"/>
      <c r="D9078"/>
      <c r="E9078"/>
    </row>
    <row r="9079" spans="1:5" ht="0" hidden="1" customHeight="1" x14ac:dyDescent="0.2">
      <c r="A9079"/>
      <c r="B9079"/>
      <c r="C9079"/>
      <c r="D9079"/>
      <c r="E9079"/>
    </row>
    <row r="9080" spans="1:5" ht="0" hidden="1" customHeight="1" x14ac:dyDescent="0.2">
      <c r="A9080"/>
      <c r="B9080"/>
      <c r="C9080"/>
      <c r="D9080"/>
      <c r="E9080"/>
    </row>
    <row r="9081" spans="1:5" ht="0" hidden="1" customHeight="1" x14ac:dyDescent="0.2">
      <c r="A9081"/>
      <c r="B9081"/>
      <c r="C9081"/>
      <c r="D9081"/>
      <c r="E9081"/>
    </row>
    <row r="9082" spans="1:5" ht="0" hidden="1" customHeight="1" x14ac:dyDescent="0.2">
      <c r="A9082"/>
      <c r="B9082"/>
      <c r="C9082"/>
      <c r="D9082"/>
      <c r="E9082"/>
    </row>
    <row r="9083" spans="1:5" ht="0" hidden="1" customHeight="1" x14ac:dyDescent="0.2">
      <c r="A9083"/>
      <c r="B9083"/>
      <c r="C9083"/>
      <c r="D9083"/>
      <c r="E9083"/>
    </row>
    <row r="9084" spans="1:5" ht="0" hidden="1" customHeight="1" x14ac:dyDescent="0.2">
      <c r="A9084"/>
      <c r="B9084"/>
      <c r="C9084"/>
      <c r="D9084"/>
      <c r="E9084"/>
    </row>
    <row r="9085" spans="1:5" ht="0" hidden="1" customHeight="1" x14ac:dyDescent="0.2">
      <c r="A9085"/>
      <c r="B9085"/>
      <c r="C9085"/>
      <c r="D9085"/>
      <c r="E9085"/>
    </row>
    <row r="9086" spans="1:5" ht="0" hidden="1" customHeight="1" x14ac:dyDescent="0.2">
      <c r="A9086"/>
      <c r="B9086"/>
      <c r="C9086"/>
      <c r="D9086"/>
      <c r="E9086"/>
    </row>
    <row r="9087" spans="1:5" ht="0" hidden="1" customHeight="1" x14ac:dyDescent="0.2">
      <c r="A9087"/>
      <c r="B9087"/>
      <c r="C9087"/>
      <c r="D9087"/>
      <c r="E9087"/>
    </row>
    <row r="9088" spans="1:5" ht="0" hidden="1" customHeight="1" x14ac:dyDescent="0.2">
      <c r="A9088"/>
      <c r="B9088"/>
      <c r="C9088"/>
      <c r="D9088"/>
      <c r="E9088"/>
    </row>
    <row r="9089" spans="1:5" ht="0" hidden="1" customHeight="1" x14ac:dyDescent="0.2">
      <c r="A9089"/>
      <c r="B9089"/>
      <c r="C9089"/>
      <c r="D9089"/>
      <c r="E9089"/>
    </row>
    <row r="9090" spans="1:5" ht="0" hidden="1" customHeight="1" x14ac:dyDescent="0.2">
      <c r="A9090"/>
      <c r="B9090"/>
      <c r="C9090"/>
      <c r="D9090"/>
      <c r="E9090"/>
    </row>
    <row r="9091" spans="1:5" ht="0" hidden="1" customHeight="1" x14ac:dyDescent="0.2">
      <c r="A9091"/>
      <c r="B9091"/>
      <c r="C9091"/>
      <c r="D9091"/>
      <c r="E9091"/>
    </row>
    <row r="9092" spans="1:5" ht="0" hidden="1" customHeight="1" x14ac:dyDescent="0.2">
      <c r="A9092"/>
      <c r="B9092"/>
      <c r="C9092"/>
      <c r="D9092"/>
      <c r="E9092"/>
    </row>
    <row r="9093" spans="1:5" ht="0" hidden="1" customHeight="1" x14ac:dyDescent="0.2">
      <c r="A9093"/>
      <c r="B9093"/>
      <c r="C9093"/>
      <c r="D9093"/>
      <c r="E9093"/>
    </row>
    <row r="9094" spans="1:5" ht="0" hidden="1" customHeight="1" x14ac:dyDescent="0.2">
      <c r="A9094"/>
      <c r="B9094"/>
      <c r="C9094"/>
      <c r="D9094"/>
      <c r="E9094"/>
    </row>
    <row r="9095" spans="1:5" ht="0" hidden="1" customHeight="1" x14ac:dyDescent="0.2">
      <c r="A9095"/>
      <c r="B9095"/>
      <c r="C9095"/>
      <c r="D9095"/>
      <c r="E9095"/>
    </row>
    <row r="9096" spans="1:5" ht="0" hidden="1" customHeight="1" x14ac:dyDescent="0.2">
      <c r="A9096"/>
      <c r="B9096"/>
      <c r="C9096"/>
      <c r="D9096"/>
      <c r="E9096"/>
    </row>
    <row r="9097" spans="1:5" ht="0" hidden="1" customHeight="1" x14ac:dyDescent="0.2">
      <c r="A9097"/>
      <c r="B9097"/>
      <c r="C9097"/>
      <c r="D9097"/>
      <c r="E9097"/>
    </row>
    <row r="9098" spans="1:5" ht="0" hidden="1" customHeight="1" x14ac:dyDescent="0.2">
      <c r="A9098"/>
      <c r="B9098"/>
      <c r="C9098"/>
      <c r="D9098"/>
      <c r="E9098"/>
    </row>
    <row r="9099" spans="1:5" ht="0" hidden="1" customHeight="1" x14ac:dyDescent="0.2">
      <c r="A9099"/>
      <c r="B9099"/>
      <c r="C9099"/>
      <c r="D9099"/>
      <c r="E9099"/>
    </row>
    <row r="9100" spans="1:5" ht="0" hidden="1" customHeight="1" x14ac:dyDescent="0.2">
      <c r="A9100"/>
      <c r="B9100"/>
      <c r="C9100"/>
      <c r="D9100"/>
      <c r="E9100"/>
    </row>
    <row r="9101" spans="1:5" ht="0" hidden="1" customHeight="1" x14ac:dyDescent="0.2">
      <c r="A9101"/>
      <c r="B9101"/>
      <c r="C9101"/>
      <c r="D9101"/>
      <c r="E9101"/>
    </row>
    <row r="9102" spans="1:5" ht="0" hidden="1" customHeight="1" x14ac:dyDescent="0.2">
      <c r="A9102"/>
      <c r="B9102"/>
      <c r="C9102"/>
      <c r="D9102"/>
      <c r="E9102"/>
    </row>
    <row r="9103" spans="1:5" ht="0" hidden="1" customHeight="1" x14ac:dyDescent="0.2">
      <c r="A9103"/>
      <c r="B9103"/>
      <c r="C9103"/>
      <c r="D9103"/>
      <c r="E9103"/>
    </row>
    <row r="9104" spans="1:5" ht="0" hidden="1" customHeight="1" x14ac:dyDescent="0.2">
      <c r="A9104"/>
      <c r="B9104"/>
      <c r="C9104"/>
      <c r="D9104"/>
      <c r="E9104"/>
    </row>
    <row r="9105" spans="1:5" ht="0" hidden="1" customHeight="1" x14ac:dyDescent="0.2">
      <c r="A9105"/>
      <c r="B9105"/>
      <c r="C9105"/>
      <c r="D9105"/>
      <c r="E9105"/>
    </row>
    <row r="9106" spans="1:5" ht="0" hidden="1" customHeight="1" x14ac:dyDescent="0.2">
      <c r="A9106"/>
      <c r="B9106"/>
      <c r="C9106"/>
      <c r="D9106"/>
      <c r="E9106"/>
    </row>
    <row r="9107" spans="1:5" ht="0" hidden="1" customHeight="1" x14ac:dyDescent="0.2">
      <c r="A9107"/>
      <c r="B9107"/>
      <c r="C9107"/>
      <c r="D9107"/>
      <c r="E9107"/>
    </row>
    <row r="9108" spans="1:5" ht="0" hidden="1" customHeight="1" x14ac:dyDescent="0.2">
      <c r="A9108"/>
      <c r="B9108"/>
      <c r="C9108"/>
      <c r="D9108"/>
      <c r="E9108"/>
    </row>
    <row r="9109" spans="1:5" ht="0" hidden="1" customHeight="1" x14ac:dyDescent="0.2">
      <c r="A9109"/>
      <c r="B9109"/>
      <c r="C9109"/>
      <c r="D9109"/>
      <c r="E9109"/>
    </row>
    <row r="9110" spans="1:5" ht="0" hidden="1" customHeight="1" x14ac:dyDescent="0.2">
      <c r="A9110"/>
      <c r="B9110"/>
      <c r="C9110"/>
      <c r="D9110"/>
      <c r="E9110"/>
    </row>
    <row r="9111" spans="1:5" ht="0" hidden="1" customHeight="1" x14ac:dyDescent="0.2">
      <c r="A9111"/>
      <c r="B9111"/>
      <c r="C9111"/>
      <c r="D9111"/>
      <c r="E9111"/>
    </row>
    <row r="9112" spans="1:5" ht="0" hidden="1" customHeight="1" x14ac:dyDescent="0.2">
      <c r="A9112"/>
      <c r="B9112"/>
      <c r="C9112"/>
      <c r="D9112"/>
      <c r="E9112"/>
    </row>
    <row r="9113" spans="1:5" ht="0" hidden="1" customHeight="1" x14ac:dyDescent="0.2">
      <c r="A9113"/>
      <c r="B9113"/>
      <c r="C9113"/>
      <c r="D9113"/>
      <c r="E9113"/>
    </row>
    <row r="9114" spans="1:5" ht="0" hidden="1" customHeight="1" x14ac:dyDescent="0.2">
      <c r="A9114"/>
      <c r="B9114"/>
      <c r="C9114"/>
      <c r="D9114"/>
      <c r="E9114"/>
    </row>
    <row r="9115" spans="1:5" ht="0" hidden="1" customHeight="1" x14ac:dyDescent="0.2">
      <c r="A9115"/>
      <c r="B9115"/>
      <c r="C9115"/>
      <c r="D9115"/>
      <c r="E9115"/>
    </row>
    <row r="9116" spans="1:5" ht="0" hidden="1" customHeight="1" x14ac:dyDescent="0.2">
      <c r="A9116"/>
      <c r="B9116"/>
      <c r="C9116"/>
      <c r="D9116"/>
      <c r="E9116"/>
    </row>
    <row r="9117" spans="1:5" ht="0" hidden="1" customHeight="1" x14ac:dyDescent="0.2">
      <c r="A9117"/>
      <c r="B9117"/>
      <c r="C9117"/>
      <c r="D9117"/>
      <c r="E9117"/>
    </row>
    <row r="9118" spans="1:5" ht="0" hidden="1" customHeight="1" x14ac:dyDescent="0.2">
      <c r="A9118"/>
      <c r="B9118"/>
      <c r="C9118"/>
      <c r="D9118"/>
      <c r="E9118"/>
    </row>
    <row r="9119" spans="1:5" ht="0" hidden="1" customHeight="1" x14ac:dyDescent="0.2">
      <c r="A9119"/>
      <c r="B9119"/>
      <c r="C9119"/>
      <c r="D9119"/>
      <c r="E9119"/>
    </row>
    <row r="9120" spans="1:5" ht="0" hidden="1" customHeight="1" x14ac:dyDescent="0.2">
      <c r="A9120"/>
      <c r="B9120"/>
      <c r="C9120"/>
      <c r="D9120"/>
      <c r="E9120"/>
    </row>
    <row r="9121" spans="1:5" ht="0" hidden="1" customHeight="1" x14ac:dyDescent="0.2">
      <c r="A9121"/>
      <c r="B9121"/>
      <c r="C9121"/>
      <c r="D9121"/>
      <c r="E9121"/>
    </row>
    <row r="9122" spans="1:5" ht="0" hidden="1" customHeight="1" x14ac:dyDescent="0.2">
      <c r="A9122"/>
      <c r="B9122"/>
      <c r="C9122"/>
      <c r="D9122"/>
      <c r="E9122"/>
    </row>
    <row r="9123" spans="1:5" ht="0" hidden="1" customHeight="1" x14ac:dyDescent="0.2">
      <c r="A9123"/>
      <c r="B9123"/>
      <c r="C9123"/>
      <c r="D9123"/>
      <c r="E9123"/>
    </row>
    <row r="9124" spans="1:5" ht="0" hidden="1" customHeight="1" x14ac:dyDescent="0.2">
      <c r="A9124"/>
      <c r="B9124"/>
      <c r="C9124"/>
      <c r="D9124"/>
      <c r="E9124"/>
    </row>
    <row r="9125" spans="1:5" ht="0" hidden="1" customHeight="1" x14ac:dyDescent="0.2">
      <c r="A9125"/>
      <c r="B9125"/>
      <c r="C9125"/>
      <c r="D9125"/>
      <c r="E9125"/>
    </row>
    <row r="9126" spans="1:5" ht="0" hidden="1" customHeight="1" x14ac:dyDescent="0.2">
      <c r="A9126"/>
      <c r="B9126"/>
      <c r="C9126"/>
      <c r="D9126"/>
      <c r="E9126"/>
    </row>
    <row r="9127" spans="1:5" ht="0" hidden="1" customHeight="1" x14ac:dyDescent="0.2">
      <c r="A9127"/>
      <c r="B9127"/>
      <c r="C9127"/>
      <c r="D9127"/>
      <c r="E9127"/>
    </row>
    <row r="9128" spans="1:5" ht="0" hidden="1" customHeight="1" x14ac:dyDescent="0.2">
      <c r="A9128"/>
      <c r="B9128"/>
      <c r="C9128"/>
      <c r="D9128"/>
      <c r="E9128"/>
    </row>
    <row r="9129" spans="1:5" ht="0" hidden="1" customHeight="1" x14ac:dyDescent="0.2">
      <c r="A9129"/>
      <c r="B9129"/>
      <c r="C9129"/>
      <c r="D9129"/>
      <c r="E9129"/>
    </row>
    <row r="9130" spans="1:5" ht="0" hidden="1" customHeight="1" x14ac:dyDescent="0.2">
      <c r="A9130"/>
      <c r="B9130"/>
      <c r="C9130"/>
      <c r="D9130"/>
      <c r="E9130"/>
    </row>
    <row r="9131" spans="1:5" ht="0" hidden="1" customHeight="1" x14ac:dyDescent="0.2">
      <c r="A9131"/>
      <c r="B9131"/>
      <c r="C9131"/>
      <c r="D9131"/>
      <c r="E9131"/>
    </row>
    <row r="9132" spans="1:5" ht="0" hidden="1" customHeight="1" x14ac:dyDescent="0.2">
      <c r="A9132"/>
      <c r="B9132"/>
      <c r="C9132"/>
      <c r="D9132"/>
      <c r="E9132"/>
    </row>
    <row r="9133" spans="1:5" ht="0" hidden="1" customHeight="1" x14ac:dyDescent="0.2">
      <c r="A9133"/>
      <c r="B9133"/>
      <c r="C9133"/>
      <c r="D9133"/>
      <c r="E9133"/>
    </row>
    <row r="9134" spans="1:5" ht="0" hidden="1" customHeight="1" x14ac:dyDescent="0.2">
      <c r="A9134"/>
      <c r="B9134"/>
      <c r="C9134"/>
      <c r="D9134"/>
      <c r="E9134"/>
    </row>
    <row r="9135" spans="1:5" ht="0" hidden="1" customHeight="1" x14ac:dyDescent="0.2">
      <c r="A9135"/>
      <c r="B9135"/>
      <c r="C9135"/>
      <c r="D9135"/>
      <c r="E9135"/>
    </row>
    <row r="9136" spans="1:5" ht="0" hidden="1" customHeight="1" x14ac:dyDescent="0.2">
      <c r="A9136"/>
      <c r="B9136"/>
      <c r="C9136"/>
      <c r="D9136"/>
      <c r="E9136"/>
    </row>
    <row r="9137" spans="1:5" ht="0" hidden="1" customHeight="1" x14ac:dyDescent="0.2">
      <c r="A9137"/>
      <c r="B9137"/>
      <c r="C9137"/>
      <c r="D9137"/>
      <c r="E9137"/>
    </row>
    <row r="9138" spans="1:5" ht="0" hidden="1" customHeight="1" x14ac:dyDescent="0.2">
      <c r="A9138"/>
      <c r="B9138"/>
      <c r="C9138"/>
      <c r="D9138"/>
      <c r="E9138"/>
    </row>
    <row r="9139" spans="1:5" ht="0" hidden="1" customHeight="1" x14ac:dyDescent="0.2">
      <c r="A9139"/>
      <c r="B9139"/>
      <c r="C9139"/>
      <c r="D9139"/>
      <c r="E9139"/>
    </row>
    <row r="9140" spans="1:5" ht="0" hidden="1" customHeight="1" x14ac:dyDescent="0.2">
      <c r="A9140"/>
      <c r="B9140"/>
      <c r="C9140"/>
      <c r="D9140"/>
      <c r="E9140"/>
    </row>
    <row r="9141" spans="1:5" ht="0" hidden="1" customHeight="1" x14ac:dyDescent="0.2">
      <c r="A9141"/>
      <c r="B9141"/>
      <c r="C9141"/>
      <c r="D9141"/>
      <c r="E9141"/>
    </row>
    <row r="9142" spans="1:5" ht="0" hidden="1" customHeight="1" x14ac:dyDescent="0.2">
      <c r="A9142"/>
      <c r="B9142"/>
      <c r="C9142"/>
      <c r="D9142"/>
      <c r="E9142"/>
    </row>
    <row r="9143" spans="1:5" ht="0" hidden="1" customHeight="1" x14ac:dyDescent="0.2">
      <c r="A9143"/>
      <c r="B9143"/>
      <c r="C9143"/>
      <c r="D9143"/>
      <c r="E9143"/>
    </row>
    <row r="9144" spans="1:5" ht="0" hidden="1" customHeight="1" x14ac:dyDescent="0.2">
      <c r="A9144"/>
      <c r="B9144"/>
      <c r="C9144"/>
      <c r="D9144"/>
      <c r="E9144"/>
    </row>
    <row r="9145" spans="1:5" ht="0" hidden="1" customHeight="1" x14ac:dyDescent="0.2">
      <c r="A9145"/>
      <c r="B9145"/>
      <c r="C9145"/>
      <c r="D9145"/>
      <c r="E9145"/>
    </row>
    <row r="9146" spans="1:5" ht="0" hidden="1" customHeight="1" x14ac:dyDescent="0.2">
      <c r="A9146"/>
      <c r="B9146"/>
      <c r="C9146"/>
      <c r="D9146"/>
      <c r="E9146"/>
    </row>
    <row r="9147" spans="1:5" ht="0" hidden="1" customHeight="1" x14ac:dyDescent="0.2">
      <c r="A9147"/>
      <c r="B9147"/>
      <c r="C9147"/>
      <c r="D9147"/>
      <c r="E9147"/>
    </row>
    <row r="9148" spans="1:5" ht="0" hidden="1" customHeight="1" x14ac:dyDescent="0.2">
      <c r="A9148"/>
      <c r="B9148"/>
      <c r="C9148"/>
      <c r="D9148"/>
      <c r="E9148"/>
    </row>
    <row r="9149" spans="1:5" ht="0" hidden="1" customHeight="1" x14ac:dyDescent="0.2">
      <c r="A9149"/>
      <c r="B9149"/>
      <c r="C9149"/>
      <c r="D9149"/>
      <c r="E9149"/>
    </row>
    <row r="9150" spans="1:5" ht="0" hidden="1" customHeight="1" x14ac:dyDescent="0.2">
      <c r="A9150"/>
      <c r="B9150"/>
      <c r="C9150"/>
      <c r="D9150"/>
      <c r="E9150"/>
    </row>
    <row r="9151" spans="1:5" ht="0" hidden="1" customHeight="1" x14ac:dyDescent="0.2">
      <c r="A9151"/>
      <c r="B9151"/>
      <c r="C9151"/>
      <c r="D9151"/>
      <c r="E9151"/>
    </row>
    <row r="9152" spans="1:5" ht="0" hidden="1" customHeight="1" x14ac:dyDescent="0.2">
      <c r="A9152"/>
      <c r="B9152"/>
      <c r="C9152"/>
      <c r="D9152"/>
      <c r="E9152"/>
    </row>
    <row r="9153" spans="1:5" ht="0" hidden="1" customHeight="1" x14ac:dyDescent="0.2">
      <c r="A9153"/>
      <c r="B9153"/>
      <c r="C9153"/>
      <c r="D9153"/>
      <c r="E9153"/>
    </row>
    <row r="9154" spans="1:5" ht="0" hidden="1" customHeight="1" x14ac:dyDescent="0.2">
      <c r="A9154"/>
      <c r="B9154"/>
      <c r="C9154"/>
      <c r="D9154"/>
      <c r="E9154"/>
    </row>
    <row r="9155" spans="1:5" ht="0" hidden="1" customHeight="1" x14ac:dyDescent="0.2">
      <c r="A9155"/>
      <c r="B9155"/>
      <c r="C9155"/>
      <c r="D9155"/>
      <c r="E9155"/>
    </row>
    <row r="9156" spans="1:5" ht="0" hidden="1" customHeight="1" x14ac:dyDescent="0.2">
      <c r="A9156"/>
      <c r="B9156"/>
      <c r="C9156"/>
      <c r="D9156"/>
      <c r="E9156"/>
    </row>
    <row r="9157" spans="1:5" ht="0" hidden="1" customHeight="1" x14ac:dyDescent="0.2">
      <c r="A9157"/>
      <c r="B9157"/>
      <c r="C9157"/>
      <c r="D9157"/>
      <c r="E9157"/>
    </row>
    <row r="9158" spans="1:5" ht="0" hidden="1" customHeight="1" x14ac:dyDescent="0.2">
      <c r="A9158"/>
      <c r="B9158"/>
      <c r="C9158"/>
      <c r="D9158"/>
      <c r="E9158"/>
    </row>
    <row r="9159" spans="1:5" ht="0" hidden="1" customHeight="1" x14ac:dyDescent="0.2">
      <c r="A9159"/>
      <c r="B9159"/>
      <c r="C9159"/>
      <c r="D9159"/>
      <c r="E9159"/>
    </row>
    <row r="9160" spans="1:5" ht="0" hidden="1" customHeight="1" x14ac:dyDescent="0.2">
      <c r="A9160"/>
      <c r="B9160"/>
      <c r="C9160"/>
      <c r="D9160"/>
      <c r="E9160"/>
    </row>
    <row r="9161" spans="1:5" ht="0" hidden="1" customHeight="1" x14ac:dyDescent="0.2">
      <c r="A9161"/>
      <c r="B9161"/>
      <c r="C9161"/>
      <c r="D9161"/>
      <c r="E9161"/>
    </row>
    <row r="9162" spans="1:5" ht="0" hidden="1" customHeight="1" x14ac:dyDescent="0.2">
      <c r="A9162"/>
      <c r="B9162"/>
      <c r="C9162"/>
      <c r="D9162"/>
      <c r="E9162"/>
    </row>
    <row r="9163" spans="1:5" ht="0" hidden="1" customHeight="1" x14ac:dyDescent="0.2">
      <c r="A9163"/>
      <c r="B9163"/>
      <c r="C9163"/>
      <c r="D9163"/>
      <c r="E9163"/>
    </row>
    <row r="9164" spans="1:5" ht="0" hidden="1" customHeight="1" x14ac:dyDescent="0.2">
      <c r="A9164"/>
      <c r="B9164"/>
      <c r="C9164"/>
      <c r="D9164"/>
      <c r="E9164"/>
    </row>
    <row r="9165" spans="1:5" ht="0" hidden="1" customHeight="1" x14ac:dyDescent="0.2">
      <c r="A9165"/>
      <c r="B9165"/>
      <c r="C9165"/>
      <c r="D9165"/>
      <c r="E9165"/>
    </row>
    <row r="9166" spans="1:5" ht="0" hidden="1" customHeight="1" x14ac:dyDescent="0.2">
      <c r="A9166"/>
      <c r="B9166"/>
      <c r="C9166"/>
      <c r="D9166"/>
      <c r="E9166"/>
    </row>
    <row r="9167" spans="1:5" ht="0" hidden="1" customHeight="1" x14ac:dyDescent="0.2">
      <c r="A9167"/>
      <c r="B9167"/>
      <c r="C9167"/>
      <c r="D9167"/>
      <c r="E9167"/>
    </row>
    <row r="9168" spans="1:5" ht="0" hidden="1" customHeight="1" x14ac:dyDescent="0.2">
      <c r="A9168"/>
      <c r="B9168"/>
      <c r="C9168"/>
      <c r="D9168"/>
      <c r="E9168"/>
    </row>
    <row r="9169" spans="1:5" ht="0" hidden="1" customHeight="1" x14ac:dyDescent="0.2">
      <c r="A9169"/>
      <c r="B9169"/>
      <c r="C9169"/>
      <c r="D9169"/>
      <c r="E9169"/>
    </row>
    <row r="9170" spans="1:5" ht="0" hidden="1" customHeight="1" x14ac:dyDescent="0.2">
      <c r="A9170"/>
      <c r="B9170"/>
      <c r="C9170"/>
      <c r="D9170"/>
      <c r="E9170"/>
    </row>
    <row r="9171" spans="1:5" ht="0" hidden="1" customHeight="1" x14ac:dyDescent="0.2">
      <c r="A9171"/>
      <c r="B9171"/>
      <c r="C9171"/>
      <c r="D9171"/>
      <c r="E9171"/>
    </row>
    <row r="9172" spans="1:5" ht="0" hidden="1" customHeight="1" x14ac:dyDescent="0.2">
      <c r="A9172"/>
      <c r="B9172"/>
      <c r="C9172"/>
      <c r="D9172"/>
      <c r="E9172"/>
    </row>
    <row r="9173" spans="1:5" ht="0" hidden="1" customHeight="1" x14ac:dyDescent="0.2">
      <c r="A9173"/>
      <c r="B9173"/>
      <c r="C9173"/>
      <c r="D9173"/>
      <c r="E9173"/>
    </row>
    <row r="9174" spans="1:5" ht="0" hidden="1" customHeight="1" x14ac:dyDescent="0.2">
      <c r="A9174"/>
      <c r="B9174"/>
      <c r="C9174"/>
      <c r="D9174"/>
      <c r="E9174"/>
    </row>
    <row r="9175" spans="1:5" ht="0" hidden="1" customHeight="1" x14ac:dyDescent="0.2">
      <c r="A9175"/>
      <c r="B9175"/>
      <c r="C9175"/>
      <c r="D9175"/>
      <c r="E9175"/>
    </row>
    <row r="9176" spans="1:5" ht="0" hidden="1" customHeight="1" x14ac:dyDescent="0.2">
      <c r="A9176"/>
      <c r="B9176"/>
      <c r="C9176"/>
      <c r="D9176"/>
      <c r="E9176"/>
    </row>
    <row r="9177" spans="1:5" ht="0" hidden="1" customHeight="1" x14ac:dyDescent="0.2">
      <c r="A9177"/>
      <c r="B9177"/>
      <c r="C9177"/>
      <c r="D9177"/>
      <c r="E9177"/>
    </row>
    <row r="9178" spans="1:5" ht="0" hidden="1" customHeight="1" x14ac:dyDescent="0.2">
      <c r="A9178"/>
      <c r="B9178"/>
      <c r="C9178"/>
      <c r="D9178"/>
      <c r="E9178"/>
    </row>
    <row r="9179" spans="1:5" ht="0" hidden="1" customHeight="1" x14ac:dyDescent="0.2">
      <c r="A9179"/>
      <c r="B9179"/>
      <c r="C9179"/>
      <c r="D9179"/>
      <c r="E9179"/>
    </row>
    <row r="9180" spans="1:5" ht="0" hidden="1" customHeight="1" x14ac:dyDescent="0.2">
      <c r="A9180"/>
      <c r="B9180"/>
      <c r="C9180"/>
      <c r="D9180"/>
      <c r="E9180"/>
    </row>
    <row r="9181" spans="1:5" ht="0" hidden="1" customHeight="1" x14ac:dyDescent="0.2">
      <c r="A9181"/>
      <c r="B9181"/>
      <c r="C9181"/>
      <c r="D9181"/>
      <c r="E9181"/>
    </row>
    <row r="9182" spans="1:5" ht="0" hidden="1" customHeight="1" x14ac:dyDescent="0.2">
      <c r="A9182"/>
      <c r="B9182"/>
      <c r="C9182"/>
      <c r="D9182"/>
      <c r="E9182"/>
    </row>
    <row r="9183" spans="1:5" ht="0" hidden="1" customHeight="1" x14ac:dyDescent="0.2">
      <c r="A9183"/>
      <c r="B9183"/>
      <c r="C9183"/>
      <c r="D9183"/>
      <c r="E9183"/>
    </row>
    <row r="9184" spans="1:5" ht="0" hidden="1" customHeight="1" x14ac:dyDescent="0.2">
      <c r="A9184"/>
      <c r="B9184"/>
      <c r="C9184"/>
      <c r="D9184"/>
      <c r="E9184"/>
    </row>
    <row r="9185" spans="1:5" ht="0" hidden="1" customHeight="1" x14ac:dyDescent="0.2">
      <c r="A9185"/>
      <c r="B9185"/>
      <c r="C9185"/>
      <c r="D9185"/>
      <c r="E9185"/>
    </row>
    <row r="9186" spans="1:5" ht="0" hidden="1" customHeight="1" x14ac:dyDescent="0.2">
      <c r="A9186"/>
      <c r="B9186"/>
      <c r="C9186"/>
      <c r="D9186"/>
      <c r="E9186"/>
    </row>
    <row r="9187" spans="1:5" ht="0" hidden="1" customHeight="1" x14ac:dyDescent="0.2">
      <c r="A9187"/>
      <c r="B9187"/>
      <c r="C9187"/>
      <c r="D9187"/>
      <c r="E9187"/>
    </row>
    <row r="9188" spans="1:5" ht="0" hidden="1" customHeight="1" x14ac:dyDescent="0.2">
      <c r="A9188"/>
      <c r="B9188"/>
      <c r="C9188"/>
      <c r="D9188"/>
      <c r="E9188"/>
    </row>
    <row r="9189" spans="1:5" ht="0" hidden="1" customHeight="1" x14ac:dyDescent="0.2">
      <c r="A9189"/>
      <c r="B9189"/>
      <c r="C9189"/>
      <c r="D9189"/>
      <c r="E9189"/>
    </row>
    <row r="9190" spans="1:5" ht="0" hidden="1" customHeight="1" x14ac:dyDescent="0.2">
      <c r="A9190"/>
      <c r="B9190"/>
      <c r="C9190"/>
      <c r="D9190"/>
      <c r="E9190"/>
    </row>
    <row r="9191" spans="1:5" ht="0" hidden="1" customHeight="1" x14ac:dyDescent="0.2">
      <c r="A9191"/>
      <c r="B9191"/>
      <c r="C9191"/>
      <c r="D9191"/>
      <c r="E9191"/>
    </row>
    <row r="9192" spans="1:5" ht="0" hidden="1" customHeight="1" x14ac:dyDescent="0.2">
      <c r="A9192"/>
      <c r="B9192"/>
      <c r="C9192"/>
      <c r="D9192"/>
      <c r="E9192"/>
    </row>
    <row r="9193" spans="1:5" ht="0" hidden="1" customHeight="1" x14ac:dyDescent="0.2">
      <c r="A9193"/>
      <c r="B9193"/>
      <c r="C9193"/>
      <c r="D9193"/>
      <c r="E9193"/>
    </row>
    <row r="9194" spans="1:5" ht="0" hidden="1" customHeight="1" x14ac:dyDescent="0.2">
      <c r="A9194"/>
      <c r="B9194"/>
      <c r="C9194"/>
      <c r="D9194"/>
      <c r="E9194"/>
    </row>
    <row r="9195" spans="1:5" ht="0" hidden="1" customHeight="1" x14ac:dyDescent="0.2">
      <c r="A9195"/>
      <c r="B9195"/>
      <c r="C9195"/>
      <c r="D9195"/>
      <c r="E9195"/>
    </row>
    <row r="9196" spans="1:5" ht="0" hidden="1" customHeight="1" x14ac:dyDescent="0.2">
      <c r="A9196"/>
      <c r="B9196"/>
      <c r="C9196"/>
      <c r="D9196"/>
      <c r="E9196"/>
    </row>
    <row r="9197" spans="1:5" ht="0" hidden="1" customHeight="1" x14ac:dyDescent="0.2">
      <c r="A9197"/>
      <c r="B9197"/>
      <c r="C9197"/>
      <c r="D9197"/>
      <c r="E9197"/>
    </row>
    <row r="9198" spans="1:5" ht="0" hidden="1" customHeight="1" x14ac:dyDescent="0.2">
      <c r="A9198"/>
      <c r="B9198"/>
      <c r="C9198"/>
      <c r="D9198"/>
      <c r="E9198"/>
    </row>
    <row r="9199" spans="1:5" ht="0" hidden="1" customHeight="1" x14ac:dyDescent="0.2">
      <c r="A9199"/>
      <c r="B9199"/>
      <c r="C9199"/>
      <c r="D9199"/>
      <c r="E9199"/>
    </row>
    <row r="9200" spans="1:5" ht="0" hidden="1" customHeight="1" x14ac:dyDescent="0.2">
      <c r="A9200"/>
      <c r="B9200"/>
      <c r="C9200"/>
      <c r="D9200"/>
      <c r="E9200"/>
    </row>
    <row r="9201" spans="1:5" ht="0" hidden="1" customHeight="1" x14ac:dyDescent="0.2">
      <c r="A9201"/>
      <c r="B9201"/>
      <c r="C9201"/>
      <c r="D9201"/>
      <c r="E9201"/>
    </row>
    <row r="9202" spans="1:5" ht="0" hidden="1" customHeight="1" x14ac:dyDescent="0.2">
      <c r="A9202"/>
      <c r="B9202"/>
      <c r="C9202"/>
      <c r="D9202"/>
      <c r="E9202"/>
    </row>
    <row r="9203" spans="1:5" ht="0" hidden="1" customHeight="1" x14ac:dyDescent="0.2">
      <c r="A9203"/>
      <c r="B9203"/>
      <c r="C9203"/>
      <c r="D9203"/>
      <c r="E9203"/>
    </row>
    <row r="9204" spans="1:5" ht="0" hidden="1" customHeight="1" x14ac:dyDescent="0.2">
      <c r="A9204"/>
      <c r="B9204"/>
      <c r="C9204"/>
      <c r="D9204"/>
      <c r="E9204"/>
    </row>
    <row r="9205" spans="1:5" ht="0" hidden="1" customHeight="1" x14ac:dyDescent="0.2">
      <c r="A9205"/>
      <c r="B9205"/>
      <c r="C9205"/>
      <c r="D9205"/>
      <c r="E9205"/>
    </row>
    <row r="9206" spans="1:5" ht="0" hidden="1" customHeight="1" x14ac:dyDescent="0.2">
      <c r="A9206"/>
      <c r="B9206"/>
      <c r="C9206"/>
      <c r="D9206"/>
      <c r="E9206"/>
    </row>
    <row r="9207" spans="1:5" ht="0" hidden="1" customHeight="1" x14ac:dyDescent="0.2">
      <c r="A9207"/>
      <c r="B9207"/>
      <c r="C9207"/>
      <c r="D9207"/>
      <c r="E9207"/>
    </row>
    <row r="9208" spans="1:5" ht="0" hidden="1" customHeight="1" x14ac:dyDescent="0.2">
      <c r="A9208"/>
      <c r="B9208"/>
      <c r="C9208"/>
      <c r="D9208"/>
      <c r="E9208"/>
    </row>
    <row r="9209" spans="1:5" ht="0" hidden="1" customHeight="1" x14ac:dyDescent="0.2">
      <c r="A9209"/>
      <c r="B9209"/>
      <c r="C9209"/>
      <c r="D9209"/>
      <c r="E9209"/>
    </row>
    <row r="9210" spans="1:5" ht="0" hidden="1" customHeight="1" x14ac:dyDescent="0.2">
      <c r="A9210"/>
      <c r="B9210"/>
      <c r="C9210"/>
      <c r="D9210"/>
      <c r="E9210"/>
    </row>
    <row r="9211" spans="1:5" ht="0" hidden="1" customHeight="1" x14ac:dyDescent="0.2">
      <c r="A9211"/>
      <c r="B9211"/>
      <c r="C9211"/>
      <c r="D9211"/>
      <c r="E9211"/>
    </row>
    <row r="9212" spans="1:5" ht="0" hidden="1" customHeight="1" x14ac:dyDescent="0.2">
      <c r="A9212"/>
      <c r="B9212"/>
      <c r="C9212"/>
      <c r="D9212"/>
      <c r="E9212"/>
    </row>
    <row r="9213" spans="1:5" ht="0" hidden="1" customHeight="1" x14ac:dyDescent="0.2">
      <c r="A9213"/>
      <c r="B9213"/>
      <c r="C9213"/>
      <c r="D9213"/>
      <c r="E9213"/>
    </row>
    <row r="9214" spans="1:5" ht="0" hidden="1" customHeight="1" x14ac:dyDescent="0.2">
      <c r="A9214"/>
      <c r="B9214"/>
      <c r="C9214"/>
      <c r="D9214"/>
      <c r="E9214"/>
    </row>
    <row r="9215" spans="1:5" ht="0" hidden="1" customHeight="1" x14ac:dyDescent="0.2">
      <c r="A9215"/>
      <c r="B9215"/>
      <c r="C9215"/>
      <c r="D9215"/>
      <c r="E9215"/>
    </row>
    <row r="9216" spans="1:5" ht="0" hidden="1" customHeight="1" x14ac:dyDescent="0.2">
      <c r="A9216"/>
      <c r="B9216"/>
      <c r="C9216"/>
      <c r="D9216"/>
      <c r="E9216"/>
    </row>
    <row r="9217" spans="1:5" ht="0" hidden="1" customHeight="1" x14ac:dyDescent="0.2">
      <c r="A9217"/>
      <c r="B9217"/>
      <c r="C9217"/>
      <c r="D9217"/>
      <c r="E9217"/>
    </row>
    <row r="9218" spans="1:5" ht="0" hidden="1" customHeight="1" x14ac:dyDescent="0.2">
      <c r="A9218"/>
      <c r="B9218"/>
      <c r="C9218"/>
      <c r="D9218"/>
      <c r="E9218"/>
    </row>
    <row r="9219" spans="1:5" ht="0" hidden="1" customHeight="1" x14ac:dyDescent="0.2">
      <c r="A9219"/>
      <c r="B9219"/>
      <c r="C9219"/>
      <c r="D9219"/>
      <c r="E9219"/>
    </row>
    <row r="9220" spans="1:5" ht="0" hidden="1" customHeight="1" x14ac:dyDescent="0.2">
      <c r="A9220"/>
      <c r="B9220"/>
      <c r="C9220"/>
      <c r="D9220"/>
      <c r="E9220"/>
    </row>
    <row r="9221" spans="1:5" ht="0" hidden="1" customHeight="1" x14ac:dyDescent="0.2">
      <c r="A9221"/>
      <c r="B9221"/>
      <c r="C9221"/>
      <c r="D9221"/>
      <c r="E9221"/>
    </row>
    <row r="9222" spans="1:5" ht="0" hidden="1" customHeight="1" x14ac:dyDescent="0.2">
      <c r="A9222"/>
      <c r="B9222"/>
      <c r="C9222"/>
      <c r="D9222"/>
      <c r="E9222"/>
    </row>
    <row r="9223" spans="1:5" ht="0" hidden="1" customHeight="1" x14ac:dyDescent="0.2">
      <c r="A9223"/>
      <c r="B9223"/>
      <c r="C9223"/>
      <c r="D9223"/>
      <c r="E9223"/>
    </row>
    <row r="9224" spans="1:5" ht="0" hidden="1" customHeight="1" x14ac:dyDescent="0.2">
      <c r="A9224"/>
      <c r="B9224"/>
      <c r="C9224"/>
      <c r="D9224"/>
      <c r="E9224"/>
    </row>
    <row r="9225" spans="1:5" ht="0" hidden="1" customHeight="1" x14ac:dyDescent="0.2">
      <c r="A9225"/>
      <c r="B9225"/>
      <c r="C9225"/>
      <c r="D9225"/>
      <c r="E9225"/>
    </row>
    <row r="9226" spans="1:5" ht="0" hidden="1" customHeight="1" x14ac:dyDescent="0.2">
      <c r="A9226"/>
      <c r="B9226"/>
      <c r="C9226"/>
      <c r="D9226"/>
      <c r="E9226"/>
    </row>
    <row r="9227" spans="1:5" ht="0" hidden="1" customHeight="1" x14ac:dyDescent="0.2">
      <c r="A9227"/>
      <c r="B9227"/>
      <c r="C9227"/>
      <c r="D9227"/>
      <c r="E9227"/>
    </row>
    <row r="9228" spans="1:5" ht="0" hidden="1" customHeight="1" x14ac:dyDescent="0.2">
      <c r="A9228"/>
      <c r="B9228"/>
      <c r="C9228"/>
      <c r="D9228"/>
      <c r="E9228"/>
    </row>
    <row r="9229" spans="1:5" ht="0" hidden="1" customHeight="1" x14ac:dyDescent="0.2">
      <c r="A9229"/>
      <c r="B9229"/>
      <c r="C9229"/>
      <c r="D9229"/>
      <c r="E9229"/>
    </row>
    <row r="9230" spans="1:5" ht="0" hidden="1" customHeight="1" x14ac:dyDescent="0.2">
      <c r="A9230"/>
      <c r="B9230"/>
      <c r="C9230"/>
      <c r="D9230"/>
      <c r="E9230"/>
    </row>
    <row r="9231" spans="1:5" ht="0" hidden="1" customHeight="1" x14ac:dyDescent="0.2">
      <c r="A9231"/>
      <c r="B9231"/>
      <c r="C9231"/>
      <c r="D9231"/>
      <c r="E9231"/>
    </row>
    <row r="9232" spans="1:5" ht="0" hidden="1" customHeight="1" x14ac:dyDescent="0.2">
      <c r="A9232"/>
      <c r="B9232"/>
      <c r="C9232"/>
      <c r="D9232"/>
      <c r="E9232"/>
    </row>
    <row r="9233" spans="1:5" ht="0" hidden="1" customHeight="1" x14ac:dyDescent="0.2">
      <c r="A9233"/>
      <c r="B9233"/>
      <c r="C9233"/>
      <c r="D9233"/>
      <c r="E9233"/>
    </row>
    <row r="9234" spans="1:5" ht="0" hidden="1" customHeight="1" x14ac:dyDescent="0.2">
      <c r="A9234"/>
      <c r="B9234"/>
      <c r="C9234"/>
      <c r="D9234"/>
      <c r="E9234"/>
    </row>
    <row r="9235" spans="1:5" ht="0" hidden="1" customHeight="1" x14ac:dyDescent="0.2">
      <c r="A9235"/>
      <c r="B9235"/>
      <c r="C9235"/>
      <c r="D9235"/>
      <c r="E9235"/>
    </row>
    <row r="9236" spans="1:5" ht="0" hidden="1" customHeight="1" x14ac:dyDescent="0.2">
      <c r="A9236"/>
      <c r="B9236"/>
      <c r="C9236"/>
      <c r="D9236"/>
      <c r="E9236"/>
    </row>
    <row r="9237" spans="1:5" ht="0" hidden="1" customHeight="1" x14ac:dyDescent="0.2">
      <c r="A9237"/>
      <c r="B9237"/>
      <c r="C9237"/>
      <c r="D9237"/>
      <c r="E9237"/>
    </row>
    <row r="9238" spans="1:5" ht="0" hidden="1" customHeight="1" x14ac:dyDescent="0.2">
      <c r="A9238"/>
      <c r="B9238"/>
      <c r="C9238"/>
      <c r="D9238"/>
      <c r="E9238"/>
    </row>
    <row r="9239" spans="1:5" ht="0" hidden="1" customHeight="1" x14ac:dyDescent="0.2">
      <c r="A9239"/>
      <c r="B9239"/>
      <c r="C9239"/>
      <c r="D9239"/>
      <c r="E9239"/>
    </row>
    <row r="9240" spans="1:5" ht="0" hidden="1" customHeight="1" x14ac:dyDescent="0.2">
      <c r="A9240"/>
      <c r="B9240"/>
      <c r="C9240"/>
      <c r="D9240"/>
      <c r="E9240"/>
    </row>
    <row r="9241" spans="1:5" ht="0" hidden="1" customHeight="1" x14ac:dyDescent="0.2">
      <c r="A9241"/>
      <c r="B9241"/>
      <c r="C9241"/>
      <c r="D9241"/>
      <c r="E9241"/>
    </row>
    <row r="9242" spans="1:5" ht="0" hidden="1" customHeight="1" x14ac:dyDescent="0.2">
      <c r="A9242"/>
      <c r="B9242"/>
      <c r="C9242"/>
      <c r="D9242"/>
      <c r="E9242"/>
    </row>
    <row r="9243" spans="1:5" ht="0" hidden="1" customHeight="1" x14ac:dyDescent="0.2">
      <c r="A9243"/>
      <c r="B9243"/>
      <c r="C9243"/>
      <c r="D9243"/>
      <c r="E9243"/>
    </row>
    <row r="9244" spans="1:5" ht="0" hidden="1" customHeight="1" x14ac:dyDescent="0.2">
      <c r="A9244"/>
      <c r="B9244"/>
      <c r="C9244"/>
      <c r="D9244"/>
      <c r="E9244"/>
    </row>
    <row r="9245" spans="1:5" ht="0" hidden="1" customHeight="1" x14ac:dyDescent="0.2">
      <c r="A9245"/>
      <c r="B9245"/>
      <c r="C9245"/>
      <c r="D9245"/>
      <c r="E9245"/>
    </row>
    <row r="9246" spans="1:5" ht="0" hidden="1" customHeight="1" x14ac:dyDescent="0.2">
      <c r="A9246"/>
      <c r="B9246"/>
      <c r="C9246"/>
      <c r="D9246"/>
      <c r="E9246"/>
    </row>
    <row r="9247" spans="1:5" ht="0" hidden="1" customHeight="1" x14ac:dyDescent="0.2">
      <c r="A9247"/>
      <c r="B9247"/>
      <c r="C9247"/>
      <c r="D9247"/>
      <c r="E9247"/>
    </row>
    <row r="9248" spans="1:5" ht="0" hidden="1" customHeight="1" x14ac:dyDescent="0.2">
      <c r="A9248"/>
      <c r="B9248"/>
      <c r="C9248"/>
      <c r="D9248"/>
      <c r="E9248"/>
    </row>
    <row r="9249" spans="1:5" ht="0" hidden="1" customHeight="1" x14ac:dyDescent="0.2">
      <c r="A9249"/>
      <c r="B9249"/>
      <c r="C9249"/>
      <c r="D9249"/>
      <c r="E9249"/>
    </row>
    <row r="9250" spans="1:5" ht="0" hidden="1" customHeight="1" x14ac:dyDescent="0.2">
      <c r="A9250"/>
      <c r="B9250"/>
      <c r="C9250"/>
      <c r="D9250"/>
      <c r="E9250"/>
    </row>
    <row r="9251" spans="1:5" ht="0" hidden="1" customHeight="1" x14ac:dyDescent="0.2">
      <c r="A9251"/>
      <c r="B9251"/>
      <c r="C9251"/>
      <c r="D9251"/>
      <c r="E9251"/>
    </row>
    <row r="9252" spans="1:5" ht="0" hidden="1" customHeight="1" x14ac:dyDescent="0.2">
      <c r="A9252"/>
      <c r="B9252"/>
      <c r="C9252"/>
      <c r="D9252"/>
      <c r="E9252"/>
    </row>
    <row r="9253" spans="1:5" ht="0" hidden="1" customHeight="1" x14ac:dyDescent="0.2">
      <c r="A9253"/>
      <c r="B9253"/>
      <c r="C9253"/>
      <c r="D9253"/>
      <c r="E9253"/>
    </row>
    <row r="9254" spans="1:5" ht="0" hidden="1" customHeight="1" x14ac:dyDescent="0.2">
      <c r="A9254"/>
      <c r="B9254"/>
      <c r="C9254"/>
      <c r="D9254"/>
      <c r="E9254"/>
    </row>
    <row r="9255" spans="1:5" ht="0" hidden="1" customHeight="1" x14ac:dyDescent="0.2">
      <c r="A9255"/>
      <c r="B9255"/>
      <c r="C9255"/>
      <c r="D9255"/>
      <c r="E9255"/>
    </row>
    <row r="9256" spans="1:5" ht="0" hidden="1" customHeight="1" x14ac:dyDescent="0.2">
      <c r="A9256"/>
      <c r="B9256"/>
      <c r="C9256"/>
      <c r="D9256"/>
      <c r="E9256"/>
    </row>
    <row r="9257" spans="1:5" ht="0" hidden="1" customHeight="1" x14ac:dyDescent="0.2">
      <c r="A9257"/>
      <c r="B9257"/>
      <c r="C9257"/>
      <c r="D9257"/>
      <c r="E9257"/>
    </row>
    <row r="9258" spans="1:5" ht="0" hidden="1" customHeight="1" x14ac:dyDescent="0.2">
      <c r="A9258"/>
      <c r="B9258"/>
      <c r="C9258"/>
      <c r="D9258"/>
      <c r="E9258"/>
    </row>
    <row r="9259" spans="1:5" ht="0" hidden="1" customHeight="1" x14ac:dyDescent="0.2">
      <c r="A9259"/>
      <c r="B9259"/>
      <c r="C9259"/>
      <c r="D9259"/>
      <c r="E9259"/>
    </row>
    <row r="9260" spans="1:5" ht="0" hidden="1" customHeight="1" x14ac:dyDescent="0.2">
      <c r="A9260"/>
      <c r="B9260"/>
      <c r="C9260"/>
      <c r="D9260"/>
      <c r="E9260"/>
    </row>
    <row r="9261" spans="1:5" ht="0" hidden="1" customHeight="1" x14ac:dyDescent="0.2">
      <c r="A9261"/>
      <c r="B9261"/>
      <c r="C9261"/>
      <c r="D9261"/>
      <c r="E9261"/>
    </row>
    <row r="9262" spans="1:5" ht="0" hidden="1" customHeight="1" x14ac:dyDescent="0.2">
      <c r="A9262"/>
      <c r="B9262"/>
      <c r="C9262"/>
      <c r="D9262"/>
      <c r="E9262"/>
    </row>
    <row r="9263" spans="1:5" ht="0" hidden="1" customHeight="1" x14ac:dyDescent="0.2">
      <c r="A9263"/>
      <c r="B9263"/>
      <c r="C9263"/>
      <c r="D9263"/>
      <c r="E9263"/>
    </row>
    <row r="9264" spans="1:5" ht="0" hidden="1" customHeight="1" x14ac:dyDescent="0.2">
      <c r="A9264"/>
      <c r="B9264"/>
      <c r="C9264"/>
      <c r="D9264"/>
      <c r="E9264"/>
    </row>
    <row r="9265" spans="1:5" ht="0" hidden="1" customHeight="1" x14ac:dyDescent="0.2">
      <c r="A9265"/>
      <c r="B9265"/>
      <c r="C9265"/>
      <c r="D9265"/>
      <c r="E9265"/>
    </row>
    <row r="9266" spans="1:5" ht="0" hidden="1" customHeight="1" x14ac:dyDescent="0.2">
      <c r="A9266"/>
      <c r="B9266"/>
      <c r="C9266"/>
      <c r="D9266"/>
      <c r="E9266"/>
    </row>
    <row r="9267" spans="1:5" ht="0" hidden="1" customHeight="1" x14ac:dyDescent="0.2">
      <c r="A9267"/>
      <c r="B9267"/>
      <c r="C9267"/>
      <c r="D9267"/>
      <c r="E9267"/>
    </row>
    <row r="9268" spans="1:5" ht="0" hidden="1" customHeight="1" x14ac:dyDescent="0.2">
      <c r="A9268"/>
      <c r="B9268"/>
      <c r="C9268"/>
      <c r="D9268"/>
      <c r="E9268"/>
    </row>
    <row r="9269" spans="1:5" ht="0" hidden="1" customHeight="1" x14ac:dyDescent="0.2">
      <c r="A9269"/>
      <c r="B9269"/>
      <c r="C9269"/>
      <c r="D9269"/>
      <c r="E9269"/>
    </row>
    <row r="9270" spans="1:5" ht="0" hidden="1" customHeight="1" x14ac:dyDescent="0.2">
      <c r="A9270"/>
      <c r="B9270"/>
      <c r="C9270"/>
      <c r="D9270"/>
      <c r="E9270"/>
    </row>
    <row r="9271" spans="1:5" ht="0" hidden="1" customHeight="1" x14ac:dyDescent="0.2">
      <c r="A9271"/>
      <c r="B9271"/>
      <c r="C9271"/>
      <c r="D9271"/>
      <c r="E9271"/>
    </row>
    <row r="9272" spans="1:5" ht="0" hidden="1" customHeight="1" x14ac:dyDescent="0.2">
      <c r="A9272"/>
      <c r="B9272"/>
      <c r="C9272"/>
      <c r="D9272"/>
      <c r="E9272"/>
    </row>
    <row r="9273" spans="1:5" ht="0" hidden="1" customHeight="1" x14ac:dyDescent="0.2">
      <c r="A9273"/>
      <c r="B9273"/>
      <c r="C9273"/>
      <c r="D9273"/>
      <c r="E9273"/>
    </row>
    <row r="9274" spans="1:5" ht="0" hidden="1" customHeight="1" x14ac:dyDescent="0.2">
      <c r="A9274"/>
      <c r="B9274"/>
      <c r="C9274"/>
      <c r="D9274"/>
      <c r="E9274"/>
    </row>
    <row r="9275" spans="1:5" ht="0" hidden="1" customHeight="1" x14ac:dyDescent="0.2">
      <c r="A9275"/>
      <c r="B9275"/>
      <c r="C9275"/>
      <c r="D9275"/>
      <c r="E9275"/>
    </row>
    <row r="9276" spans="1:5" ht="0" hidden="1" customHeight="1" x14ac:dyDescent="0.2">
      <c r="A9276"/>
      <c r="B9276"/>
      <c r="C9276"/>
      <c r="D9276"/>
      <c r="E9276"/>
    </row>
    <row r="9277" spans="1:5" ht="0" hidden="1" customHeight="1" x14ac:dyDescent="0.2">
      <c r="A9277"/>
      <c r="B9277"/>
      <c r="C9277"/>
      <c r="D9277"/>
      <c r="E9277"/>
    </row>
    <row r="9278" spans="1:5" ht="0" hidden="1" customHeight="1" x14ac:dyDescent="0.2">
      <c r="A9278"/>
      <c r="B9278"/>
      <c r="C9278"/>
      <c r="D9278"/>
      <c r="E9278"/>
    </row>
    <row r="9279" spans="1:5" ht="0" hidden="1" customHeight="1" x14ac:dyDescent="0.2">
      <c r="A9279"/>
      <c r="B9279"/>
      <c r="C9279"/>
      <c r="D9279"/>
      <c r="E9279"/>
    </row>
    <row r="9280" spans="1:5" ht="0" hidden="1" customHeight="1" x14ac:dyDescent="0.2">
      <c r="A9280"/>
      <c r="B9280"/>
      <c r="C9280"/>
      <c r="D9280"/>
      <c r="E9280"/>
    </row>
    <row r="9281" spans="1:5" ht="0" hidden="1" customHeight="1" x14ac:dyDescent="0.2">
      <c r="A9281"/>
      <c r="B9281"/>
      <c r="C9281"/>
      <c r="D9281"/>
      <c r="E9281"/>
    </row>
    <row r="9282" spans="1:5" ht="0" hidden="1" customHeight="1" x14ac:dyDescent="0.2">
      <c r="A9282"/>
      <c r="B9282"/>
      <c r="C9282"/>
      <c r="D9282"/>
      <c r="E9282"/>
    </row>
    <row r="9283" spans="1:5" ht="0" hidden="1" customHeight="1" x14ac:dyDescent="0.2">
      <c r="A9283"/>
      <c r="B9283"/>
      <c r="C9283"/>
      <c r="D9283"/>
      <c r="E9283"/>
    </row>
    <row r="9284" spans="1:5" ht="0" hidden="1" customHeight="1" x14ac:dyDescent="0.2">
      <c r="A9284"/>
      <c r="B9284"/>
      <c r="C9284"/>
      <c r="D9284"/>
      <c r="E9284"/>
    </row>
    <row r="9285" spans="1:5" ht="0" hidden="1" customHeight="1" x14ac:dyDescent="0.2">
      <c r="A9285"/>
      <c r="B9285"/>
      <c r="C9285"/>
      <c r="D9285"/>
      <c r="E9285"/>
    </row>
    <row r="9286" spans="1:5" ht="0" hidden="1" customHeight="1" x14ac:dyDescent="0.2">
      <c r="A9286"/>
      <c r="B9286"/>
      <c r="C9286"/>
      <c r="D9286"/>
      <c r="E9286"/>
    </row>
    <row r="9287" spans="1:5" ht="0" hidden="1" customHeight="1" x14ac:dyDescent="0.2">
      <c r="A9287"/>
      <c r="B9287"/>
      <c r="C9287"/>
      <c r="D9287"/>
      <c r="E9287"/>
    </row>
    <row r="9288" spans="1:5" ht="0" hidden="1" customHeight="1" x14ac:dyDescent="0.2">
      <c r="A9288"/>
      <c r="B9288"/>
      <c r="C9288"/>
      <c r="D9288"/>
      <c r="E9288"/>
    </row>
    <row r="9289" spans="1:5" ht="0" hidden="1" customHeight="1" x14ac:dyDescent="0.2">
      <c r="A9289"/>
      <c r="B9289"/>
      <c r="C9289"/>
      <c r="D9289"/>
      <c r="E9289"/>
    </row>
    <row r="9290" spans="1:5" ht="0" hidden="1" customHeight="1" x14ac:dyDescent="0.2">
      <c r="A9290"/>
      <c r="B9290"/>
      <c r="C9290"/>
      <c r="D9290"/>
      <c r="E9290"/>
    </row>
    <row r="9291" spans="1:5" ht="0" hidden="1" customHeight="1" x14ac:dyDescent="0.2">
      <c r="A9291"/>
      <c r="B9291"/>
      <c r="C9291"/>
      <c r="D9291"/>
      <c r="E9291"/>
    </row>
    <row r="9292" spans="1:5" ht="0" hidden="1" customHeight="1" x14ac:dyDescent="0.2">
      <c r="A9292"/>
      <c r="B9292"/>
      <c r="C9292"/>
      <c r="D9292"/>
      <c r="E9292"/>
    </row>
    <row r="9293" spans="1:5" ht="0" hidden="1" customHeight="1" x14ac:dyDescent="0.2">
      <c r="A9293"/>
      <c r="B9293"/>
      <c r="C9293"/>
      <c r="D9293"/>
      <c r="E9293"/>
    </row>
    <row r="9294" spans="1:5" ht="0" hidden="1" customHeight="1" x14ac:dyDescent="0.2">
      <c r="A9294"/>
      <c r="B9294"/>
      <c r="C9294"/>
      <c r="D9294"/>
      <c r="E9294"/>
    </row>
    <row r="9295" spans="1:5" ht="0" hidden="1" customHeight="1" x14ac:dyDescent="0.2">
      <c r="A9295"/>
      <c r="B9295"/>
      <c r="C9295"/>
      <c r="D9295"/>
      <c r="E9295"/>
    </row>
    <row r="9296" spans="1:5" ht="0" hidden="1" customHeight="1" x14ac:dyDescent="0.2">
      <c r="A9296"/>
      <c r="B9296"/>
      <c r="C9296"/>
      <c r="D9296"/>
      <c r="E9296"/>
    </row>
    <row r="9297" spans="1:5" ht="0" hidden="1" customHeight="1" x14ac:dyDescent="0.2">
      <c r="A9297"/>
      <c r="B9297"/>
      <c r="C9297"/>
      <c r="D9297"/>
      <c r="E9297"/>
    </row>
    <row r="9298" spans="1:5" ht="0" hidden="1" customHeight="1" x14ac:dyDescent="0.2">
      <c r="A9298"/>
      <c r="B9298"/>
      <c r="C9298"/>
      <c r="D9298"/>
      <c r="E9298"/>
    </row>
    <row r="9299" spans="1:5" ht="0" hidden="1" customHeight="1" x14ac:dyDescent="0.2">
      <c r="A9299"/>
      <c r="B9299"/>
      <c r="C9299"/>
      <c r="D9299"/>
      <c r="E9299"/>
    </row>
    <row r="9300" spans="1:5" ht="0" hidden="1" customHeight="1" x14ac:dyDescent="0.2">
      <c r="A9300"/>
      <c r="B9300"/>
      <c r="C9300"/>
      <c r="D9300"/>
      <c r="E9300"/>
    </row>
    <row r="9301" spans="1:5" ht="0" hidden="1" customHeight="1" x14ac:dyDescent="0.2">
      <c r="A9301"/>
      <c r="B9301"/>
      <c r="C9301"/>
      <c r="D9301"/>
      <c r="E9301"/>
    </row>
    <row r="9302" spans="1:5" ht="0" hidden="1" customHeight="1" x14ac:dyDescent="0.2">
      <c r="A9302"/>
      <c r="B9302"/>
      <c r="C9302"/>
      <c r="D9302"/>
      <c r="E9302"/>
    </row>
    <row r="9303" spans="1:5" ht="0" hidden="1" customHeight="1" x14ac:dyDescent="0.2">
      <c r="A9303"/>
      <c r="B9303"/>
      <c r="C9303"/>
      <c r="D9303"/>
      <c r="E9303"/>
    </row>
    <row r="9304" spans="1:5" ht="0" hidden="1" customHeight="1" x14ac:dyDescent="0.2">
      <c r="A9304"/>
      <c r="B9304"/>
      <c r="C9304"/>
      <c r="D9304"/>
      <c r="E9304"/>
    </row>
    <row r="9305" spans="1:5" ht="0" hidden="1" customHeight="1" x14ac:dyDescent="0.2">
      <c r="A9305"/>
      <c r="B9305"/>
      <c r="C9305"/>
      <c r="D9305"/>
      <c r="E9305"/>
    </row>
    <row r="9306" spans="1:5" ht="0" hidden="1" customHeight="1" x14ac:dyDescent="0.2">
      <c r="A9306"/>
      <c r="B9306"/>
      <c r="C9306"/>
      <c r="D9306"/>
      <c r="E9306"/>
    </row>
    <row r="9307" spans="1:5" ht="0" hidden="1" customHeight="1" x14ac:dyDescent="0.2">
      <c r="A9307"/>
      <c r="B9307"/>
      <c r="C9307"/>
      <c r="D9307"/>
      <c r="E9307"/>
    </row>
    <row r="9308" spans="1:5" ht="0" hidden="1" customHeight="1" x14ac:dyDescent="0.2">
      <c r="A9308"/>
      <c r="B9308"/>
      <c r="C9308"/>
      <c r="D9308"/>
      <c r="E9308"/>
    </row>
    <row r="9309" spans="1:5" ht="0" hidden="1" customHeight="1" x14ac:dyDescent="0.2">
      <c r="A9309"/>
      <c r="B9309"/>
      <c r="C9309"/>
      <c r="D9309"/>
      <c r="E9309"/>
    </row>
    <row r="9310" spans="1:5" ht="0" hidden="1" customHeight="1" x14ac:dyDescent="0.2">
      <c r="A9310"/>
      <c r="B9310"/>
      <c r="C9310"/>
      <c r="D9310"/>
      <c r="E9310"/>
    </row>
    <row r="9311" spans="1:5" ht="0" hidden="1" customHeight="1" x14ac:dyDescent="0.2">
      <c r="A9311"/>
      <c r="B9311"/>
      <c r="C9311"/>
      <c r="D9311"/>
      <c r="E9311"/>
    </row>
    <row r="9312" spans="1:5" ht="0" hidden="1" customHeight="1" x14ac:dyDescent="0.2">
      <c r="A9312"/>
      <c r="B9312"/>
      <c r="C9312"/>
      <c r="D9312"/>
      <c r="E9312"/>
    </row>
    <row r="9313" spans="1:5" ht="0" hidden="1" customHeight="1" x14ac:dyDescent="0.2">
      <c r="A9313"/>
      <c r="B9313"/>
      <c r="C9313"/>
      <c r="D9313"/>
      <c r="E9313"/>
    </row>
    <row r="9314" spans="1:5" ht="0" hidden="1" customHeight="1" x14ac:dyDescent="0.2">
      <c r="A9314"/>
      <c r="B9314"/>
      <c r="C9314"/>
      <c r="D9314"/>
      <c r="E9314"/>
    </row>
    <row r="9315" spans="1:5" ht="0" hidden="1" customHeight="1" x14ac:dyDescent="0.2">
      <c r="A9315"/>
      <c r="B9315"/>
      <c r="C9315"/>
      <c r="D9315"/>
      <c r="E9315"/>
    </row>
    <row r="9316" spans="1:5" ht="0" hidden="1" customHeight="1" x14ac:dyDescent="0.2">
      <c r="A9316"/>
      <c r="B9316"/>
      <c r="C9316"/>
      <c r="D9316"/>
      <c r="E9316"/>
    </row>
    <row r="9317" spans="1:5" ht="0" hidden="1" customHeight="1" x14ac:dyDescent="0.2">
      <c r="A9317"/>
      <c r="B9317"/>
      <c r="C9317"/>
      <c r="D9317"/>
      <c r="E9317"/>
    </row>
    <row r="9318" spans="1:5" ht="0" hidden="1" customHeight="1" x14ac:dyDescent="0.2">
      <c r="A9318"/>
      <c r="B9318"/>
      <c r="C9318"/>
      <c r="D9318"/>
      <c r="E9318"/>
    </row>
    <row r="9319" spans="1:5" ht="0" hidden="1" customHeight="1" x14ac:dyDescent="0.2">
      <c r="A9319"/>
      <c r="B9319"/>
      <c r="C9319"/>
      <c r="D9319"/>
      <c r="E9319"/>
    </row>
    <row r="9320" spans="1:5" ht="0" hidden="1" customHeight="1" x14ac:dyDescent="0.2">
      <c r="A9320"/>
      <c r="B9320"/>
      <c r="C9320"/>
      <c r="D9320"/>
      <c r="E9320"/>
    </row>
    <row r="9321" spans="1:5" ht="0" hidden="1" customHeight="1" x14ac:dyDescent="0.2">
      <c r="A9321"/>
      <c r="B9321"/>
      <c r="C9321"/>
      <c r="D9321"/>
      <c r="E9321"/>
    </row>
    <row r="9322" spans="1:5" ht="0" hidden="1" customHeight="1" x14ac:dyDescent="0.2">
      <c r="A9322"/>
      <c r="B9322"/>
      <c r="C9322"/>
      <c r="D9322"/>
      <c r="E9322"/>
    </row>
    <row r="9323" spans="1:5" ht="0" hidden="1" customHeight="1" x14ac:dyDescent="0.2">
      <c r="A9323"/>
      <c r="B9323"/>
      <c r="C9323"/>
      <c r="D9323"/>
      <c r="E9323"/>
    </row>
    <row r="9324" spans="1:5" ht="0" hidden="1" customHeight="1" x14ac:dyDescent="0.2">
      <c r="A9324"/>
      <c r="B9324"/>
      <c r="C9324"/>
      <c r="D9324"/>
      <c r="E9324"/>
    </row>
    <row r="9325" spans="1:5" ht="0" hidden="1" customHeight="1" x14ac:dyDescent="0.2">
      <c r="A9325"/>
      <c r="B9325"/>
      <c r="C9325"/>
      <c r="D9325"/>
      <c r="E9325"/>
    </row>
    <row r="9326" spans="1:5" ht="0" hidden="1" customHeight="1" x14ac:dyDescent="0.2">
      <c r="A9326"/>
      <c r="B9326"/>
      <c r="C9326"/>
      <c r="D9326"/>
      <c r="E9326"/>
    </row>
    <row r="9327" spans="1:5" ht="0" hidden="1" customHeight="1" x14ac:dyDescent="0.2">
      <c r="A9327"/>
      <c r="B9327"/>
      <c r="C9327"/>
      <c r="D9327"/>
      <c r="E9327"/>
    </row>
    <row r="9328" spans="1:5" ht="0" hidden="1" customHeight="1" x14ac:dyDescent="0.2">
      <c r="A9328"/>
      <c r="B9328"/>
      <c r="C9328"/>
      <c r="D9328"/>
      <c r="E9328"/>
    </row>
    <row r="9329" spans="1:5" ht="0" hidden="1" customHeight="1" x14ac:dyDescent="0.2">
      <c r="A9329"/>
      <c r="B9329"/>
      <c r="C9329"/>
      <c r="D9329"/>
      <c r="E9329"/>
    </row>
    <row r="9330" spans="1:5" ht="0" hidden="1" customHeight="1" x14ac:dyDescent="0.2">
      <c r="A9330"/>
      <c r="B9330"/>
      <c r="C9330"/>
      <c r="D9330"/>
      <c r="E9330"/>
    </row>
    <row r="9331" spans="1:5" ht="0" hidden="1" customHeight="1" x14ac:dyDescent="0.2">
      <c r="A9331"/>
      <c r="B9331"/>
      <c r="C9331"/>
      <c r="D9331"/>
      <c r="E9331"/>
    </row>
    <row r="9332" spans="1:5" ht="0" hidden="1" customHeight="1" x14ac:dyDescent="0.2">
      <c r="A9332"/>
      <c r="B9332"/>
      <c r="C9332"/>
      <c r="D9332"/>
      <c r="E9332"/>
    </row>
    <row r="9333" spans="1:5" ht="0" hidden="1" customHeight="1" x14ac:dyDescent="0.2">
      <c r="A9333"/>
      <c r="B9333"/>
      <c r="C9333"/>
      <c r="D9333"/>
      <c r="E9333"/>
    </row>
    <row r="9334" spans="1:5" ht="0" hidden="1" customHeight="1" x14ac:dyDescent="0.2">
      <c r="A9334"/>
      <c r="B9334"/>
      <c r="C9334"/>
      <c r="D9334"/>
      <c r="E9334"/>
    </row>
    <row r="9335" spans="1:5" ht="0" hidden="1" customHeight="1" x14ac:dyDescent="0.2">
      <c r="A9335"/>
      <c r="B9335"/>
      <c r="C9335"/>
      <c r="D9335"/>
      <c r="E9335"/>
    </row>
    <row r="9336" spans="1:5" ht="0" hidden="1" customHeight="1" x14ac:dyDescent="0.2">
      <c r="A9336"/>
      <c r="B9336"/>
      <c r="C9336"/>
      <c r="D9336"/>
      <c r="E9336"/>
    </row>
    <row r="9337" spans="1:5" ht="0" hidden="1" customHeight="1" x14ac:dyDescent="0.2">
      <c r="A9337"/>
      <c r="B9337"/>
      <c r="C9337"/>
      <c r="D9337"/>
      <c r="E9337"/>
    </row>
    <row r="9338" spans="1:5" ht="0" hidden="1" customHeight="1" x14ac:dyDescent="0.2">
      <c r="A9338"/>
      <c r="B9338"/>
      <c r="C9338"/>
      <c r="D9338"/>
      <c r="E9338"/>
    </row>
    <row r="9339" spans="1:5" ht="0" hidden="1" customHeight="1" x14ac:dyDescent="0.2">
      <c r="A9339"/>
      <c r="B9339"/>
      <c r="C9339"/>
      <c r="D9339"/>
      <c r="E9339"/>
    </row>
    <row r="9340" spans="1:5" ht="0" hidden="1" customHeight="1" x14ac:dyDescent="0.2">
      <c r="A9340"/>
      <c r="B9340"/>
      <c r="C9340"/>
      <c r="D9340"/>
      <c r="E9340"/>
    </row>
    <row r="9341" spans="1:5" ht="0" hidden="1" customHeight="1" x14ac:dyDescent="0.2">
      <c r="A9341"/>
      <c r="B9341"/>
      <c r="C9341"/>
      <c r="D9341"/>
      <c r="E9341"/>
    </row>
    <row r="9342" spans="1:5" ht="0" hidden="1" customHeight="1" x14ac:dyDescent="0.2">
      <c r="A9342"/>
      <c r="B9342"/>
      <c r="C9342"/>
      <c r="D9342"/>
      <c r="E9342"/>
    </row>
    <row r="9343" spans="1:5" ht="0" hidden="1" customHeight="1" x14ac:dyDescent="0.2">
      <c r="A9343"/>
      <c r="B9343"/>
      <c r="C9343"/>
      <c r="D9343"/>
      <c r="E9343"/>
    </row>
    <row r="9344" spans="1:5" ht="0" hidden="1" customHeight="1" x14ac:dyDescent="0.2">
      <c r="A9344"/>
      <c r="B9344"/>
      <c r="C9344"/>
      <c r="D9344"/>
      <c r="E9344"/>
    </row>
    <row r="9345" spans="1:5" ht="0" hidden="1" customHeight="1" x14ac:dyDescent="0.2">
      <c r="A9345"/>
      <c r="B9345"/>
      <c r="C9345"/>
      <c r="D9345"/>
      <c r="E9345"/>
    </row>
    <row r="9346" spans="1:5" ht="0" hidden="1" customHeight="1" x14ac:dyDescent="0.2">
      <c r="A9346"/>
      <c r="B9346"/>
      <c r="C9346"/>
      <c r="D9346"/>
      <c r="E9346"/>
    </row>
    <row r="9347" spans="1:5" ht="0" hidden="1" customHeight="1" x14ac:dyDescent="0.2">
      <c r="A9347"/>
      <c r="B9347"/>
      <c r="C9347"/>
      <c r="D9347"/>
      <c r="E9347"/>
    </row>
    <row r="9348" spans="1:5" ht="0" hidden="1" customHeight="1" x14ac:dyDescent="0.2">
      <c r="A9348"/>
      <c r="B9348"/>
      <c r="C9348"/>
      <c r="D9348"/>
      <c r="E9348"/>
    </row>
    <row r="9349" spans="1:5" ht="0" hidden="1" customHeight="1" x14ac:dyDescent="0.2">
      <c r="A9349"/>
      <c r="B9349"/>
      <c r="C9349"/>
      <c r="D9349"/>
      <c r="E9349"/>
    </row>
    <row r="9350" spans="1:5" ht="0" hidden="1" customHeight="1" x14ac:dyDescent="0.2">
      <c r="A9350"/>
      <c r="B9350"/>
      <c r="C9350"/>
      <c r="D9350"/>
      <c r="E9350"/>
    </row>
    <row r="9351" spans="1:5" ht="0" hidden="1" customHeight="1" x14ac:dyDescent="0.2">
      <c r="A9351"/>
      <c r="B9351"/>
      <c r="C9351"/>
      <c r="D9351"/>
      <c r="E9351"/>
    </row>
    <row r="9352" spans="1:5" ht="0" hidden="1" customHeight="1" x14ac:dyDescent="0.2">
      <c r="A9352"/>
      <c r="B9352"/>
      <c r="C9352"/>
      <c r="D9352"/>
      <c r="E9352"/>
    </row>
    <row r="9353" spans="1:5" ht="0" hidden="1" customHeight="1" x14ac:dyDescent="0.2">
      <c r="A9353"/>
      <c r="B9353"/>
      <c r="C9353"/>
      <c r="D9353"/>
      <c r="E9353"/>
    </row>
    <row r="9354" spans="1:5" ht="0" hidden="1" customHeight="1" x14ac:dyDescent="0.2">
      <c r="A9354"/>
      <c r="B9354"/>
      <c r="C9354"/>
      <c r="D9354"/>
      <c r="E9354"/>
    </row>
    <row r="9355" spans="1:5" ht="0" hidden="1" customHeight="1" x14ac:dyDescent="0.2">
      <c r="A9355"/>
      <c r="B9355"/>
      <c r="C9355"/>
      <c r="D9355"/>
      <c r="E9355"/>
    </row>
    <row r="9356" spans="1:5" ht="0" hidden="1" customHeight="1" x14ac:dyDescent="0.2">
      <c r="A9356"/>
      <c r="B9356"/>
      <c r="C9356"/>
      <c r="D9356"/>
      <c r="E9356"/>
    </row>
    <row r="9357" spans="1:5" ht="0" hidden="1" customHeight="1" x14ac:dyDescent="0.2">
      <c r="A9357"/>
      <c r="B9357"/>
      <c r="C9357"/>
      <c r="D9357"/>
      <c r="E9357"/>
    </row>
    <row r="9358" spans="1:5" ht="0" hidden="1" customHeight="1" x14ac:dyDescent="0.2">
      <c r="A9358"/>
      <c r="B9358"/>
      <c r="C9358"/>
      <c r="D9358"/>
      <c r="E9358"/>
    </row>
    <row r="9359" spans="1:5" ht="0" hidden="1" customHeight="1" x14ac:dyDescent="0.2">
      <c r="A9359"/>
      <c r="B9359"/>
      <c r="C9359"/>
      <c r="D9359"/>
      <c r="E9359"/>
    </row>
    <row r="9360" spans="1:5" ht="0" hidden="1" customHeight="1" x14ac:dyDescent="0.2">
      <c r="A9360"/>
      <c r="B9360"/>
      <c r="C9360"/>
      <c r="D9360"/>
      <c r="E9360"/>
    </row>
    <row r="9361" spans="1:5" ht="0" hidden="1" customHeight="1" x14ac:dyDescent="0.2">
      <c r="A9361"/>
      <c r="B9361"/>
      <c r="C9361"/>
      <c r="D9361"/>
      <c r="E9361"/>
    </row>
    <row r="9362" spans="1:5" ht="0" hidden="1" customHeight="1" x14ac:dyDescent="0.2">
      <c r="A9362"/>
      <c r="B9362"/>
      <c r="C9362"/>
      <c r="D9362"/>
      <c r="E9362"/>
    </row>
    <row r="9363" spans="1:5" ht="0" hidden="1" customHeight="1" x14ac:dyDescent="0.2">
      <c r="A9363"/>
      <c r="B9363"/>
      <c r="C9363"/>
      <c r="D9363"/>
      <c r="E9363"/>
    </row>
    <row r="9364" spans="1:5" ht="0" hidden="1" customHeight="1" x14ac:dyDescent="0.2">
      <c r="A9364"/>
      <c r="B9364"/>
      <c r="C9364"/>
      <c r="D9364"/>
      <c r="E9364"/>
    </row>
    <row r="9365" spans="1:5" ht="0" hidden="1" customHeight="1" x14ac:dyDescent="0.2">
      <c r="A9365"/>
      <c r="B9365"/>
      <c r="C9365"/>
      <c r="D9365"/>
      <c r="E9365"/>
    </row>
    <row r="9366" spans="1:5" ht="0" hidden="1" customHeight="1" x14ac:dyDescent="0.2">
      <c r="A9366"/>
      <c r="B9366"/>
      <c r="C9366"/>
      <c r="D9366"/>
      <c r="E9366"/>
    </row>
    <row r="9367" spans="1:5" ht="0" hidden="1" customHeight="1" x14ac:dyDescent="0.2">
      <c r="A9367"/>
      <c r="B9367"/>
      <c r="C9367"/>
      <c r="D9367"/>
      <c r="E9367"/>
    </row>
    <row r="9368" spans="1:5" ht="0" hidden="1" customHeight="1" x14ac:dyDescent="0.2">
      <c r="A9368"/>
      <c r="B9368"/>
      <c r="C9368"/>
      <c r="D9368"/>
      <c r="E9368"/>
    </row>
    <row r="9369" spans="1:5" ht="0" hidden="1" customHeight="1" x14ac:dyDescent="0.2">
      <c r="A9369"/>
      <c r="B9369"/>
      <c r="C9369"/>
      <c r="D9369"/>
      <c r="E9369"/>
    </row>
    <row r="9370" spans="1:5" ht="0" hidden="1" customHeight="1" x14ac:dyDescent="0.2">
      <c r="A9370"/>
      <c r="B9370"/>
      <c r="C9370"/>
      <c r="D9370"/>
      <c r="E9370"/>
    </row>
    <row r="9371" spans="1:5" ht="0" hidden="1" customHeight="1" x14ac:dyDescent="0.2">
      <c r="A9371"/>
      <c r="B9371"/>
      <c r="C9371"/>
      <c r="D9371"/>
      <c r="E9371"/>
    </row>
    <row r="9372" spans="1:5" ht="0" hidden="1" customHeight="1" x14ac:dyDescent="0.2">
      <c r="A9372"/>
      <c r="B9372"/>
      <c r="C9372"/>
      <c r="D9372"/>
      <c r="E9372"/>
    </row>
    <row r="9373" spans="1:5" ht="0" hidden="1" customHeight="1" x14ac:dyDescent="0.2">
      <c r="A9373"/>
      <c r="B9373"/>
      <c r="C9373"/>
      <c r="D9373"/>
      <c r="E9373"/>
    </row>
    <row r="9374" spans="1:5" ht="0" hidden="1" customHeight="1" x14ac:dyDescent="0.2">
      <c r="A9374"/>
      <c r="B9374"/>
      <c r="C9374"/>
      <c r="D9374"/>
      <c r="E9374"/>
    </row>
    <row r="9375" spans="1:5" ht="0" hidden="1" customHeight="1" x14ac:dyDescent="0.2">
      <c r="A9375"/>
      <c r="B9375"/>
      <c r="C9375"/>
      <c r="D9375"/>
      <c r="E9375"/>
    </row>
    <row r="9376" spans="1:5" ht="0" hidden="1" customHeight="1" x14ac:dyDescent="0.2">
      <c r="A9376"/>
      <c r="B9376"/>
      <c r="C9376"/>
      <c r="D9376"/>
      <c r="E9376"/>
    </row>
    <row r="9377" spans="1:5" ht="0" hidden="1" customHeight="1" x14ac:dyDescent="0.2">
      <c r="A9377"/>
      <c r="B9377"/>
      <c r="C9377"/>
      <c r="D9377"/>
      <c r="E9377"/>
    </row>
    <row r="9378" spans="1:5" ht="0" hidden="1" customHeight="1" x14ac:dyDescent="0.2">
      <c r="A9378"/>
      <c r="B9378"/>
      <c r="C9378"/>
      <c r="D9378"/>
      <c r="E9378"/>
    </row>
    <row r="9379" spans="1:5" ht="0" hidden="1" customHeight="1" x14ac:dyDescent="0.2">
      <c r="A9379"/>
      <c r="B9379"/>
      <c r="C9379"/>
      <c r="D9379"/>
      <c r="E9379"/>
    </row>
    <row r="9380" spans="1:5" ht="0" hidden="1" customHeight="1" x14ac:dyDescent="0.2">
      <c r="A9380"/>
      <c r="B9380"/>
      <c r="C9380"/>
      <c r="D9380"/>
      <c r="E9380"/>
    </row>
    <row r="9381" spans="1:5" ht="0" hidden="1" customHeight="1" x14ac:dyDescent="0.2">
      <c r="A9381"/>
      <c r="B9381"/>
      <c r="C9381"/>
      <c r="D9381"/>
      <c r="E9381"/>
    </row>
    <row r="9382" spans="1:5" ht="0" hidden="1" customHeight="1" x14ac:dyDescent="0.2">
      <c r="A9382"/>
      <c r="B9382"/>
      <c r="C9382"/>
      <c r="D9382"/>
      <c r="E9382"/>
    </row>
    <row r="9383" spans="1:5" ht="0" hidden="1" customHeight="1" x14ac:dyDescent="0.2">
      <c r="A9383"/>
      <c r="B9383"/>
      <c r="C9383"/>
      <c r="D9383"/>
      <c r="E9383"/>
    </row>
    <row r="9384" spans="1:5" ht="0" hidden="1" customHeight="1" x14ac:dyDescent="0.2">
      <c r="A9384"/>
      <c r="B9384"/>
      <c r="C9384"/>
      <c r="D9384"/>
      <c r="E9384"/>
    </row>
    <row r="9385" spans="1:5" ht="0" hidden="1" customHeight="1" x14ac:dyDescent="0.2">
      <c r="A9385"/>
      <c r="B9385"/>
      <c r="C9385"/>
      <c r="D9385"/>
      <c r="E9385"/>
    </row>
    <row r="9386" spans="1:5" ht="0" hidden="1" customHeight="1" x14ac:dyDescent="0.2">
      <c r="A9386"/>
      <c r="B9386"/>
      <c r="C9386"/>
      <c r="D9386"/>
      <c r="E9386"/>
    </row>
    <row r="9387" spans="1:5" ht="0" hidden="1" customHeight="1" x14ac:dyDescent="0.2">
      <c r="A9387"/>
      <c r="B9387"/>
      <c r="C9387"/>
      <c r="D9387"/>
      <c r="E9387"/>
    </row>
    <row r="9388" spans="1:5" ht="0" hidden="1" customHeight="1" x14ac:dyDescent="0.2">
      <c r="A9388"/>
      <c r="B9388"/>
      <c r="C9388"/>
      <c r="D9388"/>
      <c r="E9388"/>
    </row>
    <row r="9389" spans="1:5" ht="0" hidden="1" customHeight="1" x14ac:dyDescent="0.2">
      <c r="A9389"/>
      <c r="B9389"/>
      <c r="C9389"/>
      <c r="D9389"/>
      <c r="E9389"/>
    </row>
    <row r="9390" spans="1:5" ht="0" hidden="1" customHeight="1" x14ac:dyDescent="0.2">
      <c r="A9390"/>
      <c r="B9390"/>
      <c r="C9390"/>
      <c r="D9390"/>
      <c r="E9390"/>
    </row>
    <row r="9391" spans="1:5" ht="0" hidden="1" customHeight="1" x14ac:dyDescent="0.2">
      <c r="A9391"/>
      <c r="B9391"/>
      <c r="C9391"/>
      <c r="D9391"/>
      <c r="E9391"/>
    </row>
    <row r="9392" spans="1:5" ht="0" hidden="1" customHeight="1" x14ac:dyDescent="0.2">
      <c r="A9392"/>
      <c r="B9392"/>
      <c r="C9392"/>
      <c r="D9392"/>
      <c r="E9392"/>
    </row>
    <row r="9393" spans="1:5" ht="0" hidden="1" customHeight="1" x14ac:dyDescent="0.2">
      <c r="A9393"/>
      <c r="B9393"/>
      <c r="C9393"/>
      <c r="D9393"/>
      <c r="E9393"/>
    </row>
    <row r="9394" spans="1:5" ht="0" hidden="1" customHeight="1" x14ac:dyDescent="0.2">
      <c r="A9394"/>
      <c r="B9394"/>
      <c r="C9394"/>
      <c r="D9394"/>
      <c r="E9394"/>
    </row>
    <row r="9395" spans="1:5" ht="0" hidden="1" customHeight="1" x14ac:dyDescent="0.2">
      <c r="A9395"/>
      <c r="B9395"/>
      <c r="C9395"/>
      <c r="D9395"/>
      <c r="E9395"/>
    </row>
    <row r="9396" spans="1:5" ht="0" hidden="1" customHeight="1" x14ac:dyDescent="0.2">
      <c r="A9396"/>
      <c r="B9396"/>
      <c r="C9396"/>
      <c r="D9396"/>
      <c r="E9396"/>
    </row>
    <row r="9397" spans="1:5" ht="0" hidden="1" customHeight="1" x14ac:dyDescent="0.2">
      <c r="A9397"/>
      <c r="B9397"/>
      <c r="C9397"/>
      <c r="D9397"/>
      <c r="E9397"/>
    </row>
    <row r="9398" spans="1:5" ht="0" hidden="1" customHeight="1" x14ac:dyDescent="0.2">
      <c r="A9398"/>
      <c r="B9398"/>
      <c r="C9398"/>
      <c r="D9398"/>
      <c r="E9398"/>
    </row>
    <row r="9399" spans="1:5" ht="0" hidden="1" customHeight="1" x14ac:dyDescent="0.2">
      <c r="A9399"/>
      <c r="B9399"/>
      <c r="C9399"/>
      <c r="D9399"/>
      <c r="E9399"/>
    </row>
    <row r="9400" spans="1:5" ht="0" hidden="1" customHeight="1" x14ac:dyDescent="0.2">
      <c r="A9400"/>
      <c r="B9400"/>
      <c r="C9400"/>
      <c r="D9400"/>
      <c r="E9400"/>
    </row>
    <row r="9401" spans="1:5" ht="0" hidden="1" customHeight="1" x14ac:dyDescent="0.2">
      <c r="A9401"/>
      <c r="B9401"/>
      <c r="C9401"/>
      <c r="D9401"/>
      <c r="E9401"/>
    </row>
    <row r="9402" spans="1:5" ht="0" hidden="1" customHeight="1" x14ac:dyDescent="0.2">
      <c r="A9402"/>
      <c r="B9402"/>
      <c r="C9402"/>
      <c r="D9402"/>
      <c r="E9402"/>
    </row>
    <row r="9403" spans="1:5" ht="0" hidden="1" customHeight="1" x14ac:dyDescent="0.2">
      <c r="A9403"/>
      <c r="B9403"/>
      <c r="C9403"/>
      <c r="D9403"/>
      <c r="E9403"/>
    </row>
    <row r="9404" spans="1:5" ht="0" hidden="1" customHeight="1" x14ac:dyDescent="0.2">
      <c r="A9404"/>
      <c r="B9404"/>
      <c r="C9404"/>
      <c r="D9404"/>
      <c r="E9404"/>
    </row>
    <row r="9405" spans="1:5" ht="0" hidden="1" customHeight="1" x14ac:dyDescent="0.2">
      <c r="A9405"/>
      <c r="B9405"/>
      <c r="C9405"/>
      <c r="D9405"/>
      <c r="E9405"/>
    </row>
    <row r="9406" spans="1:5" ht="0" hidden="1" customHeight="1" x14ac:dyDescent="0.2">
      <c r="A9406"/>
      <c r="B9406"/>
      <c r="C9406"/>
      <c r="D9406"/>
      <c r="E9406"/>
    </row>
    <row r="9407" spans="1:5" ht="0" hidden="1" customHeight="1" x14ac:dyDescent="0.2">
      <c r="A9407"/>
      <c r="B9407"/>
      <c r="C9407"/>
      <c r="D9407"/>
      <c r="E9407"/>
    </row>
    <row r="9408" spans="1:5" ht="0" hidden="1" customHeight="1" x14ac:dyDescent="0.2">
      <c r="A9408"/>
      <c r="B9408"/>
      <c r="C9408"/>
      <c r="D9408"/>
      <c r="E9408"/>
    </row>
    <row r="9409" spans="1:5" ht="0" hidden="1" customHeight="1" x14ac:dyDescent="0.2">
      <c r="A9409"/>
      <c r="B9409"/>
      <c r="C9409"/>
      <c r="D9409"/>
      <c r="E9409"/>
    </row>
    <row r="9410" spans="1:5" ht="0" hidden="1" customHeight="1" x14ac:dyDescent="0.2">
      <c r="A9410"/>
      <c r="B9410"/>
      <c r="C9410"/>
      <c r="D9410"/>
      <c r="E9410"/>
    </row>
    <row r="9411" spans="1:5" ht="0" hidden="1" customHeight="1" x14ac:dyDescent="0.2">
      <c r="A9411"/>
      <c r="B9411"/>
      <c r="C9411"/>
      <c r="D9411"/>
      <c r="E9411"/>
    </row>
    <row r="9412" spans="1:5" ht="0" hidden="1" customHeight="1" x14ac:dyDescent="0.2">
      <c r="A9412"/>
      <c r="B9412"/>
      <c r="C9412"/>
      <c r="D9412"/>
      <c r="E9412"/>
    </row>
    <row r="9413" spans="1:5" ht="0" hidden="1" customHeight="1" x14ac:dyDescent="0.2">
      <c r="A9413"/>
      <c r="B9413"/>
      <c r="C9413"/>
      <c r="D9413"/>
      <c r="E9413"/>
    </row>
    <row r="9414" spans="1:5" ht="0" hidden="1" customHeight="1" x14ac:dyDescent="0.2">
      <c r="A9414"/>
      <c r="B9414"/>
      <c r="C9414"/>
      <c r="D9414"/>
      <c r="E9414"/>
    </row>
    <row r="9415" spans="1:5" ht="0" hidden="1" customHeight="1" x14ac:dyDescent="0.2">
      <c r="A9415"/>
      <c r="B9415"/>
      <c r="C9415"/>
      <c r="D9415"/>
      <c r="E9415"/>
    </row>
    <row r="9416" spans="1:5" ht="0" hidden="1" customHeight="1" x14ac:dyDescent="0.2">
      <c r="A9416"/>
      <c r="B9416"/>
      <c r="C9416"/>
      <c r="D9416"/>
      <c r="E9416"/>
    </row>
    <row r="9417" spans="1:5" ht="0" hidden="1" customHeight="1" x14ac:dyDescent="0.2">
      <c r="A9417"/>
      <c r="B9417"/>
      <c r="C9417"/>
      <c r="D9417"/>
      <c r="E9417"/>
    </row>
    <row r="9418" spans="1:5" ht="0" hidden="1" customHeight="1" x14ac:dyDescent="0.2">
      <c r="A9418"/>
      <c r="B9418"/>
      <c r="C9418"/>
      <c r="D9418"/>
      <c r="E9418"/>
    </row>
    <row r="9419" spans="1:5" ht="0" hidden="1" customHeight="1" x14ac:dyDescent="0.2">
      <c r="A9419"/>
      <c r="B9419"/>
      <c r="C9419"/>
      <c r="D9419"/>
      <c r="E9419"/>
    </row>
    <row r="9420" spans="1:5" ht="0" hidden="1" customHeight="1" x14ac:dyDescent="0.2">
      <c r="A9420"/>
      <c r="B9420"/>
      <c r="C9420"/>
      <c r="D9420"/>
      <c r="E9420"/>
    </row>
    <row r="9421" spans="1:5" ht="0" hidden="1" customHeight="1" x14ac:dyDescent="0.2">
      <c r="A9421"/>
      <c r="B9421"/>
      <c r="C9421"/>
      <c r="D9421"/>
      <c r="E9421"/>
    </row>
    <row r="9422" spans="1:5" ht="0" hidden="1" customHeight="1" x14ac:dyDescent="0.2">
      <c r="A9422"/>
      <c r="B9422"/>
      <c r="C9422"/>
      <c r="D9422"/>
      <c r="E9422"/>
    </row>
    <row r="9423" spans="1:5" ht="0" hidden="1" customHeight="1" x14ac:dyDescent="0.2">
      <c r="A9423"/>
      <c r="B9423"/>
      <c r="C9423"/>
      <c r="D9423"/>
      <c r="E9423"/>
    </row>
    <row r="9424" spans="1:5" ht="0" hidden="1" customHeight="1" x14ac:dyDescent="0.2">
      <c r="A9424"/>
      <c r="B9424"/>
      <c r="C9424"/>
      <c r="D9424"/>
      <c r="E9424"/>
    </row>
    <row r="9425" spans="1:5" ht="0" hidden="1" customHeight="1" x14ac:dyDescent="0.2">
      <c r="A9425"/>
      <c r="B9425"/>
      <c r="C9425"/>
      <c r="D9425"/>
      <c r="E9425"/>
    </row>
    <row r="9426" spans="1:5" ht="0" hidden="1" customHeight="1" x14ac:dyDescent="0.2">
      <c r="A9426"/>
      <c r="B9426"/>
      <c r="C9426"/>
      <c r="D9426"/>
      <c r="E9426"/>
    </row>
    <row r="9427" spans="1:5" ht="0" hidden="1" customHeight="1" x14ac:dyDescent="0.2">
      <c r="A9427"/>
      <c r="B9427"/>
      <c r="C9427"/>
      <c r="D9427"/>
      <c r="E9427"/>
    </row>
    <row r="9428" spans="1:5" ht="0" hidden="1" customHeight="1" x14ac:dyDescent="0.2">
      <c r="A9428"/>
      <c r="B9428"/>
      <c r="C9428"/>
      <c r="D9428"/>
      <c r="E9428"/>
    </row>
    <row r="9429" spans="1:5" ht="0" hidden="1" customHeight="1" x14ac:dyDescent="0.2">
      <c r="A9429"/>
      <c r="B9429"/>
      <c r="C9429"/>
      <c r="D9429"/>
      <c r="E9429"/>
    </row>
    <row r="9430" spans="1:5" ht="0" hidden="1" customHeight="1" x14ac:dyDescent="0.2">
      <c r="A9430"/>
      <c r="B9430"/>
      <c r="C9430"/>
      <c r="D9430"/>
      <c r="E9430"/>
    </row>
    <row r="9431" spans="1:5" ht="0" hidden="1" customHeight="1" x14ac:dyDescent="0.2">
      <c r="A9431"/>
      <c r="B9431"/>
      <c r="C9431"/>
      <c r="D9431"/>
      <c r="E9431"/>
    </row>
    <row r="9432" spans="1:5" ht="0" hidden="1" customHeight="1" x14ac:dyDescent="0.2">
      <c r="A9432"/>
      <c r="B9432"/>
      <c r="C9432"/>
      <c r="D9432"/>
      <c r="E9432"/>
    </row>
    <row r="9433" spans="1:5" ht="0" hidden="1" customHeight="1" x14ac:dyDescent="0.2">
      <c r="A9433"/>
      <c r="B9433"/>
      <c r="C9433"/>
      <c r="D9433"/>
      <c r="E9433"/>
    </row>
    <row r="9434" spans="1:5" ht="0" hidden="1" customHeight="1" x14ac:dyDescent="0.2">
      <c r="A9434"/>
      <c r="B9434"/>
      <c r="C9434"/>
      <c r="D9434"/>
      <c r="E9434"/>
    </row>
    <row r="9435" spans="1:5" ht="0" hidden="1" customHeight="1" x14ac:dyDescent="0.2">
      <c r="A9435"/>
      <c r="B9435"/>
      <c r="C9435"/>
      <c r="D9435"/>
      <c r="E9435"/>
    </row>
    <row r="9436" spans="1:5" ht="0" hidden="1" customHeight="1" x14ac:dyDescent="0.2">
      <c r="A9436"/>
      <c r="B9436"/>
      <c r="C9436"/>
      <c r="D9436"/>
      <c r="E9436"/>
    </row>
    <row r="9437" spans="1:5" ht="0" hidden="1" customHeight="1" x14ac:dyDescent="0.2">
      <c r="A9437"/>
      <c r="B9437"/>
      <c r="C9437"/>
      <c r="D9437"/>
      <c r="E9437"/>
    </row>
    <row r="9438" spans="1:5" ht="0" hidden="1" customHeight="1" x14ac:dyDescent="0.2">
      <c r="A9438"/>
      <c r="B9438"/>
      <c r="C9438"/>
      <c r="D9438"/>
      <c r="E9438"/>
    </row>
    <row r="9439" spans="1:5" ht="0" hidden="1" customHeight="1" x14ac:dyDescent="0.2">
      <c r="A9439"/>
      <c r="B9439"/>
      <c r="C9439"/>
      <c r="D9439"/>
      <c r="E9439"/>
    </row>
    <row r="9440" spans="1:5" ht="0" hidden="1" customHeight="1" x14ac:dyDescent="0.2">
      <c r="A9440"/>
      <c r="B9440"/>
      <c r="C9440"/>
      <c r="D9440"/>
      <c r="E9440"/>
    </row>
    <row r="9441" spans="1:5" ht="0" hidden="1" customHeight="1" x14ac:dyDescent="0.2">
      <c r="A9441"/>
      <c r="B9441"/>
      <c r="C9441"/>
      <c r="D9441"/>
      <c r="E9441"/>
    </row>
    <row r="9442" spans="1:5" ht="0" hidden="1" customHeight="1" x14ac:dyDescent="0.2">
      <c r="A9442"/>
      <c r="B9442"/>
      <c r="C9442"/>
      <c r="D9442"/>
      <c r="E9442"/>
    </row>
    <row r="9443" spans="1:5" ht="0" hidden="1" customHeight="1" x14ac:dyDescent="0.2">
      <c r="A9443"/>
      <c r="B9443"/>
      <c r="C9443"/>
      <c r="D9443"/>
      <c r="E9443"/>
    </row>
    <row r="9444" spans="1:5" ht="0" hidden="1" customHeight="1" x14ac:dyDescent="0.2">
      <c r="A9444"/>
      <c r="B9444"/>
      <c r="C9444"/>
      <c r="D9444"/>
      <c r="E9444"/>
    </row>
    <row r="9445" spans="1:5" ht="0" hidden="1" customHeight="1" x14ac:dyDescent="0.2">
      <c r="A9445"/>
      <c r="B9445"/>
      <c r="C9445"/>
      <c r="D9445"/>
      <c r="E9445"/>
    </row>
    <row r="9446" spans="1:5" ht="0" hidden="1" customHeight="1" x14ac:dyDescent="0.2">
      <c r="A9446"/>
      <c r="B9446"/>
      <c r="C9446"/>
      <c r="D9446"/>
      <c r="E9446"/>
    </row>
    <row r="9447" spans="1:5" ht="0" hidden="1" customHeight="1" x14ac:dyDescent="0.2">
      <c r="A9447"/>
      <c r="B9447"/>
      <c r="C9447"/>
      <c r="D9447"/>
      <c r="E9447"/>
    </row>
    <row r="9448" spans="1:5" ht="0" hidden="1" customHeight="1" x14ac:dyDescent="0.2">
      <c r="A9448"/>
      <c r="B9448"/>
      <c r="C9448"/>
      <c r="D9448"/>
      <c r="E9448"/>
    </row>
    <row r="9449" spans="1:5" ht="0" hidden="1" customHeight="1" x14ac:dyDescent="0.2">
      <c r="A9449"/>
      <c r="B9449"/>
      <c r="C9449"/>
      <c r="D9449"/>
      <c r="E9449"/>
    </row>
    <row r="9450" spans="1:5" ht="0" hidden="1" customHeight="1" x14ac:dyDescent="0.2">
      <c r="A9450"/>
      <c r="B9450"/>
      <c r="C9450"/>
      <c r="D9450"/>
      <c r="E9450"/>
    </row>
    <row r="9451" spans="1:5" ht="0" hidden="1" customHeight="1" x14ac:dyDescent="0.2">
      <c r="A9451"/>
      <c r="B9451"/>
      <c r="C9451"/>
      <c r="D9451"/>
      <c r="E9451"/>
    </row>
    <row r="9452" spans="1:5" ht="0" hidden="1" customHeight="1" x14ac:dyDescent="0.2">
      <c r="A9452"/>
      <c r="B9452"/>
      <c r="C9452"/>
      <c r="D9452"/>
      <c r="E9452"/>
    </row>
    <row r="9453" spans="1:5" ht="0" hidden="1" customHeight="1" x14ac:dyDescent="0.2">
      <c r="A9453"/>
      <c r="B9453"/>
      <c r="C9453"/>
      <c r="D9453"/>
      <c r="E9453"/>
    </row>
    <row r="9454" spans="1:5" ht="0" hidden="1" customHeight="1" x14ac:dyDescent="0.2">
      <c r="A9454"/>
      <c r="B9454"/>
      <c r="C9454"/>
      <c r="D9454"/>
      <c r="E9454"/>
    </row>
    <row r="9455" spans="1:5" ht="0" hidden="1" customHeight="1" x14ac:dyDescent="0.2">
      <c r="A9455"/>
      <c r="B9455"/>
      <c r="C9455"/>
      <c r="D9455"/>
      <c r="E9455"/>
    </row>
    <row r="9456" spans="1:5" ht="0" hidden="1" customHeight="1" x14ac:dyDescent="0.2">
      <c r="A9456"/>
      <c r="B9456"/>
      <c r="C9456"/>
      <c r="D9456"/>
      <c r="E9456"/>
    </row>
    <row r="9457" spans="1:5" ht="0" hidden="1" customHeight="1" x14ac:dyDescent="0.2">
      <c r="A9457"/>
      <c r="B9457"/>
      <c r="C9457"/>
      <c r="D9457"/>
      <c r="E9457"/>
    </row>
    <row r="9458" spans="1:5" ht="0" hidden="1" customHeight="1" x14ac:dyDescent="0.2">
      <c r="A9458"/>
      <c r="B9458"/>
      <c r="C9458"/>
      <c r="D9458"/>
      <c r="E9458"/>
    </row>
    <row r="9459" spans="1:5" ht="0" hidden="1" customHeight="1" x14ac:dyDescent="0.2">
      <c r="A9459"/>
      <c r="B9459"/>
      <c r="C9459"/>
      <c r="D9459"/>
      <c r="E9459"/>
    </row>
    <row r="9460" spans="1:5" ht="0" hidden="1" customHeight="1" x14ac:dyDescent="0.2">
      <c r="A9460"/>
      <c r="B9460"/>
      <c r="C9460"/>
      <c r="D9460"/>
      <c r="E9460"/>
    </row>
    <row r="9461" spans="1:5" ht="0" hidden="1" customHeight="1" x14ac:dyDescent="0.2">
      <c r="A9461"/>
      <c r="B9461"/>
      <c r="C9461"/>
      <c r="D9461"/>
      <c r="E9461"/>
    </row>
    <row r="9462" spans="1:5" ht="0" hidden="1" customHeight="1" x14ac:dyDescent="0.2">
      <c r="A9462"/>
      <c r="B9462"/>
      <c r="C9462"/>
      <c r="D9462"/>
      <c r="E9462"/>
    </row>
    <row r="9463" spans="1:5" ht="0" hidden="1" customHeight="1" x14ac:dyDescent="0.2">
      <c r="A9463"/>
      <c r="B9463"/>
      <c r="C9463"/>
      <c r="D9463"/>
      <c r="E9463"/>
    </row>
    <row r="9464" spans="1:5" ht="0" hidden="1" customHeight="1" x14ac:dyDescent="0.2">
      <c r="A9464"/>
      <c r="B9464"/>
      <c r="C9464"/>
      <c r="D9464"/>
      <c r="E9464"/>
    </row>
    <row r="9465" spans="1:5" ht="0" hidden="1" customHeight="1" x14ac:dyDescent="0.2">
      <c r="A9465"/>
      <c r="B9465"/>
      <c r="C9465"/>
      <c r="D9465"/>
      <c r="E9465"/>
    </row>
    <row r="9466" spans="1:5" ht="0" hidden="1" customHeight="1" x14ac:dyDescent="0.2">
      <c r="A9466"/>
      <c r="B9466"/>
      <c r="C9466"/>
      <c r="D9466"/>
      <c r="E9466"/>
    </row>
    <row r="9467" spans="1:5" ht="0" hidden="1" customHeight="1" x14ac:dyDescent="0.2">
      <c r="A9467"/>
      <c r="B9467"/>
      <c r="C9467"/>
      <c r="D9467"/>
      <c r="E9467"/>
    </row>
    <row r="9468" spans="1:5" ht="0" hidden="1" customHeight="1" x14ac:dyDescent="0.2">
      <c r="A9468"/>
      <c r="B9468"/>
      <c r="C9468"/>
      <c r="D9468"/>
      <c r="E9468"/>
    </row>
    <row r="9469" spans="1:5" ht="0" hidden="1" customHeight="1" x14ac:dyDescent="0.2">
      <c r="A9469"/>
      <c r="B9469"/>
      <c r="C9469"/>
      <c r="D9469"/>
      <c r="E9469"/>
    </row>
    <row r="9470" spans="1:5" ht="0" hidden="1" customHeight="1" x14ac:dyDescent="0.2">
      <c r="A9470"/>
      <c r="B9470"/>
      <c r="C9470"/>
      <c r="D9470"/>
      <c r="E9470"/>
    </row>
    <row r="9471" spans="1:5" ht="0" hidden="1" customHeight="1" x14ac:dyDescent="0.2">
      <c r="A9471"/>
      <c r="B9471"/>
      <c r="C9471"/>
      <c r="D9471"/>
      <c r="E9471"/>
    </row>
    <row r="9472" spans="1:5" ht="0" hidden="1" customHeight="1" x14ac:dyDescent="0.2">
      <c r="A9472"/>
      <c r="B9472"/>
      <c r="C9472"/>
      <c r="D9472"/>
      <c r="E9472"/>
    </row>
    <row r="9473" spans="1:5" ht="0" hidden="1" customHeight="1" x14ac:dyDescent="0.2">
      <c r="A9473"/>
      <c r="B9473"/>
      <c r="C9473"/>
      <c r="D9473"/>
      <c r="E9473"/>
    </row>
    <row r="9474" spans="1:5" ht="0" hidden="1" customHeight="1" x14ac:dyDescent="0.2">
      <c r="A9474"/>
      <c r="B9474"/>
      <c r="C9474"/>
      <c r="D9474"/>
      <c r="E9474"/>
    </row>
    <row r="9475" spans="1:5" ht="0" hidden="1" customHeight="1" x14ac:dyDescent="0.2">
      <c r="A9475"/>
      <c r="B9475"/>
      <c r="C9475"/>
      <c r="D9475"/>
      <c r="E9475"/>
    </row>
    <row r="9476" spans="1:5" ht="0" hidden="1" customHeight="1" x14ac:dyDescent="0.2">
      <c r="A9476"/>
      <c r="B9476"/>
      <c r="C9476"/>
      <c r="D9476"/>
      <c r="E9476"/>
    </row>
    <row r="9477" spans="1:5" ht="0" hidden="1" customHeight="1" x14ac:dyDescent="0.2">
      <c r="A9477"/>
      <c r="B9477"/>
      <c r="C9477"/>
      <c r="D9477"/>
      <c r="E9477"/>
    </row>
    <row r="9478" spans="1:5" ht="0" hidden="1" customHeight="1" x14ac:dyDescent="0.2">
      <c r="A9478"/>
      <c r="B9478"/>
      <c r="C9478"/>
      <c r="D9478"/>
      <c r="E9478"/>
    </row>
    <row r="9479" spans="1:5" ht="0" hidden="1" customHeight="1" x14ac:dyDescent="0.2">
      <c r="A9479"/>
      <c r="B9479"/>
      <c r="C9479"/>
      <c r="D9479"/>
      <c r="E9479"/>
    </row>
    <row r="9480" spans="1:5" ht="0" hidden="1" customHeight="1" x14ac:dyDescent="0.2">
      <c r="A9480"/>
      <c r="B9480"/>
      <c r="C9480"/>
      <c r="D9480"/>
      <c r="E9480"/>
    </row>
    <row r="9481" spans="1:5" ht="0" hidden="1" customHeight="1" x14ac:dyDescent="0.2">
      <c r="A9481"/>
      <c r="B9481"/>
      <c r="C9481"/>
      <c r="D9481"/>
      <c r="E9481"/>
    </row>
    <row r="9482" spans="1:5" ht="0" hidden="1" customHeight="1" x14ac:dyDescent="0.2">
      <c r="A9482"/>
      <c r="B9482"/>
      <c r="C9482"/>
      <c r="D9482"/>
      <c r="E9482"/>
    </row>
    <row r="9483" spans="1:5" ht="0" hidden="1" customHeight="1" x14ac:dyDescent="0.2">
      <c r="A9483"/>
      <c r="B9483"/>
      <c r="C9483"/>
      <c r="D9483"/>
      <c r="E9483"/>
    </row>
    <row r="9484" spans="1:5" ht="0" hidden="1" customHeight="1" x14ac:dyDescent="0.2">
      <c r="A9484"/>
      <c r="B9484"/>
      <c r="C9484"/>
      <c r="D9484"/>
      <c r="E9484"/>
    </row>
    <row r="9485" spans="1:5" ht="0" hidden="1" customHeight="1" x14ac:dyDescent="0.2">
      <c r="A9485"/>
      <c r="B9485"/>
      <c r="C9485"/>
      <c r="D9485"/>
      <c r="E9485"/>
    </row>
    <row r="9486" spans="1:5" ht="0" hidden="1" customHeight="1" x14ac:dyDescent="0.2">
      <c r="A9486"/>
      <c r="B9486"/>
      <c r="C9486"/>
      <c r="D9486"/>
      <c r="E9486"/>
    </row>
    <row r="9487" spans="1:5" ht="0" hidden="1" customHeight="1" x14ac:dyDescent="0.2">
      <c r="A9487"/>
      <c r="B9487"/>
      <c r="C9487"/>
      <c r="D9487"/>
      <c r="E9487"/>
    </row>
    <row r="9488" spans="1:5" ht="0" hidden="1" customHeight="1" x14ac:dyDescent="0.2">
      <c r="A9488"/>
      <c r="B9488"/>
      <c r="C9488"/>
      <c r="D9488"/>
      <c r="E9488"/>
    </row>
    <row r="9489" spans="1:5" ht="0" hidden="1" customHeight="1" x14ac:dyDescent="0.2">
      <c r="A9489"/>
      <c r="B9489"/>
      <c r="C9489"/>
      <c r="D9489"/>
      <c r="E9489"/>
    </row>
    <row r="9490" spans="1:5" ht="0" hidden="1" customHeight="1" x14ac:dyDescent="0.2">
      <c r="A9490"/>
      <c r="B9490"/>
      <c r="C9490"/>
      <c r="D9490"/>
      <c r="E9490"/>
    </row>
    <row r="9491" spans="1:5" ht="0" hidden="1" customHeight="1" x14ac:dyDescent="0.2">
      <c r="A9491"/>
      <c r="B9491"/>
      <c r="C9491"/>
      <c r="D9491"/>
      <c r="E9491"/>
    </row>
    <row r="9492" spans="1:5" ht="0" hidden="1" customHeight="1" x14ac:dyDescent="0.2">
      <c r="A9492"/>
      <c r="B9492"/>
      <c r="C9492"/>
      <c r="D9492"/>
      <c r="E9492"/>
    </row>
    <row r="9493" spans="1:5" ht="0" hidden="1" customHeight="1" x14ac:dyDescent="0.2">
      <c r="A9493"/>
      <c r="B9493"/>
      <c r="C9493"/>
      <c r="D9493"/>
      <c r="E9493"/>
    </row>
    <row r="9494" spans="1:5" ht="0" hidden="1" customHeight="1" x14ac:dyDescent="0.2">
      <c r="A9494"/>
      <c r="B9494"/>
      <c r="C9494"/>
      <c r="D9494"/>
      <c r="E9494"/>
    </row>
    <row r="9495" spans="1:5" ht="0" hidden="1" customHeight="1" x14ac:dyDescent="0.2">
      <c r="A9495"/>
      <c r="B9495"/>
      <c r="C9495"/>
      <c r="D9495"/>
      <c r="E9495"/>
    </row>
    <row r="9496" spans="1:5" ht="0" hidden="1" customHeight="1" x14ac:dyDescent="0.2">
      <c r="A9496"/>
      <c r="B9496"/>
      <c r="C9496"/>
      <c r="D9496"/>
      <c r="E9496"/>
    </row>
    <row r="9497" spans="1:5" ht="0" hidden="1" customHeight="1" x14ac:dyDescent="0.2">
      <c r="A9497"/>
      <c r="B9497"/>
      <c r="C9497"/>
      <c r="D9497"/>
      <c r="E9497"/>
    </row>
    <row r="9498" spans="1:5" ht="0" hidden="1" customHeight="1" x14ac:dyDescent="0.2">
      <c r="A9498"/>
      <c r="B9498"/>
      <c r="C9498"/>
      <c r="D9498"/>
      <c r="E9498"/>
    </row>
    <row r="9499" spans="1:5" ht="0" hidden="1" customHeight="1" x14ac:dyDescent="0.2">
      <c r="A9499"/>
      <c r="B9499"/>
      <c r="C9499"/>
      <c r="D9499"/>
      <c r="E9499"/>
    </row>
    <row r="9500" spans="1:5" ht="0" hidden="1" customHeight="1" x14ac:dyDescent="0.2">
      <c r="A9500"/>
      <c r="B9500"/>
      <c r="C9500"/>
      <c r="D9500"/>
      <c r="E9500"/>
    </row>
    <row r="9501" spans="1:5" ht="0" hidden="1" customHeight="1" x14ac:dyDescent="0.2">
      <c r="A9501"/>
      <c r="B9501"/>
      <c r="C9501"/>
      <c r="D9501"/>
      <c r="E9501"/>
    </row>
    <row r="9502" spans="1:5" ht="0" hidden="1" customHeight="1" x14ac:dyDescent="0.2">
      <c r="A9502"/>
      <c r="B9502"/>
      <c r="C9502"/>
      <c r="D9502"/>
      <c r="E9502"/>
    </row>
    <row r="9503" spans="1:5" ht="0" hidden="1" customHeight="1" x14ac:dyDescent="0.2">
      <c r="A9503"/>
      <c r="B9503"/>
      <c r="C9503"/>
      <c r="D9503"/>
      <c r="E9503"/>
    </row>
    <row r="9504" spans="1:5" ht="0" hidden="1" customHeight="1" x14ac:dyDescent="0.2">
      <c r="A9504"/>
      <c r="B9504"/>
      <c r="C9504"/>
      <c r="D9504"/>
      <c r="E9504"/>
    </row>
    <row r="9505" spans="1:5" ht="0" hidden="1" customHeight="1" x14ac:dyDescent="0.2">
      <c r="A9505"/>
      <c r="B9505"/>
      <c r="C9505"/>
      <c r="D9505"/>
      <c r="E9505"/>
    </row>
    <row r="9506" spans="1:5" ht="0" hidden="1" customHeight="1" x14ac:dyDescent="0.2">
      <c r="A9506"/>
      <c r="B9506"/>
      <c r="C9506"/>
      <c r="D9506"/>
      <c r="E9506"/>
    </row>
    <row r="9507" spans="1:5" ht="0" hidden="1" customHeight="1" x14ac:dyDescent="0.2">
      <c r="A9507"/>
      <c r="B9507"/>
      <c r="C9507"/>
      <c r="D9507"/>
      <c r="E9507"/>
    </row>
    <row r="9508" spans="1:5" ht="0" hidden="1" customHeight="1" x14ac:dyDescent="0.2">
      <c r="A9508"/>
      <c r="B9508"/>
      <c r="C9508"/>
      <c r="D9508"/>
      <c r="E9508"/>
    </row>
    <row r="9509" spans="1:5" ht="0" hidden="1" customHeight="1" x14ac:dyDescent="0.2">
      <c r="A9509"/>
      <c r="B9509"/>
      <c r="C9509"/>
      <c r="D9509"/>
      <c r="E9509"/>
    </row>
    <row r="9510" spans="1:5" ht="0" hidden="1" customHeight="1" x14ac:dyDescent="0.2">
      <c r="A9510"/>
      <c r="B9510"/>
      <c r="C9510"/>
      <c r="D9510"/>
      <c r="E9510"/>
    </row>
    <row r="9511" spans="1:5" ht="0" hidden="1" customHeight="1" x14ac:dyDescent="0.2">
      <c r="A9511"/>
      <c r="B9511"/>
      <c r="C9511"/>
      <c r="D9511"/>
      <c r="E9511"/>
    </row>
    <row r="9512" spans="1:5" ht="0" hidden="1" customHeight="1" x14ac:dyDescent="0.2">
      <c r="A9512"/>
      <c r="B9512"/>
      <c r="C9512"/>
      <c r="D9512"/>
      <c r="E9512"/>
    </row>
    <row r="9513" spans="1:5" ht="0" hidden="1" customHeight="1" x14ac:dyDescent="0.2">
      <c r="A9513"/>
      <c r="B9513"/>
      <c r="C9513"/>
      <c r="D9513"/>
      <c r="E9513"/>
    </row>
    <row r="9514" spans="1:5" ht="0" hidden="1" customHeight="1" x14ac:dyDescent="0.2">
      <c r="A9514"/>
      <c r="B9514"/>
      <c r="C9514"/>
      <c r="D9514"/>
      <c r="E9514"/>
    </row>
    <row r="9515" spans="1:5" ht="0" hidden="1" customHeight="1" x14ac:dyDescent="0.2">
      <c r="A9515"/>
      <c r="B9515"/>
      <c r="C9515"/>
      <c r="D9515"/>
      <c r="E9515"/>
    </row>
    <row r="9516" spans="1:5" ht="0" hidden="1" customHeight="1" x14ac:dyDescent="0.2">
      <c r="A9516"/>
      <c r="B9516"/>
      <c r="C9516"/>
      <c r="D9516"/>
      <c r="E9516"/>
    </row>
    <row r="9517" spans="1:5" ht="0" hidden="1" customHeight="1" x14ac:dyDescent="0.2">
      <c r="A9517"/>
      <c r="B9517"/>
      <c r="C9517"/>
      <c r="D9517"/>
      <c r="E9517"/>
    </row>
    <row r="9518" spans="1:5" ht="0" hidden="1" customHeight="1" x14ac:dyDescent="0.2">
      <c r="A9518"/>
      <c r="B9518"/>
      <c r="C9518"/>
      <c r="D9518"/>
      <c r="E9518"/>
    </row>
    <row r="9519" spans="1:5" ht="0" hidden="1" customHeight="1" x14ac:dyDescent="0.2">
      <c r="A9519"/>
      <c r="B9519"/>
      <c r="C9519"/>
      <c r="D9519"/>
      <c r="E9519"/>
    </row>
    <row r="9520" spans="1:5" ht="0" hidden="1" customHeight="1" x14ac:dyDescent="0.2">
      <c r="A9520"/>
      <c r="B9520"/>
      <c r="C9520"/>
      <c r="D9520"/>
      <c r="E9520"/>
    </row>
    <row r="9521" spans="1:5" ht="0" hidden="1" customHeight="1" x14ac:dyDescent="0.2">
      <c r="A9521"/>
      <c r="B9521"/>
      <c r="C9521"/>
      <c r="D9521"/>
      <c r="E9521"/>
    </row>
    <row r="9522" spans="1:5" ht="0" hidden="1" customHeight="1" x14ac:dyDescent="0.2">
      <c r="A9522"/>
      <c r="B9522"/>
      <c r="C9522"/>
      <c r="D9522"/>
      <c r="E9522"/>
    </row>
    <row r="9523" spans="1:5" ht="0" hidden="1" customHeight="1" x14ac:dyDescent="0.2">
      <c r="A9523"/>
      <c r="B9523"/>
      <c r="C9523"/>
      <c r="D9523"/>
      <c r="E9523"/>
    </row>
    <row r="9524" spans="1:5" ht="0" hidden="1" customHeight="1" x14ac:dyDescent="0.2">
      <c r="A9524"/>
      <c r="B9524"/>
      <c r="C9524"/>
      <c r="D9524"/>
      <c r="E9524"/>
    </row>
    <row r="9525" spans="1:5" ht="0" hidden="1" customHeight="1" x14ac:dyDescent="0.2">
      <c r="A9525"/>
      <c r="B9525"/>
      <c r="C9525"/>
      <c r="D9525"/>
      <c r="E9525"/>
    </row>
    <row r="9526" spans="1:5" ht="0" hidden="1" customHeight="1" x14ac:dyDescent="0.2">
      <c r="A9526"/>
      <c r="B9526"/>
      <c r="C9526"/>
      <c r="D9526"/>
      <c r="E9526"/>
    </row>
    <row r="9527" spans="1:5" ht="0" hidden="1" customHeight="1" x14ac:dyDescent="0.2">
      <c r="A9527"/>
      <c r="B9527"/>
      <c r="C9527"/>
      <c r="D9527"/>
      <c r="E9527"/>
    </row>
    <row r="9528" spans="1:5" ht="0" hidden="1" customHeight="1" x14ac:dyDescent="0.2">
      <c r="A9528"/>
      <c r="B9528"/>
      <c r="C9528"/>
      <c r="D9528"/>
      <c r="E9528"/>
    </row>
    <row r="9529" spans="1:5" ht="0" hidden="1" customHeight="1" x14ac:dyDescent="0.2">
      <c r="A9529"/>
      <c r="B9529"/>
      <c r="C9529"/>
      <c r="D9529"/>
      <c r="E9529"/>
    </row>
    <row r="9530" spans="1:5" ht="0" hidden="1" customHeight="1" x14ac:dyDescent="0.2">
      <c r="A9530"/>
      <c r="B9530"/>
      <c r="C9530"/>
      <c r="D9530"/>
      <c r="E9530"/>
    </row>
    <row r="9531" spans="1:5" ht="0" hidden="1" customHeight="1" x14ac:dyDescent="0.2">
      <c r="A9531"/>
      <c r="B9531"/>
      <c r="C9531"/>
      <c r="D9531"/>
      <c r="E9531"/>
    </row>
    <row r="9532" spans="1:5" ht="0" hidden="1" customHeight="1" x14ac:dyDescent="0.2">
      <c r="A9532"/>
      <c r="B9532"/>
      <c r="C9532"/>
      <c r="D9532"/>
      <c r="E9532"/>
    </row>
    <row r="9533" spans="1:5" ht="0" hidden="1" customHeight="1" x14ac:dyDescent="0.2">
      <c r="A9533"/>
      <c r="B9533"/>
      <c r="C9533"/>
      <c r="D9533"/>
      <c r="E9533"/>
    </row>
    <row r="9534" spans="1:5" ht="0" hidden="1" customHeight="1" x14ac:dyDescent="0.2">
      <c r="A9534"/>
      <c r="B9534"/>
      <c r="C9534"/>
      <c r="D9534"/>
      <c r="E9534"/>
    </row>
    <row r="9535" spans="1:5" ht="0" hidden="1" customHeight="1" x14ac:dyDescent="0.2">
      <c r="A9535"/>
      <c r="B9535"/>
      <c r="C9535"/>
      <c r="D9535"/>
      <c r="E9535"/>
    </row>
    <row r="9536" spans="1:5" ht="0" hidden="1" customHeight="1" x14ac:dyDescent="0.2">
      <c r="A9536"/>
      <c r="B9536"/>
      <c r="C9536"/>
      <c r="D9536"/>
      <c r="E9536"/>
    </row>
    <row r="9537" spans="1:5" ht="0" hidden="1" customHeight="1" x14ac:dyDescent="0.2">
      <c r="A9537"/>
      <c r="B9537"/>
      <c r="C9537"/>
      <c r="D9537"/>
      <c r="E9537"/>
    </row>
    <row r="9538" spans="1:5" ht="0" hidden="1" customHeight="1" x14ac:dyDescent="0.2">
      <c r="A9538"/>
      <c r="B9538"/>
      <c r="C9538"/>
      <c r="D9538"/>
      <c r="E9538"/>
    </row>
    <row r="9539" spans="1:5" ht="0" hidden="1" customHeight="1" x14ac:dyDescent="0.2">
      <c r="A9539"/>
      <c r="B9539"/>
      <c r="C9539"/>
      <c r="D9539"/>
      <c r="E9539"/>
    </row>
    <row r="9540" spans="1:5" ht="0" hidden="1" customHeight="1" x14ac:dyDescent="0.2">
      <c r="A9540"/>
      <c r="B9540"/>
      <c r="C9540"/>
      <c r="D9540"/>
      <c r="E9540"/>
    </row>
    <row r="9541" spans="1:5" ht="0" hidden="1" customHeight="1" x14ac:dyDescent="0.2">
      <c r="A9541"/>
      <c r="B9541"/>
      <c r="C9541"/>
      <c r="D9541"/>
      <c r="E9541"/>
    </row>
    <row r="9542" spans="1:5" ht="0" hidden="1" customHeight="1" x14ac:dyDescent="0.2">
      <c r="A9542"/>
      <c r="B9542"/>
      <c r="C9542"/>
      <c r="D9542"/>
      <c r="E9542"/>
    </row>
    <row r="9543" spans="1:5" ht="0" hidden="1" customHeight="1" x14ac:dyDescent="0.2">
      <c r="A9543"/>
      <c r="B9543"/>
      <c r="C9543"/>
      <c r="D9543"/>
      <c r="E9543"/>
    </row>
    <row r="9544" spans="1:5" ht="0" hidden="1" customHeight="1" x14ac:dyDescent="0.2">
      <c r="A9544"/>
      <c r="B9544"/>
      <c r="C9544"/>
      <c r="D9544"/>
      <c r="E9544"/>
    </row>
    <row r="9545" spans="1:5" ht="0" hidden="1" customHeight="1" x14ac:dyDescent="0.2">
      <c r="A9545"/>
      <c r="B9545"/>
      <c r="C9545"/>
      <c r="D9545"/>
      <c r="E9545"/>
    </row>
    <row r="9546" spans="1:5" ht="0" hidden="1" customHeight="1" x14ac:dyDescent="0.2">
      <c r="A9546"/>
      <c r="B9546"/>
      <c r="C9546"/>
      <c r="D9546"/>
      <c r="E9546"/>
    </row>
    <row r="9547" spans="1:5" ht="0" hidden="1" customHeight="1" x14ac:dyDescent="0.2">
      <c r="A9547"/>
      <c r="B9547"/>
      <c r="C9547"/>
      <c r="D9547"/>
      <c r="E9547"/>
    </row>
    <row r="9548" spans="1:5" ht="0" hidden="1" customHeight="1" x14ac:dyDescent="0.2">
      <c r="A9548"/>
      <c r="B9548"/>
      <c r="C9548"/>
      <c r="D9548"/>
      <c r="E9548"/>
    </row>
    <row r="9549" spans="1:5" ht="0" hidden="1" customHeight="1" x14ac:dyDescent="0.2">
      <c r="A9549"/>
      <c r="B9549"/>
      <c r="C9549"/>
      <c r="D9549"/>
      <c r="E9549"/>
    </row>
    <row r="9550" spans="1:5" ht="0" hidden="1" customHeight="1" x14ac:dyDescent="0.2">
      <c r="A9550"/>
      <c r="B9550"/>
      <c r="C9550"/>
      <c r="D9550"/>
      <c r="E9550"/>
    </row>
    <row r="9551" spans="1:5" ht="0" hidden="1" customHeight="1" x14ac:dyDescent="0.2">
      <c r="A9551"/>
      <c r="B9551"/>
      <c r="C9551"/>
      <c r="D9551"/>
      <c r="E9551"/>
    </row>
    <row r="9552" spans="1:5" ht="0" hidden="1" customHeight="1" x14ac:dyDescent="0.2">
      <c r="A9552"/>
      <c r="B9552"/>
      <c r="C9552"/>
      <c r="D9552"/>
      <c r="E9552"/>
    </row>
    <row r="9553" spans="1:5" ht="0" hidden="1" customHeight="1" x14ac:dyDescent="0.2">
      <c r="A9553"/>
      <c r="B9553"/>
      <c r="C9553"/>
      <c r="D9553"/>
      <c r="E9553"/>
    </row>
    <row r="9554" spans="1:5" ht="0" hidden="1" customHeight="1" x14ac:dyDescent="0.2">
      <c r="A9554"/>
      <c r="B9554"/>
      <c r="C9554"/>
      <c r="D9554"/>
      <c r="E9554"/>
    </row>
    <row r="9555" spans="1:5" ht="0" hidden="1" customHeight="1" x14ac:dyDescent="0.2">
      <c r="A9555"/>
      <c r="B9555"/>
      <c r="C9555"/>
      <c r="D9555"/>
      <c r="E9555"/>
    </row>
    <row r="9556" spans="1:5" ht="0" hidden="1" customHeight="1" x14ac:dyDescent="0.2">
      <c r="A9556"/>
      <c r="B9556"/>
      <c r="C9556"/>
      <c r="D9556"/>
      <c r="E9556"/>
    </row>
    <row r="9557" spans="1:5" ht="0" hidden="1" customHeight="1" x14ac:dyDescent="0.2">
      <c r="A9557"/>
      <c r="B9557"/>
      <c r="C9557"/>
      <c r="D9557"/>
      <c r="E9557"/>
    </row>
    <row r="9558" spans="1:5" ht="0" hidden="1" customHeight="1" x14ac:dyDescent="0.2">
      <c r="A9558"/>
      <c r="B9558"/>
      <c r="C9558"/>
      <c r="D9558"/>
      <c r="E9558"/>
    </row>
    <row r="9559" spans="1:5" ht="0" hidden="1" customHeight="1" x14ac:dyDescent="0.2">
      <c r="A9559"/>
      <c r="B9559"/>
      <c r="C9559"/>
      <c r="D9559"/>
      <c r="E9559"/>
    </row>
    <row r="9560" spans="1:5" ht="0" hidden="1" customHeight="1" x14ac:dyDescent="0.2">
      <c r="A9560"/>
      <c r="B9560"/>
      <c r="C9560"/>
      <c r="D9560"/>
      <c r="E9560"/>
    </row>
    <row r="9561" spans="1:5" ht="0" hidden="1" customHeight="1" x14ac:dyDescent="0.2">
      <c r="A9561"/>
      <c r="B9561"/>
      <c r="C9561"/>
      <c r="D9561"/>
      <c r="E9561"/>
    </row>
    <row r="9562" spans="1:5" ht="0" hidden="1" customHeight="1" x14ac:dyDescent="0.2">
      <c r="A9562"/>
      <c r="B9562"/>
      <c r="C9562"/>
      <c r="D9562"/>
      <c r="E9562"/>
    </row>
    <row r="9563" spans="1:5" ht="0" hidden="1" customHeight="1" x14ac:dyDescent="0.2">
      <c r="A9563"/>
      <c r="B9563"/>
      <c r="C9563"/>
      <c r="D9563"/>
      <c r="E9563"/>
    </row>
    <row r="9564" spans="1:5" ht="0" hidden="1" customHeight="1" x14ac:dyDescent="0.2">
      <c r="A9564"/>
      <c r="B9564"/>
      <c r="C9564"/>
      <c r="D9564"/>
      <c r="E9564"/>
    </row>
    <row r="9565" spans="1:5" ht="0" hidden="1" customHeight="1" x14ac:dyDescent="0.2">
      <c r="A9565"/>
      <c r="B9565"/>
      <c r="C9565"/>
      <c r="D9565"/>
      <c r="E9565"/>
    </row>
    <row r="9566" spans="1:5" ht="0" hidden="1" customHeight="1" x14ac:dyDescent="0.2">
      <c r="A9566"/>
      <c r="B9566"/>
      <c r="C9566"/>
      <c r="D9566"/>
      <c r="E9566"/>
    </row>
    <row r="9567" spans="1:5" ht="0" hidden="1" customHeight="1" x14ac:dyDescent="0.2">
      <c r="A9567"/>
      <c r="B9567"/>
      <c r="C9567"/>
      <c r="D9567"/>
      <c r="E9567"/>
    </row>
    <row r="9568" spans="1:5" ht="0" hidden="1" customHeight="1" x14ac:dyDescent="0.2">
      <c r="A9568"/>
      <c r="B9568"/>
      <c r="C9568"/>
      <c r="D9568"/>
      <c r="E9568"/>
    </row>
    <row r="9569" spans="1:5" ht="0" hidden="1" customHeight="1" x14ac:dyDescent="0.2">
      <c r="A9569"/>
      <c r="B9569"/>
      <c r="C9569"/>
      <c r="D9569"/>
      <c r="E9569"/>
    </row>
    <row r="9570" spans="1:5" ht="0" hidden="1" customHeight="1" x14ac:dyDescent="0.2">
      <c r="A9570"/>
      <c r="B9570"/>
      <c r="C9570"/>
      <c r="D9570"/>
      <c r="E9570"/>
    </row>
    <row r="9571" spans="1:5" ht="0" hidden="1" customHeight="1" x14ac:dyDescent="0.2">
      <c r="A9571"/>
      <c r="B9571"/>
      <c r="C9571"/>
      <c r="D9571"/>
      <c r="E9571"/>
    </row>
    <row r="9572" spans="1:5" ht="0" hidden="1" customHeight="1" x14ac:dyDescent="0.2">
      <c r="A9572"/>
      <c r="B9572"/>
      <c r="C9572"/>
      <c r="D9572"/>
      <c r="E9572"/>
    </row>
    <row r="9573" spans="1:5" ht="0" hidden="1" customHeight="1" x14ac:dyDescent="0.2">
      <c r="A9573"/>
      <c r="B9573"/>
      <c r="C9573"/>
      <c r="D9573"/>
      <c r="E9573"/>
    </row>
    <row r="9574" spans="1:5" ht="0" hidden="1" customHeight="1" x14ac:dyDescent="0.2">
      <c r="A9574"/>
      <c r="B9574"/>
      <c r="C9574"/>
      <c r="D9574"/>
      <c r="E9574"/>
    </row>
    <row r="9575" spans="1:5" ht="0" hidden="1" customHeight="1" x14ac:dyDescent="0.2">
      <c r="A9575"/>
      <c r="B9575"/>
      <c r="C9575"/>
      <c r="D9575"/>
      <c r="E9575"/>
    </row>
    <row r="9576" spans="1:5" ht="0" hidden="1" customHeight="1" x14ac:dyDescent="0.2">
      <c r="A9576"/>
      <c r="B9576"/>
      <c r="C9576"/>
      <c r="D9576"/>
      <c r="E9576"/>
    </row>
    <row r="9577" spans="1:5" ht="0" hidden="1" customHeight="1" x14ac:dyDescent="0.2">
      <c r="A9577"/>
      <c r="B9577"/>
      <c r="C9577"/>
      <c r="D9577"/>
      <c r="E9577"/>
    </row>
    <row r="9578" spans="1:5" ht="0" hidden="1" customHeight="1" x14ac:dyDescent="0.2">
      <c r="A9578"/>
      <c r="B9578"/>
      <c r="C9578"/>
      <c r="D9578"/>
      <c r="E9578"/>
    </row>
    <row r="9579" spans="1:5" ht="0" hidden="1" customHeight="1" x14ac:dyDescent="0.2">
      <c r="A9579"/>
      <c r="B9579"/>
      <c r="C9579"/>
      <c r="D9579"/>
      <c r="E9579"/>
    </row>
    <row r="9580" spans="1:5" ht="0" hidden="1" customHeight="1" x14ac:dyDescent="0.2">
      <c r="A9580"/>
      <c r="B9580"/>
      <c r="C9580"/>
      <c r="D9580"/>
      <c r="E9580"/>
    </row>
    <row r="9581" spans="1:5" ht="0" hidden="1" customHeight="1" x14ac:dyDescent="0.2">
      <c r="A9581"/>
      <c r="B9581"/>
      <c r="C9581"/>
      <c r="D9581"/>
      <c r="E9581"/>
    </row>
    <row r="9582" spans="1:5" ht="0" hidden="1" customHeight="1" x14ac:dyDescent="0.2">
      <c r="A9582"/>
      <c r="B9582"/>
      <c r="C9582"/>
      <c r="D9582"/>
      <c r="E9582"/>
    </row>
    <row r="9583" spans="1:5" ht="0" hidden="1" customHeight="1" x14ac:dyDescent="0.2">
      <c r="A9583"/>
      <c r="B9583"/>
      <c r="C9583"/>
      <c r="D9583"/>
      <c r="E9583"/>
    </row>
    <row r="9584" spans="1:5" ht="0" hidden="1" customHeight="1" x14ac:dyDescent="0.2">
      <c r="A9584"/>
      <c r="B9584"/>
      <c r="C9584"/>
      <c r="D9584"/>
      <c r="E9584"/>
    </row>
    <row r="9585" spans="1:5" ht="0" hidden="1" customHeight="1" x14ac:dyDescent="0.2">
      <c r="A9585"/>
      <c r="B9585"/>
      <c r="C9585"/>
      <c r="D9585"/>
      <c r="E9585"/>
    </row>
    <row r="9586" spans="1:5" ht="0" hidden="1" customHeight="1" x14ac:dyDescent="0.2">
      <c r="A9586"/>
      <c r="B9586"/>
      <c r="C9586"/>
      <c r="D9586"/>
      <c r="E9586"/>
    </row>
    <row r="9587" spans="1:5" ht="0" hidden="1" customHeight="1" x14ac:dyDescent="0.2">
      <c r="A9587"/>
      <c r="B9587"/>
      <c r="C9587"/>
      <c r="D9587"/>
      <c r="E9587"/>
    </row>
    <row r="9588" spans="1:5" ht="0" hidden="1" customHeight="1" x14ac:dyDescent="0.2">
      <c r="A9588"/>
      <c r="B9588"/>
      <c r="C9588"/>
      <c r="D9588"/>
      <c r="E9588"/>
    </row>
    <row r="9589" spans="1:5" ht="0" hidden="1" customHeight="1" x14ac:dyDescent="0.2">
      <c r="A9589"/>
      <c r="B9589"/>
      <c r="C9589"/>
      <c r="D9589"/>
      <c r="E9589"/>
    </row>
    <row r="9590" spans="1:5" ht="0" hidden="1" customHeight="1" x14ac:dyDescent="0.2">
      <c r="A9590"/>
      <c r="B9590"/>
      <c r="C9590"/>
      <c r="D9590"/>
      <c r="E9590"/>
    </row>
    <row r="9591" spans="1:5" ht="0" hidden="1" customHeight="1" x14ac:dyDescent="0.2">
      <c r="A9591"/>
      <c r="B9591"/>
      <c r="C9591"/>
      <c r="D9591"/>
      <c r="E9591"/>
    </row>
    <row r="9592" spans="1:5" ht="0" hidden="1" customHeight="1" x14ac:dyDescent="0.2">
      <c r="A9592"/>
      <c r="B9592"/>
      <c r="C9592"/>
      <c r="D9592"/>
      <c r="E9592"/>
    </row>
    <row r="9593" spans="1:5" ht="0" hidden="1" customHeight="1" x14ac:dyDescent="0.2">
      <c r="A9593"/>
      <c r="B9593"/>
      <c r="C9593"/>
      <c r="D9593"/>
      <c r="E9593"/>
    </row>
    <row r="9594" spans="1:5" ht="0" hidden="1" customHeight="1" x14ac:dyDescent="0.2">
      <c r="A9594"/>
      <c r="B9594"/>
      <c r="C9594"/>
      <c r="D9594"/>
      <c r="E9594"/>
    </row>
    <row r="9595" spans="1:5" ht="0" hidden="1" customHeight="1" x14ac:dyDescent="0.2">
      <c r="A9595"/>
      <c r="B9595"/>
      <c r="C9595"/>
      <c r="D9595"/>
      <c r="E9595"/>
    </row>
    <row r="9596" spans="1:5" ht="0" hidden="1" customHeight="1" x14ac:dyDescent="0.2">
      <c r="A9596"/>
      <c r="B9596"/>
      <c r="C9596"/>
      <c r="D9596"/>
      <c r="E9596"/>
    </row>
    <row r="9597" spans="1:5" ht="0" hidden="1" customHeight="1" x14ac:dyDescent="0.2">
      <c r="A9597"/>
      <c r="B9597"/>
      <c r="C9597"/>
      <c r="D9597"/>
      <c r="E9597"/>
    </row>
    <row r="9598" spans="1:5" ht="0" hidden="1" customHeight="1" x14ac:dyDescent="0.2">
      <c r="A9598"/>
      <c r="B9598"/>
      <c r="C9598"/>
      <c r="D9598"/>
      <c r="E9598"/>
    </row>
    <row r="9599" spans="1:5" ht="0" hidden="1" customHeight="1" x14ac:dyDescent="0.2">
      <c r="A9599"/>
      <c r="B9599"/>
      <c r="C9599"/>
      <c r="D9599"/>
      <c r="E9599"/>
    </row>
    <row r="9600" spans="1:5" ht="0" hidden="1" customHeight="1" x14ac:dyDescent="0.2">
      <c r="A9600"/>
      <c r="B9600"/>
      <c r="C9600"/>
      <c r="D9600"/>
      <c r="E9600"/>
    </row>
    <row r="9601" spans="1:5" ht="0" hidden="1" customHeight="1" x14ac:dyDescent="0.2">
      <c r="A9601"/>
      <c r="B9601"/>
      <c r="C9601"/>
      <c r="D9601"/>
      <c r="E9601"/>
    </row>
    <row r="9602" spans="1:5" ht="0" hidden="1" customHeight="1" x14ac:dyDescent="0.2">
      <c r="A9602"/>
      <c r="B9602"/>
      <c r="C9602"/>
      <c r="D9602"/>
      <c r="E9602"/>
    </row>
    <row r="9603" spans="1:5" ht="0" hidden="1" customHeight="1" x14ac:dyDescent="0.2">
      <c r="A9603"/>
      <c r="B9603"/>
      <c r="C9603"/>
      <c r="D9603"/>
      <c r="E9603"/>
    </row>
    <row r="9604" spans="1:5" ht="0" hidden="1" customHeight="1" x14ac:dyDescent="0.2">
      <c r="A9604"/>
      <c r="B9604"/>
      <c r="C9604"/>
      <c r="D9604"/>
      <c r="E9604"/>
    </row>
    <row r="9605" spans="1:5" ht="0" hidden="1" customHeight="1" x14ac:dyDescent="0.2">
      <c r="A9605"/>
      <c r="B9605"/>
      <c r="C9605"/>
      <c r="D9605"/>
      <c r="E9605"/>
    </row>
    <row r="9606" spans="1:5" ht="0" hidden="1" customHeight="1" x14ac:dyDescent="0.2">
      <c r="A9606"/>
      <c r="B9606"/>
      <c r="C9606"/>
      <c r="D9606"/>
      <c r="E9606"/>
    </row>
    <row r="9607" spans="1:5" ht="0" hidden="1" customHeight="1" x14ac:dyDescent="0.2">
      <c r="A9607"/>
      <c r="B9607"/>
      <c r="C9607"/>
      <c r="D9607"/>
      <c r="E9607"/>
    </row>
    <row r="9608" spans="1:5" ht="0" hidden="1" customHeight="1" x14ac:dyDescent="0.2">
      <c r="A9608"/>
      <c r="B9608"/>
      <c r="C9608"/>
      <c r="D9608"/>
      <c r="E9608"/>
    </row>
    <row r="9609" spans="1:5" ht="0" hidden="1" customHeight="1" x14ac:dyDescent="0.2">
      <c r="A9609"/>
      <c r="B9609"/>
      <c r="C9609"/>
      <c r="D9609"/>
      <c r="E9609"/>
    </row>
    <row r="9610" spans="1:5" ht="0" hidden="1" customHeight="1" x14ac:dyDescent="0.2">
      <c r="A9610"/>
      <c r="B9610"/>
      <c r="C9610"/>
      <c r="D9610"/>
      <c r="E9610"/>
    </row>
    <row r="9611" spans="1:5" ht="0" hidden="1" customHeight="1" x14ac:dyDescent="0.2">
      <c r="A9611"/>
      <c r="B9611"/>
      <c r="C9611"/>
      <c r="D9611"/>
      <c r="E9611"/>
    </row>
    <row r="9612" spans="1:5" ht="0" hidden="1" customHeight="1" x14ac:dyDescent="0.2">
      <c r="A9612"/>
      <c r="B9612"/>
      <c r="C9612"/>
      <c r="D9612"/>
      <c r="E9612"/>
    </row>
    <row r="9613" spans="1:5" ht="0" hidden="1" customHeight="1" x14ac:dyDescent="0.2">
      <c r="A9613"/>
      <c r="B9613"/>
      <c r="C9613"/>
      <c r="D9613"/>
      <c r="E9613"/>
    </row>
    <row r="9614" spans="1:5" ht="0" hidden="1" customHeight="1" x14ac:dyDescent="0.2">
      <c r="A9614"/>
      <c r="B9614"/>
      <c r="C9614"/>
      <c r="D9614"/>
      <c r="E9614"/>
    </row>
    <row r="9615" spans="1:5" ht="0" hidden="1" customHeight="1" x14ac:dyDescent="0.2">
      <c r="A9615"/>
      <c r="B9615"/>
      <c r="C9615"/>
      <c r="D9615"/>
      <c r="E9615"/>
    </row>
    <row r="9616" spans="1:5" ht="0" hidden="1" customHeight="1" x14ac:dyDescent="0.2">
      <c r="A9616"/>
      <c r="B9616"/>
      <c r="C9616"/>
      <c r="D9616"/>
      <c r="E9616"/>
    </row>
    <row r="9617" spans="1:5" ht="0" hidden="1" customHeight="1" x14ac:dyDescent="0.2">
      <c r="A9617"/>
      <c r="B9617"/>
      <c r="C9617"/>
      <c r="D9617"/>
      <c r="E9617"/>
    </row>
    <row r="9618" spans="1:5" ht="0" hidden="1" customHeight="1" x14ac:dyDescent="0.2">
      <c r="A9618"/>
      <c r="B9618"/>
      <c r="C9618"/>
      <c r="D9618"/>
      <c r="E9618"/>
    </row>
    <row r="9619" spans="1:5" ht="0" hidden="1" customHeight="1" x14ac:dyDescent="0.2">
      <c r="A9619"/>
      <c r="B9619"/>
      <c r="C9619"/>
      <c r="D9619"/>
      <c r="E9619"/>
    </row>
    <row r="9620" spans="1:5" ht="0" hidden="1" customHeight="1" x14ac:dyDescent="0.2">
      <c r="A9620"/>
      <c r="B9620"/>
      <c r="C9620"/>
      <c r="D9620"/>
      <c r="E9620"/>
    </row>
    <row r="9621" spans="1:5" ht="0" hidden="1" customHeight="1" x14ac:dyDescent="0.2">
      <c r="A9621"/>
      <c r="B9621"/>
      <c r="C9621"/>
      <c r="D9621"/>
      <c r="E9621"/>
    </row>
    <row r="9622" spans="1:5" ht="0" hidden="1" customHeight="1" x14ac:dyDescent="0.2">
      <c r="A9622"/>
      <c r="B9622"/>
      <c r="C9622"/>
      <c r="D9622"/>
      <c r="E9622"/>
    </row>
    <row r="9623" spans="1:5" ht="0" hidden="1" customHeight="1" x14ac:dyDescent="0.2">
      <c r="A9623"/>
      <c r="B9623"/>
      <c r="C9623"/>
      <c r="D9623"/>
      <c r="E9623"/>
    </row>
    <row r="9624" spans="1:5" ht="0" hidden="1" customHeight="1" x14ac:dyDescent="0.2">
      <c r="A9624"/>
      <c r="B9624"/>
      <c r="C9624"/>
      <c r="D9624"/>
      <c r="E9624"/>
    </row>
    <row r="9625" spans="1:5" ht="0" hidden="1" customHeight="1" x14ac:dyDescent="0.2">
      <c r="A9625"/>
      <c r="B9625"/>
      <c r="C9625"/>
      <c r="D9625"/>
      <c r="E9625"/>
    </row>
    <row r="9626" spans="1:5" ht="0" hidden="1" customHeight="1" x14ac:dyDescent="0.2">
      <c r="A9626"/>
      <c r="B9626"/>
      <c r="C9626"/>
      <c r="D9626"/>
      <c r="E9626"/>
    </row>
    <row r="9627" spans="1:5" ht="0" hidden="1" customHeight="1" x14ac:dyDescent="0.2">
      <c r="A9627"/>
      <c r="B9627"/>
      <c r="C9627"/>
      <c r="D9627"/>
      <c r="E9627"/>
    </row>
    <row r="9628" spans="1:5" ht="0" hidden="1" customHeight="1" x14ac:dyDescent="0.2">
      <c r="A9628"/>
      <c r="B9628"/>
      <c r="C9628"/>
      <c r="D9628"/>
      <c r="E9628"/>
    </row>
    <row r="9629" spans="1:5" ht="0" hidden="1" customHeight="1" x14ac:dyDescent="0.2">
      <c r="A9629"/>
      <c r="B9629"/>
      <c r="C9629"/>
      <c r="D9629"/>
      <c r="E9629"/>
    </row>
    <row r="9630" spans="1:5" ht="0" hidden="1" customHeight="1" x14ac:dyDescent="0.2">
      <c r="A9630"/>
      <c r="B9630"/>
      <c r="C9630"/>
      <c r="D9630"/>
      <c r="E9630"/>
    </row>
    <row r="9631" spans="1:5" ht="0" hidden="1" customHeight="1" x14ac:dyDescent="0.2">
      <c r="A9631"/>
      <c r="B9631"/>
      <c r="C9631"/>
      <c r="D9631"/>
      <c r="E9631"/>
    </row>
    <row r="9632" spans="1:5" ht="0" hidden="1" customHeight="1" x14ac:dyDescent="0.2">
      <c r="A9632"/>
      <c r="B9632"/>
      <c r="C9632"/>
      <c r="D9632"/>
      <c r="E9632"/>
    </row>
    <row r="9633" spans="1:5" ht="0" hidden="1" customHeight="1" x14ac:dyDescent="0.2">
      <c r="A9633"/>
      <c r="B9633"/>
      <c r="C9633"/>
      <c r="D9633"/>
      <c r="E9633"/>
    </row>
    <row r="9634" spans="1:5" ht="0" hidden="1" customHeight="1" x14ac:dyDescent="0.2">
      <c r="A9634"/>
      <c r="B9634"/>
      <c r="C9634"/>
      <c r="D9634"/>
      <c r="E9634"/>
    </row>
    <row r="9635" spans="1:5" ht="0" hidden="1" customHeight="1" x14ac:dyDescent="0.2">
      <c r="A9635"/>
      <c r="B9635"/>
      <c r="C9635"/>
      <c r="D9635"/>
      <c r="E9635"/>
    </row>
    <row r="9636" spans="1:5" ht="0" hidden="1" customHeight="1" x14ac:dyDescent="0.2">
      <c r="A9636"/>
      <c r="B9636"/>
      <c r="C9636"/>
      <c r="D9636"/>
      <c r="E9636"/>
    </row>
    <row r="9637" spans="1:5" ht="0" hidden="1" customHeight="1" x14ac:dyDescent="0.2">
      <c r="A9637"/>
      <c r="B9637"/>
      <c r="C9637"/>
      <c r="D9637"/>
      <c r="E9637"/>
    </row>
    <row r="9638" spans="1:5" ht="0" hidden="1" customHeight="1" x14ac:dyDescent="0.2">
      <c r="A9638"/>
      <c r="B9638"/>
      <c r="C9638"/>
      <c r="D9638"/>
      <c r="E9638"/>
    </row>
    <row r="9639" spans="1:5" ht="0" hidden="1" customHeight="1" x14ac:dyDescent="0.2">
      <c r="A9639"/>
      <c r="B9639"/>
      <c r="C9639"/>
      <c r="D9639"/>
      <c r="E9639"/>
    </row>
    <row r="9640" spans="1:5" ht="0" hidden="1" customHeight="1" x14ac:dyDescent="0.2">
      <c r="A9640"/>
      <c r="B9640"/>
      <c r="C9640"/>
      <c r="D9640"/>
      <c r="E9640"/>
    </row>
    <row r="9641" spans="1:5" ht="0" hidden="1" customHeight="1" x14ac:dyDescent="0.2">
      <c r="A9641"/>
      <c r="B9641"/>
      <c r="C9641"/>
      <c r="D9641"/>
      <c r="E9641"/>
    </row>
    <row r="9642" spans="1:5" ht="0" hidden="1" customHeight="1" x14ac:dyDescent="0.2">
      <c r="A9642"/>
      <c r="B9642"/>
      <c r="C9642"/>
      <c r="D9642"/>
      <c r="E9642"/>
    </row>
    <row r="9643" spans="1:5" ht="0" hidden="1" customHeight="1" x14ac:dyDescent="0.2">
      <c r="A9643"/>
      <c r="B9643"/>
      <c r="C9643"/>
      <c r="D9643"/>
      <c r="E9643"/>
    </row>
    <row r="9644" spans="1:5" ht="0" hidden="1" customHeight="1" x14ac:dyDescent="0.2">
      <c r="A9644"/>
      <c r="B9644"/>
      <c r="C9644"/>
      <c r="D9644"/>
      <c r="E9644"/>
    </row>
    <row r="9645" spans="1:5" ht="0" hidden="1" customHeight="1" x14ac:dyDescent="0.2">
      <c r="A9645"/>
      <c r="B9645"/>
      <c r="C9645"/>
      <c r="D9645"/>
      <c r="E9645"/>
    </row>
    <row r="9646" spans="1:5" ht="0" hidden="1" customHeight="1" x14ac:dyDescent="0.2">
      <c r="A9646"/>
      <c r="B9646"/>
      <c r="C9646"/>
      <c r="D9646"/>
      <c r="E9646"/>
    </row>
    <row r="9647" spans="1:5" ht="0" hidden="1" customHeight="1" x14ac:dyDescent="0.2">
      <c r="A9647"/>
      <c r="B9647"/>
      <c r="C9647"/>
      <c r="D9647"/>
      <c r="E9647"/>
    </row>
    <row r="9648" spans="1:5" ht="0" hidden="1" customHeight="1" x14ac:dyDescent="0.2">
      <c r="A9648"/>
      <c r="B9648"/>
      <c r="C9648"/>
      <c r="D9648"/>
      <c r="E9648"/>
    </row>
    <row r="9649" spans="1:5" ht="0" hidden="1" customHeight="1" x14ac:dyDescent="0.2">
      <c r="A9649"/>
      <c r="B9649"/>
      <c r="C9649"/>
      <c r="D9649"/>
      <c r="E9649"/>
    </row>
    <row r="9650" spans="1:5" ht="0" hidden="1" customHeight="1" x14ac:dyDescent="0.2">
      <c r="A9650"/>
      <c r="B9650"/>
      <c r="C9650"/>
      <c r="D9650"/>
      <c r="E9650"/>
    </row>
    <row r="9651" spans="1:5" ht="0" hidden="1" customHeight="1" x14ac:dyDescent="0.2">
      <c r="A9651"/>
      <c r="B9651"/>
      <c r="C9651"/>
      <c r="D9651"/>
      <c r="E9651"/>
    </row>
    <row r="9652" spans="1:5" ht="0" hidden="1" customHeight="1" x14ac:dyDescent="0.2">
      <c r="A9652"/>
      <c r="B9652"/>
      <c r="C9652"/>
      <c r="D9652"/>
      <c r="E9652"/>
    </row>
    <row r="9653" spans="1:5" ht="0" hidden="1" customHeight="1" x14ac:dyDescent="0.2">
      <c r="A9653"/>
      <c r="B9653"/>
      <c r="C9653"/>
      <c r="D9653"/>
      <c r="E9653"/>
    </row>
    <row r="9654" spans="1:5" ht="0" hidden="1" customHeight="1" x14ac:dyDescent="0.2">
      <c r="A9654"/>
      <c r="B9654"/>
      <c r="C9654"/>
      <c r="D9654"/>
      <c r="E9654"/>
    </row>
    <row r="9655" spans="1:5" ht="0" hidden="1" customHeight="1" x14ac:dyDescent="0.2">
      <c r="A9655"/>
      <c r="B9655"/>
      <c r="C9655"/>
      <c r="D9655"/>
      <c r="E9655"/>
    </row>
    <row r="9656" spans="1:5" ht="0" hidden="1" customHeight="1" x14ac:dyDescent="0.2">
      <c r="A9656"/>
      <c r="B9656"/>
      <c r="C9656"/>
      <c r="D9656"/>
      <c r="E9656"/>
    </row>
    <row r="9657" spans="1:5" ht="0" hidden="1" customHeight="1" x14ac:dyDescent="0.2">
      <c r="A9657"/>
      <c r="B9657"/>
      <c r="C9657"/>
      <c r="D9657"/>
      <c r="E9657"/>
    </row>
    <row r="9658" spans="1:5" ht="0" hidden="1" customHeight="1" x14ac:dyDescent="0.2">
      <c r="A9658"/>
      <c r="B9658"/>
      <c r="C9658"/>
      <c r="D9658"/>
      <c r="E9658"/>
    </row>
    <row r="9659" spans="1:5" ht="0" hidden="1" customHeight="1" x14ac:dyDescent="0.2">
      <c r="A9659"/>
      <c r="B9659"/>
      <c r="C9659"/>
      <c r="D9659"/>
      <c r="E9659"/>
    </row>
    <row r="9660" spans="1:5" ht="0" hidden="1" customHeight="1" x14ac:dyDescent="0.2">
      <c r="A9660"/>
      <c r="B9660"/>
      <c r="C9660"/>
      <c r="D9660"/>
      <c r="E9660"/>
    </row>
    <row r="9661" spans="1:5" ht="0" hidden="1" customHeight="1" x14ac:dyDescent="0.2">
      <c r="A9661"/>
      <c r="B9661"/>
      <c r="C9661"/>
      <c r="D9661"/>
      <c r="E9661"/>
    </row>
    <row r="9662" spans="1:5" ht="0" hidden="1" customHeight="1" x14ac:dyDescent="0.2">
      <c r="A9662"/>
      <c r="B9662"/>
      <c r="C9662"/>
      <c r="D9662"/>
      <c r="E9662"/>
    </row>
    <row r="9663" spans="1:5" ht="0" hidden="1" customHeight="1" x14ac:dyDescent="0.2">
      <c r="A9663"/>
      <c r="B9663"/>
      <c r="C9663"/>
      <c r="D9663"/>
      <c r="E9663"/>
    </row>
    <row r="9664" spans="1:5" ht="0" hidden="1" customHeight="1" x14ac:dyDescent="0.2">
      <c r="A9664"/>
      <c r="B9664"/>
      <c r="C9664"/>
      <c r="D9664"/>
      <c r="E9664"/>
    </row>
    <row r="9665" spans="1:5" ht="0" hidden="1" customHeight="1" x14ac:dyDescent="0.2">
      <c r="A9665"/>
      <c r="B9665"/>
      <c r="C9665"/>
      <c r="D9665"/>
      <c r="E9665"/>
    </row>
    <row r="9666" spans="1:5" ht="0" hidden="1" customHeight="1" x14ac:dyDescent="0.2">
      <c r="A9666"/>
      <c r="B9666"/>
      <c r="C9666"/>
      <c r="D9666"/>
      <c r="E9666"/>
    </row>
    <row r="9667" spans="1:5" ht="0" hidden="1" customHeight="1" x14ac:dyDescent="0.2">
      <c r="A9667"/>
      <c r="B9667"/>
      <c r="C9667"/>
      <c r="D9667"/>
      <c r="E9667"/>
    </row>
    <row r="9668" spans="1:5" ht="0" hidden="1" customHeight="1" x14ac:dyDescent="0.2">
      <c r="A9668"/>
      <c r="B9668"/>
      <c r="C9668"/>
      <c r="D9668"/>
      <c r="E9668"/>
    </row>
    <row r="9669" spans="1:5" ht="0" hidden="1" customHeight="1" x14ac:dyDescent="0.2">
      <c r="A9669"/>
      <c r="B9669"/>
      <c r="C9669"/>
      <c r="D9669"/>
      <c r="E9669"/>
    </row>
    <row r="9670" spans="1:5" ht="0" hidden="1" customHeight="1" x14ac:dyDescent="0.2">
      <c r="A9670"/>
      <c r="B9670"/>
      <c r="C9670"/>
      <c r="D9670"/>
      <c r="E9670"/>
    </row>
    <row r="9671" spans="1:5" ht="0" hidden="1" customHeight="1" x14ac:dyDescent="0.2">
      <c r="A9671"/>
      <c r="B9671"/>
      <c r="C9671"/>
      <c r="D9671"/>
      <c r="E9671"/>
    </row>
    <row r="9672" spans="1:5" ht="0" hidden="1" customHeight="1" x14ac:dyDescent="0.2">
      <c r="A9672"/>
      <c r="B9672"/>
      <c r="C9672"/>
      <c r="D9672"/>
      <c r="E9672"/>
    </row>
    <row r="9673" spans="1:5" ht="0" hidden="1" customHeight="1" x14ac:dyDescent="0.2">
      <c r="A9673"/>
      <c r="B9673"/>
      <c r="C9673"/>
      <c r="D9673"/>
      <c r="E9673"/>
    </row>
    <row r="9674" spans="1:5" ht="0" hidden="1" customHeight="1" x14ac:dyDescent="0.2">
      <c r="A9674"/>
      <c r="B9674"/>
      <c r="C9674"/>
      <c r="D9674"/>
      <c r="E9674"/>
    </row>
    <row r="9675" spans="1:5" ht="0" hidden="1" customHeight="1" x14ac:dyDescent="0.2">
      <c r="A9675"/>
      <c r="B9675"/>
      <c r="C9675"/>
      <c r="D9675"/>
      <c r="E9675"/>
    </row>
    <row r="9676" spans="1:5" ht="0" hidden="1" customHeight="1" x14ac:dyDescent="0.2">
      <c r="A9676"/>
      <c r="B9676"/>
      <c r="C9676"/>
      <c r="D9676"/>
      <c r="E9676"/>
    </row>
    <row r="9677" spans="1:5" ht="0" hidden="1" customHeight="1" x14ac:dyDescent="0.2">
      <c r="A9677"/>
      <c r="B9677"/>
      <c r="C9677"/>
      <c r="D9677"/>
      <c r="E9677"/>
    </row>
    <row r="9678" spans="1:5" ht="0" hidden="1" customHeight="1" x14ac:dyDescent="0.2">
      <c r="A9678"/>
      <c r="B9678"/>
      <c r="C9678"/>
      <c r="D9678"/>
      <c r="E9678"/>
    </row>
    <row r="9679" spans="1:5" ht="0" hidden="1" customHeight="1" x14ac:dyDescent="0.2">
      <c r="A9679"/>
      <c r="B9679"/>
      <c r="C9679"/>
      <c r="D9679"/>
      <c r="E9679"/>
    </row>
    <row r="9680" spans="1:5" ht="0" hidden="1" customHeight="1" x14ac:dyDescent="0.2">
      <c r="A9680"/>
      <c r="B9680"/>
      <c r="C9680"/>
      <c r="D9680"/>
      <c r="E9680"/>
    </row>
    <row r="9681" spans="1:5" ht="0" hidden="1" customHeight="1" x14ac:dyDescent="0.2">
      <c r="A9681"/>
      <c r="B9681"/>
      <c r="C9681"/>
      <c r="D9681"/>
      <c r="E9681"/>
    </row>
    <row r="9682" spans="1:5" ht="0" hidden="1" customHeight="1" x14ac:dyDescent="0.2">
      <c r="A9682"/>
      <c r="B9682"/>
      <c r="C9682"/>
      <c r="D9682"/>
      <c r="E9682"/>
    </row>
    <row r="9683" spans="1:5" ht="0" hidden="1" customHeight="1" x14ac:dyDescent="0.2">
      <c r="A9683"/>
      <c r="B9683"/>
      <c r="C9683"/>
      <c r="D9683"/>
      <c r="E9683"/>
    </row>
    <row r="9684" spans="1:5" ht="0" hidden="1" customHeight="1" x14ac:dyDescent="0.2">
      <c r="A9684"/>
      <c r="B9684"/>
      <c r="C9684"/>
      <c r="D9684"/>
      <c r="E9684"/>
    </row>
    <row r="9685" spans="1:5" ht="0" hidden="1" customHeight="1" x14ac:dyDescent="0.2">
      <c r="A9685"/>
      <c r="B9685"/>
      <c r="C9685"/>
      <c r="D9685"/>
      <c r="E9685"/>
    </row>
    <row r="9686" spans="1:5" ht="0" hidden="1" customHeight="1" x14ac:dyDescent="0.2">
      <c r="A9686"/>
      <c r="B9686"/>
      <c r="C9686"/>
      <c r="D9686"/>
      <c r="E9686"/>
    </row>
    <row r="9687" spans="1:5" ht="0" hidden="1" customHeight="1" x14ac:dyDescent="0.2">
      <c r="A9687"/>
      <c r="B9687"/>
      <c r="C9687"/>
      <c r="D9687"/>
      <c r="E9687"/>
    </row>
    <row r="9688" spans="1:5" ht="0" hidden="1" customHeight="1" x14ac:dyDescent="0.2">
      <c r="A9688"/>
      <c r="B9688"/>
      <c r="C9688"/>
      <c r="D9688"/>
      <c r="E9688"/>
    </row>
    <row r="9689" spans="1:5" ht="0" hidden="1" customHeight="1" x14ac:dyDescent="0.2">
      <c r="A9689"/>
      <c r="B9689"/>
      <c r="C9689"/>
      <c r="D9689"/>
      <c r="E9689"/>
    </row>
    <row r="9690" spans="1:5" ht="0" hidden="1" customHeight="1" x14ac:dyDescent="0.2">
      <c r="A9690"/>
      <c r="B9690"/>
      <c r="C9690"/>
      <c r="D9690"/>
      <c r="E9690"/>
    </row>
    <row r="9691" spans="1:5" ht="0" hidden="1" customHeight="1" x14ac:dyDescent="0.2">
      <c r="A9691"/>
      <c r="B9691"/>
      <c r="C9691"/>
      <c r="D9691"/>
      <c r="E9691"/>
    </row>
    <row r="9692" spans="1:5" ht="0" hidden="1" customHeight="1" x14ac:dyDescent="0.2">
      <c r="A9692"/>
      <c r="B9692"/>
      <c r="C9692"/>
      <c r="D9692"/>
      <c r="E9692"/>
    </row>
    <row r="9693" spans="1:5" ht="0" hidden="1" customHeight="1" x14ac:dyDescent="0.2">
      <c r="A9693"/>
      <c r="B9693"/>
      <c r="C9693"/>
      <c r="D9693"/>
      <c r="E9693"/>
    </row>
    <row r="9694" spans="1:5" ht="0" hidden="1" customHeight="1" x14ac:dyDescent="0.2">
      <c r="A9694"/>
      <c r="B9694"/>
      <c r="C9694"/>
      <c r="D9694"/>
      <c r="E9694"/>
    </row>
    <row r="9695" spans="1:5" ht="0" hidden="1" customHeight="1" x14ac:dyDescent="0.2">
      <c r="A9695"/>
      <c r="B9695"/>
      <c r="C9695"/>
      <c r="D9695"/>
      <c r="E9695"/>
    </row>
    <row r="9696" spans="1:5" ht="0" hidden="1" customHeight="1" x14ac:dyDescent="0.2">
      <c r="A9696"/>
      <c r="B9696"/>
      <c r="C9696"/>
      <c r="D9696"/>
      <c r="E9696"/>
    </row>
    <row r="9697" spans="1:5" ht="0" hidden="1" customHeight="1" x14ac:dyDescent="0.2">
      <c r="A9697"/>
      <c r="B9697"/>
      <c r="C9697"/>
      <c r="D9697"/>
      <c r="E9697"/>
    </row>
    <row r="9698" spans="1:5" ht="0" hidden="1" customHeight="1" x14ac:dyDescent="0.2">
      <c r="A9698"/>
      <c r="B9698"/>
      <c r="C9698"/>
      <c r="D9698"/>
      <c r="E9698"/>
    </row>
    <row r="9699" spans="1:5" ht="0" hidden="1" customHeight="1" x14ac:dyDescent="0.2">
      <c r="A9699"/>
      <c r="B9699"/>
      <c r="C9699"/>
      <c r="D9699"/>
      <c r="E9699"/>
    </row>
    <row r="9700" spans="1:5" ht="0" hidden="1" customHeight="1" x14ac:dyDescent="0.2">
      <c r="A9700"/>
      <c r="B9700"/>
      <c r="C9700"/>
      <c r="D9700"/>
      <c r="E9700"/>
    </row>
    <row r="9701" spans="1:5" ht="0" hidden="1" customHeight="1" x14ac:dyDescent="0.2">
      <c r="A9701"/>
      <c r="B9701"/>
      <c r="C9701"/>
      <c r="D9701"/>
      <c r="E9701"/>
    </row>
    <row r="9702" spans="1:5" ht="0" hidden="1" customHeight="1" x14ac:dyDescent="0.2">
      <c r="A9702"/>
      <c r="B9702"/>
      <c r="C9702"/>
      <c r="D9702"/>
      <c r="E9702"/>
    </row>
    <row r="9703" spans="1:5" ht="0" hidden="1" customHeight="1" x14ac:dyDescent="0.2">
      <c r="A9703"/>
      <c r="B9703"/>
      <c r="C9703"/>
      <c r="D9703"/>
      <c r="E9703"/>
    </row>
    <row r="9704" spans="1:5" ht="0" hidden="1" customHeight="1" x14ac:dyDescent="0.2">
      <c r="A9704"/>
      <c r="B9704"/>
      <c r="C9704"/>
      <c r="D9704"/>
      <c r="E9704"/>
    </row>
    <row r="9705" spans="1:5" ht="0" hidden="1" customHeight="1" x14ac:dyDescent="0.2">
      <c r="A9705"/>
      <c r="B9705"/>
      <c r="C9705"/>
      <c r="D9705"/>
      <c r="E9705"/>
    </row>
    <row r="9706" spans="1:5" ht="0" hidden="1" customHeight="1" x14ac:dyDescent="0.2">
      <c r="A9706"/>
      <c r="B9706"/>
      <c r="C9706"/>
      <c r="D9706"/>
      <c r="E9706"/>
    </row>
    <row r="9707" spans="1:5" ht="0" hidden="1" customHeight="1" x14ac:dyDescent="0.2">
      <c r="A9707"/>
      <c r="B9707"/>
      <c r="C9707"/>
      <c r="D9707"/>
      <c r="E9707"/>
    </row>
    <row r="9708" spans="1:5" ht="0" hidden="1" customHeight="1" x14ac:dyDescent="0.2">
      <c r="A9708"/>
      <c r="B9708"/>
      <c r="C9708"/>
      <c r="D9708"/>
      <c r="E9708"/>
    </row>
    <row r="9709" spans="1:5" ht="0" hidden="1" customHeight="1" x14ac:dyDescent="0.2">
      <c r="A9709"/>
      <c r="B9709"/>
      <c r="C9709"/>
      <c r="D9709"/>
      <c r="E9709"/>
    </row>
    <row r="9710" spans="1:5" ht="0" hidden="1" customHeight="1" x14ac:dyDescent="0.2">
      <c r="A9710"/>
      <c r="B9710"/>
      <c r="C9710"/>
      <c r="D9710"/>
      <c r="E9710"/>
    </row>
    <row r="9711" spans="1:5" ht="0" hidden="1" customHeight="1" x14ac:dyDescent="0.2">
      <c r="A9711"/>
      <c r="B9711"/>
      <c r="C9711"/>
      <c r="D9711"/>
      <c r="E9711"/>
    </row>
    <row r="9712" spans="1:5" ht="0" hidden="1" customHeight="1" x14ac:dyDescent="0.2">
      <c r="A9712"/>
      <c r="B9712"/>
      <c r="C9712"/>
      <c r="D9712"/>
      <c r="E9712"/>
    </row>
    <row r="9713" spans="1:5" ht="0" hidden="1" customHeight="1" x14ac:dyDescent="0.2">
      <c r="A9713"/>
      <c r="B9713"/>
      <c r="C9713"/>
      <c r="D9713"/>
      <c r="E9713"/>
    </row>
    <row r="9714" spans="1:5" ht="0" hidden="1" customHeight="1" x14ac:dyDescent="0.2">
      <c r="A9714"/>
      <c r="B9714"/>
      <c r="C9714"/>
      <c r="D9714"/>
      <c r="E9714"/>
    </row>
    <row r="9715" spans="1:5" ht="0" hidden="1" customHeight="1" x14ac:dyDescent="0.2">
      <c r="A9715"/>
      <c r="B9715"/>
      <c r="C9715"/>
      <c r="D9715"/>
      <c r="E9715"/>
    </row>
    <row r="9716" spans="1:5" ht="0" hidden="1" customHeight="1" x14ac:dyDescent="0.2">
      <c r="A9716"/>
      <c r="B9716"/>
      <c r="C9716"/>
      <c r="D9716"/>
      <c r="E9716"/>
    </row>
    <row r="9717" spans="1:5" ht="0" hidden="1" customHeight="1" x14ac:dyDescent="0.2">
      <c r="A9717"/>
      <c r="B9717"/>
      <c r="C9717"/>
      <c r="D9717"/>
      <c r="E9717"/>
    </row>
    <row r="9718" spans="1:5" ht="0" hidden="1" customHeight="1" x14ac:dyDescent="0.2">
      <c r="A9718"/>
      <c r="B9718"/>
      <c r="C9718"/>
      <c r="D9718"/>
      <c r="E9718"/>
    </row>
    <row r="9719" spans="1:5" ht="0" hidden="1" customHeight="1" x14ac:dyDescent="0.2">
      <c r="A9719"/>
      <c r="B9719"/>
      <c r="C9719"/>
      <c r="D9719"/>
      <c r="E9719"/>
    </row>
    <row r="9720" spans="1:5" ht="0" hidden="1" customHeight="1" x14ac:dyDescent="0.2">
      <c r="A9720"/>
      <c r="B9720"/>
      <c r="C9720"/>
      <c r="D9720"/>
      <c r="E9720"/>
    </row>
    <row r="9721" spans="1:5" ht="0" hidden="1" customHeight="1" x14ac:dyDescent="0.2">
      <c r="A9721"/>
      <c r="B9721"/>
      <c r="C9721"/>
      <c r="D9721"/>
      <c r="E9721"/>
    </row>
    <row r="9722" spans="1:5" ht="0" hidden="1" customHeight="1" x14ac:dyDescent="0.2">
      <c r="A9722"/>
      <c r="B9722"/>
      <c r="C9722"/>
      <c r="D9722"/>
      <c r="E9722"/>
    </row>
    <row r="9723" spans="1:5" ht="0" hidden="1" customHeight="1" x14ac:dyDescent="0.2">
      <c r="A9723"/>
      <c r="B9723"/>
      <c r="C9723"/>
      <c r="D9723"/>
      <c r="E9723"/>
    </row>
    <row r="9724" spans="1:5" ht="0" hidden="1" customHeight="1" x14ac:dyDescent="0.2">
      <c r="A9724"/>
      <c r="B9724"/>
      <c r="C9724"/>
      <c r="D9724"/>
      <c r="E9724"/>
    </row>
    <row r="9725" spans="1:5" ht="0" hidden="1" customHeight="1" x14ac:dyDescent="0.2">
      <c r="A9725"/>
      <c r="B9725"/>
      <c r="C9725"/>
      <c r="D9725"/>
      <c r="E9725"/>
    </row>
    <row r="9726" spans="1:5" ht="0" hidden="1" customHeight="1" x14ac:dyDescent="0.2">
      <c r="A9726"/>
      <c r="B9726"/>
      <c r="C9726"/>
      <c r="D9726"/>
      <c r="E9726"/>
    </row>
    <row r="9727" spans="1:5" ht="0" hidden="1" customHeight="1" x14ac:dyDescent="0.2">
      <c r="A9727"/>
      <c r="B9727"/>
      <c r="C9727"/>
      <c r="D9727"/>
      <c r="E9727"/>
    </row>
    <row r="9728" spans="1:5" ht="0" hidden="1" customHeight="1" x14ac:dyDescent="0.2">
      <c r="A9728"/>
      <c r="B9728"/>
      <c r="C9728"/>
      <c r="D9728"/>
      <c r="E9728"/>
    </row>
    <row r="9729" spans="1:5" ht="0" hidden="1" customHeight="1" x14ac:dyDescent="0.2">
      <c r="A9729"/>
      <c r="B9729"/>
      <c r="C9729"/>
      <c r="D9729"/>
      <c r="E9729"/>
    </row>
    <row r="9730" spans="1:5" ht="0" hidden="1" customHeight="1" x14ac:dyDescent="0.2">
      <c r="A9730"/>
      <c r="B9730"/>
      <c r="C9730"/>
      <c r="D9730"/>
      <c r="E9730"/>
    </row>
    <row r="9731" spans="1:5" ht="0" hidden="1" customHeight="1" x14ac:dyDescent="0.2">
      <c r="A9731"/>
      <c r="B9731"/>
      <c r="C9731"/>
      <c r="D9731"/>
      <c r="E9731"/>
    </row>
    <row r="9732" spans="1:5" ht="0" hidden="1" customHeight="1" x14ac:dyDescent="0.2">
      <c r="A9732"/>
      <c r="B9732"/>
      <c r="C9732"/>
      <c r="D9732"/>
      <c r="E9732"/>
    </row>
    <row r="9733" spans="1:5" ht="0" hidden="1" customHeight="1" x14ac:dyDescent="0.2">
      <c r="A9733"/>
      <c r="B9733"/>
      <c r="C9733"/>
      <c r="D9733"/>
      <c r="E9733"/>
    </row>
    <row r="9734" spans="1:5" ht="0" hidden="1" customHeight="1" x14ac:dyDescent="0.2">
      <c r="A9734"/>
      <c r="B9734"/>
      <c r="C9734"/>
      <c r="D9734"/>
      <c r="E9734"/>
    </row>
    <row r="9735" spans="1:5" ht="0" hidden="1" customHeight="1" x14ac:dyDescent="0.2">
      <c r="A9735"/>
      <c r="B9735"/>
      <c r="C9735"/>
      <c r="D9735"/>
      <c r="E9735"/>
    </row>
    <row r="9736" spans="1:5" ht="0" hidden="1" customHeight="1" x14ac:dyDescent="0.2">
      <c r="A9736"/>
      <c r="B9736"/>
      <c r="C9736"/>
      <c r="D9736"/>
      <c r="E9736"/>
    </row>
    <row r="9737" spans="1:5" ht="0" hidden="1" customHeight="1" x14ac:dyDescent="0.2">
      <c r="A9737"/>
      <c r="B9737"/>
      <c r="C9737"/>
      <c r="D9737"/>
      <c r="E9737"/>
    </row>
    <row r="9738" spans="1:5" ht="0" hidden="1" customHeight="1" x14ac:dyDescent="0.2">
      <c r="A9738"/>
      <c r="B9738"/>
      <c r="C9738"/>
      <c r="D9738"/>
      <c r="E9738"/>
    </row>
    <row r="9739" spans="1:5" ht="0" hidden="1" customHeight="1" x14ac:dyDescent="0.2">
      <c r="A9739"/>
      <c r="B9739"/>
      <c r="C9739"/>
      <c r="D9739"/>
      <c r="E9739"/>
    </row>
    <row r="9740" spans="1:5" ht="0" hidden="1" customHeight="1" x14ac:dyDescent="0.2">
      <c r="A9740"/>
      <c r="B9740"/>
      <c r="C9740"/>
      <c r="D9740"/>
      <c r="E9740"/>
    </row>
    <row r="9741" spans="1:5" ht="0" hidden="1" customHeight="1" x14ac:dyDescent="0.2">
      <c r="A9741"/>
      <c r="B9741"/>
      <c r="C9741"/>
      <c r="D9741"/>
      <c r="E9741"/>
    </row>
    <row r="9742" spans="1:5" ht="0" hidden="1" customHeight="1" x14ac:dyDescent="0.2">
      <c r="A9742"/>
      <c r="B9742"/>
      <c r="C9742"/>
      <c r="D9742"/>
      <c r="E9742"/>
    </row>
    <row r="9743" spans="1:5" ht="0" hidden="1" customHeight="1" x14ac:dyDescent="0.2">
      <c r="A9743"/>
      <c r="B9743"/>
      <c r="C9743"/>
      <c r="D9743"/>
      <c r="E9743"/>
    </row>
    <row r="9744" spans="1:5" ht="0" hidden="1" customHeight="1" x14ac:dyDescent="0.2">
      <c r="A9744"/>
      <c r="B9744"/>
      <c r="C9744"/>
      <c r="D9744"/>
      <c r="E9744"/>
    </row>
    <row r="9745" spans="1:5" ht="0" hidden="1" customHeight="1" x14ac:dyDescent="0.2">
      <c r="A9745"/>
      <c r="B9745"/>
      <c r="C9745"/>
      <c r="D9745"/>
      <c r="E9745"/>
    </row>
    <row r="9746" spans="1:5" ht="0" hidden="1" customHeight="1" x14ac:dyDescent="0.2">
      <c r="A9746"/>
      <c r="B9746"/>
      <c r="C9746"/>
      <c r="D9746"/>
      <c r="E9746"/>
    </row>
    <row r="9747" spans="1:5" ht="0" hidden="1" customHeight="1" x14ac:dyDescent="0.2">
      <c r="A9747"/>
      <c r="B9747"/>
      <c r="C9747"/>
      <c r="D9747"/>
      <c r="E9747"/>
    </row>
    <row r="9748" spans="1:5" ht="0" hidden="1" customHeight="1" x14ac:dyDescent="0.2">
      <c r="A9748"/>
      <c r="B9748"/>
      <c r="C9748"/>
      <c r="D9748"/>
      <c r="E9748"/>
    </row>
    <row r="9749" spans="1:5" ht="0" hidden="1" customHeight="1" x14ac:dyDescent="0.2">
      <c r="A9749"/>
      <c r="B9749"/>
      <c r="C9749"/>
      <c r="D9749"/>
      <c r="E9749"/>
    </row>
    <row r="9750" spans="1:5" ht="0" hidden="1" customHeight="1" x14ac:dyDescent="0.2">
      <c r="A9750"/>
      <c r="B9750"/>
      <c r="C9750"/>
      <c r="D9750"/>
      <c r="E9750"/>
    </row>
    <row r="9751" spans="1:5" ht="0" hidden="1" customHeight="1" x14ac:dyDescent="0.2">
      <c r="A9751"/>
      <c r="B9751"/>
      <c r="C9751"/>
      <c r="D9751"/>
      <c r="E9751"/>
    </row>
    <row r="9752" spans="1:5" ht="0" hidden="1" customHeight="1" x14ac:dyDescent="0.2">
      <c r="A9752"/>
      <c r="B9752"/>
      <c r="C9752"/>
      <c r="D9752"/>
      <c r="E9752"/>
    </row>
    <row r="9753" spans="1:5" ht="0" hidden="1" customHeight="1" x14ac:dyDescent="0.2">
      <c r="A9753"/>
      <c r="B9753"/>
      <c r="C9753"/>
      <c r="D9753"/>
      <c r="E9753"/>
    </row>
    <row r="9754" spans="1:5" ht="0" hidden="1" customHeight="1" x14ac:dyDescent="0.2">
      <c r="A9754"/>
      <c r="B9754"/>
      <c r="C9754"/>
      <c r="D9754"/>
      <c r="E9754"/>
    </row>
    <row r="9755" spans="1:5" ht="0" hidden="1" customHeight="1" x14ac:dyDescent="0.2">
      <c r="A9755"/>
      <c r="B9755"/>
      <c r="C9755"/>
      <c r="D9755"/>
      <c r="E9755"/>
    </row>
    <row r="9756" spans="1:5" ht="0" hidden="1" customHeight="1" x14ac:dyDescent="0.2">
      <c r="A9756"/>
      <c r="B9756"/>
      <c r="C9756"/>
      <c r="D9756"/>
      <c r="E9756"/>
    </row>
    <row r="9757" spans="1:5" ht="0" hidden="1" customHeight="1" x14ac:dyDescent="0.2">
      <c r="A9757"/>
      <c r="B9757"/>
      <c r="C9757"/>
      <c r="D9757"/>
      <c r="E9757"/>
    </row>
    <row r="9758" spans="1:5" ht="0" hidden="1" customHeight="1" x14ac:dyDescent="0.2">
      <c r="A9758"/>
      <c r="B9758"/>
      <c r="C9758"/>
      <c r="D9758"/>
      <c r="E9758"/>
    </row>
    <row r="9759" spans="1:5" ht="0" hidden="1" customHeight="1" x14ac:dyDescent="0.2">
      <c r="A9759"/>
      <c r="B9759"/>
      <c r="C9759"/>
      <c r="D9759"/>
      <c r="E9759"/>
    </row>
    <row r="9760" spans="1:5" ht="0" hidden="1" customHeight="1" x14ac:dyDescent="0.2">
      <c r="A9760"/>
      <c r="B9760"/>
      <c r="C9760"/>
      <c r="D9760"/>
      <c r="E9760"/>
    </row>
    <row r="9761" spans="1:5" ht="0" hidden="1" customHeight="1" x14ac:dyDescent="0.2">
      <c r="A9761"/>
      <c r="B9761"/>
      <c r="C9761"/>
      <c r="D9761"/>
      <c r="E9761"/>
    </row>
    <row r="9762" spans="1:5" ht="0" hidden="1" customHeight="1" x14ac:dyDescent="0.2">
      <c r="A9762"/>
      <c r="B9762"/>
      <c r="C9762"/>
      <c r="D9762"/>
      <c r="E9762"/>
    </row>
    <row r="9763" spans="1:5" ht="0" hidden="1" customHeight="1" x14ac:dyDescent="0.2">
      <c r="A9763"/>
      <c r="B9763"/>
      <c r="C9763"/>
      <c r="D9763"/>
      <c r="E9763"/>
    </row>
    <row r="9764" spans="1:5" ht="0" hidden="1" customHeight="1" x14ac:dyDescent="0.2">
      <c r="A9764"/>
      <c r="B9764"/>
      <c r="C9764"/>
      <c r="D9764"/>
      <c r="E9764"/>
    </row>
    <row r="9765" spans="1:5" ht="0" hidden="1" customHeight="1" x14ac:dyDescent="0.2">
      <c r="A9765"/>
      <c r="B9765"/>
      <c r="C9765"/>
      <c r="D9765"/>
      <c r="E9765"/>
    </row>
    <row r="9766" spans="1:5" ht="0" hidden="1" customHeight="1" x14ac:dyDescent="0.2">
      <c r="A9766"/>
      <c r="B9766"/>
      <c r="C9766"/>
      <c r="D9766"/>
      <c r="E9766"/>
    </row>
    <row r="9767" spans="1:5" ht="0" hidden="1" customHeight="1" x14ac:dyDescent="0.2">
      <c r="A9767"/>
      <c r="B9767"/>
      <c r="C9767"/>
      <c r="D9767"/>
      <c r="E9767"/>
    </row>
    <row r="9768" spans="1:5" ht="0" hidden="1" customHeight="1" x14ac:dyDescent="0.2">
      <c r="A9768"/>
      <c r="B9768"/>
      <c r="C9768"/>
      <c r="D9768"/>
      <c r="E9768"/>
    </row>
    <row r="9769" spans="1:5" ht="0" hidden="1" customHeight="1" x14ac:dyDescent="0.2">
      <c r="A9769"/>
      <c r="B9769"/>
      <c r="C9769"/>
      <c r="D9769"/>
      <c r="E9769"/>
    </row>
    <row r="9770" spans="1:5" ht="0" hidden="1" customHeight="1" x14ac:dyDescent="0.2">
      <c r="A9770"/>
      <c r="B9770"/>
      <c r="C9770"/>
      <c r="D9770"/>
      <c r="E9770"/>
    </row>
    <row r="9771" spans="1:5" ht="0" hidden="1" customHeight="1" x14ac:dyDescent="0.2">
      <c r="A9771"/>
      <c r="B9771"/>
      <c r="C9771"/>
      <c r="D9771"/>
      <c r="E9771"/>
    </row>
    <row r="9772" spans="1:5" ht="0" hidden="1" customHeight="1" x14ac:dyDescent="0.2">
      <c r="A9772"/>
      <c r="B9772"/>
      <c r="C9772"/>
      <c r="D9772"/>
      <c r="E9772"/>
    </row>
    <row r="9773" spans="1:5" ht="0" hidden="1" customHeight="1" x14ac:dyDescent="0.2">
      <c r="A9773"/>
      <c r="B9773"/>
      <c r="C9773"/>
      <c r="D9773"/>
      <c r="E9773"/>
    </row>
    <row r="9774" spans="1:5" ht="0" hidden="1" customHeight="1" x14ac:dyDescent="0.2">
      <c r="A9774"/>
      <c r="B9774"/>
      <c r="C9774"/>
      <c r="D9774"/>
      <c r="E9774"/>
    </row>
    <row r="9775" spans="1:5" ht="0" hidden="1" customHeight="1" x14ac:dyDescent="0.2">
      <c r="A9775"/>
      <c r="B9775"/>
      <c r="C9775"/>
      <c r="D9775"/>
      <c r="E9775"/>
    </row>
    <row r="9776" spans="1:5" ht="0" hidden="1" customHeight="1" x14ac:dyDescent="0.2">
      <c r="A9776"/>
      <c r="B9776"/>
      <c r="C9776"/>
      <c r="D9776"/>
      <c r="E9776"/>
    </row>
    <row r="9777" spans="1:5" ht="0" hidden="1" customHeight="1" x14ac:dyDescent="0.2">
      <c r="A9777"/>
      <c r="B9777"/>
      <c r="C9777"/>
      <c r="D9777"/>
      <c r="E9777"/>
    </row>
    <row r="9778" spans="1:5" ht="0" hidden="1" customHeight="1" x14ac:dyDescent="0.2">
      <c r="A9778"/>
      <c r="B9778"/>
      <c r="C9778"/>
      <c r="D9778"/>
      <c r="E9778"/>
    </row>
    <row r="9779" spans="1:5" ht="0" hidden="1" customHeight="1" x14ac:dyDescent="0.2">
      <c r="A9779"/>
      <c r="B9779"/>
      <c r="C9779"/>
      <c r="D9779"/>
      <c r="E9779"/>
    </row>
    <row r="9780" spans="1:5" ht="0" hidden="1" customHeight="1" x14ac:dyDescent="0.2">
      <c r="A9780"/>
      <c r="B9780"/>
      <c r="C9780"/>
      <c r="D9780"/>
      <c r="E9780"/>
    </row>
    <row r="9781" spans="1:5" ht="0" hidden="1" customHeight="1" x14ac:dyDescent="0.2">
      <c r="A9781"/>
      <c r="B9781"/>
      <c r="C9781"/>
      <c r="D9781"/>
      <c r="E9781"/>
    </row>
    <row r="9782" spans="1:5" ht="0" hidden="1" customHeight="1" x14ac:dyDescent="0.2">
      <c r="A9782"/>
      <c r="B9782"/>
      <c r="C9782"/>
      <c r="D9782"/>
      <c r="E9782"/>
    </row>
    <row r="9783" spans="1:5" ht="0" hidden="1" customHeight="1" x14ac:dyDescent="0.2">
      <c r="A9783"/>
      <c r="B9783"/>
      <c r="C9783"/>
      <c r="D9783"/>
      <c r="E9783"/>
    </row>
    <row r="9784" spans="1:5" ht="0" hidden="1" customHeight="1" x14ac:dyDescent="0.2">
      <c r="A9784"/>
      <c r="B9784"/>
      <c r="C9784"/>
      <c r="D9784"/>
      <c r="E9784"/>
    </row>
    <row r="9785" spans="1:5" ht="0" hidden="1" customHeight="1" x14ac:dyDescent="0.2">
      <c r="A9785"/>
      <c r="B9785"/>
      <c r="C9785"/>
      <c r="D9785"/>
      <c r="E9785"/>
    </row>
    <row r="9786" spans="1:5" ht="0" hidden="1" customHeight="1" x14ac:dyDescent="0.2">
      <c r="A9786"/>
      <c r="B9786"/>
      <c r="C9786"/>
      <c r="D9786"/>
      <c r="E9786"/>
    </row>
    <row r="9787" spans="1:5" ht="0" hidden="1" customHeight="1" x14ac:dyDescent="0.2">
      <c r="A9787"/>
      <c r="B9787"/>
      <c r="C9787"/>
      <c r="D9787"/>
      <c r="E9787"/>
    </row>
    <row r="9788" spans="1:5" ht="0" hidden="1" customHeight="1" x14ac:dyDescent="0.2">
      <c r="A9788"/>
      <c r="B9788"/>
      <c r="C9788"/>
      <c r="D9788"/>
      <c r="E9788"/>
    </row>
    <row r="9789" spans="1:5" ht="0" hidden="1" customHeight="1" x14ac:dyDescent="0.2">
      <c r="A9789"/>
      <c r="B9789"/>
      <c r="C9789"/>
      <c r="D9789"/>
      <c r="E9789"/>
    </row>
    <row r="9790" spans="1:5" ht="0" hidden="1" customHeight="1" x14ac:dyDescent="0.2">
      <c r="A9790"/>
      <c r="B9790"/>
      <c r="C9790"/>
      <c r="D9790"/>
      <c r="E9790"/>
    </row>
    <row r="9791" spans="1:5" ht="0" hidden="1" customHeight="1" x14ac:dyDescent="0.2">
      <c r="A9791"/>
      <c r="B9791"/>
      <c r="C9791"/>
      <c r="D9791"/>
      <c r="E9791"/>
    </row>
    <row r="9792" spans="1:5" ht="0" hidden="1" customHeight="1" x14ac:dyDescent="0.2">
      <c r="A9792"/>
      <c r="B9792"/>
      <c r="C9792"/>
      <c r="D9792"/>
      <c r="E9792"/>
    </row>
    <row r="9793" spans="1:5" ht="0" hidden="1" customHeight="1" x14ac:dyDescent="0.2">
      <c r="A9793"/>
      <c r="B9793"/>
      <c r="C9793"/>
      <c r="D9793"/>
      <c r="E9793"/>
    </row>
    <row r="9794" spans="1:5" ht="0" hidden="1" customHeight="1" x14ac:dyDescent="0.2">
      <c r="A9794"/>
      <c r="B9794"/>
      <c r="C9794"/>
      <c r="D9794"/>
      <c r="E9794"/>
    </row>
    <row r="9795" spans="1:5" ht="0" hidden="1" customHeight="1" x14ac:dyDescent="0.2">
      <c r="A9795"/>
      <c r="B9795"/>
      <c r="C9795"/>
      <c r="D9795"/>
      <c r="E9795"/>
    </row>
    <row r="9796" spans="1:5" ht="0" hidden="1" customHeight="1" x14ac:dyDescent="0.2">
      <c r="A9796"/>
      <c r="B9796"/>
      <c r="C9796"/>
      <c r="D9796"/>
      <c r="E9796"/>
    </row>
    <row r="9797" spans="1:5" ht="0" hidden="1" customHeight="1" x14ac:dyDescent="0.2">
      <c r="A9797"/>
      <c r="B9797"/>
      <c r="C9797"/>
      <c r="D9797"/>
      <c r="E9797"/>
    </row>
    <row r="9798" spans="1:5" ht="0" hidden="1" customHeight="1" x14ac:dyDescent="0.2">
      <c r="A9798"/>
      <c r="B9798"/>
      <c r="C9798"/>
      <c r="D9798"/>
      <c r="E9798"/>
    </row>
    <row r="9799" spans="1:5" ht="0" hidden="1" customHeight="1" x14ac:dyDescent="0.2">
      <c r="A9799"/>
      <c r="B9799"/>
      <c r="C9799"/>
      <c r="D9799"/>
      <c r="E9799"/>
    </row>
    <row r="9800" spans="1:5" ht="0" hidden="1" customHeight="1" x14ac:dyDescent="0.2">
      <c r="A9800"/>
      <c r="B9800"/>
      <c r="C9800"/>
      <c r="D9800"/>
      <c r="E9800"/>
    </row>
    <row r="9801" spans="1:5" ht="0" hidden="1" customHeight="1" x14ac:dyDescent="0.2">
      <c r="A9801"/>
      <c r="B9801"/>
      <c r="C9801"/>
      <c r="D9801"/>
      <c r="E9801"/>
    </row>
    <row r="9802" spans="1:5" ht="0" hidden="1" customHeight="1" x14ac:dyDescent="0.2">
      <c r="A9802"/>
      <c r="B9802"/>
      <c r="C9802"/>
      <c r="D9802"/>
      <c r="E9802"/>
    </row>
    <row r="9803" spans="1:5" ht="0" hidden="1" customHeight="1" x14ac:dyDescent="0.2">
      <c r="A9803"/>
      <c r="B9803"/>
      <c r="C9803"/>
      <c r="D9803"/>
      <c r="E9803"/>
    </row>
    <row r="9804" spans="1:5" ht="0" hidden="1" customHeight="1" x14ac:dyDescent="0.2">
      <c r="A9804"/>
      <c r="B9804"/>
      <c r="C9804"/>
      <c r="D9804"/>
      <c r="E9804"/>
    </row>
    <row r="9805" spans="1:5" ht="0" hidden="1" customHeight="1" x14ac:dyDescent="0.2">
      <c r="A9805"/>
      <c r="B9805"/>
      <c r="C9805"/>
      <c r="D9805"/>
      <c r="E9805"/>
    </row>
    <row r="9806" spans="1:5" ht="0" hidden="1" customHeight="1" x14ac:dyDescent="0.2">
      <c r="A9806"/>
      <c r="B9806"/>
      <c r="C9806"/>
      <c r="D9806"/>
      <c r="E9806"/>
    </row>
    <row r="9807" spans="1:5" ht="0" hidden="1" customHeight="1" x14ac:dyDescent="0.2">
      <c r="A9807"/>
      <c r="B9807"/>
      <c r="C9807"/>
      <c r="D9807"/>
      <c r="E9807"/>
    </row>
    <row r="9808" spans="1:5" ht="0" hidden="1" customHeight="1" x14ac:dyDescent="0.2">
      <c r="A9808"/>
      <c r="B9808"/>
      <c r="C9808"/>
      <c r="D9808"/>
      <c r="E9808"/>
    </row>
    <row r="9809" spans="1:5" ht="0" hidden="1" customHeight="1" x14ac:dyDescent="0.2">
      <c r="A9809"/>
      <c r="B9809"/>
      <c r="C9809"/>
      <c r="D9809"/>
      <c r="E9809"/>
    </row>
    <row r="9810" spans="1:5" ht="0" hidden="1" customHeight="1" x14ac:dyDescent="0.2">
      <c r="A9810"/>
      <c r="B9810"/>
      <c r="C9810"/>
      <c r="D9810"/>
      <c r="E9810"/>
    </row>
    <row r="9811" spans="1:5" ht="0" hidden="1" customHeight="1" x14ac:dyDescent="0.2">
      <c r="A9811"/>
      <c r="B9811"/>
      <c r="C9811"/>
      <c r="D9811"/>
      <c r="E9811"/>
    </row>
    <row r="9812" spans="1:5" ht="0" hidden="1" customHeight="1" x14ac:dyDescent="0.2">
      <c r="A9812"/>
      <c r="B9812"/>
      <c r="C9812"/>
      <c r="D9812"/>
      <c r="E9812"/>
    </row>
    <row r="9813" spans="1:5" ht="0" hidden="1" customHeight="1" x14ac:dyDescent="0.2">
      <c r="A9813"/>
      <c r="B9813"/>
      <c r="C9813"/>
      <c r="D9813"/>
      <c r="E9813"/>
    </row>
    <row r="9814" spans="1:5" ht="0" hidden="1" customHeight="1" x14ac:dyDescent="0.2">
      <c r="A9814"/>
      <c r="B9814"/>
      <c r="C9814"/>
      <c r="D9814"/>
      <c r="E9814"/>
    </row>
    <row r="9815" spans="1:5" ht="0" hidden="1" customHeight="1" x14ac:dyDescent="0.2">
      <c r="A9815"/>
      <c r="B9815"/>
      <c r="C9815"/>
      <c r="D9815"/>
      <c r="E9815"/>
    </row>
    <row r="9816" spans="1:5" ht="0" hidden="1" customHeight="1" x14ac:dyDescent="0.2">
      <c r="A9816"/>
      <c r="B9816"/>
      <c r="C9816"/>
      <c r="D9816"/>
      <c r="E9816"/>
    </row>
    <row r="9817" spans="1:5" ht="0" hidden="1" customHeight="1" x14ac:dyDescent="0.2">
      <c r="A9817"/>
      <c r="B9817"/>
      <c r="C9817"/>
      <c r="D9817"/>
      <c r="E9817"/>
    </row>
    <row r="9818" spans="1:5" ht="0" hidden="1" customHeight="1" x14ac:dyDescent="0.2">
      <c r="A9818"/>
      <c r="B9818"/>
      <c r="C9818"/>
      <c r="D9818"/>
      <c r="E9818"/>
    </row>
    <row r="9819" spans="1:5" ht="0" hidden="1" customHeight="1" x14ac:dyDescent="0.2">
      <c r="A9819"/>
      <c r="B9819"/>
      <c r="C9819"/>
      <c r="D9819"/>
      <c r="E9819"/>
    </row>
    <row r="9820" spans="1:5" ht="0" hidden="1" customHeight="1" x14ac:dyDescent="0.2">
      <c r="A9820"/>
      <c r="B9820"/>
      <c r="C9820"/>
      <c r="D9820"/>
      <c r="E9820"/>
    </row>
    <row r="9821" spans="1:5" ht="0" hidden="1" customHeight="1" x14ac:dyDescent="0.2">
      <c r="A9821"/>
      <c r="B9821"/>
      <c r="C9821"/>
      <c r="D9821"/>
      <c r="E9821"/>
    </row>
    <row r="9822" spans="1:5" ht="0" hidden="1" customHeight="1" x14ac:dyDescent="0.2">
      <c r="A9822"/>
      <c r="B9822"/>
      <c r="C9822"/>
      <c r="D9822"/>
      <c r="E9822"/>
    </row>
    <row r="9823" spans="1:5" ht="0" hidden="1" customHeight="1" x14ac:dyDescent="0.2">
      <c r="A9823"/>
      <c r="B9823"/>
      <c r="C9823"/>
      <c r="D9823"/>
      <c r="E9823"/>
    </row>
    <row r="9824" spans="1:5" ht="0" hidden="1" customHeight="1" x14ac:dyDescent="0.2">
      <c r="A9824"/>
      <c r="B9824"/>
      <c r="C9824"/>
      <c r="D9824"/>
      <c r="E9824"/>
    </row>
    <row r="9825" spans="1:5" ht="0" hidden="1" customHeight="1" x14ac:dyDescent="0.2">
      <c r="A9825"/>
      <c r="B9825"/>
      <c r="C9825"/>
      <c r="D9825"/>
      <c r="E9825"/>
    </row>
    <row r="9826" spans="1:5" ht="0" hidden="1" customHeight="1" x14ac:dyDescent="0.2">
      <c r="A9826"/>
      <c r="B9826"/>
      <c r="C9826"/>
      <c r="D9826"/>
      <c r="E9826"/>
    </row>
    <row r="9827" spans="1:5" ht="0" hidden="1" customHeight="1" x14ac:dyDescent="0.2">
      <c r="A9827"/>
      <c r="B9827"/>
      <c r="C9827"/>
      <c r="D9827"/>
      <c r="E9827"/>
    </row>
    <row r="9828" spans="1:5" ht="0" hidden="1" customHeight="1" x14ac:dyDescent="0.2">
      <c r="A9828"/>
      <c r="B9828"/>
      <c r="C9828"/>
      <c r="D9828"/>
      <c r="E9828"/>
    </row>
    <row r="9829" spans="1:5" ht="0" hidden="1" customHeight="1" x14ac:dyDescent="0.2">
      <c r="A9829"/>
      <c r="B9829"/>
      <c r="C9829"/>
      <c r="D9829"/>
      <c r="E9829"/>
    </row>
    <row r="9830" spans="1:5" ht="0" hidden="1" customHeight="1" x14ac:dyDescent="0.2">
      <c r="A9830"/>
      <c r="B9830"/>
      <c r="C9830"/>
      <c r="D9830"/>
      <c r="E9830"/>
    </row>
    <row r="9831" spans="1:5" ht="0" hidden="1" customHeight="1" x14ac:dyDescent="0.2">
      <c r="A9831"/>
      <c r="B9831"/>
      <c r="C9831"/>
      <c r="D9831"/>
      <c r="E9831"/>
    </row>
    <row r="9832" spans="1:5" ht="0" hidden="1" customHeight="1" x14ac:dyDescent="0.2">
      <c r="A9832"/>
      <c r="B9832"/>
      <c r="C9832"/>
      <c r="D9832"/>
      <c r="E9832"/>
    </row>
    <row r="9833" spans="1:5" ht="0" hidden="1" customHeight="1" x14ac:dyDescent="0.2">
      <c r="A9833"/>
      <c r="B9833"/>
      <c r="C9833"/>
      <c r="D9833"/>
      <c r="E9833"/>
    </row>
    <row r="9834" spans="1:5" ht="0" hidden="1" customHeight="1" x14ac:dyDescent="0.2">
      <c r="A9834"/>
      <c r="B9834"/>
      <c r="C9834"/>
      <c r="D9834"/>
      <c r="E9834"/>
    </row>
    <row r="9835" spans="1:5" ht="0" hidden="1" customHeight="1" x14ac:dyDescent="0.2">
      <c r="A9835"/>
      <c r="B9835"/>
      <c r="C9835"/>
      <c r="D9835"/>
      <c r="E9835"/>
    </row>
    <row r="9836" spans="1:5" ht="0" hidden="1" customHeight="1" x14ac:dyDescent="0.2">
      <c r="A9836"/>
      <c r="B9836"/>
      <c r="C9836"/>
      <c r="D9836"/>
      <c r="E9836"/>
    </row>
    <row r="9837" spans="1:5" ht="0" hidden="1" customHeight="1" x14ac:dyDescent="0.2">
      <c r="A9837"/>
      <c r="B9837"/>
      <c r="C9837"/>
      <c r="D9837"/>
      <c r="E9837"/>
    </row>
    <row r="9838" spans="1:5" ht="0" hidden="1" customHeight="1" x14ac:dyDescent="0.2">
      <c r="A9838"/>
      <c r="B9838"/>
      <c r="C9838"/>
      <c r="D9838"/>
      <c r="E9838"/>
    </row>
    <row r="9839" spans="1:5" ht="0" hidden="1" customHeight="1" x14ac:dyDescent="0.2">
      <c r="A9839"/>
      <c r="B9839"/>
      <c r="C9839"/>
      <c r="D9839"/>
      <c r="E9839"/>
    </row>
    <row r="9840" spans="1:5" ht="0" hidden="1" customHeight="1" x14ac:dyDescent="0.2">
      <c r="A9840"/>
      <c r="B9840"/>
      <c r="C9840"/>
      <c r="D9840"/>
      <c r="E9840"/>
    </row>
    <row r="9841" spans="1:5" ht="0" hidden="1" customHeight="1" x14ac:dyDescent="0.2">
      <c r="A9841"/>
      <c r="B9841"/>
      <c r="C9841"/>
      <c r="D9841"/>
      <c r="E9841"/>
    </row>
    <row r="9842" spans="1:5" ht="0" hidden="1" customHeight="1" x14ac:dyDescent="0.2">
      <c r="A9842"/>
      <c r="B9842"/>
      <c r="C9842"/>
      <c r="D9842"/>
      <c r="E9842"/>
    </row>
    <row r="9843" spans="1:5" ht="0" hidden="1" customHeight="1" x14ac:dyDescent="0.2">
      <c r="A9843"/>
      <c r="B9843"/>
      <c r="C9843"/>
      <c r="D9843"/>
      <c r="E9843"/>
    </row>
    <row r="9844" spans="1:5" ht="0" hidden="1" customHeight="1" x14ac:dyDescent="0.2">
      <c r="A9844"/>
      <c r="B9844"/>
      <c r="C9844"/>
      <c r="D9844"/>
      <c r="E9844"/>
    </row>
    <row r="9845" spans="1:5" ht="0" hidden="1" customHeight="1" x14ac:dyDescent="0.2">
      <c r="A9845"/>
      <c r="B9845"/>
      <c r="C9845"/>
      <c r="D9845"/>
      <c r="E9845"/>
    </row>
    <row r="9846" spans="1:5" ht="0" hidden="1" customHeight="1" x14ac:dyDescent="0.2">
      <c r="A9846"/>
      <c r="B9846"/>
      <c r="C9846"/>
      <c r="D9846"/>
      <c r="E9846"/>
    </row>
    <row r="9847" spans="1:5" ht="0" hidden="1" customHeight="1" x14ac:dyDescent="0.2">
      <c r="A9847"/>
      <c r="B9847"/>
      <c r="C9847"/>
      <c r="D9847"/>
      <c r="E9847"/>
    </row>
    <row r="9848" spans="1:5" ht="0" hidden="1" customHeight="1" x14ac:dyDescent="0.2">
      <c r="A9848"/>
      <c r="B9848"/>
      <c r="C9848"/>
      <c r="D9848"/>
      <c r="E9848"/>
    </row>
    <row r="9849" spans="1:5" ht="0" hidden="1" customHeight="1" x14ac:dyDescent="0.2">
      <c r="A9849"/>
      <c r="B9849"/>
      <c r="C9849"/>
      <c r="D9849"/>
      <c r="E9849"/>
    </row>
    <row r="9850" spans="1:5" ht="0" hidden="1" customHeight="1" x14ac:dyDescent="0.2">
      <c r="A9850"/>
      <c r="B9850"/>
      <c r="C9850"/>
      <c r="D9850"/>
      <c r="E9850"/>
    </row>
    <row r="9851" spans="1:5" ht="0" hidden="1" customHeight="1" x14ac:dyDescent="0.2">
      <c r="A9851"/>
      <c r="B9851"/>
      <c r="C9851"/>
      <c r="D9851"/>
      <c r="E9851"/>
    </row>
    <row r="9852" spans="1:5" ht="0" hidden="1" customHeight="1" x14ac:dyDescent="0.2">
      <c r="A9852"/>
      <c r="B9852"/>
      <c r="C9852"/>
      <c r="D9852"/>
      <c r="E9852"/>
    </row>
    <row r="9853" spans="1:5" ht="0" hidden="1" customHeight="1" x14ac:dyDescent="0.2">
      <c r="A9853"/>
      <c r="B9853"/>
      <c r="C9853"/>
      <c r="D9853"/>
      <c r="E9853"/>
    </row>
    <row r="9854" spans="1:5" ht="0" hidden="1" customHeight="1" x14ac:dyDescent="0.2">
      <c r="A9854"/>
      <c r="B9854"/>
      <c r="C9854"/>
      <c r="D9854"/>
      <c r="E9854"/>
    </row>
    <row r="9855" spans="1:5" ht="0" hidden="1" customHeight="1" x14ac:dyDescent="0.2">
      <c r="A9855"/>
      <c r="B9855"/>
      <c r="C9855"/>
      <c r="D9855"/>
      <c r="E9855"/>
    </row>
    <row r="9856" spans="1:5" ht="0" hidden="1" customHeight="1" x14ac:dyDescent="0.2">
      <c r="A9856"/>
      <c r="B9856"/>
      <c r="C9856"/>
      <c r="D9856"/>
      <c r="E9856"/>
    </row>
    <row r="9857" spans="1:5" ht="0" hidden="1" customHeight="1" x14ac:dyDescent="0.2">
      <c r="A9857"/>
      <c r="B9857"/>
      <c r="C9857"/>
      <c r="D9857"/>
      <c r="E9857"/>
    </row>
    <row r="9858" spans="1:5" ht="0" hidden="1" customHeight="1" x14ac:dyDescent="0.2">
      <c r="A9858"/>
      <c r="B9858"/>
      <c r="C9858"/>
      <c r="D9858"/>
      <c r="E9858"/>
    </row>
    <row r="9859" spans="1:5" ht="0" hidden="1" customHeight="1" x14ac:dyDescent="0.2">
      <c r="A9859"/>
      <c r="B9859"/>
      <c r="C9859"/>
      <c r="D9859"/>
      <c r="E9859"/>
    </row>
    <row r="9860" spans="1:5" ht="0" hidden="1" customHeight="1" x14ac:dyDescent="0.2">
      <c r="A9860"/>
      <c r="B9860"/>
      <c r="C9860"/>
      <c r="D9860"/>
      <c r="E9860"/>
    </row>
    <row r="9861" spans="1:5" ht="0" hidden="1" customHeight="1" x14ac:dyDescent="0.2">
      <c r="A9861"/>
      <c r="B9861"/>
      <c r="C9861"/>
      <c r="D9861"/>
      <c r="E9861"/>
    </row>
    <row r="9862" spans="1:5" ht="0" hidden="1" customHeight="1" x14ac:dyDescent="0.2">
      <c r="A9862"/>
      <c r="B9862"/>
      <c r="C9862"/>
      <c r="D9862"/>
      <c r="E9862"/>
    </row>
    <row r="9863" spans="1:5" ht="0" hidden="1" customHeight="1" x14ac:dyDescent="0.2">
      <c r="A9863"/>
      <c r="B9863"/>
      <c r="C9863"/>
      <c r="D9863"/>
      <c r="E9863"/>
    </row>
    <row r="9864" spans="1:5" ht="0" hidden="1" customHeight="1" x14ac:dyDescent="0.2">
      <c r="A9864"/>
      <c r="B9864"/>
      <c r="C9864"/>
      <c r="D9864"/>
      <c r="E9864"/>
    </row>
    <row r="9865" spans="1:5" ht="0" hidden="1" customHeight="1" x14ac:dyDescent="0.2">
      <c r="A9865"/>
      <c r="B9865"/>
      <c r="C9865"/>
      <c r="D9865"/>
      <c r="E9865"/>
    </row>
    <row r="9866" spans="1:5" ht="0" hidden="1" customHeight="1" x14ac:dyDescent="0.2">
      <c r="A9866"/>
      <c r="B9866"/>
      <c r="C9866"/>
      <c r="D9866"/>
      <c r="E9866"/>
    </row>
    <row r="9867" spans="1:5" ht="0" hidden="1" customHeight="1" x14ac:dyDescent="0.2">
      <c r="A9867"/>
      <c r="B9867"/>
      <c r="C9867"/>
      <c r="D9867"/>
      <c r="E9867"/>
    </row>
    <row r="9868" spans="1:5" ht="0" hidden="1" customHeight="1" x14ac:dyDescent="0.2">
      <c r="A9868"/>
      <c r="B9868"/>
      <c r="C9868"/>
      <c r="D9868"/>
      <c r="E9868"/>
    </row>
    <row r="9869" spans="1:5" ht="0" hidden="1" customHeight="1" x14ac:dyDescent="0.2">
      <c r="A9869"/>
      <c r="B9869"/>
      <c r="C9869"/>
      <c r="D9869"/>
      <c r="E9869"/>
    </row>
    <row r="9870" spans="1:5" ht="0" hidden="1" customHeight="1" x14ac:dyDescent="0.2">
      <c r="A9870"/>
      <c r="B9870"/>
      <c r="C9870"/>
      <c r="D9870"/>
      <c r="E9870"/>
    </row>
    <row r="9871" spans="1:5" ht="0" hidden="1" customHeight="1" x14ac:dyDescent="0.2">
      <c r="A9871"/>
      <c r="B9871"/>
      <c r="C9871"/>
      <c r="D9871"/>
      <c r="E9871"/>
    </row>
    <row r="9872" spans="1:5" ht="0" hidden="1" customHeight="1" x14ac:dyDescent="0.2">
      <c r="A9872"/>
      <c r="B9872"/>
      <c r="C9872"/>
      <c r="D9872"/>
      <c r="E9872"/>
    </row>
    <row r="9873" spans="1:5" ht="0" hidden="1" customHeight="1" x14ac:dyDescent="0.2">
      <c r="A9873"/>
      <c r="B9873"/>
      <c r="C9873"/>
      <c r="D9873"/>
      <c r="E9873"/>
    </row>
    <row r="9874" spans="1:5" ht="0" hidden="1" customHeight="1" x14ac:dyDescent="0.2">
      <c r="A9874"/>
      <c r="B9874"/>
      <c r="C9874"/>
      <c r="D9874"/>
      <c r="E9874"/>
    </row>
    <row r="9875" spans="1:5" ht="0" hidden="1" customHeight="1" x14ac:dyDescent="0.2">
      <c r="A9875"/>
      <c r="B9875"/>
      <c r="C9875"/>
      <c r="D9875"/>
      <c r="E9875"/>
    </row>
    <row r="9876" spans="1:5" ht="0" hidden="1" customHeight="1" x14ac:dyDescent="0.2">
      <c r="A9876"/>
      <c r="B9876"/>
      <c r="C9876"/>
      <c r="D9876"/>
      <c r="E9876"/>
    </row>
    <row r="9877" spans="1:5" ht="0" hidden="1" customHeight="1" x14ac:dyDescent="0.2">
      <c r="A9877"/>
      <c r="B9877"/>
      <c r="C9877"/>
      <c r="D9877"/>
      <c r="E9877"/>
    </row>
    <row r="9878" spans="1:5" ht="0" hidden="1" customHeight="1" x14ac:dyDescent="0.2">
      <c r="A9878"/>
      <c r="B9878"/>
      <c r="C9878"/>
      <c r="D9878"/>
      <c r="E9878"/>
    </row>
    <row r="9879" spans="1:5" ht="0" hidden="1" customHeight="1" x14ac:dyDescent="0.2">
      <c r="A9879"/>
      <c r="B9879"/>
      <c r="C9879"/>
      <c r="D9879"/>
      <c r="E9879"/>
    </row>
    <row r="9880" spans="1:5" ht="0" hidden="1" customHeight="1" x14ac:dyDescent="0.2">
      <c r="A9880"/>
      <c r="B9880"/>
      <c r="C9880"/>
      <c r="D9880"/>
      <c r="E9880"/>
    </row>
    <row r="9881" spans="1:5" ht="0" hidden="1" customHeight="1" x14ac:dyDescent="0.2">
      <c r="A9881"/>
      <c r="B9881"/>
      <c r="C9881"/>
      <c r="D9881"/>
      <c r="E9881"/>
    </row>
    <row r="9882" spans="1:5" ht="0" hidden="1" customHeight="1" x14ac:dyDescent="0.2">
      <c r="A9882"/>
      <c r="B9882"/>
      <c r="C9882"/>
      <c r="D9882"/>
      <c r="E9882"/>
    </row>
    <row r="9883" spans="1:5" ht="0" hidden="1" customHeight="1" x14ac:dyDescent="0.2">
      <c r="A9883"/>
      <c r="B9883"/>
      <c r="C9883"/>
      <c r="D9883"/>
      <c r="E9883"/>
    </row>
    <row r="9884" spans="1:5" ht="0" hidden="1" customHeight="1" x14ac:dyDescent="0.2">
      <c r="A9884"/>
      <c r="B9884"/>
      <c r="C9884"/>
      <c r="D9884"/>
      <c r="E9884"/>
    </row>
    <row r="9885" spans="1:5" ht="0" hidden="1" customHeight="1" x14ac:dyDescent="0.2">
      <c r="A9885"/>
      <c r="B9885"/>
      <c r="C9885"/>
      <c r="D9885"/>
      <c r="E9885"/>
    </row>
    <row r="9886" spans="1:5" ht="0" hidden="1" customHeight="1" x14ac:dyDescent="0.2">
      <c r="A9886"/>
      <c r="B9886"/>
      <c r="C9886"/>
      <c r="D9886"/>
      <c r="E9886"/>
    </row>
    <row r="9887" spans="1:5" ht="0" hidden="1" customHeight="1" x14ac:dyDescent="0.2">
      <c r="A9887"/>
      <c r="B9887"/>
      <c r="C9887"/>
      <c r="D9887"/>
      <c r="E9887"/>
    </row>
    <row r="9888" spans="1:5" ht="0" hidden="1" customHeight="1" x14ac:dyDescent="0.2">
      <c r="A9888"/>
      <c r="B9888"/>
      <c r="C9888"/>
      <c r="D9888"/>
      <c r="E9888"/>
    </row>
    <row r="9889" spans="1:5" ht="0" hidden="1" customHeight="1" x14ac:dyDescent="0.2">
      <c r="A9889"/>
      <c r="B9889"/>
      <c r="C9889"/>
      <c r="D9889"/>
      <c r="E9889"/>
    </row>
    <row r="9890" spans="1:5" ht="0" hidden="1" customHeight="1" x14ac:dyDescent="0.2">
      <c r="A9890"/>
      <c r="B9890"/>
      <c r="C9890"/>
      <c r="D9890"/>
      <c r="E9890"/>
    </row>
    <row r="9891" spans="1:5" ht="0" hidden="1" customHeight="1" x14ac:dyDescent="0.2">
      <c r="A9891"/>
      <c r="B9891"/>
      <c r="C9891"/>
      <c r="D9891"/>
      <c r="E9891"/>
    </row>
    <row r="9892" spans="1:5" ht="0" hidden="1" customHeight="1" x14ac:dyDescent="0.2">
      <c r="A9892"/>
      <c r="B9892"/>
      <c r="C9892"/>
      <c r="D9892"/>
      <c r="E9892"/>
    </row>
    <row r="9893" spans="1:5" ht="0" hidden="1" customHeight="1" x14ac:dyDescent="0.2">
      <c r="A9893"/>
      <c r="B9893"/>
      <c r="C9893"/>
      <c r="D9893"/>
      <c r="E9893"/>
    </row>
    <row r="9894" spans="1:5" ht="0" hidden="1" customHeight="1" x14ac:dyDescent="0.2">
      <c r="A9894"/>
      <c r="B9894"/>
      <c r="C9894"/>
      <c r="D9894"/>
      <c r="E9894"/>
    </row>
    <row r="9895" spans="1:5" ht="0" hidden="1" customHeight="1" x14ac:dyDescent="0.2">
      <c r="A9895"/>
      <c r="B9895"/>
      <c r="C9895"/>
      <c r="D9895"/>
      <c r="E9895"/>
    </row>
    <row r="9896" spans="1:5" ht="0" hidden="1" customHeight="1" x14ac:dyDescent="0.2">
      <c r="A9896"/>
      <c r="B9896"/>
      <c r="C9896"/>
      <c r="D9896"/>
      <c r="E9896"/>
    </row>
    <row r="9897" spans="1:5" ht="0" hidden="1" customHeight="1" x14ac:dyDescent="0.2">
      <c r="A9897"/>
      <c r="B9897"/>
      <c r="C9897"/>
      <c r="D9897"/>
      <c r="E9897"/>
    </row>
    <row r="9898" spans="1:5" ht="0" hidden="1" customHeight="1" x14ac:dyDescent="0.2">
      <c r="A9898"/>
      <c r="B9898"/>
      <c r="C9898"/>
      <c r="D9898"/>
      <c r="E9898"/>
    </row>
    <row r="9899" spans="1:5" ht="0" hidden="1" customHeight="1" x14ac:dyDescent="0.2">
      <c r="A9899"/>
      <c r="B9899"/>
      <c r="C9899"/>
      <c r="D9899"/>
      <c r="E9899"/>
    </row>
    <row r="9900" spans="1:5" ht="0" hidden="1" customHeight="1" x14ac:dyDescent="0.2">
      <c r="A9900"/>
      <c r="B9900"/>
      <c r="C9900"/>
      <c r="D9900"/>
      <c r="E9900"/>
    </row>
    <row r="9901" spans="1:5" ht="0" hidden="1" customHeight="1" x14ac:dyDescent="0.2">
      <c r="A9901"/>
      <c r="B9901"/>
      <c r="C9901"/>
      <c r="D9901"/>
      <c r="E9901"/>
    </row>
    <row r="9902" spans="1:5" ht="0" hidden="1" customHeight="1" x14ac:dyDescent="0.2">
      <c r="A9902"/>
      <c r="B9902"/>
      <c r="C9902"/>
      <c r="D9902"/>
      <c r="E9902"/>
    </row>
    <row r="9903" spans="1:5" ht="0" hidden="1" customHeight="1" x14ac:dyDescent="0.2">
      <c r="A9903"/>
      <c r="B9903"/>
      <c r="C9903"/>
      <c r="D9903"/>
      <c r="E9903"/>
    </row>
    <row r="9904" spans="1:5" ht="0" hidden="1" customHeight="1" x14ac:dyDescent="0.2">
      <c r="A9904"/>
      <c r="B9904"/>
      <c r="C9904"/>
      <c r="D9904"/>
      <c r="E9904"/>
    </row>
    <row r="9905" spans="1:5" ht="0" hidden="1" customHeight="1" x14ac:dyDescent="0.2">
      <c r="A9905"/>
      <c r="B9905"/>
      <c r="C9905"/>
      <c r="D9905"/>
      <c r="E9905"/>
    </row>
    <row r="9906" spans="1:5" ht="0" hidden="1" customHeight="1" x14ac:dyDescent="0.2">
      <c r="A9906"/>
      <c r="B9906"/>
      <c r="C9906"/>
      <c r="D9906"/>
      <c r="E9906"/>
    </row>
    <row r="9907" spans="1:5" ht="0" hidden="1" customHeight="1" x14ac:dyDescent="0.2">
      <c r="A9907"/>
      <c r="B9907"/>
      <c r="C9907"/>
      <c r="D9907"/>
      <c r="E9907"/>
    </row>
    <row r="9908" spans="1:5" ht="0" hidden="1" customHeight="1" x14ac:dyDescent="0.2">
      <c r="A9908"/>
      <c r="B9908"/>
      <c r="C9908"/>
      <c r="D9908"/>
      <c r="E9908"/>
    </row>
    <row r="9909" spans="1:5" ht="0" hidden="1" customHeight="1" x14ac:dyDescent="0.2">
      <c r="A9909"/>
      <c r="B9909"/>
      <c r="C9909"/>
      <c r="D9909"/>
      <c r="E9909"/>
    </row>
    <row r="9910" spans="1:5" ht="0" hidden="1" customHeight="1" x14ac:dyDescent="0.2">
      <c r="A9910"/>
      <c r="B9910"/>
      <c r="C9910"/>
      <c r="D9910"/>
      <c r="E9910"/>
    </row>
    <row r="9911" spans="1:5" ht="0" hidden="1" customHeight="1" x14ac:dyDescent="0.2">
      <c r="A9911"/>
      <c r="B9911"/>
      <c r="C9911"/>
      <c r="D9911"/>
      <c r="E9911"/>
    </row>
    <row r="9912" spans="1:5" ht="0" hidden="1" customHeight="1" x14ac:dyDescent="0.2">
      <c r="A9912"/>
      <c r="B9912"/>
      <c r="C9912"/>
      <c r="D9912"/>
      <c r="E9912"/>
    </row>
    <row r="9913" spans="1:5" ht="0" hidden="1" customHeight="1" x14ac:dyDescent="0.2">
      <c r="A9913"/>
      <c r="B9913"/>
      <c r="C9913"/>
      <c r="D9913"/>
      <c r="E9913"/>
    </row>
    <row r="9914" spans="1:5" ht="0" hidden="1" customHeight="1" x14ac:dyDescent="0.2">
      <c r="A9914"/>
      <c r="B9914"/>
      <c r="C9914"/>
      <c r="D9914"/>
      <c r="E9914"/>
    </row>
    <row r="9915" spans="1:5" ht="0" hidden="1" customHeight="1" x14ac:dyDescent="0.2">
      <c r="A9915"/>
      <c r="B9915"/>
      <c r="C9915"/>
      <c r="D9915"/>
      <c r="E9915"/>
    </row>
    <row r="9916" spans="1:5" ht="0" hidden="1" customHeight="1" x14ac:dyDescent="0.2">
      <c r="A9916"/>
      <c r="B9916"/>
      <c r="C9916"/>
      <c r="D9916"/>
      <c r="E9916"/>
    </row>
    <row r="9917" spans="1:5" ht="0" hidden="1" customHeight="1" x14ac:dyDescent="0.2">
      <c r="A9917"/>
      <c r="B9917"/>
      <c r="C9917"/>
      <c r="D9917"/>
      <c r="E9917"/>
    </row>
    <row r="9918" spans="1:5" ht="0" hidden="1" customHeight="1" x14ac:dyDescent="0.2">
      <c r="A9918"/>
      <c r="B9918"/>
      <c r="C9918"/>
      <c r="D9918"/>
      <c r="E9918"/>
    </row>
    <row r="9919" spans="1:5" ht="0" hidden="1" customHeight="1" x14ac:dyDescent="0.2">
      <c r="A9919"/>
      <c r="B9919"/>
      <c r="C9919"/>
      <c r="D9919"/>
      <c r="E9919"/>
    </row>
    <row r="9920" spans="1:5" ht="0" hidden="1" customHeight="1" x14ac:dyDescent="0.2">
      <c r="A9920"/>
      <c r="B9920"/>
      <c r="C9920"/>
      <c r="D9920"/>
      <c r="E9920"/>
    </row>
    <row r="9921" spans="1:5" ht="0" hidden="1" customHeight="1" x14ac:dyDescent="0.2">
      <c r="A9921"/>
      <c r="B9921"/>
      <c r="C9921"/>
      <c r="D9921"/>
      <c r="E9921"/>
    </row>
    <row r="9922" spans="1:5" ht="0" hidden="1" customHeight="1" x14ac:dyDescent="0.2">
      <c r="A9922"/>
      <c r="B9922"/>
      <c r="C9922"/>
      <c r="D9922"/>
      <c r="E9922"/>
    </row>
    <row r="9923" spans="1:5" ht="0" hidden="1" customHeight="1" x14ac:dyDescent="0.2">
      <c r="A9923"/>
      <c r="B9923"/>
      <c r="C9923"/>
      <c r="D9923"/>
      <c r="E9923"/>
    </row>
    <row r="9924" spans="1:5" ht="0" hidden="1" customHeight="1" x14ac:dyDescent="0.2">
      <c r="A9924"/>
      <c r="B9924"/>
      <c r="C9924"/>
      <c r="D9924"/>
      <c r="E9924"/>
    </row>
    <row r="9925" spans="1:5" ht="0" hidden="1" customHeight="1" x14ac:dyDescent="0.2">
      <c r="A9925"/>
      <c r="B9925"/>
      <c r="C9925"/>
      <c r="D9925"/>
      <c r="E9925"/>
    </row>
    <row r="9926" spans="1:5" ht="0" hidden="1" customHeight="1" x14ac:dyDescent="0.2">
      <c r="A9926"/>
      <c r="B9926"/>
      <c r="C9926"/>
      <c r="D9926"/>
      <c r="E9926"/>
    </row>
    <row r="9927" spans="1:5" ht="0" hidden="1" customHeight="1" x14ac:dyDescent="0.2">
      <c r="A9927"/>
      <c r="B9927"/>
      <c r="C9927"/>
      <c r="D9927"/>
      <c r="E9927"/>
    </row>
    <row r="9928" spans="1:5" ht="0" hidden="1" customHeight="1" x14ac:dyDescent="0.2">
      <c r="A9928"/>
      <c r="B9928"/>
      <c r="C9928"/>
      <c r="D9928"/>
      <c r="E9928"/>
    </row>
    <row r="9929" spans="1:5" ht="0" hidden="1" customHeight="1" x14ac:dyDescent="0.2">
      <c r="A9929"/>
      <c r="B9929"/>
      <c r="C9929"/>
      <c r="D9929"/>
      <c r="E9929"/>
    </row>
    <row r="9930" spans="1:5" ht="0" hidden="1" customHeight="1" x14ac:dyDescent="0.2">
      <c r="A9930"/>
      <c r="B9930"/>
      <c r="C9930"/>
      <c r="D9930"/>
      <c r="E9930"/>
    </row>
    <row r="9931" spans="1:5" ht="0" hidden="1" customHeight="1" x14ac:dyDescent="0.2">
      <c r="A9931"/>
      <c r="B9931"/>
      <c r="C9931"/>
      <c r="D9931"/>
      <c r="E9931"/>
    </row>
    <row r="9932" spans="1:5" ht="0" hidden="1" customHeight="1" x14ac:dyDescent="0.2">
      <c r="A9932"/>
      <c r="B9932"/>
      <c r="C9932"/>
      <c r="D9932"/>
      <c r="E9932"/>
    </row>
    <row r="9933" spans="1:5" ht="0" hidden="1" customHeight="1" x14ac:dyDescent="0.2">
      <c r="A9933"/>
      <c r="B9933"/>
      <c r="C9933"/>
      <c r="D9933"/>
      <c r="E9933"/>
    </row>
    <row r="9934" spans="1:5" ht="0" hidden="1" customHeight="1" x14ac:dyDescent="0.2">
      <c r="A9934"/>
      <c r="B9934"/>
      <c r="C9934"/>
      <c r="D9934"/>
      <c r="E9934"/>
    </row>
    <row r="9935" spans="1:5" ht="0" hidden="1" customHeight="1" x14ac:dyDescent="0.2">
      <c r="A9935"/>
      <c r="B9935"/>
      <c r="C9935"/>
      <c r="D9935"/>
      <c r="E9935"/>
    </row>
    <row r="9936" spans="1:5" ht="0" hidden="1" customHeight="1" x14ac:dyDescent="0.2">
      <c r="A9936"/>
      <c r="B9936"/>
      <c r="C9936"/>
      <c r="D9936"/>
      <c r="E9936"/>
    </row>
    <row r="9937" spans="1:5" ht="0" hidden="1" customHeight="1" x14ac:dyDescent="0.2">
      <c r="A9937"/>
      <c r="B9937"/>
      <c r="C9937"/>
      <c r="D9937"/>
      <c r="E9937"/>
    </row>
    <row r="9938" spans="1:5" ht="0" hidden="1" customHeight="1" x14ac:dyDescent="0.2">
      <c r="A9938"/>
      <c r="B9938"/>
      <c r="C9938"/>
      <c r="D9938"/>
      <c r="E9938"/>
    </row>
    <row r="9939" spans="1:5" ht="0" hidden="1" customHeight="1" x14ac:dyDescent="0.2">
      <c r="A9939"/>
      <c r="B9939"/>
      <c r="C9939"/>
      <c r="D9939"/>
      <c r="E9939"/>
    </row>
    <row r="9940" spans="1:5" ht="0" hidden="1" customHeight="1" x14ac:dyDescent="0.2">
      <c r="A9940"/>
      <c r="B9940"/>
      <c r="C9940"/>
      <c r="D9940"/>
      <c r="E9940"/>
    </row>
    <row r="9941" spans="1:5" ht="0" hidden="1" customHeight="1" x14ac:dyDescent="0.2">
      <c r="A9941"/>
      <c r="B9941"/>
      <c r="C9941"/>
      <c r="D9941"/>
      <c r="E9941"/>
    </row>
    <row r="9942" spans="1:5" ht="0" hidden="1" customHeight="1" x14ac:dyDescent="0.2">
      <c r="A9942"/>
      <c r="B9942"/>
      <c r="C9942"/>
      <c r="D9942"/>
      <c r="E9942"/>
    </row>
    <row r="9943" spans="1:5" ht="0" hidden="1" customHeight="1" x14ac:dyDescent="0.2">
      <c r="A9943"/>
      <c r="B9943"/>
      <c r="C9943"/>
      <c r="D9943"/>
      <c r="E9943"/>
    </row>
    <row r="9944" spans="1:5" ht="0" hidden="1" customHeight="1" x14ac:dyDescent="0.2">
      <c r="A9944"/>
      <c r="B9944"/>
      <c r="C9944"/>
      <c r="D9944"/>
      <c r="E9944"/>
    </row>
    <row r="9945" spans="1:5" ht="0" hidden="1" customHeight="1" x14ac:dyDescent="0.2">
      <c r="A9945"/>
      <c r="B9945"/>
      <c r="C9945"/>
      <c r="D9945"/>
      <c r="E9945"/>
    </row>
    <row r="9946" spans="1:5" ht="0" hidden="1" customHeight="1" x14ac:dyDescent="0.2">
      <c r="A9946"/>
      <c r="B9946"/>
      <c r="C9946"/>
      <c r="D9946"/>
      <c r="E9946"/>
    </row>
    <row r="9947" spans="1:5" ht="0" hidden="1" customHeight="1" x14ac:dyDescent="0.2">
      <c r="A9947"/>
      <c r="B9947"/>
      <c r="C9947"/>
      <c r="D9947"/>
      <c r="E9947"/>
    </row>
    <row r="9948" spans="1:5" ht="0" hidden="1" customHeight="1" x14ac:dyDescent="0.2">
      <c r="A9948"/>
      <c r="B9948"/>
      <c r="C9948"/>
      <c r="D9948"/>
      <c r="E9948"/>
    </row>
    <row r="9949" spans="1:5" ht="0" hidden="1" customHeight="1" x14ac:dyDescent="0.2">
      <c r="A9949"/>
      <c r="B9949"/>
      <c r="C9949"/>
      <c r="D9949"/>
      <c r="E9949"/>
    </row>
    <row r="9950" spans="1:5" ht="0" hidden="1" customHeight="1" x14ac:dyDescent="0.2">
      <c r="A9950"/>
      <c r="B9950"/>
      <c r="C9950"/>
      <c r="D9950"/>
      <c r="E9950"/>
    </row>
    <row r="9951" spans="1:5" ht="0" hidden="1" customHeight="1" x14ac:dyDescent="0.2">
      <c r="A9951"/>
      <c r="B9951"/>
      <c r="C9951"/>
      <c r="D9951"/>
      <c r="E9951"/>
    </row>
    <row r="9952" spans="1:5" ht="0" hidden="1" customHeight="1" x14ac:dyDescent="0.2">
      <c r="A9952"/>
      <c r="B9952"/>
      <c r="C9952"/>
      <c r="D9952"/>
      <c r="E9952"/>
    </row>
    <row r="9953" spans="1:5" ht="0" hidden="1" customHeight="1" x14ac:dyDescent="0.2">
      <c r="A9953"/>
      <c r="B9953"/>
      <c r="C9953"/>
      <c r="D9953"/>
      <c r="E9953"/>
    </row>
    <row r="9954" spans="1:5" ht="0" hidden="1" customHeight="1" x14ac:dyDescent="0.2">
      <c r="A9954"/>
      <c r="B9954"/>
      <c r="C9954"/>
      <c r="D9954"/>
      <c r="E9954"/>
    </row>
    <row r="9955" spans="1:5" ht="0" hidden="1" customHeight="1" x14ac:dyDescent="0.2">
      <c r="A9955"/>
      <c r="B9955"/>
      <c r="C9955"/>
      <c r="D9955"/>
      <c r="E9955"/>
    </row>
    <row r="9956" spans="1:5" ht="0" hidden="1" customHeight="1" x14ac:dyDescent="0.2">
      <c r="A9956"/>
      <c r="B9956"/>
      <c r="C9956"/>
      <c r="D9956"/>
      <c r="E9956"/>
    </row>
    <row r="9957" spans="1:5" ht="0" hidden="1" customHeight="1" x14ac:dyDescent="0.2">
      <c r="A9957"/>
      <c r="B9957"/>
      <c r="C9957"/>
      <c r="D9957"/>
      <c r="E9957"/>
    </row>
    <row r="9958" spans="1:5" ht="0" hidden="1" customHeight="1" x14ac:dyDescent="0.2">
      <c r="A9958"/>
      <c r="B9958"/>
      <c r="C9958"/>
      <c r="D9958"/>
      <c r="E9958"/>
    </row>
    <row r="9959" spans="1:5" ht="0" hidden="1" customHeight="1" x14ac:dyDescent="0.2">
      <c r="A9959"/>
      <c r="B9959"/>
      <c r="C9959"/>
      <c r="D9959"/>
      <c r="E9959"/>
    </row>
    <row r="9960" spans="1:5" ht="0" hidden="1" customHeight="1" x14ac:dyDescent="0.2">
      <c r="A9960"/>
      <c r="B9960"/>
      <c r="C9960"/>
      <c r="D9960"/>
      <c r="E9960"/>
    </row>
    <row r="9961" spans="1:5" ht="0" hidden="1" customHeight="1" x14ac:dyDescent="0.2">
      <c r="A9961"/>
      <c r="B9961"/>
      <c r="C9961"/>
      <c r="D9961"/>
      <c r="E9961"/>
    </row>
    <row r="9962" spans="1:5" ht="0" hidden="1" customHeight="1" x14ac:dyDescent="0.2">
      <c r="A9962"/>
      <c r="B9962"/>
      <c r="C9962"/>
      <c r="D9962"/>
      <c r="E9962"/>
    </row>
    <row r="9963" spans="1:5" ht="0" hidden="1" customHeight="1" x14ac:dyDescent="0.2">
      <c r="A9963"/>
      <c r="B9963"/>
      <c r="C9963"/>
      <c r="D9963"/>
      <c r="E9963"/>
    </row>
    <row r="9964" spans="1:5" ht="0" hidden="1" customHeight="1" x14ac:dyDescent="0.2">
      <c r="A9964"/>
      <c r="B9964"/>
      <c r="C9964"/>
      <c r="D9964"/>
      <c r="E9964"/>
    </row>
    <row r="9965" spans="1:5" ht="0" hidden="1" customHeight="1" x14ac:dyDescent="0.2">
      <c r="A9965"/>
      <c r="B9965"/>
      <c r="C9965"/>
      <c r="D9965"/>
      <c r="E9965"/>
    </row>
    <row r="9966" spans="1:5" ht="0" hidden="1" customHeight="1" x14ac:dyDescent="0.2">
      <c r="A9966"/>
      <c r="B9966"/>
      <c r="C9966"/>
      <c r="D9966"/>
      <c r="E9966"/>
    </row>
    <row r="9967" spans="1:5" ht="0" hidden="1" customHeight="1" x14ac:dyDescent="0.2">
      <c r="A9967"/>
      <c r="B9967"/>
      <c r="C9967"/>
      <c r="D9967"/>
      <c r="E9967"/>
    </row>
    <row r="9968" spans="1:5" ht="0" hidden="1" customHeight="1" x14ac:dyDescent="0.2">
      <c r="A9968"/>
      <c r="B9968"/>
      <c r="C9968"/>
      <c r="D9968"/>
      <c r="E9968"/>
    </row>
    <row r="9969" spans="1:5" ht="0" hidden="1" customHeight="1" x14ac:dyDescent="0.2">
      <c r="A9969"/>
      <c r="B9969"/>
      <c r="C9969"/>
      <c r="D9969"/>
      <c r="E9969"/>
    </row>
    <row r="9970" spans="1:5" ht="0" hidden="1" customHeight="1" x14ac:dyDescent="0.2">
      <c r="A9970"/>
      <c r="B9970"/>
      <c r="C9970"/>
      <c r="D9970"/>
      <c r="E9970"/>
    </row>
    <row r="9971" spans="1:5" ht="0" hidden="1" customHeight="1" x14ac:dyDescent="0.2">
      <c r="A9971"/>
      <c r="B9971"/>
      <c r="C9971"/>
      <c r="D9971"/>
      <c r="E9971"/>
    </row>
    <row r="9972" spans="1:5" ht="0" hidden="1" customHeight="1" x14ac:dyDescent="0.2">
      <c r="A9972"/>
      <c r="B9972"/>
      <c r="C9972"/>
      <c r="D9972"/>
      <c r="E9972"/>
    </row>
    <row r="9973" spans="1:5" ht="0" hidden="1" customHeight="1" x14ac:dyDescent="0.2">
      <c r="A9973"/>
      <c r="B9973"/>
      <c r="C9973"/>
      <c r="D9973"/>
      <c r="E9973"/>
    </row>
    <row r="9974" spans="1:5" ht="0" hidden="1" customHeight="1" x14ac:dyDescent="0.2">
      <c r="A9974"/>
      <c r="B9974"/>
      <c r="C9974"/>
      <c r="D9974"/>
      <c r="E9974"/>
    </row>
    <row r="9975" spans="1:5" ht="0" hidden="1" customHeight="1" x14ac:dyDescent="0.2">
      <c r="A9975"/>
      <c r="B9975"/>
      <c r="C9975"/>
      <c r="D9975"/>
      <c r="E9975"/>
    </row>
    <row r="9976" spans="1:5" ht="0" hidden="1" customHeight="1" x14ac:dyDescent="0.2">
      <c r="A9976"/>
      <c r="B9976"/>
      <c r="C9976"/>
      <c r="D9976"/>
      <c r="E9976"/>
    </row>
    <row r="9977" spans="1:5" ht="0" hidden="1" customHeight="1" x14ac:dyDescent="0.2">
      <c r="A9977"/>
      <c r="B9977"/>
      <c r="C9977"/>
      <c r="D9977"/>
      <c r="E9977"/>
    </row>
    <row r="9978" spans="1:5" ht="0" hidden="1" customHeight="1" x14ac:dyDescent="0.2">
      <c r="A9978"/>
      <c r="B9978"/>
      <c r="C9978"/>
      <c r="D9978"/>
      <c r="E9978"/>
    </row>
    <row r="9979" spans="1:5" ht="0" hidden="1" customHeight="1" x14ac:dyDescent="0.2">
      <c r="A9979"/>
      <c r="B9979"/>
      <c r="C9979"/>
      <c r="D9979"/>
      <c r="E9979"/>
    </row>
    <row r="9980" spans="1:5" ht="0" hidden="1" customHeight="1" x14ac:dyDescent="0.2">
      <c r="A9980"/>
      <c r="B9980"/>
      <c r="C9980"/>
      <c r="D9980"/>
      <c r="E9980"/>
    </row>
    <row r="9981" spans="1:5" ht="0" hidden="1" customHeight="1" x14ac:dyDescent="0.2">
      <c r="A9981"/>
      <c r="B9981"/>
      <c r="C9981"/>
      <c r="D9981"/>
      <c r="E9981"/>
    </row>
    <row r="9982" spans="1:5" ht="0" hidden="1" customHeight="1" x14ac:dyDescent="0.2">
      <c r="A9982"/>
      <c r="B9982"/>
      <c r="C9982"/>
      <c r="D9982"/>
      <c r="E9982"/>
    </row>
    <row r="9983" spans="1:5" ht="0" hidden="1" customHeight="1" x14ac:dyDescent="0.2">
      <c r="A9983"/>
      <c r="B9983"/>
      <c r="C9983"/>
      <c r="D9983"/>
      <c r="E9983"/>
    </row>
    <row r="9984" spans="1:5" ht="0" hidden="1" customHeight="1" x14ac:dyDescent="0.2">
      <c r="A9984"/>
      <c r="B9984"/>
      <c r="C9984"/>
      <c r="D9984"/>
      <c r="E9984"/>
    </row>
    <row r="9985" spans="1:5" ht="0" hidden="1" customHeight="1" x14ac:dyDescent="0.2">
      <c r="A9985"/>
      <c r="B9985"/>
      <c r="C9985"/>
      <c r="D9985"/>
      <c r="E9985"/>
    </row>
    <row r="9986" spans="1:5" ht="0" hidden="1" customHeight="1" x14ac:dyDescent="0.2">
      <c r="A9986"/>
      <c r="B9986"/>
      <c r="C9986"/>
      <c r="D9986"/>
      <c r="E9986"/>
    </row>
    <row r="9987" spans="1:5" ht="0" hidden="1" customHeight="1" x14ac:dyDescent="0.2">
      <c r="A9987"/>
      <c r="B9987"/>
      <c r="C9987"/>
      <c r="D9987"/>
      <c r="E9987"/>
    </row>
    <row r="9988" spans="1:5" ht="0" hidden="1" customHeight="1" x14ac:dyDescent="0.2">
      <c r="A9988"/>
      <c r="B9988"/>
      <c r="C9988"/>
      <c r="D9988"/>
      <c r="E9988"/>
    </row>
    <row r="9989" spans="1:5" ht="0" hidden="1" customHeight="1" x14ac:dyDescent="0.2">
      <c r="A9989"/>
      <c r="B9989"/>
      <c r="C9989"/>
      <c r="D9989"/>
      <c r="E9989"/>
    </row>
    <row r="9990" spans="1:5" ht="0" hidden="1" customHeight="1" x14ac:dyDescent="0.2">
      <c r="A9990"/>
      <c r="B9990"/>
      <c r="C9990"/>
      <c r="D9990"/>
      <c r="E9990"/>
    </row>
    <row r="9991" spans="1:5" ht="0" hidden="1" customHeight="1" x14ac:dyDescent="0.2">
      <c r="A9991"/>
      <c r="B9991"/>
      <c r="C9991"/>
      <c r="D9991"/>
      <c r="E9991"/>
    </row>
    <row r="9992" spans="1:5" ht="0" hidden="1" customHeight="1" x14ac:dyDescent="0.2">
      <c r="A9992"/>
      <c r="B9992"/>
      <c r="C9992"/>
      <c r="D9992"/>
      <c r="E9992"/>
    </row>
    <row r="9993" spans="1:5" ht="0" hidden="1" customHeight="1" x14ac:dyDescent="0.2">
      <c r="A9993"/>
      <c r="B9993"/>
      <c r="C9993"/>
      <c r="D9993"/>
      <c r="E9993"/>
    </row>
    <row r="9994" spans="1:5" ht="0" hidden="1" customHeight="1" x14ac:dyDescent="0.2">
      <c r="A9994"/>
      <c r="B9994"/>
      <c r="C9994"/>
      <c r="D9994"/>
      <c r="E9994"/>
    </row>
    <row r="9995" spans="1:5" ht="0" hidden="1" customHeight="1" x14ac:dyDescent="0.2">
      <c r="A9995"/>
      <c r="B9995"/>
      <c r="C9995"/>
      <c r="D9995"/>
      <c r="E9995"/>
    </row>
    <row r="9996" spans="1:5" ht="0" hidden="1" customHeight="1" x14ac:dyDescent="0.2">
      <c r="A9996"/>
      <c r="B9996"/>
      <c r="C9996"/>
      <c r="D9996"/>
      <c r="E9996"/>
    </row>
    <row r="9997" spans="1:5" ht="0" hidden="1" customHeight="1" x14ac:dyDescent="0.2">
      <c r="A9997"/>
      <c r="B9997"/>
      <c r="C9997"/>
      <c r="D9997"/>
      <c r="E9997"/>
    </row>
    <row r="9998" spans="1:5" ht="0" hidden="1" customHeight="1" x14ac:dyDescent="0.2">
      <c r="A9998"/>
      <c r="B9998"/>
      <c r="C9998"/>
      <c r="D9998"/>
      <c r="E9998"/>
    </row>
    <row r="9999" spans="1:5" ht="0" hidden="1" customHeight="1" x14ac:dyDescent="0.2">
      <c r="A9999"/>
      <c r="B9999"/>
      <c r="C9999"/>
      <c r="D9999"/>
      <c r="E9999"/>
    </row>
    <row r="10000" spans="1:5" ht="0" hidden="1" customHeight="1" x14ac:dyDescent="0.2">
      <c r="A10000"/>
      <c r="B10000"/>
      <c r="C10000"/>
      <c r="D10000"/>
      <c r="E10000"/>
    </row>
    <row r="10001" spans="1:5" ht="0" hidden="1" customHeight="1" x14ac:dyDescent="0.2">
      <c r="A10001"/>
      <c r="B10001"/>
      <c r="C10001"/>
      <c r="D10001"/>
      <c r="E10001"/>
    </row>
    <row r="10002" spans="1:5" ht="0" hidden="1" customHeight="1" x14ac:dyDescent="0.2">
      <c r="A10002"/>
      <c r="B10002"/>
      <c r="C10002"/>
      <c r="D10002"/>
      <c r="E10002"/>
    </row>
    <row r="10003" spans="1:5" ht="0" hidden="1" customHeight="1" x14ac:dyDescent="0.2">
      <c r="A10003"/>
      <c r="B10003"/>
      <c r="C10003"/>
      <c r="D10003"/>
      <c r="E10003"/>
    </row>
    <row r="10004" spans="1:5" ht="0" hidden="1" customHeight="1" x14ac:dyDescent="0.2">
      <c r="A10004"/>
      <c r="B10004"/>
      <c r="C10004"/>
      <c r="D10004"/>
      <c r="E10004"/>
    </row>
    <row r="10005" spans="1:5" ht="0" hidden="1" customHeight="1" x14ac:dyDescent="0.2">
      <c r="A10005"/>
      <c r="B10005"/>
      <c r="C10005"/>
      <c r="D10005"/>
      <c r="E10005"/>
    </row>
    <row r="10006" spans="1:5" ht="0" hidden="1" customHeight="1" x14ac:dyDescent="0.2">
      <c r="A10006"/>
      <c r="B10006"/>
      <c r="C10006"/>
      <c r="D10006"/>
      <c r="E10006"/>
    </row>
    <row r="10007" spans="1:5" ht="0" hidden="1" customHeight="1" x14ac:dyDescent="0.2">
      <c r="A10007"/>
      <c r="B10007"/>
      <c r="C10007"/>
      <c r="D10007"/>
      <c r="E10007"/>
    </row>
    <row r="10008" spans="1:5" ht="0" hidden="1" customHeight="1" x14ac:dyDescent="0.2">
      <c r="A10008"/>
      <c r="B10008"/>
      <c r="C10008"/>
      <c r="D10008"/>
      <c r="E10008"/>
    </row>
    <row r="10009" spans="1:5" ht="0" hidden="1" customHeight="1" x14ac:dyDescent="0.2">
      <c r="A10009"/>
      <c r="B10009"/>
      <c r="C10009"/>
      <c r="D10009"/>
      <c r="E10009"/>
    </row>
    <row r="10010" spans="1:5" ht="0" hidden="1" customHeight="1" x14ac:dyDescent="0.2">
      <c r="A10010"/>
      <c r="B10010"/>
      <c r="C10010"/>
      <c r="D10010"/>
      <c r="E10010"/>
    </row>
    <row r="10011" spans="1:5" ht="0" hidden="1" customHeight="1" x14ac:dyDescent="0.2">
      <c r="A10011"/>
      <c r="B10011"/>
      <c r="C10011"/>
      <c r="D10011"/>
      <c r="E10011"/>
    </row>
    <row r="10012" spans="1:5" ht="0" hidden="1" customHeight="1" x14ac:dyDescent="0.2">
      <c r="A10012"/>
      <c r="B10012"/>
      <c r="C10012"/>
      <c r="D10012"/>
      <c r="E10012"/>
    </row>
    <row r="10013" spans="1:5" ht="0" hidden="1" customHeight="1" x14ac:dyDescent="0.2">
      <c r="A10013"/>
      <c r="B10013"/>
      <c r="C10013"/>
      <c r="D10013"/>
      <c r="E10013"/>
    </row>
    <row r="10014" spans="1:5" ht="0" hidden="1" customHeight="1" x14ac:dyDescent="0.2">
      <c r="A10014"/>
      <c r="B10014"/>
      <c r="C10014"/>
      <c r="D10014"/>
      <c r="E10014"/>
    </row>
    <row r="10015" spans="1:5" ht="0" hidden="1" customHeight="1" x14ac:dyDescent="0.2">
      <c r="A10015"/>
      <c r="B10015"/>
      <c r="C10015"/>
      <c r="D10015"/>
      <c r="E10015"/>
    </row>
    <row r="10016" spans="1:5" ht="0" hidden="1" customHeight="1" x14ac:dyDescent="0.2">
      <c r="A10016"/>
      <c r="B10016"/>
      <c r="C10016"/>
      <c r="D10016"/>
      <c r="E10016"/>
    </row>
    <row r="10017" spans="1:5" ht="0" hidden="1" customHeight="1" x14ac:dyDescent="0.2">
      <c r="A10017"/>
      <c r="B10017"/>
      <c r="C10017"/>
      <c r="D10017"/>
      <c r="E10017"/>
    </row>
    <row r="10018" spans="1:5" ht="0" hidden="1" customHeight="1" x14ac:dyDescent="0.2">
      <c r="A10018"/>
      <c r="B10018"/>
      <c r="C10018"/>
      <c r="D10018"/>
      <c r="E10018"/>
    </row>
    <row r="10019" spans="1:5" ht="0" hidden="1" customHeight="1" x14ac:dyDescent="0.2">
      <c r="A10019"/>
      <c r="B10019"/>
      <c r="C10019"/>
      <c r="D10019"/>
      <c r="E10019"/>
    </row>
    <row r="10020" spans="1:5" ht="0" hidden="1" customHeight="1" x14ac:dyDescent="0.2">
      <c r="A10020"/>
      <c r="B10020"/>
      <c r="C10020"/>
      <c r="D10020"/>
      <c r="E10020"/>
    </row>
    <row r="10021" spans="1:5" ht="0" hidden="1" customHeight="1" x14ac:dyDescent="0.2">
      <c r="A10021"/>
      <c r="B10021"/>
      <c r="C10021"/>
      <c r="D10021"/>
      <c r="E10021"/>
    </row>
    <row r="10022" spans="1:5" ht="0" hidden="1" customHeight="1" x14ac:dyDescent="0.2">
      <c r="A10022"/>
      <c r="B10022"/>
      <c r="C10022"/>
      <c r="D10022"/>
      <c r="E10022"/>
    </row>
    <row r="10023" spans="1:5" ht="0" hidden="1" customHeight="1" x14ac:dyDescent="0.2">
      <c r="A10023"/>
      <c r="B10023"/>
      <c r="C10023"/>
      <c r="D10023"/>
      <c r="E10023"/>
    </row>
    <row r="10024" spans="1:5" ht="0" hidden="1" customHeight="1" x14ac:dyDescent="0.2">
      <c r="A10024"/>
      <c r="B10024"/>
      <c r="C10024"/>
      <c r="D10024"/>
      <c r="E10024"/>
    </row>
    <row r="10025" spans="1:5" ht="0" hidden="1" customHeight="1" x14ac:dyDescent="0.2">
      <c r="A10025"/>
      <c r="B10025"/>
      <c r="C10025"/>
      <c r="D10025"/>
      <c r="E10025"/>
    </row>
    <row r="10026" spans="1:5" ht="0" hidden="1" customHeight="1" x14ac:dyDescent="0.2">
      <c r="A10026"/>
      <c r="B10026"/>
      <c r="C10026"/>
      <c r="D10026"/>
      <c r="E10026"/>
    </row>
    <row r="10027" spans="1:5" ht="0" hidden="1" customHeight="1" x14ac:dyDescent="0.2">
      <c r="A10027"/>
      <c r="B10027"/>
      <c r="C10027"/>
      <c r="D10027"/>
      <c r="E10027"/>
    </row>
    <row r="10028" spans="1:5" ht="0" hidden="1" customHeight="1" x14ac:dyDescent="0.2">
      <c r="A10028"/>
      <c r="B10028"/>
      <c r="C10028"/>
      <c r="D10028"/>
      <c r="E10028"/>
    </row>
    <row r="10029" spans="1:5" ht="0" hidden="1" customHeight="1" x14ac:dyDescent="0.2">
      <c r="A10029"/>
      <c r="B10029"/>
      <c r="C10029"/>
      <c r="D10029"/>
      <c r="E10029"/>
    </row>
    <row r="10030" spans="1:5" ht="0" hidden="1" customHeight="1" x14ac:dyDescent="0.2">
      <c r="A10030"/>
      <c r="B10030"/>
      <c r="C10030"/>
      <c r="D10030"/>
      <c r="E10030"/>
    </row>
    <row r="10031" spans="1:5" ht="0" hidden="1" customHeight="1" x14ac:dyDescent="0.2">
      <c r="A10031"/>
      <c r="B10031"/>
      <c r="C10031"/>
      <c r="D10031"/>
      <c r="E10031"/>
    </row>
    <row r="10032" spans="1:5" ht="0" hidden="1" customHeight="1" x14ac:dyDescent="0.2">
      <c r="A10032"/>
      <c r="B10032"/>
      <c r="C10032"/>
      <c r="D10032"/>
      <c r="E10032"/>
    </row>
    <row r="10033" spans="1:5" ht="0" hidden="1" customHeight="1" x14ac:dyDescent="0.2">
      <c r="A10033"/>
      <c r="B10033"/>
      <c r="C10033"/>
      <c r="D10033"/>
      <c r="E10033"/>
    </row>
    <row r="10034" spans="1:5" ht="0" hidden="1" customHeight="1" x14ac:dyDescent="0.2">
      <c r="A10034"/>
      <c r="B10034"/>
      <c r="C10034"/>
      <c r="D10034"/>
      <c r="E10034"/>
    </row>
    <row r="10035" spans="1:5" ht="0" hidden="1" customHeight="1" x14ac:dyDescent="0.2">
      <c r="A10035"/>
      <c r="B10035"/>
      <c r="C10035"/>
      <c r="D10035"/>
      <c r="E10035"/>
    </row>
    <row r="10036" spans="1:5" ht="0" hidden="1" customHeight="1" x14ac:dyDescent="0.2">
      <c r="A10036"/>
      <c r="B10036"/>
      <c r="C10036"/>
      <c r="D10036"/>
      <c r="E10036"/>
    </row>
    <row r="10037" spans="1:5" ht="0" hidden="1" customHeight="1" x14ac:dyDescent="0.2">
      <c r="A10037"/>
      <c r="B10037"/>
      <c r="C10037"/>
      <c r="D10037"/>
      <c r="E10037"/>
    </row>
    <row r="10038" spans="1:5" ht="0" hidden="1" customHeight="1" x14ac:dyDescent="0.2">
      <c r="A10038"/>
      <c r="B10038"/>
      <c r="C10038"/>
      <c r="D10038"/>
      <c r="E10038"/>
    </row>
    <row r="10039" spans="1:5" ht="0" hidden="1" customHeight="1" x14ac:dyDescent="0.2">
      <c r="A10039"/>
      <c r="B10039"/>
      <c r="C10039"/>
      <c r="D10039"/>
      <c r="E10039"/>
    </row>
    <row r="10040" spans="1:5" ht="0" hidden="1" customHeight="1" x14ac:dyDescent="0.2">
      <c r="A10040"/>
      <c r="B10040"/>
      <c r="C10040"/>
      <c r="D10040"/>
      <c r="E10040"/>
    </row>
    <row r="10041" spans="1:5" ht="0" hidden="1" customHeight="1" x14ac:dyDescent="0.2">
      <c r="A10041"/>
      <c r="B10041"/>
      <c r="C10041"/>
      <c r="D10041"/>
      <c r="E10041"/>
    </row>
    <row r="10042" spans="1:5" ht="0" hidden="1" customHeight="1" x14ac:dyDescent="0.2">
      <c r="A10042"/>
      <c r="B10042"/>
      <c r="C10042"/>
      <c r="D10042"/>
      <c r="E10042"/>
    </row>
    <row r="10043" spans="1:5" ht="0" hidden="1" customHeight="1" x14ac:dyDescent="0.2">
      <c r="A10043"/>
      <c r="B10043"/>
      <c r="C10043"/>
      <c r="D10043"/>
      <c r="E10043"/>
    </row>
    <row r="10044" spans="1:5" ht="0" hidden="1" customHeight="1" x14ac:dyDescent="0.2">
      <c r="A10044"/>
      <c r="B10044"/>
      <c r="C10044"/>
      <c r="D10044"/>
      <c r="E10044"/>
    </row>
    <row r="10045" spans="1:5" ht="0" hidden="1" customHeight="1" x14ac:dyDescent="0.2">
      <c r="A10045"/>
      <c r="B10045"/>
      <c r="C10045"/>
      <c r="D10045"/>
      <c r="E10045"/>
    </row>
    <row r="10046" spans="1:5" ht="0" hidden="1" customHeight="1" x14ac:dyDescent="0.2">
      <c r="A10046"/>
      <c r="B10046"/>
      <c r="C10046"/>
      <c r="D10046"/>
      <c r="E10046"/>
    </row>
    <row r="10047" spans="1:5" ht="0" hidden="1" customHeight="1" x14ac:dyDescent="0.2">
      <c r="A10047"/>
      <c r="B10047"/>
      <c r="C10047"/>
      <c r="D10047"/>
      <c r="E10047"/>
    </row>
    <row r="10048" spans="1:5" ht="0" hidden="1" customHeight="1" x14ac:dyDescent="0.2">
      <c r="A10048"/>
      <c r="B10048"/>
      <c r="C10048"/>
      <c r="D10048"/>
      <c r="E10048"/>
    </row>
    <row r="10049" spans="1:5" ht="0" hidden="1" customHeight="1" x14ac:dyDescent="0.2">
      <c r="A10049"/>
      <c r="B10049"/>
      <c r="C10049"/>
      <c r="D10049"/>
      <c r="E10049"/>
    </row>
    <row r="10050" spans="1:5" ht="0" hidden="1" customHeight="1" x14ac:dyDescent="0.2">
      <c r="A10050"/>
      <c r="B10050"/>
      <c r="C10050"/>
      <c r="D10050"/>
      <c r="E10050"/>
    </row>
    <row r="10051" spans="1:5" ht="0" hidden="1" customHeight="1" x14ac:dyDescent="0.2">
      <c r="A10051"/>
      <c r="B10051"/>
      <c r="C10051"/>
      <c r="D10051"/>
      <c r="E10051"/>
    </row>
    <row r="10052" spans="1:5" ht="0" hidden="1" customHeight="1" x14ac:dyDescent="0.2">
      <c r="A10052"/>
      <c r="B10052"/>
      <c r="C10052"/>
      <c r="D10052"/>
      <c r="E10052"/>
    </row>
    <row r="10053" spans="1:5" ht="0" hidden="1" customHeight="1" x14ac:dyDescent="0.2">
      <c r="A10053"/>
      <c r="B10053"/>
      <c r="C10053"/>
      <c r="D10053"/>
      <c r="E10053"/>
    </row>
    <row r="10054" spans="1:5" ht="0" hidden="1" customHeight="1" x14ac:dyDescent="0.2">
      <c r="A10054"/>
      <c r="B10054"/>
      <c r="C10054"/>
      <c r="D10054"/>
      <c r="E10054"/>
    </row>
    <row r="10055" spans="1:5" ht="0" hidden="1" customHeight="1" x14ac:dyDescent="0.2">
      <c r="A10055"/>
      <c r="B10055"/>
      <c r="C10055"/>
      <c r="D10055"/>
      <c r="E10055"/>
    </row>
    <row r="10056" spans="1:5" ht="0" hidden="1" customHeight="1" x14ac:dyDescent="0.2">
      <c r="A10056"/>
      <c r="B10056"/>
      <c r="C10056"/>
      <c r="D10056"/>
      <c r="E10056"/>
    </row>
    <row r="10057" spans="1:5" ht="0" hidden="1" customHeight="1" x14ac:dyDescent="0.2">
      <c r="A10057"/>
      <c r="B10057"/>
      <c r="C10057"/>
      <c r="D10057"/>
      <c r="E10057"/>
    </row>
    <row r="10058" spans="1:5" ht="0" hidden="1" customHeight="1" x14ac:dyDescent="0.2">
      <c r="A10058"/>
      <c r="B10058"/>
      <c r="C10058"/>
      <c r="D10058"/>
      <c r="E10058"/>
    </row>
    <row r="10059" spans="1:5" ht="0" hidden="1" customHeight="1" x14ac:dyDescent="0.2">
      <c r="A10059"/>
      <c r="B10059"/>
      <c r="C10059"/>
      <c r="D10059"/>
      <c r="E10059"/>
    </row>
    <row r="10060" spans="1:5" ht="0" hidden="1" customHeight="1" x14ac:dyDescent="0.2">
      <c r="A10060"/>
      <c r="B10060"/>
      <c r="C10060"/>
      <c r="D10060"/>
      <c r="E10060"/>
    </row>
    <row r="10061" spans="1:5" ht="0" hidden="1" customHeight="1" x14ac:dyDescent="0.2">
      <c r="A10061"/>
      <c r="B10061"/>
      <c r="C10061"/>
      <c r="D10061"/>
      <c r="E10061"/>
    </row>
    <row r="10062" spans="1:5" ht="0" hidden="1" customHeight="1" x14ac:dyDescent="0.2">
      <c r="A10062"/>
      <c r="B10062"/>
      <c r="C10062"/>
      <c r="D10062"/>
      <c r="E10062"/>
    </row>
    <row r="10063" spans="1:5" ht="0" hidden="1" customHeight="1" x14ac:dyDescent="0.2">
      <c r="A10063"/>
      <c r="B10063"/>
      <c r="C10063"/>
      <c r="D10063"/>
      <c r="E10063"/>
    </row>
    <row r="10064" spans="1:5" ht="0" hidden="1" customHeight="1" x14ac:dyDescent="0.2">
      <c r="A10064"/>
      <c r="B10064"/>
      <c r="C10064"/>
      <c r="D10064"/>
      <c r="E10064"/>
    </row>
    <row r="10065" spans="1:5" ht="0" hidden="1" customHeight="1" x14ac:dyDescent="0.2">
      <c r="A10065"/>
      <c r="B10065"/>
      <c r="C10065"/>
      <c r="D10065"/>
      <c r="E10065"/>
    </row>
    <row r="10066" spans="1:5" ht="0" hidden="1" customHeight="1" x14ac:dyDescent="0.2">
      <c r="A10066"/>
      <c r="B10066"/>
      <c r="C10066"/>
      <c r="D10066"/>
      <c r="E10066"/>
    </row>
    <row r="10067" spans="1:5" ht="0" hidden="1" customHeight="1" x14ac:dyDescent="0.2">
      <c r="A10067"/>
      <c r="B10067"/>
      <c r="C10067"/>
      <c r="D10067"/>
      <c r="E10067"/>
    </row>
    <row r="10068" spans="1:5" ht="0" hidden="1" customHeight="1" x14ac:dyDescent="0.2">
      <c r="A10068"/>
      <c r="B10068"/>
      <c r="C10068"/>
      <c r="D10068"/>
      <c r="E10068"/>
    </row>
    <row r="10069" spans="1:5" ht="0" hidden="1" customHeight="1" x14ac:dyDescent="0.2">
      <c r="A10069"/>
      <c r="B10069"/>
      <c r="C10069"/>
      <c r="D10069"/>
      <c r="E10069"/>
    </row>
    <row r="10070" spans="1:5" ht="0" hidden="1" customHeight="1" x14ac:dyDescent="0.2">
      <c r="A10070"/>
      <c r="B10070"/>
      <c r="C10070"/>
      <c r="D10070"/>
      <c r="E10070"/>
    </row>
    <row r="10071" spans="1:5" ht="0" hidden="1" customHeight="1" x14ac:dyDescent="0.2">
      <c r="A10071"/>
      <c r="B10071"/>
      <c r="C10071"/>
      <c r="D10071"/>
      <c r="E10071"/>
    </row>
    <row r="10072" spans="1:5" ht="0" hidden="1" customHeight="1" x14ac:dyDescent="0.2">
      <c r="A10072"/>
      <c r="B10072"/>
      <c r="C10072"/>
      <c r="D10072"/>
      <c r="E10072"/>
    </row>
    <row r="10073" spans="1:5" ht="0" hidden="1" customHeight="1" x14ac:dyDescent="0.2">
      <c r="A10073"/>
      <c r="B10073"/>
      <c r="C10073"/>
      <c r="D10073"/>
      <c r="E10073"/>
    </row>
    <row r="10074" spans="1:5" ht="0" hidden="1" customHeight="1" x14ac:dyDescent="0.2">
      <c r="A10074"/>
      <c r="B10074"/>
      <c r="C10074"/>
      <c r="D10074"/>
      <c r="E10074"/>
    </row>
    <row r="10075" spans="1:5" ht="0" hidden="1" customHeight="1" x14ac:dyDescent="0.2">
      <c r="A10075"/>
      <c r="B10075"/>
      <c r="C10075"/>
      <c r="D10075"/>
      <c r="E10075"/>
    </row>
    <row r="10076" spans="1:5" ht="0" hidden="1" customHeight="1" x14ac:dyDescent="0.2">
      <c r="A10076"/>
      <c r="B10076"/>
      <c r="C10076"/>
      <c r="D10076"/>
      <c r="E10076"/>
    </row>
    <row r="10077" spans="1:5" ht="0" hidden="1" customHeight="1" x14ac:dyDescent="0.2">
      <c r="A10077"/>
      <c r="B10077"/>
      <c r="C10077"/>
      <c r="D10077"/>
      <c r="E10077"/>
    </row>
    <row r="10078" spans="1:5" ht="0" hidden="1" customHeight="1" x14ac:dyDescent="0.2">
      <c r="A10078"/>
      <c r="B10078"/>
      <c r="C10078"/>
      <c r="D10078"/>
      <c r="E10078"/>
    </row>
    <row r="10079" spans="1:5" ht="0" hidden="1" customHeight="1" x14ac:dyDescent="0.2">
      <c r="A10079"/>
      <c r="B10079"/>
      <c r="C10079"/>
      <c r="D10079"/>
      <c r="E10079"/>
    </row>
    <row r="10080" spans="1:5" ht="0" hidden="1" customHeight="1" x14ac:dyDescent="0.2">
      <c r="A10080"/>
      <c r="B10080"/>
      <c r="C10080"/>
      <c r="D10080"/>
      <c r="E10080"/>
    </row>
    <row r="10081" spans="1:5" ht="0" hidden="1" customHeight="1" x14ac:dyDescent="0.2">
      <c r="A10081"/>
      <c r="B10081"/>
      <c r="C10081"/>
      <c r="D10081"/>
      <c r="E10081"/>
    </row>
    <row r="10082" spans="1:5" ht="0" hidden="1" customHeight="1" x14ac:dyDescent="0.2">
      <c r="A10082"/>
      <c r="B10082"/>
      <c r="C10082"/>
      <c r="D10082"/>
      <c r="E10082"/>
    </row>
    <row r="10083" spans="1:5" ht="0" hidden="1" customHeight="1" x14ac:dyDescent="0.2">
      <c r="A10083"/>
      <c r="B10083"/>
      <c r="C10083"/>
      <c r="D10083"/>
      <c r="E10083"/>
    </row>
    <row r="10084" spans="1:5" ht="0" hidden="1" customHeight="1" x14ac:dyDescent="0.2">
      <c r="A10084"/>
      <c r="B10084"/>
      <c r="C10084"/>
      <c r="D10084"/>
      <c r="E10084"/>
    </row>
    <row r="10085" spans="1:5" ht="0" hidden="1" customHeight="1" x14ac:dyDescent="0.2">
      <c r="A10085"/>
      <c r="B10085"/>
      <c r="C10085"/>
      <c r="D10085"/>
      <c r="E10085"/>
    </row>
    <row r="10086" spans="1:5" ht="0" hidden="1" customHeight="1" x14ac:dyDescent="0.2">
      <c r="A10086"/>
      <c r="B10086"/>
      <c r="C10086"/>
      <c r="D10086"/>
      <c r="E10086"/>
    </row>
    <row r="10087" spans="1:5" ht="0" hidden="1" customHeight="1" x14ac:dyDescent="0.2">
      <c r="A10087"/>
      <c r="B10087"/>
      <c r="C10087"/>
      <c r="D10087"/>
      <c r="E10087"/>
    </row>
    <row r="10088" spans="1:5" ht="0" hidden="1" customHeight="1" x14ac:dyDescent="0.2">
      <c r="A10088"/>
      <c r="B10088"/>
      <c r="C10088"/>
      <c r="D10088"/>
      <c r="E10088"/>
    </row>
    <row r="10089" spans="1:5" ht="0" hidden="1" customHeight="1" x14ac:dyDescent="0.2">
      <c r="A10089"/>
      <c r="B10089"/>
      <c r="C10089"/>
      <c r="D10089"/>
      <c r="E10089"/>
    </row>
    <row r="10090" spans="1:5" ht="0" hidden="1" customHeight="1" x14ac:dyDescent="0.2">
      <c r="A10090"/>
      <c r="B10090"/>
      <c r="C10090"/>
      <c r="D10090"/>
      <c r="E10090"/>
    </row>
    <row r="10091" spans="1:5" ht="0" hidden="1" customHeight="1" x14ac:dyDescent="0.2">
      <c r="A10091"/>
      <c r="B10091"/>
      <c r="C10091"/>
      <c r="D10091"/>
      <c r="E10091"/>
    </row>
    <row r="10092" spans="1:5" ht="0" hidden="1" customHeight="1" x14ac:dyDescent="0.2">
      <c r="A10092"/>
      <c r="B10092"/>
      <c r="C10092"/>
      <c r="D10092"/>
      <c r="E10092"/>
    </row>
    <row r="10093" spans="1:5" ht="0" hidden="1" customHeight="1" x14ac:dyDescent="0.2">
      <c r="A10093"/>
      <c r="B10093"/>
      <c r="C10093"/>
      <c r="D10093"/>
      <c r="E10093"/>
    </row>
    <row r="10094" spans="1:5" ht="0" hidden="1" customHeight="1" x14ac:dyDescent="0.2">
      <c r="A10094"/>
      <c r="B10094"/>
      <c r="C10094"/>
      <c r="D10094"/>
      <c r="E10094"/>
    </row>
    <row r="10095" spans="1:5" ht="0" hidden="1" customHeight="1" x14ac:dyDescent="0.2">
      <c r="A10095"/>
      <c r="B10095"/>
      <c r="C10095"/>
      <c r="D10095"/>
      <c r="E10095"/>
    </row>
    <row r="10096" spans="1:5" ht="0" hidden="1" customHeight="1" x14ac:dyDescent="0.2">
      <c r="A10096"/>
      <c r="B10096"/>
      <c r="C10096"/>
      <c r="D10096"/>
      <c r="E10096"/>
    </row>
    <row r="10097" spans="1:5" ht="0" hidden="1" customHeight="1" x14ac:dyDescent="0.2">
      <c r="A10097"/>
      <c r="B10097"/>
      <c r="C10097"/>
      <c r="D10097"/>
      <c r="E10097"/>
    </row>
    <row r="10098" spans="1:5" ht="0" hidden="1" customHeight="1" x14ac:dyDescent="0.2">
      <c r="A10098"/>
      <c r="B10098"/>
      <c r="C10098"/>
      <c r="D10098"/>
      <c r="E10098"/>
    </row>
    <row r="10099" spans="1:5" ht="0" hidden="1" customHeight="1" x14ac:dyDescent="0.2">
      <c r="A10099"/>
      <c r="B10099"/>
      <c r="C10099"/>
      <c r="D10099"/>
      <c r="E10099"/>
    </row>
    <row r="10100" spans="1:5" ht="0" hidden="1" customHeight="1" x14ac:dyDescent="0.2">
      <c r="A10100"/>
      <c r="B10100"/>
      <c r="C10100"/>
      <c r="D10100"/>
      <c r="E10100"/>
    </row>
    <row r="10101" spans="1:5" ht="0" hidden="1" customHeight="1" x14ac:dyDescent="0.2">
      <c r="A10101"/>
      <c r="B10101"/>
      <c r="C10101"/>
      <c r="D10101"/>
      <c r="E10101"/>
    </row>
    <row r="10102" spans="1:5" ht="0" hidden="1" customHeight="1" x14ac:dyDescent="0.2">
      <c r="A10102"/>
      <c r="B10102"/>
      <c r="C10102"/>
      <c r="D10102"/>
      <c r="E10102"/>
    </row>
    <row r="10103" spans="1:5" ht="0" hidden="1" customHeight="1" x14ac:dyDescent="0.2">
      <c r="A10103"/>
      <c r="B10103"/>
      <c r="C10103"/>
      <c r="D10103"/>
      <c r="E10103"/>
    </row>
    <row r="10104" spans="1:5" ht="0" hidden="1" customHeight="1" x14ac:dyDescent="0.2">
      <c r="A10104"/>
      <c r="B10104"/>
      <c r="C10104"/>
      <c r="D10104"/>
      <c r="E10104"/>
    </row>
    <row r="10105" spans="1:5" ht="0" hidden="1" customHeight="1" x14ac:dyDescent="0.2">
      <c r="A10105"/>
      <c r="B10105"/>
      <c r="C10105"/>
      <c r="D10105"/>
      <c r="E10105"/>
    </row>
    <row r="10106" spans="1:5" ht="0" hidden="1" customHeight="1" x14ac:dyDescent="0.2">
      <c r="A10106"/>
      <c r="B10106"/>
      <c r="C10106"/>
      <c r="D10106"/>
      <c r="E10106"/>
    </row>
    <row r="10107" spans="1:5" ht="0" hidden="1" customHeight="1" x14ac:dyDescent="0.2">
      <c r="A10107"/>
      <c r="B10107"/>
      <c r="C10107"/>
      <c r="D10107"/>
      <c r="E10107"/>
    </row>
    <row r="10108" spans="1:5" ht="0" hidden="1" customHeight="1" x14ac:dyDescent="0.2">
      <c r="A10108"/>
      <c r="B10108"/>
      <c r="C10108"/>
      <c r="D10108"/>
      <c r="E10108"/>
    </row>
    <row r="10109" spans="1:5" ht="0" hidden="1" customHeight="1" x14ac:dyDescent="0.2">
      <c r="A10109"/>
      <c r="B10109"/>
      <c r="C10109"/>
      <c r="D10109"/>
      <c r="E10109"/>
    </row>
    <row r="10110" spans="1:5" ht="0" hidden="1" customHeight="1" x14ac:dyDescent="0.2">
      <c r="A10110"/>
      <c r="B10110"/>
      <c r="C10110"/>
      <c r="D10110"/>
      <c r="E10110"/>
    </row>
    <row r="10111" spans="1:5" ht="0" hidden="1" customHeight="1" x14ac:dyDescent="0.2">
      <c r="A10111"/>
      <c r="B10111"/>
      <c r="C10111"/>
      <c r="D10111"/>
      <c r="E10111"/>
    </row>
    <row r="10112" spans="1:5" ht="0" hidden="1" customHeight="1" x14ac:dyDescent="0.2">
      <c r="A10112"/>
      <c r="B10112"/>
      <c r="C10112"/>
      <c r="D10112"/>
      <c r="E10112"/>
    </row>
    <row r="10113" spans="1:5" ht="0" hidden="1" customHeight="1" x14ac:dyDescent="0.2">
      <c r="A10113"/>
      <c r="B10113"/>
      <c r="C10113"/>
      <c r="D10113"/>
      <c r="E10113"/>
    </row>
    <row r="10114" spans="1:5" ht="0" hidden="1" customHeight="1" x14ac:dyDescent="0.2">
      <c r="A10114"/>
      <c r="B10114"/>
      <c r="C10114"/>
      <c r="D10114"/>
      <c r="E10114"/>
    </row>
    <row r="10115" spans="1:5" ht="0" hidden="1" customHeight="1" x14ac:dyDescent="0.2">
      <c r="A10115"/>
      <c r="B10115"/>
      <c r="C10115"/>
      <c r="D10115"/>
      <c r="E10115"/>
    </row>
    <row r="10116" spans="1:5" ht="0" hidden="1" customHeight="1" x14ac:dyDescent="0.2">
      <c r="A10116"/>
      <c r="B10116"/>
      <c r="C10116"/>
      <c r="D10116"/>
      <c r="E10116"/>
    </row>
    <row r="10117" spans="1:5" ht="0" hidden="1" customHeight="1" x14ac:dyDescent="0.2">
      <c r="A10117"/>
      <c r="B10117"/>
      <c r="C10117"/>
      <c r="D10117"/>
      <c r="E10117"/>
    </row>
    <row r="10118" spans="1:5" ht="0" hidden="1" customHeight="1" x14ac:dyDescent="0.2">
      <c r="A10118"/>
      <c r="B10118"/>
      <c r="C10118"/>
      <c r="D10118"/>
      <c r="E10118"/>
    </row>
    <row r="10119" spans="1:5" ht="0" hidden="1" customHeight="1" x14ac:dyDescent="0.2">
      <c r="A10119"/>
      <c r="B10119"/>
      <c r="C10119"/>
      <c r="D10119"/>
      <c r="E10119"/>
    </row>
    <row r="10120" spans="1:5" ht="0" hidden="1" customHeight="1" x14ac:dyDescent="0.2">
      <c r="A10120"/>
      <c r="B10120"/>
      <c r="C10120"/>
      <c r="D10120"/>
      <c r="E10120"/>
    </row>
    <row r="10121" spans="1:5" ht="0" hidden="1" customHeight="1" x14ac:dyDescent="0.2">
      <c r="A10121"/>
      <c r="B10121"/>
      <c r="C10121"/>
      <c r="D10121"/>
      <c r="E10121"/>
    </row>
    <row r="10122" spans="1:5" ht="0" hidden="1" customHeight="1" x14ac:dyDescent="0.2">
      <c r="A10122"/>
      <c r="B10122"/>
      <c r="C10122"/>
      <c r="D10122"/>
      <c r="E10122"/>
    </row>
    <row r="10123" spans="1:5" ht="0" hidden="1" customHeight="1" x14ac:dyDescent="0.2">
      <c r="A10123"/>
      <c r="B10123"/>
      <c r="C10123"/>
      <c r="D10123"/>
      <c r="E10123"/>
    </row>
    <row r="10124" spans="1:5" ht="0" hidden="1" customHeight="1" x14ac:dyDescent="0.2">
      <c r="A10124"/>
      <c r="B10124"/>
      <c r="C10124"/>
      <c r="D10124"/>
      <c r="E10124"/>
    </row>
    <row r="10125" spans="1:5" ht="0" hidden="1" customHeight="1" x14ac:dyDescent="0.2">
      <c r="A10125"/>
      <c r="B10125"/>
      <c r="C10125"/>
      <c r="D10125"/>
      <c r="E10125"/>
    </row>
    <row r="10126" spans="1:5" ht="0" hidden="1" customHeight="1" x14ac:dyDescent="0.2">
      <c r="A10126"/>
      <c r="B10126"/>
      <c r="C10126"/>
      <c r="D10126"/>
      <c r="E10126"/>
    </row>
    <row r="10127" spans="1:5" ht="0" hidden="1" customHeight="1" x14ac:dyDescent="0.2">
      <c r="A10127"/>
      <c r="B10127"/>
      <c r="C10127"/>
      <c r="D10127"/>
      <c r="E10127"/>
    </row>
    <row r="10128" spans="1:5" ht="0" hidden="1" customHeight="1" x14ac:dyDescent="0.2">
      <c r="A10128"/>
      <c r="B10128"/>
      <c r="C10128"/>
      <c r="D10128"/>
      <c r="E10128"/>
    </row>
    <row r="10129" spans="1:5" ht="0" hidden="1" customHeight="1" x14ac:dyDescent="0.2">
      <c r="A10129"/>
      <c r="B10129"/>
      <c r="C10129"/>
      <c r="D10129"/>
      <c r="E10129"/>
    </row>
    <row r="10130" spans="1:5" ht="0" hidden="1" customHeight="1" x14ac:dyDescent="0.2">
      <c r="A10130"/>
      <c r="B10130"/>
      <c r="C10130"/>
      <c r="D10130"/>
      <c r="E10130"/>
    </row>
    <row r="10131" spans="1:5" ht="0" hidden="1" customHeight="1" x14ac:dyDescent="0.2">
      <c r="A10131"/>
      <c r="B10131"/>
      <c r="C10131"/>
      <c r="D10131"/>
      <c r="E10131"/>
    </row>
    <row r="10132" spans="1:5" ht="0" hidden="1" customHeight="1" x14ac:dyDescent="0.2">
      <c r="A10132"/>
      <c r="B10132"/>
      <c r="C10132"/>
      <c r="D10132"/>
      <c r="E10132"/>
    </row>
    <row r="10133" spans="1:5" ht="0" hidden="1" customHeight="1" x14ac:dyDescent="0.2">
      <c r="A10133"/>
      <c r="B10133"/>
      <c r="C10133"/>
      <c r="D10133"/>
      <c r="E10133"/>
    </row>
    <row r="10134" spans="1:5" ht="0" hidden="1" customHeight="1" x14ac:dyDescent="0.2">
      <c r="A10134"/>
      <c r="B10134"/>
      <c r="C10134"/>
      <c r="D10134"/>
      <c r="E10134"/>
    </row>
    <row r="10135" spans="1:5" ht="0" hidden="1" customHeight="1" x14ac:dyDescent="0.2">
      <c r="A10135"/>
      <c r="B10135"/>
      <c r="C10135"/>
      <c r="D10135"/>
      <c r="E10135"/>
    </row>
    <row r="10136" spans="1:5" ht="0" hidden="1" customHeight="1" x14ac:dyDescent="0.2">
      <c r="A10136"/>
      <c r="B10136"/>
      <c r="C10136"/>
      <c r="D10136"/>
      <c r="E10136"/>
    </row>
    <row r="10137" spans="1:5" ht="0" hidden="1" customHeight="1" x14ac:dyDescent="0.2">
      <c r="A10137"/>
      <c r="B10137"/>
      <c r="C10137"/>
      <c r="D10137"/>
      <c r="E10137"/>
    </row>
    <row r="10138" spans="1:5" ht="0" hidden="1" customHeight="1" x14ac:dyDescent="0.2">
      <c r="A10138"/>
      <c r="B10138"/>
      <c r="C10138"/>
      <c r="D10138"/>
      <c r="E10138"/>
    </row>
    <row r="10139" spans="1:5" ht="0" hidden="1" customHeight="1" x14ac:dyDescent="0.2">
      <c r="A10139"/>
      <c r="B10139"/>
      <c r="C10139"/>
      <c r="D10139"/>
      <c r="E10139"/>
    </row>
    <row r="10140" spans="1:5" ht="0" hidden="1" customHeight="1" x14ac:dyDescent="0.2">
      <c r="A10140"/>
      <c r="B10140"/>
      <c r="C10140"/>
      <c r="D10140"/>
      <c r="E10140"/>
    </row>
    <row r="10141" spans="1:5" ht="0" hidden="1" customHeight="1" x14ac:dyDescent="0.2">
      <c r="A10141"/>
      <c r="B10141"/>
      <c r="C10141"/>
      <c r="D10141"/>
      <c r="E10141"/>
    </row>
    <row r="10142" spans="1:5" ht="0" hidden="1" customHeight="1" x14ac:dyDescent="0.2">
      <c r="A10142"/>
      <c r="B10142"/>
      <c r="C10142"/>
      <c r="D10142"/>
      <c r="E10142"/>
    </row>
    <row r="10143" spans="1:5" ht="0" hidden="1" customHeight="1" x14ac:dyDescent="0.2">
      <c r="A10143"/>
      <c r="B10143"/>
      <c r="C10143"/>
      <c r="D10143"/>
      <c r="E10143"/>
    </row>
    <row r="10144" spans="1:5" ht="0" hidden="1" customHeight="1" x14ac:dyDescent="0.2">
      <c r="A10144"/>
      <c r="B10144"/>
      <c r="C10144"/>
      <c r="D10144"/>
      <c r="E10144"/>
    </row>
    <row r="10145" spans="1:5" ht="0" hidden="1" customHeight="1" x14ac:dyDescent="0.2">
      <c r="A10145"/>
      <c r="B10145"/>
      <c r="C10145"/>
      <c r="D10145"/>
      <c r="E10145"/>
    </row>
    <row r="10146" spans="1:5" ht="0" hidden="1" customHeight="1" x14ac:dyDescent="0.2">
      <c r="A10146"/>
      <c r="B10146"/>
      <c r="C10146"/>
      <c r="D10146"/>
      <c r="E10146"/>
    </row>
    <row r="10147" spans="1:5" ht="0" hidden="1" customHeight="1" x14ac:dyDescent="0.2">
      <c r="A10147"/>
      <c r="B10147"/>
      <c r="C10147"/>
      <c r="D10147"/>
      <c r="E10147"/>
    </row>
    <row r="10148" spans="1:5" ht="0" hidden="1" customHeight="1" x14ac:dyDescent="0.2">
      <c r="A10148"/>
      <c r="B10148"/>
      <c r="C10148"/>
      <c r="D10148"/>
      <c r="E10148"/>
    </row>
    <row r="10149" spans="1:5" ht="0" hidden="1" customHeight="1" x14ac:dyDescent="0.2">
      <c r="A10149"/>
      <c r="B10149"/>
      <c r="C10149"/>
      <c r="D10149"/>
      <c r="E10149"/>
    </row>
    <row r="10150" spans="1:5" ht="0" hidden="1" customHeight="1" x14ac:dyDescent="0.2">
      <c r="A10150"/>
      <c r="B10150"/>
      <c r="C10150"/>
      <c r="D10150"/>
      <c r="E10150"/>
    </row>
    <row r="10151" spans="1:5" ht="0" hidden="1" customHeight="1" x14ac:dyDescent="0.2">
      <c r="A10151"/>
      <c r="B10151"/>
      <c r="C10151"/>
      <c r="D10151"/>
      <c r="E10151"/>
    </row>
    <row r="10152" spans="1:5" ht="0" hidden="1" customHeight="1" x14ac:dyDescent="0.2">
      <c r="A10152"/>
      <c r="B10152"/>
      <c r="C10152"/>
      <c r="D10152"/>
      <c r="E10152"/>
    </row>
    <row r="10153" spans="1:5" ht="0" hidden="1" customHeight="1" x14ac:dyDescent="0.2">
      <c r="A10153"/>
      <c r="B10153"/>
      <c r="C10153"/>
      <c r="D10153"/>
      <c r="E10153"/>
    </row>
    <row r="10154" spans="1:5" ht="0" hidden="1" customHeight="1" x14ac:dyDescent="0.2">
      <c r="A10154"/>
      <c r="B10154"/>
      <c r="C10154"/>
      <c r="D10154"/>
      <c r="E10154"/>
    </row>
    <row r="10155" spans="1:5" ht="0" hidden="1" customHeight="1" x14ac:dyDescent="0.2">
      <c r="A10155"/>
      <c r="B10155"/>
      <c r="C10155"/>
      <c r="D10155"/>
      <c r="E10155"/>
    </row>
    <row r="10156" spans="1:5" ht="0" hidden="1" customHeight="1" x14ac:dyDescent="0.2">
      <c r="A10156"/>
      <c r="B10156"/>
      <c r="C10156"/>
      <c r="D10156"/>
      <c r="E10156"/>
    </row>
    <row r="10157" spans="1:5" ht="0" hidden="1" customHeight="1" x14ac:dyDescent="0.2">
      <c r="A10157"/>
      <c r="B10157"/>
      <c r="C10157"/>
      <c r="D10157"/>
      <c r="E10157"/>
    </row>
    <row r="10158" spans="1:5" ht="0" hidden="1" customHeight="1" x14ac:dyDescent="0.2">
      <c r="A10158"/>
      <c r="B10158"/>
      <c r="C10158"/>
      <c r="D10158"/>
      <c r="E10158"/>
    </row>
    <row r="10159" spans="1:5" ht="0" hidden="1" customHeight="1" x14ac:dyDescent="0.2">
      <c r="A10159"/>
      <c r="B10159"/>
      <c r="C10159"/>
      <c r="D10159"/>
      <c r="E10159"/>
    </row>
    <row r="10160" spans="1:5" ht="0" hidden="1" customHeight="1" x14ac:dyDescent="0.2">
      <c r="A10160"/>
      <c r="B10160"/>
      <c r="C10160"/>
      <c r="D10160"/>
      <c r="E10160"/>
    </row>
    <row r="10161" spans="1:5" ht="0" hidden="1" customHeight="1" x14ac:dyDescent="0.2">
      <c r="A10161"/>
      <c r="B10161"/>
      <c r="C10161"/>
      <c r="D10161"/>
      <c r="E10161"/>
    </row>
    <row r="10162" spans="1:5" ht="0" hidden="1" customHeight="1" x14ac:dyDescent="0.2">
      <c r="A10162"/>
      <c r="B10162"/>
      <c r="C10162"/>
      <c r="D10162"/>
      <c r="E10162"/>
    </row>
    <row r="10163" spans="1:5" ht="0" hidden="1" customHeight="1" x14ac:dyDescent="0.2">
      <c r="A10163"/>
      <c r="B10163"/>
      <c r="C10163"/>
      <c r="D10163"/>
      <c r="E10163"/>
    </row>
    <row r="10164" spans="1:5" ht="0" hidden="1" customHeight="1" x14ac:dyDescent="0.2">
      <c r="A10164"/>
      <c r="B10164"/>
      <c r="C10164"/>
      <c r="D10164"/>
      <c r="E10164"/>
    </row>
    <row r="10165" spans="1:5" ht="0" hidden="1" customHeight="1" x14ac:dyDescent="0.2">
      <c r="A10165"/>
      <c r="B10165"/>
      <c r="C10165"/>
      <c r="D10165"/>
      <c r="E10165"/>
    </row>
    <row r="10166" spans="1:5" ht="0" hidden="1" customHeight="1" x14ac:dyDescent="0.2">
      <c r="A10166"/>
      <c r="B10166"/>
      <c r="C10166"/>
      <c r="D10166"/>
      <c r="E10166"/>
    </row>
    <row r="10167" spans="1:5" ht="0" hidden="1" customHeight="1" x14ac:dyDescent="0.2">
      <c r="A10167"/>
      <c r="B10167"/>
      <c r="C10167"/>
      <c r="D10167"/>
      <c r="E10167"/>
    </row>
    <row r="10168" spans="1:5" ht="0" hidden="1" customHeight="1" x14ac:dyDescent="0.2">
      <c r="A10168"/>
      <c r="B10168"/>
      <c r="C10168"/>
      <c r="D10168"/>
      <c r="E10168"/>
    </row>
    <row r="10169" spans="1:5" ht="0" hidden="1" customHeight="1" x14ac:dyDescent="0.2">
      <c r="A10169"/>
      <c r="B10169"/>
      <c r="C10169"/>
      <c r="D10169"/>
      <c r="E10169"/>
    </row>
    <row r="10170" spans="1:5" ht="0" hidden="1" customHeight="1" x14ac:dyDescent="0.2">
      <c r="A10170"/>
      <c r="B10170"/>
      <c r="C10170"/>
      <c r="D10170"/>
      <c r="E10170"/>
    </row>
    <row r="10171" spans="1:5" ht="0" hidden="1" customHeight="1" x14ac:dyDescent="0.2">
      <c r="A10171"/>
      <c r="B10171"/>
      <c r="C10171"/>
      <c r="D10171"/>
      <c r="E10171"/>
    </row>
    <row r="10172" spans="1:5" ht="0" hidden="1" customHeight="1" x14ac:dyDescent="0.2">
      <c r="A10172"/>
      <c r="B10172"/>
      <c r="C10172"/>
      <c r="D10172"/>
      <c r="E10172"/>
    </row>
    <row r="10173" spans="1:5" ht="0" hidden="1" customHeight="1" x14ac:dyDescent="0.2">
      <c r="A10173"/>
      <c r="B10173"/>
      <c r="C10173"/>
      <c r="D10173"/>
      <c r="E10173"/>
    </row>
    <row r="10174" spans="1:5" ht="0" hidden="1" customHeight="1" x14ac:dyDescent="0.2">
      <c r="A10174"/>
      <c r="B10174"/>
      <c r="C10174"/>
      <c r="D10174"/>
      <c r="E10174"/>
    </row>
    <row r="10175" spans="1:5" ht="0" hidden="1" customHeight="1" x14ac:dyDescent="0.2">
      <c r="A10175"/>
      <c r="B10175"/>
      <c r="C10175"/>
      <c r="D10175"/>
      <c r="E10175"/>
    </row>
    <row r="10176" spans="1:5" ht="0" hidden="1" customHeight="1" x14ac:dyDescent="0.2">
      <c r="A10176"/>
      <c r="B10176"/>
      <c r="C10176"/>
      <c r="D10176"/>
      <c r="E10176"/>
    </row>
    <row r="10177" spans="1:5" ht="0" hidden="1" customHeight="1" x14ac:dyDescent="0.2">
      <c r="A10177"/>
      <c r="B10177"/>
      <c r="C10177"/>
      <c r="D10177"/>
      <c r="E10177"/>
    </row>
    <row r="10178" spans="1:5" ht="0" hidden="1" customHeight="1" x14ac:dyDescent="0.2">
      <c r="A10178"/>
      <c r="B10178"/>
      <c r="C10178"/>
      <c r="D10178"/>
      <c r="E10178"/>
    </row>
    <row r="10179" spans="1:5" ht="0" hidden="1" customHeight="1" x14ac:dyDescent="0.2">
      <c r="A10179"/>
      <c r="B10179"/>
      <c r="C10179"/>
      <c r="D10179"/>
      <c r="E10179"/>
    </row>
    <row r="10180" spans="1:5" ht="0" hidden="1" customHeight="1" x14ac:dyDescent="0.2">
      <c r="A10180"/>
      <c r="B10180"/>
      <c r="C10180"/>
      <c r="D10180"/>
      <c r="E10180"/>
    </row>
    <row r="10181" spans="1:5" ht="0" hidden="1" customHeight="1" x14ac:dyDescent="0.2">
      <c r="A10181"/>
      <c r="B10181"/>
      <c r="C10181"/>
      <c r="D10181"/>
      <c r="E10181"/>
    </row>
    <row r="10182" spans="1:5" ht="0" hidden="1" customHeight="1" x14ac:dyDescent="0.2">
      <c r="A10182"/>
      <c r="B10182"/>
      <c r="C10182"/>
      <c r="D10182"/>
      <c r="E10182"/>
    </row>
    <row r="10183" spans="1:5" ht="0" hidden="1" customHeight="1" x14ac:dyDescent="0.2">
      <c r="A10183"/>
      <c r="B10183"/>
      <c r="C10183"/>
      <c r="D10183"/>
      <c r="E10183"/>
    </row>
    <row r="10184" spans="1:5" ht="0" hidden="1" customHeight="1" x14ac:dyDescent="0.2">
      <c r="A10184"/>
      <c r="B10184"/>
      <c r="C10184"/>
      <c r="D10184"/>
      <c r="E10184"/>
    </row>
    <row r="10185" spans="1:5" ht="0" hidden="1" customHeight="1" x14ac:dyDescent="0.2">
      <c r="A10185"/>
      <c r="B10185"/>
      <c r="C10185"/>
      <c r="D10185"/>
      <c r="E10185"/>
    </row>
    <row r="10186" spans="1:5" ht="0" hidden="1" customHeight="1" x14ac:dyDescent="0.2">
      <c r="A10186"/>
      <c r="B10186"/>
      <c r="C10186"/>
      <c r="D10186"/>
      <c r="E10186"/>
    </row>
    <row r="10187" spans="1:5" ht="0" hidden="1" customHeight="1" x14ac:dyDescent="0.2">
      <c r="A10187"/>
      <c r="B10187"/>
      <c r="C10187"/>
      <c r="D10187"/>
      <c r="E10187"/>
    </row>
    <row r="10188" spans="1:5" ht="0" hidden="1" customHeight="1" x14ac:dyDescent="0.2">
      <c r="A10188"/>
      <c r="B10188"/>
      <c r="C10188"/>
      <c r="D10188"/>
      <c r="E10188"/>
    </row>
    <row r="10189" spans="1:5" ht="0" hidden="1" customHeight="1" x14ac:dyDescent="0.2">
      <c r="A10189"/>
      <c r="B10189"/>
      <c r="C10189"/>
      <c r="D10189"/>
      <c r="E10189"/>
    </row>
    <row r="10190" spans="1:5" ht="0" hidden="1" customHeight="1" x14ac:dyDescent="0.2">
      <c r="A10190"/>
      <c r="B10190"/>
      <c r="C10190"/>
      <c r="D10190"/>
      <c r="E10190"/>
    </row>
    <row r="10191" spans="1:5" ht="0" hidden="1" customHeight="1" x14ac:dyDescent="0.2">
      <c r="A10191"/>
      <c r="B10191"/>
      <c r="C10191"/>
      <c r="D10191"/>
      <c r="E10191"/>
    </row>
    <row r="10192" spans="1:5" ht="0" hidden="1" customHeight="1" x14ac:dyDescent="0.2">
      <c r="A10192"/>
      <c r="B10192"/>
      <c r="C10192"/>
      <c r="D10192"/>
      <c r="E10192"/>
    </row>
    <row r="10193" spans="1:5" ht="0" hidden="1" customHeight="1" x14ac:dyDescent="0.2">
      <c r="A10193"/>
      <c r="B10193"/>
      <c r="C10193"/>
      <c r="D10193"/>
      <c r="E10193"/>
    </row>
    <row r="10194" spans="1:5" ht="0" hidden="1" customHeight="1" x14ac:dyDescent="0.2">
      <c r="A10194"/>
      <c r="B10194"/>
      <c r="C10194"/>
      <c r="D10194"/>
      <c r="E10194"/>
    </row>
    <row r="10195" spans="1:5" ht="0" hidden="1" customHeight="1" x14ac:dyDescent="0.2">
      <c r="A10195"/>
      <c r="B10195"/>
      <c r="C10195"/>
      <c r="D10195"/>
      <c r="E10195"/>
    </row>
    <row r="10196" spans="1:5" ht="0" hidden="1" customHeight="1" x14ac:dyDescent="0.2">
      <c r="A10196"/>
      <c r="B10196"/>
      <c r="C10196"/>
      <c r="D10196"/>
      <c r="E10196"/>
    </row>
    <row r="10197" spans="1:5" ht="0" hidden="1" customHeight="1" x14ac:dyDescent="0.2">
      <c r="A10197"/>
      <c r="B10197"/>
      <c r="C10197"/>
      <c r="D10197"/>
      <c r="E10197"/>
    </row>
    <row r="10198" spans="1:5" ht="0" hidden="1" customHeight="1" x14ac:dyDescent="0.2">
      <c r="A10198"/>
      <c r="B10198"/>
      <c r="C10198"/>
      <c r="D10198"/>
      <c r="E10198"/>
    </row>
    <row r="10199" spans="1:5" ht="0" hidden="1" customHeight="1" x14ac:dyDescent="0.2">
      <c r="A10199"/>
      <c r="B10199"/>
      <c r="C10199"/>
      <c r="D10199"/>
      <c r="E10199"/>
    </row>
    <row r="10200" spans="1:5" ht="0" hidden="1" customHeight="1" x14ac:dyDescent="0.2">
      <c r="A10200"/>
      <c r="B10200"/>
      <c r="C10200"/>
      <c r="D10200"/>
      <c r="E10200"/>
    </row>
    <row r="10201" spans="1:5" ht="0" hidden="1" customHeight="1" x14ac:dyDescent="0.2">
      <c r="A10201"/>
      <c r="B10201"/>
      <c r="C10201"/>
      <c r="D10201"/>
      <c r="E10201"/>
    </row>
    <row r="10202" spans="1:5" ht="0" hidden="1" customHeight="1" x14ac:dyDescent="0.2">
      <c r="A10202"/>
      <c r="B10202"/>
      <c r="C10202"/>
      <c r="D10202"/>
      <c r="E10202"/>
    </row>
    <row r="10203" spans="1:5" ht="0" hidden="1" customHeight="1" x14ac:dyDescent="0.2">
      <c r="A10203"/>
      <c r="B10203"/>
      <c r="C10203"/>
      <c r="D10203"/>
      <c r="E10203"/>
    </row>
    <row r="10204" spans="1:5" ht="0" hidden="1" customHeight="1" x14ac:dyDescent="0.2">
      <c r="A10204"/>
      <c r="B10204"/>
      <c r="C10204"/>
      <c r="D10204"/>
      <c r="E10204"/>
    </row>
    <row r="10205" spans="1:5" ht="0" hidden="1" customHeight="1" x14ac:dyDescent="0.2">
      <c r="A10205"/>
      <c r="B10205"/>
      <c r="C10205"/>
      <c r="D10205"/>
      <c r="E10205"/>
    </row>
    <row r="10206" spans="1:5" ht="0" hidden="1" customHeight="1" x14ac:dyDescent="0.2">
      <c r="A10206"/>
      <c r="B10206"/>
      <c r="C10206"/>
      <c r="D10206"/>
      <c r="E10206"/>
    </row>
    <row r="10207" spans="1:5" ht="0" hidden="1" customHeight="1" x14ac:dyDescent="0.2">
      <c r="A10207"/>
      <c r="B10207"/>
      <c r="C10207"/>
      <c r="D10207"/>
      <c r="E10207"/>
    </row>
    <row r="10208" spans="1:5" ht="0" hidden="1" customHeight="1" x14ac:dyDescent="0.2">
      <c r="A10208"/>
      <c r="B10208"/>
      <c r="C10208"/>
      <c r="D10208"/>
      <c r="E10208"/>
    </row>
    <row r="10209" spans="1:5" ht="0" hidden="1" customHeight="1" x14ac:dyDescent="0.2">
      <c r="A10209"/>
      <c r="B10209"/>
      <c r="C10209"/>
      <c r="D10209"/>
      <c r="E10209"/>
    </row>
    <row r="10210" spans="1:5" ht="0" hidden="1" customHeight="1" x14ac:dyDescent="0.2">
      <c r="A10210"/>
      <c r="B10210"/>
      <c r="C10210"/>
      <c r="D10210"/>
      <c r="E10210"/>
    </row>
    <row r="10211" spans="1:5" ht="0" hidden="1" customHeight="1" x14ac:dyDescent="0.2">
      <c r="A10211"/>
      <c r="B10211"/>
      <c r="C10211"/>
      <c r="D10211"/>
      <c r="E10211"/>
    </row>
    <row r="10212" spans="1:5" ht="0" hidden="1" customHeight="1" x14ac:dyDescent="0.2">
      <c r="A10212"/>
      <c r="B10212"/>
      <c r="C10212"/>
      <c r="D10212"/>
      <c r="E10212"/>
    </row>
    <row r="10213" spans="1:5" ht="0" hidden="1" customHeight="1" x14ac:dyDescent="0.2">
      <c r="A10213"/>
      <c r="B10213"/>
      <c r="C10213"/>
      <c r="D10213"/>
      <c r="E10213"/>
    </row>
    <row r="10214" spans="1:5" ht="0" hidden="1" customHeight="1" x14ac:dyDescent="0.2">
      <c r="A10214"/>
      <c r="B10214"/>
      <c r="C10214"/>
      <c r="D10214"/>
      <c r="E10214"/>
    </row>
    <row r="10215" spans="1:5" ht="0" hidden="1" customHeight="1" x14ac:dyDescent="0.2">
      <c r="A10215"/>
      <c r="B10215"/>
      <c r="C10215"/>
      <c r="D10215"/>
      <c r="E10215"/>
    </row>
    <row r="10216" spans="1:5" ht="0" hidden="1" customHeight="1" x14ac:dyDescent="0.2">
      <c r="A10216"/>
      <c r="B10216"/>
      <c r="C10216"/>
      <c r="D10216"/>
      <c r="E10216"/>
    </row>
    <row r="10217" spans="1:5" ht="0" hidden="1" customHeight="1" x14ac:dyDescent="0.2">
      <c r="A10217"/>
      <c r="B10217"/>
      <c r="C10217"/>
      <c r="D10217"/>
      <c r="E10217"/>
    </row>
    <row r="10218" spans="1:5" ht="0" hidden="1" customHeight="1" x14ac:dyDescent="0.2">
      <c r="A10218"/>
      <c r="B10218"/>
      <c r="C10218"/>
      <c r="D10218"/>
      <c r="E10218"/>
    </row>
    <row r="10219" spans="1:5" ht="0" hidden="1" customHeight="1" x14ac:dyDescent="0.2">
      <c r="A10219"/>
      <c r="B10219"/>
      <c r="C10219"/>
      <c r="D10219"/>
      <c r="E10219"/>
    </row>
    <row r="10220" spans="1:5" ht="0" hidden="1" customHeight="1" x14ac:dyDescent="0.2">
      <c r="A10220"/>
      <c r="B10220"/>
      <c r="C10220"/>
      <c r="D10220"/>
      <c r="E10220"/>
    </row>
    <row r="10221" spans="1:5" ht="0" hidden="1" customHeight="1" x14ac:dyDescent="0.2">
      <c r="A10221"/>
      <c r="B10221"/>
      <c r="C10221"/>
      <c r="D10221"/>
      <c r="E10221"/>
    </row>
    <row r="10222" spans="1:5" ht="0" hidden="1" customHeight="1" x14ac:dyDescent="0.2">
      <c r="A10222"/>
      <c r="B10222"/>
      <c r="C10222"/>
      <c r="D10222"/>
      <c r="E10222"/>
    </row>
    <row r="10223" spans="1:5" ht="0" hidden="1" customHeight="1" x14ac:dyDescent="0.2">
      <c r="A10223"/>
      <c r="B10223"/>
      <c r="C10223"/>
      <c r="D10223"/>
      <c r="E10223"/>
    </row>
    <row r="10224" spans="1:5" ht="0" hidden="1" customHeight="1" x14ac:dyDescent="0.2">
      <c r="A10224"/>
      <c r="B10224"/>
      <c r="C10224"/>
      <c r="D10224"/>
      <c r="E10224"/>
    </row>
    <row r="10225" spans="1:5" ht="0" hidden="1" customHeight="1" x14ac:dyDescent="0.2">
      <c r="A10225"/>
      <c r="B10225"/>
      <c r="C10225"/>
      <c r="D10225"/>
      <c r="E10225"/>
    </row>
    <row r="10226" spans="1:5" ht="0" hidden="1" customHeight="1" x14ac:dyDescent="0.2">
      <c r="A10226"/>
      <c r="B10226"/>
      <c r="C10226"/>
      <c r="D10226"/>
      <c r="E10226"/>
    </row>
    <row r="10227" spans="1:5" ht="0" hidden="1" customHeight="1" x14ac:dyDescent="0.2">
      <c r="A10227"/>
      <c r="B10227"/>
      <c r="C10227"/>
      <c r="D10227"/>
      <c r="E10227"/>
    </row>
    <row r="10228" spans="1:5" ht="0" hidden="1" customHeight="1" x14ac:dyDescent="0.2">
      <c r="A10228"/>
      <c r="B10228"/>
      <c r="C10228"/>
      <c r="D10228"/>
      <c r="E10228"/>
    </row>
    <row r="10229" spans="1:5" ht="0" hidden="1" customHeight="1" x14ac:dyDescent="0.2">
      <c r="A10229"/>
      <c r="B10229"/>
      <c r="C10229"/>
      <c r="D10229"/>
      <c r="E10229"/>
    </row>
    <row r="10230" spans="1:5" ht="0" hidden="1" customHeight="1" x14ac:dyDescent="0.2">
      <c r="A10230"/>
      <c r="B10230"/>
      <c r="C10230"/>
      <c r="D10230"/>
      <c r="E10230"/>
    </row>
    <row r="10231" spans="1:5" ht="0" hidden="1" customHeight="1" x14ac:dyDescent="0.2">
      <c r="A10231"/>
      <c r="B10231"/>
      <c r="C10231"/>
      <c r="D10231"/>
      <c r="E10231"/>
    </row>
    <row r="10232" spans="1:5" ht="0" hidden="1" customHeight="1" x14ac:dyDescent="0.2">
      <c r="A10232"/>
      <c r="B10232"/>
      <c r="C10232"/>
      <c r="D10232"/>
      <c r="E10232"/>
    </row>
    <row r="10233" spans="1:5" ht="0" hidden="1" customHeight="1" x14ac:dyDescent="0.2">
      <c r="A10233"/>
      <c r="B10233"/>
      <c r="C10233"/>
      <c r="D10233"/>
      <c r="E10233"/>
    </row>
    <row r="10234" spans="1:5" ht="0" hidden="1" customHeight="1" x14ac:dyDescent="0.2">
      <c r="A10234"/>
      <c r="B10234"/>
      <c r="C10234"/>
      <c r="D10234"/>
      <c r="E10234"/>
    </row>
    <row r="10235" spans="1:5" ht="0" hidden="1" customHeight="1" x14ac:dyDescent="0.2">
      <c r="A10235"/>
      <c r="B10235"/>
      <c r="C10235"/>
      <c r="D10235"/>
      <c r="E10235"/>
    </row>
    <row r="10236" spans="1:5" ht="0" hidden="1" customHeight="1" x14ac:dyDescent="0.2">
      <c r="A10236"/>
      <c r="B10236"/>
      <c r="C10236"/>
      <c r="D10236"/>
      <c r="E10236"/>
    </row>
    <row r="10237" spans="1:5" ht="0" hidden="1" customHeight="1" x14ac:dyDescent="0.2">
      <c r="A10237"/>
      <c r="B10237"/>
      <c r="C10237"/>
      <c r="D10237"/>
      <c r="E10237"/>
    </row>
    <row r="10238" spans="1:5" ht="0" hidden="1" customHeight="1" x14ac:dyDescent="0.2">
      <c r="A10238"/>
      <c r="B10238"/>
      <c r="C10238"/>
      <c r="D10238"/>
      <c r="E10238"/>
    </row>
    <row r="10239" spans="1:5" ht="0" hidden="1" customHeight="1" x14ac:dyDescent="0.2">
      <c r="A10239"/>
      <c r="B10239"/>
      <c r="C10239"/>
      <c r="D10239"/>
      <c r="E10239"/>
    </row>
    <row r="10240" spans="1:5" ht="0" hidden="1" customHeight="1" x14ac:dyDescent="0.2">
      <c r="A10240"/>
      <c r="B10240"/>
      <c r="C10240"/>
      <c r="D10240"/>
      <c r="E10240"/>
    </row>
    <row r="10241" spans="1:5" ht="0" hidden="1" customHeight="1" x14ac:dyDescent="0.2">
      <c r="A10241"/>
      <c r="B10241"/>
      <c r="C10241"/>
      <c r="D10241"/>
      <c r="E10241"/>
    </row>
    <row r="10242" spans="1:5" ht="0" hidden="1" customHeight="1" x14ac:dyDescent="0.2">
      <c r="A10242"/>
      <c r="B10242"/>
      <c r="C10242"/>
      <c r="D10242"/>
      <c r="E10242"/>
    </row>
    <row r="10243" spans="1:5" ht="0" hidden="1" customHeight="1" x14ac:dyDescent="0.2">
      <c r="A10243"/>
      <c r="B10243"/>
      <c r="C10243"/>
      <c r="D10243"/>
      <c r="E10243"/>
    </row>
    <row r="10244" spans="1:5" ht="0" hidden="1" customHeight="1" x14ac:dyDescent="0.2">
      <c r="A10244"/>
      <c r="B10244"/>
      <c r="C10244"/>
      <c r="D10244"/>
      <c r="E10244"/>
    </row>
    <row r="10245" spans="1:5" ht="0" hidden="1" customHeight="1" x14ac:dyDescent="0.2">
      <c r="A10245"/>
      <c r="B10245"/>
      <c r="C10245"/>
      <c r="D10245"/>
      <c r="E10245"/>
    </row>
    <row r="10246" spans="1:5" ht="0" hidden="1" customHeight="1" x14ac:dyDescent="0.2">
      <c r="A10246"/>
      <c r="B10246"/>
      <c r="C10246"/>
      <c r="D10246"/>
      <c r="E10246"/>
    </row>
    <row r="10247" spans="1:5" ht="0" hidden="1" customHeight="1" x14ac:dyDescent="0.2">
      <c r="A10247"/>
      <c r="B10247"/>
      <c r="C10247"/>
      <c r="D10247"/>
      <c r="E10247"/>
    </row>
    <row r="10248" spans="1:5" ht="0" hidden="1" customHeight="1" x14ac:dyDescent="0.2">
      <c r="A10248"/>
      <c r="B10248"/>
      <c r="C10248"/>
      <c r="D10248"/>
      <c r="E10248"/>
    </row>
    <row r="10249" spans="1:5" ht="0" hidden="1" customHeight="1" x14ac:dyDescent="0.2">
      <c r="A10249"/>
      <c r="B10249"/>
      <c r="C10249"/>
      <c r="D10249"/>
      <c r="E10249"/>
    </row>
    <row r="10250" spans="1:5" ht="0" hidden="1" customHeight="1" x14ac:dyDescent="0.2">
      <c r="A10250"/>
      <c r="B10250"/>
      <c r="C10250"/>
      <c r="D10250"/>
      <c r="E10250"/>
    </row>
    <row r="10251" spans="1:5" ht="0" hidden="1" customHeight="1" x14ac:dyDescent="0.2">
      <c r="A10251"/>
      <c r="B10251"/>
      <c r="C10251"/>
      <c r="D10251"/>
      <c r="E10251"/>
    </row>
    <row r="10252" spans="1:5" ht="0" hidden="1" customHeight="1" x14ac:dyDescent="0.2">
      <c r="A10252"/>
      <c r="B10252"/>
      <c r="C10252"/>
      <c r="D10252"/>
      <c r="E10252"/>
    </row>
    <row r="10253" spans="1:5" ht="0" hidden="1" customHeight="1" x14ac:dyDescent="0.2">
      <c r="A10253"/>
      <c r="B10253"/>
      <c r="C10253"/>
      <c r="D10253"/>
      <c r="E10253"/>
    </row>
    <row r="10254" spans="1:5" ht="0" hidden="1" customHeight="1" x14ac:dyDescent="0.2">
      <c r="A10254"/>
      <c r="B10254"/>
      <c r="C10254"/>
      <c r="D10254"/>
      <c r="E10254"/>
    </row>
    <row r="10255" spans="1:5" ht="0" hidden="1" customHeight="1" x14ac:dyDescent="0.2">
      <c r="A10255"/>
      <c r="B10255"/>
      <c r="C10255"/>
      <c r="D10255"/>
      <c r="E10255"/>
    </row>
    <row r="10256" spans="1:5" ht="0" hidden="1" customHeight="1" x14ac:dyDescent="0.2">
      <c r="A10256"/>
      <c r="B10256"/>
      <c r="C10256"/>
      <c r="D10256"/>
      <c r="E10256"/>
    </row>
    <row r="10257" spans="1:5" ht="0" hidden="1" customHeight="1" x14ac:dyDescent="0.2">
      <c r="A10257"/>
      <c r="B10257"/>
      <c r="C10257"/>
      <c r="D10257"/>
      <c r="E10257"/>
    </row>
    <row r="10258" spans="1:5" ht="0" hidden="1" customHeight="1" x14ac:dyDescent="0.2">
      <c r="A10258"/>
      <c r="B10258"/>
      <c r="C10258"/>
      <c r="D10258"/>
      <c r="E10258"/>
    </row>
    <row r="10259" spans="1:5" ht="0" hidden="1" customHeight="1" x14ac:dyDescent="0.2">
      <c r="A10259"/>
      <c r="B10259"/>
      <c r="C10259"/>
      <c r="D10259"/>
      <c r="E10259"/>
    </row>
    <row r="10260" spans="1:5" ht="0" hidden="1" customHeight="1" x14ac:dyDescent="0.2">
      <c r="A10260"/>
      <c r="B10260"/>
      <c r="C10260"/>
      <c r="D10260"/>
      <c r="E10260"/>
    </row>
    <row r="10261" spans="1:5" ht="0" hidden="1" customHeight="1" x14ac:dyDescent="0.2">
      <c r="A10261"/>
      <c r="B10261"/>
      <c r="C10261"/>
      <c r="D10261"/>
      <c r="E10261"/>
    </row>
    <row r="10262" spans="1:5" ht="0" hidden="1" customHeight="1" x14ac:dyDescent="0.2">
      <c r="A10262"/>
      <c r="B10262"/>
      <c r="C10262"/>
      <c r="D10262"/>
      <c r="E10262"/>
    </row>
    <row r="10263" spans="1:5" ht="0" hidden="1" customHeight="1" x14ac:dyDescent="0.2">
      <c r="A10263"/>
      <c r="B10263"/>
      <c r="C10263"/>
      <c r="D10263"/>
      <c r="E10263"/>
    </row>
    <row r="10264" spans="1:5" ht="0" hidden="1" customHeight="1" x14ac:dyDescent="0.2">
      <c r="A10264"/>
      <c r="B10264"/>
      <c r="C10264"/>
      <c r="D10264"/>
      <c r="E10264"/>
    </row>
    <row r="10265" spans="1:5" ht="0" hidden="1" customHeight="1" x14ac:dyDescent="0.2">
      <c r="A10265"/>
      <c r="B10265"/>
      <c r="C10265"/>
      <c r="D10265"/>
      <c r="E10265"/>
    </row>
    <row r="10266" spans="1:5" ht="0" hidden="1" customHeight="1" x14ac:dyDescent="0.2">
      <c r="A10266"/>
      <c r="B10266"/>
      <c r="C10266"/>
      <c r="D10266"/>
      <c r="E10266"/>
    </row>
    <row r="10267" spans="1:5" ht="0" hidden="1" customHeight="1" x14ac:dyDescent="0.2">
      <c r="A10267"/>
      <c r="B10267"/>
      <c r="C10267"/>
      <c r="D10267"/>
      <c r="E10267"/>
    </row>
    <row r="10268" spans="1:5" ht="0" hidden="1" customHeight="1" x14ac:dyDescent="0.2">
      <c r="A10268"/>
      <c r="B10268"/>
      <c r="C10268"/>
      <c r="D10268"/>
      <c r="E10268"/>
    </row>
    <row r="10269" spans="1:5" ht="0" hidden="1" customHeight="1" x14ac:dyDescent="0.2">
      <c r="A10269"/>
      <c r="B10269"/>
      <c r="C10269"/>
      <c r="D10269"/>
      <c r="E10269"/>
    </row>
    <row r="10270" spans="1:5" ht="0" hidden="1" customHeight="1" x14ac:dyDescent="0.2">
      <c r="A10270"/>
      <c r="B10270"/>
      <c r="C10270"/>
      <c r="D10270"/>
      <c r="E10270"/>
    </row>
    <row r="10271" spans="1:5" ht="0" hidden="1" customHeight="1" x14ac:dyDescent="0.2">
      <c r="A10271"/>
      <c r="B10271"/>
      <c r="C10271"/>
      <c r="D10271"/>
      <c r="E10271"/>
    </row>
    <row r="10272" spans="1:5" ht="0" hidden="1" customHeight="1" x14ac:dyDescent="0.2">
      <c r="A10272"/>
      <c r="B10272"/>
      <c r="C10272"/>
      <c r="D10272"/>
      <c r="E10272"/>
    </row>
    <row r="10273" spans="1:5" ht="0" hidden="1" customHeight="1" x14ac:dyDescent="0.2">
      <c r="A10273"/>
      <c r="B10273"/>
      <c r="C10273"/>
      <c r="D10273"/>
      <c r="E10273"/>
    </row>
    <row r="10274" spans="1:5" ht="0" hidden="1" customHeight="1" x14ac:dyDescent="0.2">
      <c r="A10274"/>
      <c r="B10274"/>
      <c r="C10274"/>
      <c r="D10274"/>
      <c r="E10274"/>
    </row>
    <row r="10275" spans="1:5" ht="0" hidden="1" customHeight="1" x14ac:dyDescent="0.2">
      <c r="A10275"/>
      <c r="B10275"/>
      <c r="C10275"/>
      <c r="D10275"/>
      <c r="E10275"/>
    </row>
    <row r="10276" spans="1:5" ht="0" hidden="1" customHeight="1" x14ac:dyDescent="0.2">
      <c r="A10276"/>
      <c r="B10276"/>
      <c r="C10276"/>
      <c r="D10276"/>
      <c r="E10276"/>
    </row>
    <row r="10277" spans="1:5" ht="0" hidden="1" customHeight="1" x14ac:dyDescent="0.2">
      <c r="A10277"/>
      <c r="B10277"/>
      <c r="C10277"/>
      <c r="D10277"/>
      <c r="E10277"/>
    </row>
    <row r="10278" spans="1:5" ht="0" hidden="1" customHeight="1" x14ac:dyDescent="0.2">
      <c r="A10278"/>
      <c r="B10278"/>
      <c r="C10278"/>
      <c r="D10278"/>
      <c r="E10278"/>
    </row>
    <row r="10279" spans="1:5" ht="0" hidden="1" customHeight="1" x14ac:dyDescent="0.2">
      <c r="A10279"/>
      <c r="B10279"/>
      <c r="C10279"/>
      <c r="D10279"/>
      <c r="E10279"/>
    </row>
    <row r="10280" spans="1:5" ht="0" hidden="1" customHeight="1" x14ac:dyDescent="0.2">
      <c r="A10280"/>
      <c r="B10280"/>
      <c r="C10280"/>
      <c r="D10280"/>
      <c r="E10280"/>
    </row>
    <row r="10281" spans="1:5" ht="0" hidden="1" customHeight="1" x14ac:dyDescent="0.2">
      <c r="A10281"/>
      <c r="B10281"/>
      <c r="C10281"/>
      <c r="D10281"/>
      <c r="E10281"/>
    </row>
    <row r="10282" spans="1:5" ht="0" hidden="1" customHeight="1" x14ac:dyDescent="0.2">
      <c r="A10282"/>
      <c r="B10282"/>
      <c r="C10282"/>
      <c r="D10282"/>
      <c r="E10282"/>
    </row>
    <row r="10283" spans="1:5" ht="0" hidden="1" customHeight="1" x14ac:dyDescent="0.2">
      <c r="A10283"/>
      <c r="B10283"/>
      <c r="C10283"/>
      <c r="D10283"/>
      <c r="E10283"/>
    </row>
    <row r="10284" spans="1:5" ht="0" hidden="1" customHeight="1" x14ac:dyDescent="0.2">
      <c r="A10284"/>
      <c r="B10284"/>
      <c r="C10284"/>
      <c r="D10284"/>
      <c r="E10284"/>
    </row>
    <row r="10285" spans="1:5" ht="0" hidden="1" customHeight="1" x14ac:dyDescent="0.2">
      <c r="A10285"/>
      <c r="B10285"/>
      <c r="C10285"/>
      <c r="D10285"/>
      <c r="E10285"/>
    </row>
    <row r="10286" spans="1:5" ht="0" hidden="1" customHeight="1" x14ac:dyDescent="0.2">
      <c r="A10286"/>
      <c r="B10286"/>
      <c r="C10286"/>
      <c r="D10286"/>
      <c r="E10286"/>
    </row>
    <row r="10287" spans="1:5" ht="0" hidden="1" customHeight="1" x14ac:dyDescent="0.2">
      <c r="A10287"/>
      <c r="B10287"/>
      <c r="C10287"/>
      <c r="D10287"/>
      <c r="E10287"/>
    </row>
    <row r="10288" spans="1:5" ht="0" hidden="1" customHeight="1" x14ac:dyDescent="0.2">
      <c r="A10288"/>
      <c r="B10288"/>
      <c r="C10288"/>
      <c r="D10288"/>
      <c r="E10288"/>
    </row>
    <row r="10289" spans="1:5" ht="0" hidden="1" customHeight="1" x14ac:dyDescent="0.2">
      <c r="A10289"/>
      <c r="B10289"/>
      <c r="C10289"/>
      <c r="D10289"/>
      <c r="E10289"/>
    </row>
    <row r="10290" spans="1:5" ht="0" hidden="1" customHeight="1" x14ac:dyDescent="0.2">
      <c r="A10290"/>
      <c r="B10290"/>
      <c r="C10290"/>
      <c r="D10290"/>
      <c r="E10290"/>
    </row>
    <row r="10291" spans="1:5" ht="0" hidden="1" customHeight="1" x14ac:dyDescent="0.2">
      <c r="A10291"/>
      <c r="B10291"/>
      <c r="C10291"/>
      <c r="D10291"/>
      <c r="E10291"/>
    </row>
    <row r="10292" spans="1:5" ht="0" hidden="1" customHeight="1" x14ac:dyDescent="0.2">
      <c r="A10292"/>
      <c r="B10292"/>
      <c r="C10292"/>
      <c r="D10292"/>
      <c r="E10292"/>
    </row>
    <row r="10293" spans="1:5" ht="0" hidden="1" customHeight="1" x14ac:dyDescent="0.2">
      <c r="A10293"/>
      <c r="B10293"/>
      <c r="C10293"/>
      <c r="D10293"/>
      <c r="E10293"/>
    </row>
    <row r="10294" spans="1:5" ht="0" hidden="1" customHeight="1" x14ac:dyDescent="0.2">
      <c r="A10294"/>
      <c r="B10294"/>
      <c r="C10294"/>
      <c r="D10294"/>
      <c r="E10294"/>
    </row>
    <row r="10295" spans="1:5" ht="0" hidden="1" customHeight="1" x14ac:dyDescent="0.2">
      <c r="A10295"/>
      <c r="B10295"/>
      <c r="C10295"/>
      <c r="D10295"/>
      <c r="E10295"/>
    </row>
    <row r="10296" spans="1:5" ht="0" hidden="1" customHeight="1" x14ac:dyDescent="0.2">
      <c r="A10296"/>
      <c r="B10296"/>
      <c r="C10296"/>
      <c r="D10296"/>
      <c r="E10296"/>
    </row>
    <row r="10297" spans="1:5" ht="0" hidden="1" customHeight="1" x14ac:dyDescent="0.2">
      <c r="A10297"/>
      <c r="B10297"/>
      <c r="C10297"/>
      <c r="D10297"/>
      <c r="E10297"/>
    </row>
    <row r="10298" spans="1:5" ht="0" hidden="1" customHeight="1" x14ac:dyDescent="0.2">
      <c r="A10298"/>
      <c r="B10298"/>
      <c r="C10298"/>
      <c r="D10298"/>
      <c r="E10298"/>
    </row>
    <row r="10299" spans="1:5" ht="0" hidden="1" customHeight="1" x14ac:dyDescent="0.2">
      <c r="A10299"/>
      <c r="B10299"/>
      <c r="C10299"/>
      <c r="D10299"/>
      <c r="E10299"/>
    </row>
    <row r="10300" spans="1:5" ht="0" hidden="1" customHeight="1" x14ac:dyDescent="0.2">
      <c r="A10300"/>
      <c r="B10300"/>
      <c r="C10300"/>
      <c r="D10300"/>
      <c r="E10300"/>
    </row>
    <row r="10301" spans="1:5" ht="0" hidden="1" customHeight="1" x14ac:dyDescent="0.2">
      <c r="A10301"/>
      <c r="B10301"/>
      <c r="C10301"/>
      <c r="D10301"/>
      <c r="E10301"/>
    </row>
    <row r="10302" spans="1:5" ht="0" hidden="1" customHeight="1" x14ac:dyDescent="0.2">
      <c r="A10302"/>
      <c r="B10302"/>
      <c r="C10302"/>
      <c r="D10302"/>
      <c r="E10302"/>
    </row>
    <row r="10303" spans="1:5" ht="0" hidden="1" customHeight="1" x14ac:dyDescent="0.2">
      <c r="A10303"/>
      <c r="B10303"/>
      <c r="C10303"/>
      <c r="D10303"/>
      <c r="E10303"/>
    </row>
    <row r="10304" spans="1:5" ht="0" hidden="1" customHeight="1" x14ac:dyDescent="0.2">
      <c r="A10304"/>
      <c r="B10304"/>
      <c r="C10304"/>
      <c r="D10304"/>
      <c r="E10304"/>
    </row>
    <row r="10305" spans="1:5" ht="0" hidden="1" customHeight="1" x14ac:dyDescent="0.2">
      <c r="A10305"/>
      <c r="B10305"/>
      <c r="C10305"/>
      <c r="D10305"/>
      <c r="E10305"/>
    </row>
    <row r="10306" spans="1:5" ht="0" hidden="1" customHeight="1" x14ac:dyDescent="0.2">
      <c r="A10306"/>
      <c r="B10306"/>
      <c r="C10306"/>
      <c r="D10306"/>
      <c r="E10306"/>
    </row>
    <row r="10307" spans="1:5" ht="0" hidden="1" customHeight="1" x14ac:dyDescent="0.2">
      <c r="A10307"/>
      <c r="B10307"/>
      <c r="C10307"/>
      <c r="D10307"/>
      <c r="E10307"/>
    </row>
    <row r="10308" spans="1:5" ht="0" hidden="1" customHeight="1" x14ac:dyDescent="0.2">
      <c r="A10308"/>
      <c r="B10308"/>
      <c r="C10308"/>
      <c r="D10308"/>
      <c r="E10308"/>
    </row>
    <row r="10309" spans="1:5" ht="0" hidden="1" customHeight="1" x14ac:dyDescent="0.2">
      <c r="A10309"/>
      <c r="B10309"/>
      <c r="C10309"/>
      <c r="D10309"/>
      <c r="E10309"/>
    </row>
    <row r="10310" spans="1:5" ht="0" hidden="1" customHeight="1" x14ac:dyDescent="0.2">
      <c r="A10310"/>
      <c r="B10310"/>
      <c r="C10310"/>
      <c r="D10310"/>
      <c r="E10310"/>
    </row>
    <row r="10311" spans="1:5" ht="0" hidden="1" customHeight="1" x14ac:dyDescent="0.2">
      <c r="A10311"/>
      <c r="B10311"/>
      <c r="C10311"/>
      <c r="D10311"/>
      <c r="E10311"/>
    </row>
    <row r="10312" spans="1:5" ht="0" hidden="1" customHeight="1" x14ac:dyDescent="0.2">
      <c r="A10312"/>
      <c r="B10312"/>
      <c r="C10312"/>
      <c r="D10312"/>
      <c r="E10312"/>
    </row>
    <row r="10313" spans="1:5" ht="0" hidden="1" customHeight="1" x14ac:dyDescent="0.2">
      <c r="A10313"/>
      <c r="B10313"/>
      <c r="C10313"/>
      <c r="D10313"/>
      <c r="E10313"/>
    </row>
    <row r="10314" spans="1:5" ht="0" hidden="1" customHeight="1" x14ac:dyDescent="0.2">
      <c r="A10314"/>
      <c r="B10314"/>
      <c r="C10314"/>
      <c r="D10314"/>
      <c r="E10314"/>
    </row>
    <row r="10315" spans="1:5" ht="0" hidden="1" customHeight="1" x14ac:dyDescent="0.2">
      <c r="A10315"/>
      <c r="B10315"/>
      <c r="C10315"/>
      <c r="D10315"/>
      <c r="E10315"/>
    </row>
    <row r="10316" spans="1:5" ht="0" hidden="1" customHeight="1" x14ac:dyDescent="0.2">
      <c r="A10316"/>
      <c r="B10316"/>
      <c r="C10316"/>
      <c r="D10316"/>
      <c r="E10316"/>
    </row>
    <row r="10317" spans="1:5" ht="0" hidden="1" customHeight="1" x14ac:dyDescent="0.2">
      <c r="A10317"/>
      <c r="B10317"/>
      <c r="C10317"/>
      <c r="D10317"/>
      <c r="E10317"/>
    </row>
    <row r="10318" spans="1:5" ht="0" hidden="1" customHeight="1" x14ac:dyDescent="0.2">
      <c r="A10318"/>
      <c r="B10318"/>
      <c r="C10318"/>
      <c r="D10318"/>
      <c r="E10318"/>
    </row>
    <row r="10319" spans="1:5" ht="0" hidden="1" customHeight="1" x14ac:dyDescent="0.2">
      <c r="A10319"/>
      <c r="B10319"/>
      <c r="C10319"/>
      <c r="D10319"/>
      <c r="E10319"/>
    </row>
    <row r="10320" spans="1:5" ht="0" hidden="1" customHeight="1" x14ac:dyDescent="0.2">
      <c r="A10320"/>
      <c r="B10320"/>
      <c r="C10320"/>
      <c r="D10320"/>
      <c r="E10320"/>
    </row>
    <row r="10321" spans="1:5" ht="0" hidden="1" customHeight="1" x14ac:dyDescent="0.2">
      <c r="A10321"/>
      <c r="B10321"/>
      <c r="C10321"/>
      <c r="D10321"/>
      <c r="E10321"/>
    </row>
    <row r="10322" spans="1:5" ht="0" hidden="1" customHeight="1" x14ac:dyDescent="0.2">
      <c r="A10322"/>
      <c r="B10322"/>
      <c r="C10322"/>
      <c r="D10322"/>
      <c r="E10322"/>
    </row>
    <row r="10323" spans="1:5" ht="0" hidden="1" customHeight="1" x14ac:dyDescent="0.2">
      <c r="A10323"/>
      <c r="B10323"/>
      <c r="C10323"/>
      <c r="D10323"/>
      <c r="E10323"/>
    </row>
    <row r="10324" spans="1:5" ht="0" hidden="1" customHeight="1" x14ac:dyDescent="0.2">
      <c r="A10324"/>
      <c r="B10324"/>
      <c r="C10324"/>
      <c r="D10324"/>
      <c r="E10324"/>
    </row>
    <row r="10325" spans="1:5" ht="0" hidden="1" customHeight="1" x14ac:dyDescent="0.2">
      <c r="A10325"/>
      <c r="B10325"/>
      <c r="C10325"/>
      <c r="D10325"/>
      <c r="E10325"/>
    </row>
    <row r="10326" spans="1:5" ht="0" hidden="1" customHeight="1" x14ac:dyDescent="0.2">
      <c r="A10326"/>
      <c r="B10326"/>
      <c r="C10326"/>
      <c r="D10326"/>
      <c r="E10326"/>
    </row>
    <row r="10327" spans="1:5" ht="0" hidden="1" customHeight="1" x14ac:dyDescent="0.2">
      <c r="A10327"/>
      <c r="B10327"/>
      <c r="C10327"/>
      <c r="D10327"/>
      <c r="E10327"/>
    </row>
    <row r="10328" spans="1:5" ht="0" hidden="1" customHeight="1" x14ac:dyDescent="0.2">
      <c r="A10328"/>
      <c r="B10328"/>
      <c r="C10328"/>
      <c r="D10328"/>
      <c r="E10328"/>
    </row>
    <row r="10329" spans="1:5" ht="0" hidden="1" customHeight="1" x14ac:dyDescent="0.2">
      <c r="A10329"/>
      <c r="B10329"/>
      <c r="C10329"/>
      <c r="D10329"/>
      <c r="E10329"/>
    </row>
    <row r="10330" spans="1:5" ht="0" hidden="1" customHeight="1" x14ac:dyDescent="0.2">
      <c r="A10330"/>
      <c r="B10330"/>
      <c r="C10330"/>
      <c r="D10330"/>
      <c r="E10330"/>
    </row>
    <row r="10331" spans="1:5" ht="0" hidden="1" customHeight="1" x14ac:dyDescent="0.2">
      <c r="A10331"/>
      <c r="B10331"/>
      <c r="C10331"/>
      <c r="D10331"/>
      <c r="E10331"/>
    </row>
    <row r="10332" spans="1:5" ht="0" hidden="1" customHeight="1" x14ac:dyDescent="0.2">
      <c r="A10332"/>
      <c r="B10332"/>
      <c r="C10332"/>
      <c r="D10332"/>
      <c r="E10332"/>
    </row>
    <row r="10333" spans="1:5" ht="0" hidden="1" customHeight="1" x14ac:dyDescent="0.2">
      <c r="A10333"/>
      <c r="B10333"/>
      <c r="C10333"/>
      <c r="D10333"/>
      <c r="E10333"/>
    </row>
    <row r="10334" spans="1:5" ht="0" hidden="1" customHeight="1" x14ac:dyDescent="0.2">
      <c r="A10334"/>
      <c r="B10334"/>
      <c r="C10334"/>
      <c r="D10334"/>
      <c r="E10334"/>
    </row>
    <row r="10335" spans="1:5" ht="0" hidden="1" customHeight="1" x14ac:dyDescent="0.2">
      <c r="A10335"/>
      <c r="B10335"/>
      <c r="C10335"/>
      <c r="D10335"/>
      <c r="E10335"/>
    </row>
    <row r="10336" spans="1:5" ht="0" hidden="1" customHeight="1" x14ac:dyDescent="0.2">
      <c r="A10336"/>
      <c r="B10336"/>
      <c r="C10336"/>
      <c r="D10336"/>
      <c r="E10336"/>
    </row>
    <row r="10337" spans="1:5" ht="0" hidden="1" customHeight="1" x14ac:dyDescent="0.2">
      <c r="A10337"/>
      <c r="B10337"/>
      <c r="C10337"/>
      <c r="D10337"/>
      <c r="E10337"/>
    </row>
    <row r="10338" spans="1:5" ht="0" hidden="1" customHeight="1" x14ac:dyDescent="0.2">
      <c r="A10338"/>
      <c r="B10338"/>
      <c r="C10338"/>
      <c r="D10338"/>
      <c r="E10338"/>
    </row>
    <row r="10339" spans="1:5" ht="0" hidden="1" customHeight="1" x14ac:dyDescent="0.2">
      <c r="A10339"/>
      <c r="B10339"/>
      <c r="C10339"/>
      <c r="D10339"/>
      <c r="E10339"/>
    </row>
    <row r="10340" spans="1:5" ht="0" hidden="1" customHeight="1" x14ac:dyDescent="0.2">
      <c r="A10340"/>
      <c r="B10340"/>
      <c r="C10340"/>
      <c r="D10340"/>
      <c r="E10340"/>
    </row>
    <row r="10341" spans="1:5" ht="0" hidden="1" customHeight="1" x14ac:dyDescent="0.2">
      <c r="A10341"/>
      <c r="B10341"/>
      <c r="C10341"/>
      <c r="D10341"/>
      <c r="E10341"/>
    </row>
    <row r="10342" spans="1:5" ht="0" hidden="1" customHeight="1" x14ac:dyDescent="0.2">
      <c r="A10342"/>
      <c r="B10342"/>
      <c r="C10342"/>
      <c r="D10342"/>
      <c r="E10342"/>
    </row>
    <row r="10343" spans="1:5" ht="0" hidden="1" customHeight="1" x14ac:dyDescent="0.2">
      <c r="A10343"/>
      <c r="B10343"/>
      <c r="C10343"/>
      <c r="D10343"/>
      <c r="E10343"/>
    </row>
    <row r="10344" spans="1:5" ht="0" hidden="1" customHeight="1" x14ac:dyDescent="0.2">
      <c r="A10344"/>
      <c r="B10344"/>
      <c r="C10344"/>
      <c r="D10344"/>
      <c r="E10344"/>
    </row>
    <row r="10345" spans="1:5" ht="0" hidden="1" customHeight="1" x14ac:dyDescent="0.2">
      <c r="A10345"/>
      <c r="B10345"/>
      <c r="C10345"/>
      <c r="D10345"/>
      <c r="E10345"/>
    </row>
    <row r="10346" spans="1:5" ht="0" hidden="1" customHeight="1" x14ac:dyDescent="0.2">
      <c r="A10346"/>
      <c r="B10346"/>
      <c r="C10346"/>
      <c r="D10346"/>
      <c r="E10346"/>
    </row>
    <row r="10347" spans="1:5" ht="0" hidden="1" customHeight="1" x14ac:dyDescent="0.2">
      <c r="A10347"/>
      <c r="B10347"/>
      <c r="C10347"/>
      <c r="D10347"/>
      <c r="E10347"/>
    </row>
    <row r="10348" spans="1:5" ht="0" hidden="1" customHeight="1" x14ac:dyDescent="0.2">
      <c r="A10348"/>
      <c r="B10348"/>
      <c r="C10348"/>
      <c r="D10348"/>
      <c r="E10348"/>
    </row>
    <row r="10349" spans="1:5" ht="0" hidden="1" customHeight="1" x14ac:dyDescent="0.2">
      <c r="A10349"/>
      <c r="B10349"/>
      <c r="C10349"/>
      <c r="D10349"/>
      <c r="E10349"/>
    </row>
    <row r="10350" spans="1:5" ht="0" hidden="1" customHeight="1" x14ac:dyDescent="0.2">
      <c r="A10350"/>
      <c r="B10350"/>
      <c r="C10350"/>
      <c r="D10350"/>
      <c r="E10350"/>
    </row>
    <row r="10351" spans="1:5" ht="0" hidden="1" customHeight="1" x14ac:dyDescent="0.2">
      <c r="A10351"/>
      <c r="B10351"/>
      <c r="C10351"/>
      <c r="D10351"/>
      <c r="E10351"/>
    </row>
    <row r="10352" spans="1:5" ht="0" hidden="1" customHeight="1" x14ac:dyDescent="0.2">
      <c r="A10352"/>
      <c r="B10352"/>
      <c r="C10352"/>
      <c r="D10352"/>
      <c r="E10352"/>
    </row>
    <row r="10353" spans="1:5" ht="0" hidden="1" customHeight="1" x14ac:dyDescent="0.2">
      <c r="A10353"/>
      <c r="B10353"/>
      <c r="C10353"/>
      <c r="D10353"/>
      <c r="E10353"/>
    </row>
    <row r="10354" spans="1:5" ht="0" hidden="1" customHeight="1" x14ac:dyDescent="0.2">
      <c r="A10354"/>
      <c r="B10354"/>
      <c r="C10354"/>
      <c r="D10354"/>
      <c r="E10354"/>
    </row>
    <row r="10355" spans="1:5" ht="0" hidden="1" customHeight="1" x14ac:dyDescent="0.2">
      <c r="A10355"/>
      <c r="B10355"/>
      <c r="C10355"/>
      <c r="D10355"/>
      <c r="E10355"/>
    </row>
    <row r="10356" spans="1:5" ht="0" hidden="1" customHeight="1" x14ac:dyDescent="0.2">
      <c r="A10356"/>
      <c r="B10356"/>
      <c r="C10356"/>
      <c r="D10356"/>
      <c r="E10356"/>
    </row>
    <row r="10357" spans="1:5" ht="0" hidden="1" customHeight="1" x14ac:dyDescent="0.2">
      <c r="A10357"/>
      <c r="B10357"/>
      <c r="C10357"/>
      <c r="D10357"/>
      <c r="E10357"/>
    </row>
    <row r="10358" spans="1:5" ht="0" hidden="1" customHeight="1" x14ac:dyDescent="0.2">
      <c r="A10358"/>
      <c r="B10358"/>
      <c r="C10358"/>
      <c r="D10358"/>
      <c r="E10358"/>
    </row>
    <row r="10359" spans="1:5" ht="0" hidden="1" customHeight="1" x14ac:dyDescent="0.2">
      <c r="A10359"/>
      <c r="B10359"/>
      <c r="C10359"/>
      <c r="D10359"/>
      <c r="E10359"/>
    </row>
    <row r="10360" spans="1:5" ht="0" hidden="1" customHeight="1" x14ac:dyDescent="0.2">
      <c r="A10360"/>
      <c r="B10360"/>
      <c r="C10360"/>
      <c r="D10360"/>
      <c r="E10360"/>
    </row>
    <row r="10361" spans="1:5" ht="0" hidden="1" customHeight="1" x14ac:dyDescent="0.2">
      <c r="A10361"/>
      <c r="B10361"/>
      <c r="C10361"/>
      <c r="D10361"/>
      <c r="E10361"/>
    </row>
    <row r="10362" spans="1:5" ht="0" hidden="1" customHeight="1" x14ac:dyDescent="0.2">
      <c r="A10362"/>
      <c r="B10362"/>
      <c r="C10362"/>
      <c r="D10362"/>
      <c r="E10362"/>
    </row>
    <row r="10363" spans="1:5" ht="0" hidden="1" customHeight="1" x14ac:dyDescent="0.2">
      <c r="A10363"/>
      <c r="B10363"/>
      <c r="C10363"/>
      <c r="D10363"/>
      <c r="E10363"/>
    </row>
    <row r="10364" spans="1:5" ht="0" hidden="1" customHeight="1" x14ac:dyDescent="0.2">
      <c r="A10364"/>
      <c r="B10364"/>
      <c r="C10364"/>
      <c r="D10364"/>
      <c r="E10364"/>
    </row>
    <row r="10365" spans="1:5" ht="0" hidden="1" customHeight="1" x14ac:dyDescent="0.2">
      <c r="A10365"/>
      <c r="B10365"/>
      <c r="C10365"/>
      <c r="D10365"/>
      <c r="E10365"/>
    </row>
    <row r="10366" spans="1:5" ht="0" hidden="1" customHeight="1" x14ac:dyDescent="0.2">
      <c r="A10366"/>
      <c r="B10366"/>
      <c r="C10366"/>
      <c r="D10366"/>
      <c r="E10366"/>
    </row>
    <row r="10367" spans="1:5" ht="0" hidden="1" customHeight="1" x14ac:dyDescent="0.2">
      <c r="A10367"/>
      <c r="B10367"/>
      <c r="C10367"/>
      <c r="D10367"/>
      <c r="E10367"/>
    </row>
    <row r="10368" spans="1:5" ht="0" hidden="1" customHeight="1" x14ac:dyDescent="0.2">
      <c r="A10368"/>
      <c r="B10368"/>
      <c r="C10368"/>
      <c r="D10368"/>
      <c r="E10368"/>
    </row>
    <row r="10369" spans="1:5" ht="0" hidden="1" customHeight="1" x14ac:dyDescent="0.2">
      <c r="A10369"/>
      <c r="B10369"/>
      <c r="C10369"/>
      <c r="D10369"/>
      <c r="E10369"/>
    </row>
    <row r="10370" spans="1:5" ht="0" hidden="1" customHeight="1" x14ac:dyDescent="0.2">
      <c r="A10370"/>
      <c r="B10370"/>
      <c r="C10370"/>
      <c r="D10370"/>
      <c r="E10370"/>
    </row>
    <row r="10371" spans="1:5" ht="0" hidden="1" customHeight="1" x14ac:dyDescent="0.2">
      <c r="A10371"/>
      <c r="B10371"/>
      <c r="C10371"/>
      <c r="D10371"/>
      <c r="E10371"/>
    </row>
    <row r="10372" spans="1:5" ht="0" hidden="1" customHeight="1" x14ac:dyDescent="0.2">
      <c r="A10372"/>
      <c r="B10372"/>
      <c r="C10372"/>
      <c r="D10372"/>
      <c r="E10372"/>
    </row>
    <row r="10373" spans="1:5" ht="0" hidden="1" customHeight="1" x14ac:dyDescent="0.2">
      <c r="A10373"/>
      <c r="B10373"/>
      <c r="C10373"/>
      <c r="D10373"/>
      <c r="E10373"/>
    </row>
    <row r="10374" spans="1:5" ht="0" hidden="1" customHeight="1" x14ac:dyDescent="0.2">
      <c r="A10374"/>
      <c r="B10374"/>
      <c r="C10374"/>
      <c r="D10374"/>
      <c r="E10374"/>
    </row>
    <row r="10375" spans="1:5" ht="0" hidden="1" customHeight="1" x14ac:dyDescent="0.2">
      <c r="A10375"/>
      <c r="B10375"/>
      <c r="C10375"/>
      <c r="D10375"/>
      <c r="E10375"/>
    </row>
    <row r="10376" spans="1:5" ht="0" hidden="1" customHeight="1" x14ac:dyDescent="0.2">
      <c r="A10376"/>
      <c r="B10376"/>
      <c r="C10376"/>
      <c r="D10376"/>
      <c r="E10376"/>
    </row>
    <row r="10377" spans="1:5" ht="0" hidden="1" customHeight="1" x14ac:dyDescent="0.2">
      <c r="A10377"/>
      <c r="B10377"/>
      <c r="C10377"/>
      <c r="D10377"/>
      <c r="E10377"/>
    </row>
    <row r="10378" spans="1:5" ht="0" hidden="1" customHeight="1" x14ac:dyDescent="0.2">
      <c r="A10378"/>
      <c r="B10378"/>
      <c r="C10378"/>
      <c r="D10378"/>
      <c r="E10378"/>
    </row>
    <row r="10379" spans="1:5" ht="0" hidden="1" customHeight="1" x14ac:dyDescent="0.2">
      <c r="A10379"/>
      <c r="B10379"/>
      <c r="C10379"/>
      <c r="D10379"/>
      <c r="E10379"/>
    </row>
    <row r="10380" spans="1:5" ht="0" hidden="1" customHeight="1" x14ac:dyDescent="0.2">
      <c r="A10380"/>
      <c r="B10380"/>
      <c r="C10380"/>
      <c r="D10380"/>
      <c r="E10380"/>
    </row>
    <row r="10381" spans="1:5" ht="0" hidden="1" customHeight="1" x14ac:dyDescent="0.2">
      <c r="A10381"/>
      <c r="B10381"/>
      <c r="C10381"/>
      <c r="D10381"/>
      <c r="E10381"/>
    </row>
    <row r="10382" spans="1:5" ht="0" hidden="1" customHeight="1" x14ac:dyDescent="0.2">
      <c r="A10382"/>
      <c r="B10382"/>
      <c r="C10382"/>
      <c r="D10382"/>
      <c r="E10382"/>
    </row>
    <row r="10383" spans="1:5" ht="0" hidden="1" customHeight="1" x14ac:dyDescent="0.2">
      <c r="A10383"/>
      <c r="B10383"/>
      <c r="C10383"/>
      <c r="D10383"/>
      <c r="E10383"/>
    </row>
    <row r="10384" spans="1:5" ht="0" hidden="1" customHeight="1" x14ac:dyDescent="0.2">
      <c r="A10384"/>
      <c r="B10384"/>
      <c r="C10384"/>
      <c r="D10384"/>
      <c r="E10384"/>
    </row>
    <row r="10385" spans="1:5" ht="0" hidden="1" customHeight="1" x14ac:dyDescent="0.2">
      <c r="A10385"/>
      <c r="B10385"/>
      <c r="C10385"/>
      <c r="D10385"/>
      <c r="E10385"/>
    </row>
    <row r="10386" spans="1:5" ht="0" hidden="1" customHeight="1" x14ac:dyDescent="0.2">
      <c r="A10386"/>
      <c r="B10386"/>
      <c r="C10386"/>
      <c r="D10386"/>
      <c r="E10386"/>
    </row>
    <row r="10387" spans="1:5" ht="0" hidden="1" customHeight="1" x14ac:dyDescent="0.2">
      <c r="A10387"/>
      <c r="B10387"/>
      <c r="C10387"/>
      <c r="D10387"/>
      <c r="E10387"/>
    </row>
    <row r="10388" spans="1:5" ht="0" hidden="1" customHeight="1" x14ac:dyDescent="0.2">
      <c r="A10388"/>
      <c r="B10388"/>
      <c r="C10388"/>
      <c r="D10388"/>
      <c r="E10388"/>
    </row>
    <row r="10389" spans="1:5" ht="0" hidden="1" customHeight="1" x14ac:dyDescent="0.2">
      <c r="A10389"/>
      <c r="B10389"/>
      <c r="C10389"/>
      <c r="D10389"/>
      <c r="E10389"/>
    </row>
    <row r="10390" spans="1:5" ht="0" hidden="1" customHeight="1" x14ac:dyDescent="0.2">
      <c r="A10390"/>
      <c r="B10390"/>
      <c r="C10390"/>
      <c r="D10390"/>
      <c r="E10390"/>
    </row>
    <row r="10391" spans="1:5" ht="0" hidden="1" customHeight="1" x14ac:dyDescent="0.2">
      <c r="A10391"/>
      <c r="B10391"/>
      <c r="C10391"/>
      <c r="D10391"/>
      <c r="E10391"/>
    </row>
    <row r="10392" spans="1:5" ht="0" hidden="1" customHeight="1" x14ac:dyDescent="0.2">
      <c r="A10392"/>
      <c r="B10392"/>
      <c r="C10392"/>
      <c r="D10392"/>
      <c r="E10392"/>
    </row>
    <row r="10393" spans="1:5" ht="0" hidden="1" customHeight="1" x14ac:dyDescent="0.2">
      <c r="A10393"/>
      <c r="B10393"/>
      <c r="C10393"/>
      <c r="D10393"/>
      <c r="E10393"/>
    </row>
    <row r="10394" spans="1:5" ht="0" hidden="1" customHeight="1" x14ac:dyDescent="0.2">
      <c r="A10394"/>
      <c r="B10394"/>
      <c r="C10394"/>
      <c r="D10394"/>
      <c r="E10394"/>
    </row>
    <row r="10395" spans="1:5" ht="0" hidden="1" customHeight="1" x14ac:dyDescent="0.2">
      <c r="A10395"/>
      <c r="B10395"/>
      <c r="C10395"/>
      <c r="D10395"/>
      <c r="E10395"/>
    </row>
    <row r="10396" spans="1:5" ht="0" hidden="1" customHeight="1" x14ac:dyDescent="0.2">
      <c r="A10396"/>
      <c r="B10396"/>
      <c r="C10396"/>
      <c r="D10396"/>
      <c r="E10396"/>
    </row>
    <row r="10397" spans="1:5" ht="0" hidden="1" customHeight="1" x14ac:dyDescent="0.2">
      <c r="A10397"/>
      <c r="B10397"/>
      <c r="C10397"/>
      <c r="D10397"/>
      <c r="E10397"/>
    </row>
    <row r="10398" spans="1:5" ht="0" hidden="1" customHeight="1" x14ac:dyDescent="0.2">
      <c r="A10398"/>
      <c r="B10398"/>
      <c r="C10398"/>
      <c r="D10398"/>
      <c r="E10398"/>
    </row>
    <row r="10399" spans="1:5" ht="0" hidden="1" customHeight="1" x14ac:dyDescent="0.2">
      <c r="A10399"/>
      <c r="B10399"/>
      <c r="C10399"/>
      <c r="D10399"/>
      <c r="E10399"/>
    </row>
    <row r="10400" spans="1:5" ht="0" hidden="1" customHeight="1" x14ac:dyDescent="0.2">
      <c r="A10400"/>
      <c r="B10400"/>
      <c r="C10400"/>
      <c r="D10400"/>
      <c r="E10400"/>
    </row>
    <row r="10401" spans="1:5" ht="0" hidden="1" customHeight="1" x14ac:dyDescent="0.2">
      <c r="A10401"/>
      <c r="B10401"/>
      <c r="C10401"/>
      <c r="D10401"/>
      <c r="E10401"/>
    </row>
    <row r="10402" spans="1:5" ht="0" hidden="1" customHeight="1" x14ac:dyDescent="0.2">
      <c r="A10402"/>
      <c r="B10402"/>
      <c r="C10402"/>
      <c r="D10402"/>
      <c r="E10402"/>
    </row>
    <row r="10403" spans="1:5" ht="0" hidden="1" customHeight="1" x14ac:dyDescent="0.2">
      <c r="A10403"/>
      <c r="B10403"/>
      <c r="C10403"/>
      <c r="D10403"/>
      <c r="E10403"/>
    </row>
    <row r="10404" spans="1:5" ht="0" hidden="1" customHeight="1" x14ac:dyDescent="0.2">
      <c r="A10404"/>
      <c r="B10404"/>
      <c r="C10404"/>
      <c r="D10404"/>
      <c r="E10404"/>
    </row>
    <row r="10405" spans="1:5" ht="0" hidden="1" customHeight="1" x14ac:dyDescent="0.2">
      <c r="A10405"/>
      <c r="B10405"/>
      <c r="C10405"/>
      <c r="D10405"/>
      <c r="E10405"/>
    </row>
    <row r="10406" spans="1:5" ht="0" hidden="1" customHeight="1" x14ac:dyDescent="0.2">
      <c r="A10406"/>
      <c r="B10406"/>
      <c r="C10406"/>
      <c r="D10406"/>
      <c r="E10406"/>
    </row>
    <row r="10407" spans="1:5" ht="0" hidden="1" customHeight="1" x14ac:dyDescent="0.2">
      <c r="A10407"/>
      <c r="B10407"/>
      <c r="C10407"/>
      <c r="D10407"/>
      <c r="E10407"/>
    </row>
    <row r="10408" spans="1:5" ht="0" hidden="1" customHeight="1" x14ac:dyDescent="0.2">
      <c r="A10408"/>
      <c r="B10408"/>
      <c r="C10408"/>
      <c r="D10408"/>
      <c r="E10408"/>
    </row>
    <row r="10409" spans="1:5" ht="0" hidden="1" customHeight="1" x14ac:dyDescent="0.2">
      <c r="A10409"/>
      <c r="B10409"/>
      <c r="C10409"/>
      <c r="D10409"/>
      <c r="E10409"/>
    </row>
    <row r="10410" spans="1:5" ht="0" hidden="1" customHeight="1" x14ac:dyDescent="0.2">
      <c r="A10410"/>
      <c r="B10410"/>
      <c r="C10410"/>
      <c r="D10410"/>
      <c r="E10410"/>
    </row>
    <row r="10411" spans="1:5" ht="0" hidden="1" customHeight="1" x14ac:dyDescent="0.2">
      <c r="A10411"/>
      <c r="B10411"/>
      <c r="C10411"/>
      <c r="D10411"/>
      <c r="E10411"/>
    </row>
    <row r="10412" spans="1:5" ht="0" hidden="1" customHeight="1" x14ac:dyDescent="0.2">
      <c r="A10412"/>
      <c r="B10412"/>
      <c r="C10412"/>
      <c r="D10412"/>
      <c r="E10412"/>
    </row>
    <row r="10413" spans="1:5" ht="0" hidden="1" customHeight="1" x14ac:dyDescent="0.2">
      <c r="A10413"/>
      <c r="B10413"/>
      <c r="C10413"/>
      <c r="D10413"/>
      <c r="E10413"/>
    </row>
    <row r="10414" spans="1:5" ht="0" hidden="1" customHeight="1" x14ac:dyDescent="0.2">
      <c r="A10414"/>
      <c r="B10414"/>
      <c r="C10414"/>
      <c r="D10414"/>
      <c r="E10414"/>
    </row>
    <row r="10415" spans="1:5" ht="0" hidden="1" customHeight="1" x14ac:dyDescent="0.2">
      <c r="A10415"/>
      <c r="B10415"/>
      <c r="C10415"/>
      <c r="D10415"/>
      <c r="E10415"/>
    </row>
    <row r="10416" spans="1:5" ht="0" hidden="1" customHeight="1" x14ac:dyDescent="0.2">
      <c r="A10416"/>
      <c r="B10416"/>
      <c r="C10416"/>
      <c r="D10416"/>
      <c r="E10416"/>
    </row>
    <row r="10417" spans="1:5" ht="0" hidden="1" customHeight="1" x14ac:dyDescent="0.2">
      <c r="A10417"/>
      <c r="B10417"/>
      <c r="C10417"/>
      <c r="D10417"/>
      <c r="E10417"/>
    </row>
    <row r="10418" spans="1:5" ht="0" hidden="1" customHeight="1" x14ac:dyDescent="0.2">
      <c r="A10418"/>
      <c r="B10418"/>
      <c r="C10418"/>
      <c r="D10418"/>
      <c r="E10418"/>
    </row>
    <row r="10419" spans="1:5" ht="0" hidden="1" customHeight="1" x14ac:dyDescent="0.2">
      <c r="A10419"/>
      <c r="B10419"/>
      <c r="C10419"/>
      <c r="D10419"/>
      <c r="E10419"/>
    </row>
    <row r="10420" spans="1:5" ht="0" hidden="1" customHeight="1" x14ac:dyDescent="0.2">
      <c r="A10420"/>
      <c r="B10420"/>
      <c r="C10420"/>
      <c r="D10420"/>
      <c r="E10420"/>
    </row>
    <row r="10421" spans="1:5" ht="0" hidden="1" customHeight="1" x14ac:dyDescent="0.2">
      <c r="A10421"/>
      <c r="B10421"/>
      <c r="C10421"/>
      <c r="D10421"/>
      <c r="E10421"/>
    </row>
    <row r="10422" spans="1:5" ht="0" hidden="1" customHeight="1" x14ac:dyDescent="0.2">
      <c r="A10422"/>
      <c r="B10422"/>
      <c r="C10422"/>
      <c r="D10422"/>
      <c r="E10422"/>
    </row>
    <row r="10423" spans="1:5" ht="0" hidden="1" customHeight="1" x14ac:dyDescent="0.2">
      <c r="A10423"/>
      <c r="B10423"/>
      <c r="C10423"/>
      <c r="D10423"/>
      <c r="E10423"/>
    </row>
    <row r="10424" spans="1:5" ht="0" hidden="1" customHeight="1" x14ac:dyDescent="0.2">
      <c r="A10424"/>
      <c r="B10424"/>
      <c r="C10424"/>
      <c r="D10424"/>
      <c r="E10424"/>
    </row>
    <row r="10425" spans="1:5" ht="0" hidden="1" customHeight="1" x14ac:dyDescent="0.2">
      <c r="A10425"/>
      <c r="B10425"/>
      <c r="C10425"/>
      <c r="D10425"/>
      <c r="E10425"/>
    </row>
    <row r="10426" spans="1:5" ht="0" hidden="1" customHeight="1" x14ac:dyDescent="0.2">
      <c r="A10426"/>
      <c r="B10426"/>
      <c r="C10426"/>
      <c r="D10426"/>
      <c r="E10426"/>
    </row>
    <row r="10427" spans="1:5" ht="0" hidden="1" customHeight="1" x14ac:dyDescent="0.2">
      <c r="A10427"/>
      <c r="B10427"/>
      <c r="C10427"/>
      <c r="D10427"/>
      <c r="E10427"/>
    </row>
    <row r="10428" spans="1:5" ht="0" hidden="1" customHeight="1" x14ac:dyDescent="0.2">
      <c r="A10428"/>
      <c r="B10428"/>
      <c r="C10428"/>
      <c r="D10428"/>
      <c r="E10428"/>
    </row>
    <row r="10429" spans="1:5" ht="0" hidden="1" customHeight="1" x14ac:dyDescent="0.2">
      <c r="A10429"/>
      <c r="B10429"/>
      <c r="C10429"/>
      <c r="D10429"/>
      <c r="E10429"/>
    </row>
    <row r="10430" spans="1:5" ht="0" hidden="1" customHeight="1" x14ac:dyDescent="0.2">
      <c r="A10430"/>
      <c r="B10430"/>
      <c r="C10430"/>
      <c r="D10430"/>
      <c r="E10430"/>
    </row>
    <row r="10431" spans="1:5" ht="0" hidden="1" customHeight="1" x14ac:dyDescent="0.2">
      <c r="A10431"/>
      <c r="B10431"/>
      <c r="C10431"/>
      <c r="D10431"/>
      <c r="E10431"/>
    </row>
    <row r="10432" spans="1:5" ht="0" hidden="1" customHeight="1" x14ac:dyDescent="0.2">
      <c r="A10432"/>
      <c r="B10432"/>
      <c r="C10432"/>
      <c r="D10432"/>
      <c r="E10432"/>
    </row>
    <row r="10433" spans="1:5" ht="0" hidden="1" customHeight="1" x14ac:dyDescent="0.2">
      <c r="A10433"/>
      <c r="B10433"/>
      <c r="C10433"/>
      <c r="D10433"/>
      <c r="E10433"/>
    </row>
    <row r="10434" spans="1:5" ht="0" hidden="1" customHeight="1" x14ac:dyDescent="0.2">
      <c r="A10434"/>
      <c r="B10434"/>
      <c r="C10434"/>
      <c r="D10434"/>
      <c r="E10434"/>
    </row>
    <row r="10435" spans="1:5" ht="0" hidden="1" customHeight="1" x14ac:dyDescent="0.2">
      <c r="A10435"/>
      <c r="B10435"/>
      <c r="C10435"/>
      <c r="D10435"/>
      <c r="E10435"/>
    </row>
    <row r="10436" spans="1:5" ht="0" hidden="1" customHeight="1" x14ac:dyDescent="0.2">
      <c r="A10436"/>
      <c r="B10436"/>
      <c r="C10436"/>
      <c r="D10436"/>
      <c r="E10436"/>
    </row>
    <row r="10437" spans="1:5" ht="0" hidden="1" customHeight="1" x14ac:dyDescent="0.2">
      <c r="A10437"/>
      <c r="B10437"/>
      <c r="C10437"/>
      <c r="D10437"/>
      <c r="E10437"/>
    </row>
    <row r="10438" spans="1:5" ht="0" hidden="1" customHeight="1" x14ac:dyDescent="0.2">
      <c r="A10438"/>
      <c r="B10438"/>
      <c r="C10438"/>
      <c r="D10438"/>
      <c r="E10438"/>
    </row>
    <row r="10439" spans="1:5" ht="0" hidden="1" customHeight="1" x14ac:dyDescent="0.2">
      <c r="A10439"/>
      <c r="B10439"/>
      <c r="C10439"/>
      <c r="D10439"/>
      <c r="E10439"/>
    </row>
    <row r="10440" spans="1:5" ht="0" hidden="1" customHeight="1" x14ac:dyDescent="0.2">
      <c r="A10440"/>
      <c r="B10440"/>
      <c r="C10440"/>
      <c r="D10440"/>
      <c r="E10440"/>
    </row>
    <row r="10441" spans="1:5" ht="0" hidden="1" customHeight="1" x14ac:dyDescent="0.2">
      <c r="A10441"/>
      <c r="B10441"/>
      <c r="C10441"/>
      <c r="D10441"/>
      <c r="E10441"/>
    </row>
    <row r="10442" spans="1:5" ht="0" hidden="1" customHeight="1" x14ac:dyDescent="0.2">
      <c r="A10442"/>
      <c r="B10442"/>
      <c r="C10442"/>
      <c r="D10442"/>
      <c r="E10442"/>
    </row>
    <row r="10443" spans="1:5" ht="0" hidden="1" customHeight="1" x14ac:dyDescent="0.2">
      <c r="A10443"/>
      <c r="B10443"/>
      <c r="C10443"/>
      <c r="D10443"/>
      <c r="E10443"/>
    </row>
    <row r="10444" spans="1:5" ht="0" hidden="1" customHeight="1" x14ac:dyDescent="0.2">
      <c r="A10444"/>
      <c r="B10444"/>
      <c r="C10444"/>
      <c r="D10444"/>
      <c r="E10444"/>
    </row>
    <row r="10445" spans="1:5" ht="0" hidden="1" customHeight="1" x14ac:dyDescent="0.2">
      <c r="A10445"/>
      <c r="B10445"/>
      <c r="C10445"/>
      <c r="D10445"/>
      <c r="E10445"/>
    </row>
    <row r="10446" spans="1:5" ht="0" hidden="1" customHeight="1" x14ac:dyDescent="0.2">
      <c r="A10446"/>
      <c r="B10446"/>
      <c r="C10446"/>
      <c r="D10446"/>
      <c r="E10446"/>
    </row>
    <row r="10447" spans="1:5" ht="0" hidden="1" customHeight="1" x14ac:dyDescent="0.2">
      <c r="A10447"/>
      <c r="B10447"/>
      <c r="C10447"/>
      <c r="D10447"/>
      <c r="E10447"/>
    </row>
    <row r="10448" spans="1:5" ht="0" hidden="1" customHeight="1" x14ac:dyDescent="0.2">
      <c r="A10448"/>
      <c r="B10448"/>
      <c r="C10448"/>
      <c r="D10448"/>
      <c r="E10448"/>
    </row>
    <row r="10449" spans="1:5" ht="0" hidden="1" customHeight="1" x14ac:dyDescent="0.2">
      <c r="A10449"/>
      <c r="B10449"/>
      <c r="C10449"/>
      <c r="D10449"/>
      <c r="E10449"/>
    </row>
    <row r="10450" spans="1:5" ht="0" hidden="1" customHeight="1" x14ac:dyDescent="0.2">
      <c r="A10450"/>
      <c r="B10450"/>
      <c r="C10450"/>
      <c r="D10450"/>
      <c r="E10450"/>
    </row>
    <row r="10451" spans="1:5" ht="0" hidden="1" customHeight="1" x14ac:dyDescent="0.2">
      <c r="A10451"/>
      <c r="B10451"/>
      <c r="C10451"/>
      <c r="D10451"/>
      <c r="E10451"/>
    </row>
    <row r="10452" spans="1:5" ht="0" hidden="1" customHeight="1" x14ac:dyDescent="0.2">
      <c r="A10452"/>
      <c r="B10452"/>
      <c r="C10452"/>
      <c r="D10452"/>
      <c r="E10452"/>
    </row>
    <row r="10453" spans="1:5" ht="0" hidden="1" customHeight="1" x14ac:dyDescent="0.2">
      <c r="A10453"/>
      <c r="B10453"/>
      <c r="C10453"/>
      <c r="D10453"/>
      <c r="E10453"/>
    </row>
    <row r="10454" spans="1:5" ht="0" hidden="1" customHeight="1" x14ac:dyDescent="0.2">
      <c r="A10454"/>
      <c r="B10454"/>
      <c r="C10454"/>
      <c r="D10454"/>
      <c r="E10454"/>
    </row>
    <row r="10455" spans="1:5" ht="0" hidden="1" customHeight="1" x14ac:dyDescent="0.2">
      <c r="A10455"/>
      <c r="B10455"/>
      <c r="C10455"/>
      <c r="D10455"/>
      <c r="E10455"/>
    </row>
    <row r="10456" spans="1:5" ht="0" hidden="1" customHeight="1" x14ac:dyDescent="0.2">
      <c r="A10456"/>
      <c r="B10456"/>
      <c r="C10456"/>
      <c r="D10456"/>
      <c r="E10456"/>
    </row>
    <row r="10457" spans="1:5" ht="0" hidden="1" customHeight="1" x14ac:dyDescent="0.2">
      <c r="A10457"/>
      <c r="B10457"/>
      <c r="C10457"/>
      <c r="D10457"/>
      <c r="E10457"/>
    </row>
    <row r="10458" spans="1:5" ht="0" hidden="1" customHeight="1" x14ac:dyDescent="0.2">
      <c r="A10458"/>
      <c r="B10458"/>
      <c r="C10458"/>
      <c r="D10458"/>
      <c r="E10458"/>
    </row>
    <row r="10459" spans="1:5" ht="0" hidden="1" customHeight="1" x14ac:dyDescent="0.2">
      <c r="A10459"/>
      <c r="B10459"/>
      <c r="C10459"/>
      <c r="D10459"/>
      <c r="E10459"/>
    </row>
    <row r="10460" spans="1:5" ht="0" hidden="1" customHeight="1" x14ac:dyDescent="0.2">
      <c r="A10460"/>
      <c r="B10460"/>
      <c r="C10460"/>
      <c r="D10460"/>
      <c r="E10460"/>
    </row>
    <row r="10461" spans="1:5" ht="0" hidden="1" customHeight="1" x14ac:dyDescent="0.2">
      <c r="A10461"/>
      <c r="B10461"/>
      <c r="C10461"/>
      <c r="D10461"/>
      <c r="E10461"/>
    </row>
    <row r="10462" spans="1:5" ht="0" hidden="1" customHeight="1" x14ac:dyDescent="0.2">
      <c r="A10462"/>
      <c r="B10462"/>
      <c r="C10462"/>
      <c r="D10462"/>
      <c r="E10462"/>
    </row>
    <row r="10463" spans="1:5" ht="0" hidden="1" customHeight="1" x14ac:dyDescent="0.2">
      <c r="A10463"/>
      <c r="B10463"/>
      <c r="C10463"/>
      <c r="D10463"/>
      <c r="E10463"/>
    </row>
    <row r="10464" spans="1:5" ht="0" hidden="1" customHeight="1" x14ac:dyDescent="0.2">
      <c r="A10464"/>
      <c r="B10464"/>
      <c r="C10464"/>
      <c r="D10464"/>
      <c r="E10464"/>
    </row>
    <row r="10465" spans="1:5" ht="0" hidden="1" customHeight="1" x14ac:dyDescent="0.2">
      <c r="A10465"/>
      <c r="B10465"/>
      <c r="C10465"/>
      <c r="D10465"/>
      <c r="E10465"/>
    </row>
    <row r="10466" spans="1:5" ht="0" hidden="1" customHeight="1" x14ac:dyDescent="0.2">
      <c r="A10466"/>
      <c r="B10466"/>
      <c r="C10466"/>
      <c r="D10466"/>
      <c r="E10466"/>
    </row>
    <row r="10467" spans="1:5" ht="0" hidden="1" customHeight="1" x14ac:dyDescent="0.2">
      <c r="A10467"/>
      <c r="B10467"/>
      <c r="C10467"/>
      <c r="D10467"/>
      <c r="E10467"/>
    </row>
    <row r="10468" spans="1:5" ht="0" hidden="1" customHeight="1" x14ac:dyDescent="0.2">
      <c r="A10468"/>
      <c r="B10468"/>
      <c r="C10468"/>
      <c r="D10468"/>
      <c r="E10468"/>
    </row>
    <row r="10469" spans="1:5" ht="0" hidden="1" customHeight="1" x14ac:dyDescent="0.2">
      <c r="A10469"/>
      <c r="B10469"/>
      <c r="C10469"/>
      <c r="D10469"/>
      <c r="E10469"/>
    </row>
    <row r="10470" spans="1:5" ht="0" hidden="1" customHeight="1" x14ac:dyDescent="0.2">
      <c r="A10470"/>
      <c r="B10470"/>
      <c r="C10470"/>
      <c r="D10470"/>
      <c r="E10470"/>
    </row>
    <row r="10471" spans="1:5" ht="0" hidden="1" customHeight="1" x14ac:dyDescent="0.2">
      <c r="A10471"/>
      <c r="B10471"/>
      <c r="C10471"/>
      <c r="D10471"/>
      <c r="E10471"/>
    </row>
    <row r="10472" spans="1:5" ht="0" hidden="1" customHeight="1" x14ac:dyDescent="0.2">
      <c r="A10472"/>
      <c r="B10472"/>
      <c r="C10472"/>
      <c r="D10472"/>
      <c r="E10472"/>
    </row>
    <row r="10473" spans="1:5" ht="0" hidden="1" customHeight="1" x14ac:dyDescent="0.2">
      <c r="A10473"/>
      <c r="B10473"/>
      <c r="C10473"/>
      <c r="D10473"/>
      <c r="E10473"/>
    </row>
    <row r="10474" spans="1:5" ht="0" hidden="1" customHeight="1" x14ac:dyDescent="0.2">
      <c r="A10474"/>
      <c r="B10474"/>
      <c r="C10474"/>
      <c r="D10474"/>
      <c r="E10474"/>
    </row>
    <row r="10475" spans="1:5" ht="0" hidden="1" customHeight="1" x14ac:dyDescent="0.2">
      <c r="A10475"/>
      <c r="B10475"/>
      <c r="C10475"/>
      <c r="D10475"/>
      <c r="E10475"/>
    </row>
    <row r="10476" spans="1:5" ht="0" hidden="1" customHeight="1" x14ac:dyDescent="0.2">
      <c r="A10476"/>
      <c r="B10476"/>
      <c r="C10476"/>
      <c r="D10476"/>
      <c r="E10476"/>
    </row>
    <row r="10477" spans="1:5" ht="0" hidden="1" customHeight="1" x14ac:dyDescent="0.2">
      <c r="A10477"/>
      <c r="B10477"/>
      <c r="C10477"/>
      <c r="D10477"/>
      <c r="E10477"/>
    </row>
    <row r="10478" spans="1:5" ht="0" hidden="1" customHeight="1" x14ac:dyDescent="0.2">
      <c r="A10478"/>
      <c r="B10478"/>
      <c r="C10478"/>
      <c r="D10478"/>
      <c r="E10478"/>
    </row>
    <row r="10479" spans="1:5" ht="0" hidden="1" customHeight="1" x14ac:dyDescent="0.2">
      <c r="A10479"/>
      <c r="B10479"/>
      <c r="C10479"/>
      <c r="D10479"/>
      <c r="E10479"/>
    </row>
    <row r="10480" spans="1:5" ht="0" hidden="1" customHeight="1" x14ac:dyDescent="0.2">
      <c r="A10480"/>
      <c r="B10480"/>
      <c r="C10480"/>
      <c r="D10480"/>
      <c r="E10480"/>
    </row>
    <row r="10481" spans="1:5" ht="0" hidden="1" customHeight="1" x14ac:dyDescent="0.2">
      <c r="A10481"/>
      <c r="B10481"/>
      <c r="C10481"/>
      <c r="D10481"/>
      <c r="E10481"/>
    </row>
    <row r="10482" spans="1:5" ht="0" hidden="1" customHeight="1" x14ac:dyDescent="0.2">
      <c r="A10482"/>
      <c r="B10482"/>
      <c r="C10482"/>
      <c r="D10482"/>
      <c r="E10482"/>
    </row>
    <row r="10483" spans="1:5" ht="0" hidden="1" customHeight="1" x14ac:dyDescent="0.2">
      <c r="A10483"/>
      <c r="B10483"/>
      <c r="C10483"/>
      <c r="D10483"/>
      <c r="E10483"/>
    </row>
    <row r="10484" spans="1:5" ht="0" hidden="1" customHeight="1" x14ac:dyDescent="0.2">
      <c r="A10484"/>
      <c r="B10484"/>
      <c r="C10484"/>
      <c r="D10484"/>
      <c r="E10484"/>
    </row>
    <row r="10485" spans="1:5" ht="0" hidden="1" customHeight="1" x14ac:dyDescent="0.2">
      <c r="A10485"/>
      <c r="B10485"/>
      <c r="C10485"/>
      <c r="D10485"/>
      <c r="E10485"/>
    </row>
    <row r="10486" spans="1:5" ht="0" hidden="1" customHeight="1" x14ac:dyDescent="0.2">
      <c r="A10486"/>
      <c r="B10486"/>
      <c r="C10486"/>
      <c r="D10486"/>
      <c r="E10486"/>
    </row>
    <row r="10487" spans="1:5" ht="0" hidden="1" customHeight="1" x14ac:dyDescent="0.2">
      <c r="A10487"/>
      <c r="B10487"/>
      <c r="C10487"/>
      <c r="D10487"/>
      <c r="E10487"/>
    </row>
    <row r="10488" spans="1:5" ht="0" hidden="1" customHeight="1" x14ac:dyDescent="0.2">
      <c r="A10488"/>
      <c r="B10488"/>
      <c r="C10488"/>
      <c r="D10488"/>
      <c r="E10488"/>
    </row>
    <row r="10489" spans="1:5" ht="0" hidden="1" customHeight="1" x14ac:dyDescent="0.2">
      <c r="A10489"/>
      <c r="B10489"/>
      <c r="C10489"/>
      <c r="D10489"/>
      <c r="E10489"/>
    </row>
    <row r="10490" spans="1:5" ht="0" hidden="1" customHeight="1" x14ac:dyDescent="0.2">
      <c r="A10490"/>
      <c r="B10490"/>
      <c r="C10490"/>
      <c r="D10490"/>
      <c r="E10490"/>
    </row>
    <row r="10491" spans="1:5" ht="0" hidden="1" customHeight="1" x14ac:dyDescent="0.2">
      <c r="A10491"/>
      <c r="B10491"/>
      <c r="C10491"/>
      <c r="D10491"/>
      <c r="E10491"/>
    </row>
    <row r="10492" spans="1:5" ht="0" hidden="1" customHeight="1" x14ac:dyDescent="0.2">
      <c r="A10492"/>
      <c r="B10492"/>
      <c r="C10492"/>
      <c r="D10492"/>
      <c r="E10492"/>
    </row>
    <row r="10493" spans="1:5" ht="0" hidden="1" customHeight="1" x14ac:dyDescent="0.2">
      <c r="A10493"/>
      <c r="B10493"/>
      <c r="C10493"/>
      <c r="D10493"/>
      <c r="E10493"/>
    </row>
    <row r="10494" spans="1:5" ht="0" hidden="1" customHeight="1" x14ac:dyDescent="0.2">
      <c r="A10494"/>
      <c r="B10494"/>
      <c r="C10494"/>
      <c r="D10494"/>
      <c r="E10494"/>
    </row>
    <row r="10495" spans="1:5" ht="0" hidden="1" customHeight="1" x14ac:dyDescent="0.2">
      <c r="A10495"/>
      <c r="B10495"/>
      <c r="C10495"/>
      <c r="D10495"/>
      <c r="E10495"/>
    </row>
    <row r="10496" spans="1:5" ht="0" hidden="1" customHeight="1" x14ac:dyDescent="0.2">
      <c r="A10496"/>
      <c r="B10496"/>
      <c r="C10496"/>
      <c r="D10496"/>
      <c r="E10496"/>
    </row>
    <row r="10497" spans="1:5" ht="0" hidden="1" customHeight="1" x14ac:dyDescent="0.2">
      <c r="A10497"/>
      <c r="B10497"/>
      <c r="C10497"/>
      <c r="D10497"/>
      <c r="E10497"/>
    </row>
    <row r="10498" spans="1:5" ht="0" hidden="1" customHeight="1" x14ac:dyDescent="0.2">
      <c r="A10498"/>
      <c r="B10498"/>
      <c r="C10498"/>
      <c r="D10498"/>
      <c r="E10498"/>
    </row>
    <row r="10499" spans="1:5" ht="0" hidden="1" customHeight="1" x14ac:dyDescent="0.2">
      <c r="A10499"/>
      <c r="B10499"/>
      <c r="C10499"/>
      <c r="D10499"/>
      <c r="E10499"/>
    </row>
    <row r="10500" spans="1:5" ht="0" hidden="1" customHeight="1" x14ac:dyDescent="0.2">
      <c r="A10500"/>
      <c r="B10500"/>
      <c r="C10500"/>
      <c r="D10500"/>
      <c r="E10500"/>
    </row>
    <row r="10501" spans="1:5" ht="0" hidden="1" customHeight="1" x14ac:dyDescent="0.2">
      <c r="A10501"/>
      <c r="B10501"/>
      <c r="C10501"/>
      <c r="D10501"/>
      <c r="E10501"/>
    </row>
    <row r="10502" spans="1:5" ht="0" hidden="1" customHeight="1" x14ac:dyDescent="0.2">
      <c r="A10502"/>
      <c r="B10502"/>
      <c r="C10502"/>
      <c r="D10502"/>
      <c r="E10502"/>
    </row>
    <row r="10503" spans="1:5" ht="0" hidden="1" customHeight="1" x14ac:dyDescent="0.2">
      <c r="A10503"/>
      <c r="B10503"/>
      <c r="C10503"/>
      <c r="D10503"/>
      <c r="E10503"/>
    </row>
    <row r="10504" spans="1:5" ht="0" hidden="1" customHeight="1" x14ac:dyDescent="0.2">
      <c r="A10504"/>
      <c r="B10504"/>
      <c r="C10504"/>
      <c r="D10504"/>
      <c r="E10504"/>
    </row>
    <row r="10505" spans="1:5" ht="0" hidden="1" customHeight="1" x14ac:dyDescent="0.2">
      <c r="A10505"/>
      <c r="B10505"/>
      <c r="C10505"/>
      <c r="D10505"/>
      <c r="E10505"/>
    </row>
    <row r="10506" spans="1:5" ht="0" hidden="1" customHeight="1" x14ac:dyDescent="0.2">
      <c r="A10506"/>
      <c r="B10506"/>
      <c r="C10506"/>
      <c r="D10506"/>
      <c r="E10506"/>
    </row>
    <row r="10507" spans="1:5" ht="0" hidden="1" customHeight="1" x14ac:dyDescent="0.2">
      <c r="A10507"/>
      <c r="B10507"/>
      <c r="C10507"/>
      <c r="D10507"/>
      <c r="E10507"/>
    </row>
    <row r="10508" spans="1:5" ht="0" hidden="1" customHeight="1" x14ac:dyDescent="0.2">
      <c r="A10508"/>
      <c r="B10508"/>
      <c r="C10508"/>
      <c r="D10508"/>
      <c r="E10508"/>
    </row>
    <row r="10509" spans="1:5" ht="0" hidden="1" customHeight="1" x14ac:dyDescent="0.2">
      <c r="A10509"/>
      <c r="B10509"/>
      <c r="C10509"/>
      <c r="D10509"/>
      <c r="E10509"/>
    </row>
    <row r="10510" spans="1:5" ht="0" hidden="1" customHeight="1" x14ac:dyDescent="0.2">
      <c r="A10510"/>
      <c r="B10510"/>
      <c r="C10510"/>
      <c r="D10510"/>
      <c r="E10510"/>
    </row>
    <row r="10511" spans="1:5" ht="0" hidden="1" customHeight="1" x14ac:dyDescent="0.2">
      <c r="A10511"/>
      <c r="B10511"/>
      <c r="C10511"/>
      <c r="D10511"/>
      <c r="E10511"/>
    </row>
    <row r="10512" spans="1:5" ht="0" hidden="1" customHeight="1" x14ac:dyDescent="0.2">
      <c r="A10512"/>
      <c r="B10512"/>
      <c r="C10512"/>
      <c r="D10512"/>
      <c r="E10512"/>
    </row>
    <row r="10513" spans="1:5" ht="0" hidden="1" customHeight="1" x14ac:dyDescent="0.2">
      <c r="A10513"/>
      <c r="B10513"/>
      <c r="C10513"/>
      <c r="D10513"/>
      <c r="E10513"/>
    </row>
    <row r="10514" spans="1:5" ht="0" hidden="1" customHeight="1" x14ac:dyDescent="0.2">
      <c r="A10514"/>
      <c r="B10514"/>
      <c r="C10514"/>
      <c r="D10514"/>
      <c r="E10514"/>
    </row>
    <row r="10515" spans="1:5" ht="0" hidden="1" customHeight="1" x14ac:dyDescent="0.2">
      <c r="A10515"/>
      <c r="B10515"/>
      <c r="C10515"/>
      <c r="D10515"/>
      <c r="E10515"/>
    </row>
    <row r="10516" spans="1:5" ht="0" hidden="1" customHeight="1" x14ac:dyDescent="0.2">
      <c r="A10516"/>
      <c r="B10516"/>
      <c r="C10516"/>
      <c r="D10516"/>
      <c r="E10516"/>
    </row>
    <row r="10517" spans="1:5" ht="0" hidden="1" customHeight="1" x14ac:dyDescent="0.2">
      <c r="A10517"/>
      <c r="B10517"/>
      <c r="C10517"/>
      <c r="D10517"/>
      <c r="E10517"/>
    </row>
    <row r="10518" spans="1:5" ht="0" hidden="1" customHeight="1" x14ac:dyDescent="0.2">
      <c r="A10518"/>
      <c r="B10518"/>
      <c r="C10518"/>
      <c r="D10518"/>
      <c r="E10518"/>
    </row>
    <row r="10519" spans="1:5" ht="0" hidden="1" customHeight="1" x14ac:dyDescent="0.2">
      <c r="A10519"/>
      <c r="B10519"/>
      <c r="C10519"/>
      <c r="D10519"/>
      <c r="E10519"/>
    </row>
    <row r="10520" spans="1:5" ht="0" hidden="1" customHeight="1" x14ac:dyDescent="0.2">
      <c r="A10520"/>
      <c r="B10520"/>
      <c r="C10520"/>
      <c r="D10520"/>
      <c r="E10520"/>
    </row>
    <row r="10521" spans="1:5" ht="0" hidden="1" customHeight="1" x14ac:dyDescent="0.2">
      <c r="A10521"/>
      <c r="B10521"/>
      <c r="C10521"/>
      <c r="D10521"/>
      <c r="E10521"/>
    </row>
    <row r="10522" spans="1:5" ht="0" hidden="1" customHeight="1" x14ac:dyDescent="0.2">
      <c r="A10522"/>
      <c r="B10522"/>
      <c r="C10522"/>
      <c r="D10522"/>
      <c r="E10522"/>
    </row>
    <row r="10523" spans="1:5" ht="0" hidden="1" customHeight="1" x14ac:dyDescent="0.2">
      <c r="A10523"/>
      <c r="B10523"/>
      <c r="C10523"/>
      <c r="D10523"/>
      <c r="E10523"/>
    </row>
    <row r="10524" spans="1:5" ht="0" hidden="1" customHeight="1" x14ac:dyDescent="0.2">
      <c r="A10524"/>
      <c r="B10524"/>
      <c r="C10524"/>
      <c r="D10524"/>
      <c r="E10524"/>
    </row>
    <row r="10525" spans="1:5" ht="0" hidden="1" customHeight="1" x14ac:dyDescent="0.2">
      <c r="A10525"/>
      <c r="B10525"/>
      <c r="C10525"/>
      <c r="D10525"/>
      <c r="E10525"/>
    </row>
    <row r="10526" spans="1:5" ht="0" hidden="1" customHeight="1" x14ac:dyDescent="0.2">
      <c r="A10526"/>
      <c r="B10526"/>
      <c r="C10526"/>
      <c r="D10526"/>
      <c r="E10526"/>
    </row>
    <row r="10527" spans="1:5" ht="0" hidden="1" customHeight="1" x14ac:dyDescent="0.2">
      <c r="A10527"/>
      <c r="B10527"/>
      <c r="C10527"/>
      <c r="D10527"/>
      <c r="E10527"/>
    </row>
    <row r="10528" spans="1:5" ht="0" hidden="1" customHeight="1" x14ac:dyDescent="0.2">
      <c r="A10528"/>
      <c r="B10528"/>
      <c r="C10528"/>
      <c r="D10528"/>
      <c r="E10528"/>
    </row>
    <row r="10529" spans="1:5" ht="0" hidden="1" customHeight="1" x14ac:dyDescent="0.2">
      <c r="A10529"/>
      <c r="B10529"/>
      <c r="C10529"/>
      <c r="D10529"/>
      <c r="E10529"/>
    </row>
    <row r="10530" spans="1:5" ht="0" hidden="1" customHeight="1" x14ac:dyDescent="0.2">
      <c r="A10530"/>
      <c r="B10530"/>
      <c r="C10530"/>
      <c r="D10530"/>
      <c r="E10530"/>
    </row>
    <row r="10531" spans="1:5" ht="0" hidden="1" customHeight="1" x14ac:dyDescent="0.2">
      <c r="A10531"/>
      <c r="B10531"/>
      <c r="C10531"/>
      <c r="D10531"/>
      <c r="E10531"/>
    </row>
    <row r="10532" spans="1:5" ht="0" hidden="1" customHeight="1" x14ac:dyDescent="0.2">
      <c r="A10532"/>
      <c r="B10532"/>
      <c r="C10532"/>
      <c r="D10532"/>
      <c r="E10532"/>
    </row>
    <row r="10533" spans="1:5" ht="0" hidden="1" customHeight="1" x14ac:dyDescent="0.2">
      <c r="A10533"/>
      <c r="B10533"/>
      <c r="C10533"/>
      <c r="D10533"/>
      <c r="E10533"/>
    </row>
    <row r="10534" spans="1:5" ht="0" hidden="1" customHeight="1" x14ac:dyDescent="0.2">
      <c r="A10534"/>
      <c r="B10534"/>
      <c r="C10534"/>
      <c r="D10534"/>
      <c r="E10534"/>
    </row>
    <row r="10535" spans="1:5" ht="0" hidden="1" customHeight="1" x14ac:dyDescent="0.2">
      <c r="A10535"/>
      <c r="B10535"/>
      <c r="C10535"/>
      <c r="D10535"/>
      <c r="E10535"/>
    </row>
    <row r="10536" spans="1:5" ht="0" hidden="1" customHeight="1" x14ac:dyDescent="0.2">
      <c r="A10536"/>
      <c r="B10536"/>
      <c r="C10536"/>
      <c r="D10536"/>
      <c r="E10536"/>
    </row>
    <row r="10537" spans="1:5" ht="0" hidden="1" customHeight="1" x14ac:dyDescent="0.2">
      <c r="A10537"/>
      <c r="B10537"/>
      <c r="C10537"/>
      <c r="D10537"/>
      <c r="E10537"/>
    </row>
    <row r="10538" spans="1:5" ht="0" hidden="1" customHeight="1" x14ac:dyDescent="0.2">
      <c r="A10538"/>
      <c r="B10538"/>
      <c r="C10538"/>
      <c r="D10538"/>
      <c r="E10538"/>
    </row>
    <row r="10539" spans="1:5" ht="0" hidden="1" customHeight="1" x14ac:dyDescent="0.2">
      <c r="A10539"/>
      <c r="B10539"/>
      <c r="C10539"/>
      <c r="D10539"/>
      <c r="E10539"/>
    </row>
    <row r="10540" spans="1:5" ht="0" hidden="1" customHeight="1" x14ac:dyDescent="0.2">
      <c r="A10540"/>
      <c r="B10540"/>
      <c r="C10540"/>
      <c r="D10540"/>
      <c r="E10540"/>
    </row>
    <row r="10541" spans="1:5" ht="0" hidden="1" customHeight="1" x14ac:dyDescent="0.2">
      <c r="A10541"/>
      <c r="B10541"/>
      <c r="C10541"/>
      <c r="D10541"/>
      <c r="E10541"/>
    </row>
    <row r="10542" spans="1:5" ht="0" hidden="1" customHeight="1" x14ac:dyDescent="0.2">
      <c r="A10542"/>
      <c r="B10542"/>
      <c r="C10542"/>
      <c r="D10542"/>
      <c r="E10542"/>
    </row>
    <row r="10543" spans="1:5" ht="0" hidden="1" customHeight="1" x14ac:dyDescent="0.2">
      <c r="A10543"/>
      <c r="B10543"/>
      <c r="C10543"/>
      <c r="D10543"/>
      <c r="E10543"/>
    </row>
    <row r="10544" spans="1:5" ht="0" hidden="1" customHeight="1" x14ac:dyDescent="0.2">
      <c r="A10544"/>
      <c r="B10544"/>
      <c r="C10544"/>
      <c r="D10544"/>
      <c r="E10544"/>
    </row>
    <row r="10545" spans="1:5" ht="0" hidden="1" customHeight="1" x14ac:dyDescent="0.2">
      <c r="A10545"/>
      <c r="B10545"/>
      <c r="C10545"/>
      <c r="D10545"/>
      <c r="E10545"/>
    </row>
    <row r="10546" spans="1:5" ht="0" hidden="1" customHeight="1" x14ac:dyDescent="0.2">
      <c r="A10546"/>
      <c r="B10546"/>
      <c r="C10546"/>
      <c r="D10546"/>
      <c r="E10546"/>
    </row>
    <row r="10547" spans="1:5" ht="0" hidden="1" customHeight="1" x14ac:dyDescent="0.2">
      <c r="A10547"/>
      <c r="B10547"/>
      <c r="C10547"/>
      <c r="D10547"/>
      <c r="E10547"/>
    </row>
    <row r="10548" spans="1:5" ht="0" hidden="1" customHeight="1" x14ac:dyDescent="0.2">
      <c r="A10548"/>
      <c r="B10548"/>
      <c r="C10548"/>
      <c r="D10548"/>
      <c r="E10548"/>
    </row>
    <row r="10549" spans="1:5" ht="0" hidden="1" customHeight="1" x14ac:dyDescent="0.2">
      <c r="A10549"/>
      <c r="B10549"/>
      <c r="C10549"/>
      <c r="D10549"/>
      <c r="E10549"/>
    </row>
    <row r="10550" spans="1:5" ht="0" hidden="1" customHeight="1" x14ac:dyDescent="0.2">
      <c r="A10550"/>
      <c r="B10550"/>
      <c r="C10550"/>
      <c r="D10550"/>
      <c r="E10550"/>
    </row>
    <row r="10551" spans="1:5" ht="0" hidden="1" customHeight="1" x14ac:dyDescent="0.2">
      <c r="A10551"/>
      <c r="B10551"/>
      <c r="C10551"/>
      <c r="D10551"/>
      <c r="E10551"/>
    </row>
    <row r="10552" spans="1:5" ht="0" hidden="1" customHeight="1" x14ac:dyDescent="0.2">
      <c r="A10552"/>
      <c r="B10552"/>
      <c r="C10552"/>
      <c r="D10552"/>
      <c r="E10552"/>
    </row>
    <row r="10553" spans="1:5" ht="0" hidden="1" customHeight="1" x14ac:dyDescent="0.2">
      <c r="A10553"/>
      <c r="B10553"/>
      <c r="C10553"/>
      <c r="D10553"/>
      <c r="E10553"/>
    </row>
    <row r="10554" spans="1:5" ht="0" hidden="1" customHeight="1" x14ac:dyDescent="0.2">
      <c r="A10554"/>
      <c r="B10554"/>
      <c r="C10554"/>
      <c r="D10554"/>
      <c r="E10554"/>
    </row>
    <row r="10555" spans="1:5" ht="0" hidden="1" customHeight="1" x14ac:dyDescent="0.2">
      <c r="A10555"/>
      <c r="B10555"/>
      <c r="C10555"/>
      <c r="D10555"/>
      <c r="E10555"/>
    </row>
    <row r="10556" spans="1:5" ht="0" hidden="1" customHeight="1" x14ac:dyDescent="0.2">
      <c r="A10556"/>
      <c r="B10556"/>
      <c r="C10556"/>
      <c r="D10556"/>
      <c r="E10556"/>
    </row>
    <row r="10557" spans="1:5" ht="0" hidden="1" customHeight="1" x14ac:dyDescent="0.2">
      <c r="A10557"/>
      <c r="B10557"/>
      <c r="C10557"/>
      <c r="D10557"/>
      <c r="E10557"/>
    </row>
    <row r="10558" spans="1:5" ht="0" hidden="1" customHeight="1" x14ac:dyDescent="0.2">
      <c r="A10558"/>
      <c r="B10558"/>
      <c r="C10558"/>
      <c r="D10558"/>
      <c r="E10558"/>
    </row>
    <row r="10559" spans="1:5" ht="0" hidden="1" customHeight="1" x14ac:dyDescent="0.2">
      <c r="A10559"/>
      <c r="B10559"/>
      <c r="C10559"/>
      <c r="D10559"/>
      <c r="E10559"/>
    </row>
    <row r="10560" spans="1:5" ht="0" hidden="1" customHeight="1" x14ac:dyDescent="0.2">
      <c r="A10560"/>
      <c r="B10560"/>
      <c r="C10560"/>
      <c r="D10560"/>
      <c r="E10560"/>
    </row>
    <row r="10561" spans="1:5" ht="0" hidden="1" customHeight="1" x14ac:dyDescent="0.2">
      <c r="A10561"/>
      <c r="B10561"/>
      <c r="C10561"/>
      <c r="D10561"/>
      <c r="E10561"/>
    </row>
    <row r="10562" spans="1:5" ht="0" hidden="1" customHeight="1" x14ac:dyDescent="0.2">
      <c r="A10562"/>
      <c r="B10562"/>
      <c r="C10562"/>
      <c r="D10562"/>
      <c r="E10562"/>
    </row>
    <row r="10563" spans="1:5" ht="0" hidden="1" customHeight="1" x14ac:dyDescent="0.2">
      <c r="A10563"/>
      <c r="B10563"/>
      <c r="C10563"/>
      <c r="D10563"/>
      <c r="E10563"/>
    </row>
    <row r="10564" spans="1:5" ht="0" hidden="1" customHeight="1" x14ac:dyDescent="0.2">
      <c r="A10564"/>
      <c r="B10564"/>
      <c r="C10564"/>
      <c r="D10564"/>
      <c r="E10564"/>
    </row>
    <row r="10565" spans="1:5" ht="0" hidden="1" customHeight="1" x14ac:dyDescent="0.2">
      <c r="A10565"/>
      <c r="B10565"/>
      <c r="C10565"/>
      <c r="D10565"/>
      <c r="E10565"/>
    </row>
    <row r="10566" spans="1:5" ht="0" hidden="1" customHeight="1" x14ac:dyDescent="0.2">
      <c r="A10566"/>
      <c r="B10566"/>
      <c r="C10566"/>
      <c r="D10566"/>
      <c r="E10566"/>
    </row>
    <row r="10567" spans="1:5" ht="0" hidden="1" customHeight="1" x14ac:dyDescent="0.2">
      <c r="A10567"/>
      <c r="B10567"/>
      <c r="C10567"/>
      <c r="D10567"/>
      <c r="E10567"/>
    </row>
    <row r="10568" spans="1:5" ht="0" hidden="1" customHeight="1" x14ac:dyDescent="0.2">
      <c r="A10568"/>
      <c r="B10568"/>
      <c r="C10568"/>
      <c r="D10568"/>
      <c r="E10568"/>
    </row>
    <row r="10569" spans="1:5" ht="0" hidden="1" customHeight="1" x14ac:dyDescent="0.2">
      <c r="A10569"/>
      <c r="B10569"/>
      <c r="C10569"/>
      <c r="D10569"/>
      <c r="E10569"/>
    </row>
    <row r="10570" spans="1:5" ht="0" hidden="1" customHeight="1" x14ac:dyDescent="0.2">
      <c r="A10570"/>
      <c r="B10570"/>
      <c r="C10570"/>
      <c r="D10570"/>
      <c r="E10570"/>
    </row>
    <row r="10571" spans="1:5" ht="0" hidden="1" customHeight="1" x14ac:dyDescent="0.2">
      <c r="A10571"/>
      <c r="B10571"/>
      <c r="C10571"/>
      <c r="D10571"/>
      <c r="E10571"/>
    </row>
    <row r="10572" spans="1:5" ht="0" hidden="1" customHeight="1" x14ac:dyDescent="0.2">
      <c r="A10572"/>
      <c r="B10572"/>
      <c r="C10572"/>
      <c r="D10572"/>
      <c r="E10572"/>
    </row>
    <row r="10573" spans="1:5" ht="0" hidden="1" customHeight="1" x14ac:dyDescent="0.2">
      <c r="A10573"/>
      <c r="B10573"/>
      <c r="C10573"/>
      <c r="D10573"/>
      <c r="E10573"/>
    </row>
    <row r="10574" spans="1:5" ht="0" hidden="1" customHeight="1" x14ac:dyDescent="0.2">
      <c r="A10574"/>
      <c r="B10574"/>
      <c r="C10574"/>
      <c r="D10574"/>
      <c r="E10574"/>
    </row>
    <row r="10575" spans="1:5" ht="0" hidden="1" customHeight="1" x14ac:dyDescent="0.2">
      <c r="A10575"/>
      <c r="B10575"/>
      <c r="C10575"/>
      <c r="D10575"/>
      <c r="E10575"/>
    </row>
    <row r="10576" spans="1:5" ht="0" hidden="1" customHeight="1" x14ac:dyDescent="0.2">
      <c r="A10576"/>
      <c r="B10576"/>
      <c r="C10576"/>
      <c r="D10576"/>
      <c r="E10576"/>
    </row>
    <row r="10577" spans="1:5" ht="0" hidden="1" customHeight="1" x14ac:dyDescent="0.2">
      <c r="A10577"/>
      <c r="B10577"/>
      <c r="C10577"/>
      <c r="D10577"/>
      <c r="E10577"/>
    </row>
    <row r="10578" spans="1:5" ht="0" hidden="1" customHeight="1" x14ac:dyDescent="0.2">
      <c r="A10578"/>
      <c r="B10578"/>
      <c r="C10578"/>
      <c r="D10578"/>
      <c r="E10578"/>
    </row>
    <row r="10579" spans="1:5" ht="0" hidden="1" customHeight="1" x14ac:dyDescent="0.2">
      <c r="A10579"/>
      <c r="B10579"/>
      <c r="C10579"/>
      <c r="D10579"/>
      <c r="E10579"/>
    </row>
    <row r="10580" spans="1:5" ht="0" hidden="1" customHeight="1" x14ac:dyDescent="0.2">
      <c r="A10580"/>
      <c r="B10580"/>
      <c r="C10580"/>
      <c r="D10580"/>
      <c r="E10580"/>
    </row>
    <row r="10581" spans="1:5" ht="0" hidden="1" customHeight="1" x14ac:dyDescent="0.2">
      <c r="A10581"/>
      <c r="B10581"/>
      <c r="C10581"/>
      <c r="D10581"/>
      <c r="E10581"/>
    </row>
    <row r="10582" spans="1:5" ht="0" hidden="1" customHeight="1" x14ac:dyDescent="0.2">
      <c r="A10582"/>
      <c r="B10582"/>
      <c r="C10582"/>
      <c r="D10582"/>
      <c r="E10582"/>
    </row>
    <row r="10583" spans="1:5" ht="0" hidden="1" customHeight="1" x14ac:dyDescent="0.2">
      <c r="A10583"/>
      <c r="B10583"/>
      <c r="C10583"/>
      <c r="D10583"/>
      <c r="E10583"/>
    </row>
    <row r="10584" spans="1:5" ht="0" hidden="1" customHeight="1" x14ac:dyDescent="0.2">
      <c r="A10584"/>
      <c r="B10584"/>
      <c r="C10584"/>
      <c r="D10584"/>
      <c r="E10584"/>
    </row>
    <row r="10585" spans="1:5" ht="0" hidden="1" customHeight="1" x14ac:dyDescent="0.2">
      <c r="A10585"/>
      <c r="B10585"/>
      <c r="C10585"/>
      <c r="D10585"/>
      <c r="E10585"/>
    </row>
    <row r="10586" spans="1:5" ht="0" hidden="1" customHeight="1" x14ac:dyDescent="0.2">
      <c r="A10586"/>
      <c r="B10586"/>
      <c r="C10586"/>
      <c r="D10586"/>
      <c r="E10586"/>
    </row>
    <row r="10587" spans="1:5" ht="0" hidden="1" customHeight="1" x14ac:dyDescent="0.2">
      <c r="A10587"/>
      <c r="B10587"/>
      <c r="C10587"/>
      <c r="D10587"/>
      <c r="E10587"/>
    </row>
    <row r="10588" spans="1:5" ht="0" hidden="1" customHeight="1" x14ac:dyDescent="0.2">
      <c r="A10588"/>
      <c r="B10588"/>
      <c r="C10588"/>
      <c r="D10588"/>
      <c r="E10588"/>
    </row>
    <row r="10589" spans="1:5" ht="0" hidden="1" customHeight="1" x14ac:dyDescent="0.2">
      <c r="A10589"/>
      <c r="B10589"/>
      <c r="C10589"/>
      <c r="D10589"/>
      <c r="E10589"/>
    </row>
    <row r="10590" spans="1:5" ht="0" hidden="1" customHeight="1" x14ac:dyDescent="0.2">
      <c r="A10590"/>
      <c r="B10590"/>
      <c r="C10590"/>
      <c r="D10590"/>
      <c r="E10590"/>
    </row>
    <row r="10591" spans="1:5" ht="0" hidden="1" customHeight="1" x14ac:dyDescent="0.2">
      <c r="A10591"/>
      <c r="B10591"/>
      <c r="C10591"/>
      <c r="D10591"/>
      <c r="E10591"/>
    </row>
    <row r="10592" spans="1:5" ht="0" hidden="1" customHeight="1" x14ac:dyDescent="0.2">
      <c r="A10592"/>
      <c r="B10592"/>
      <c r="C10592"/>
      <c r="D10592"/>
      <c r="E10592"/>
    </row>
    <row r="10593" spans="1:5" ht="0" hidden="1" customHeight="1" x14ac:dyDescent="0.2">
      <c r="A10593"/>
      <c r="B10593"/>
      <c r="C10593"/>
      <c r="D10593"/>
      <c r="E10593"/>
    </row>
    <row r="10594" spans="1:5" ht="0" hidden="1" customHeight="1" x14ac:dyDescent="0.2">
      <c r="A10594"/>
      <c r="B10594"/>
      <c r="C10594"/>
      <c r="D10594"/>
      <c r="E10594"/>
    </row>
    <row r="10595" spans="1:5" ht="0" hidden="1" customHeight="1" x14ac:dyDescent="0.2">
      <c r="A10595"/>
      <c r="B10595"/>
      <c r="C10595"/>
      <c r="D10595"/>
      <c r="E10595"/>
    </row>
    <row r="10596" spans="1:5" ht="0" hidden="1" customHeight="1" x14ac:dyDescent="0.2">
      <c r="A10596"/>
      <c r="B10596"/>
      <c r="C10596"/>
      <c r="D10596"/>
      <c r="E10596"/>
    </row>
    <row r="10597" spans="1:5" ht="0" hidden="1" customHeight="1" x14ac:dyDescent="0.2">
      <c r="A10597"/>
      <c r="B10597"/>
      <c r="C10597"/>
      <c r="D10597"/>
      <c r="E10597"/>
    </row>
    <row r="10598" spans="1:5" ht="0" hidden="1" customHeight="1" x14ac:dyDescent="0.2">
      <c r="A10598"/>
      <c r="B10598"/>
      <c r="C10598"/>
      <c r="D10598"/>
      <c r="E10598"/>
    </row>
    <row r="10599" spans="1:5" ht="0" hidden="1" customHeight="1" x14ac:dyDescent="0.2">
      <c r="A10599"/>
      <c r="B10599"/>
      <c r="C10599"/>
      <c r="D10599"/>
      <c r="E10599"/>
    </row>
    <row r="10600" spans="1:5" ht="0" hidden="1" customHeight="1" x14ac:dyDescent="0.2">
      <c r="A10600"/>
      <c r="B10600"/>
      <c r="C10600"/>
      <c r="D10600"/>
      <c r="E10600"/>
    </row>
    <row r="10601" spans="1:5" ht="0" hidden="1" customHeight="1" x14ac:dyDescent="0.2">
      <c r="A10601"/>
      <c r="B10601"/>
      <c r="C10601"/>
      <c r="D10601"/>
      <c r="E10601"/>
    </row>
    <row r="10602" spans="1:5" ht="0" hidden="1" customHeight="1" x14ac:dyDescent="0.2">
      <c r="A10602"/>
      <c r="B10602"/>
      <c r="C10602"/>
      <c r="D10602"/>
      <c r="E10602"/>
    </row>
    <row r="10603" spans="1:5" ht="0" hidden="1" customHeight="1" x14ac:dyDescent="0.2">
      <c r="A10603"/>
      <c r="B10603"/>
      <c r="C10603"/>
      <c r="D10603"/>
      <c r="E10603"/>
    </row>
    <row r="10604" spans="1:5" ht="0" hidden="1" customHeight="1" x14ac:dyDescent="0.2">
      <c r="A10604"/>
      <c r="B10604"/>
      <c r="C10604"/>
      <c r="D10604"/>
      <c r="E10604"/>
    </row>
    <row r="10605" spans="1:5" ht="0" hidden="1" customHeight="1" x14ac:dyDescent="0.2">
      <c r="A10605"/>
      <c r="B10605"/>
      <c r="C10605"/>
      <c r="D10605"/>
      <c r="E10605"/>
    </row>
    <row r="10606" spans="1:5" ht="0" hidden="1" customHeight="1" x14ac:dyDescent="0.2">
      <c r="A10606"/>
      <c r="B10606"/>
      <c r="C10606"/>
      <c r="D10606"/>
      <c r="E10606"/>
    </row>
    <row r="10607" spans="1:5" ht="0" hidden="1" customHeight="1" x14ac:dyDescent="0.2">
      <c r="A10607"/>
      <c r="B10607"/>
      <c r="C10607"/>
      <c r="D10607"/>
      <c r="E10607"/>
    </row>
    <row r="10608" spans="1:5" ht="0" hidden="1" customHeight="1" x14ac:dyDescent="0.2">
      <c r="A10608"/>
      <c r="B10608"/>
      <c r="C10608"/>
      <c r="D10608"/>
      <c r="E10608"/>
    </row>
    <row r="10609" spans="1:5" ht="0" hidden="1" customHeight="1" x14ac:dyDescent="0.2">
      <c r="A10609"/>
      <c r="B10609"/>
      <c r="C10609"/>
      <c r="D10609"/>
      <c r="E10609"/>
    </row>
    <row r="10610" spans="1:5" ht="0" hidden="1" customHeight="1" x14ac:dyDescent="0.2">
      <c r="A10610"/>
      <c r="B10610"/>
      <c r="C10610"/>
      <c r="D10610"/>
      <c r="E10610"/>
    </row>
    <row r="10611" spans="1:5" ht="0" hidden="1" customHeight="1" x14ac:dyDescent="0.2">
      <c r="A10611"/>
      <c r="B10611"/>
      <c r="C10611"/>
      <c r="D10611"/>
      <c r="E10611"/>
    </row>
    <row r="10612" spans="1:5" ht="0" hidden="1" customHeight="1" x14ac:dyDescent="0.2">
      <c r="A10612"/>
      <c r="B10612"/>
      <c r="C10612"/>
      <c r="D10612"/>
      <c r="E10612"/>
    </row>
    <row r="10613" spans="1:5" ht="0" hidden="1" customHeight="1" x14ac:dyDescent="0.2">
      <c r="A10613"/>
      <c r="B10613"/>
      <c r="C10613"/>
      <c r="D10613"/>
      <c r="E10613"/>
    </row>
    <row r="10614" spans="1:5" ht="0" hidden="1" customHeight="1" x14ac:dyDescent="0.2">
      <c r="A10614"/>
      <c r="B10614"/>
      <c r="C10614"/>
      <c r="D10614"/>
      <c r="E10614"/>
    </row>
    <row r="10615" spans="1:5" ht="0" hidden="1" customHeight="1" x14ac:dyDescent="0.2">
      <c r="A10615"/>
      <c r="B10615"/>
      <c r="C10615"/>
      <c r="D10615"/>
      <c r="E10615"/>
    </row>
    <row r="10616" spans="1:5" ht="0" hidden="1" customHeight="1" x14ac:dyDescent="0.2">
      <c r="A10616"/>
      <c r="B10616"/>
      <c r="C10616"/>
      <c r="D10616"/>
      <c r="E10616"/>
    </row>
    <row r="10617" spans="1:5" ht="0" hidden="1" customHeight="1" x14ac:dyDescent="0.2">
      <c r="A10617"/>
      <c r="B10617"/>
      <c r="C10617"/>
      <c r="D10617"/>
      <c r="E10617"/>
    </row>
    <row r="10618" spans="1:5" ht="0" hidden="1" customHeight="1" x14ac:dyDescent="0.2">
      <c r="A10618"/>
      <c r="B10618"/>
      <c r="C10618"/>
      <c r="D10618"/>
      <c r="E10618"/>
    </row>
    <row r="10619" spans="1:5" ht="0" hidden="1" customHeight="1" x14ac:dyDescent="0.2">
      <c r="A10619"/>
      <c r="B10619"/>
      <c r="C10619"/>
      <c r="D10619"/>
      <c r="E10619"/>
    </row>
    <row r="10620" spans="1:5" ht="0" hidden="1" customHeight="1" x14ac:dyDescent="0.2">
      <c r="A10620"/>
      <c r="B10620"/>
      <c r="C10620"/>
      <c r="D10620"/>
      <c r="E10620"/>
    </row>
    <row r="10621" spans="1:5" ht="0" hidden="1" customHeight="1" x14ac:dyDescent="0.2">
      <c r="A10621"/>
      <c r="B10621"/>
      <c r="C10621"/>
      <c r="D10621"/>
      <c r="E10621"/>
    </row>
    <row r="10622" spans="1:5" ht="0" hidden="1" customHeight="1" x14ac:dyDescent="0.2">
      <c r="A10622"/>
      <c r="B10622"/>
      <c r="C10622"/>
      <c r="D10622"/>
      <c r="E10622"/>
    </row>
    <row r="10623" spans="1:5" ht="0" hidden="1" customHeight="1" x14ac:dyDescent="0.2">
      <c r="A10623"/>
      <c r="B10623"/>
      <c r="C10623"/>
      <c r="D10623"/>
      <c r="E10623"/>
    </row>
    <row r="10624" spans="1:5" ht="0" hidden="1" customHeight="1" x14ac:dyDescent="0.2">
      <c r="A10624"/>
      <c r="B10624"/>
      <c r="C10624"/>
      <c r="D10624"/>
      <c r="E10624"/>
    </row>
    <row r="10625" spans="1:5" ht="0" hidden="1" customHeight="1" x14ac:dyDescent="0.2">
      <c r="A10625"/>
      <c r="B10625"/>
      <c r="C10625"/>
      <c r="D10625"/>
      <c r="E10625"/>
    </row>
    <row r="10626" spans="1:5" ht="0" hidden="1" customHeight="1" x14ac:dyDescent="0.2">
      <c r="A10626"/>
      <c r="B10626"/>
      <c r="C10626"/>
      <c r="D10626"/>
      <c r="E10626"/>
    </row>
    <row r="10627" spans="1:5" ht="0" hidden="1" customHeight="1" x14ac:dyDescent="0.2">
      <c r="A10627"/>
      <c r="B10627"/>
      <c r="C10627"/>
      <c r="D10627"/>
      <c r="E10627"/>
    </row>
    <row r="10628" spans="1:5" ht="0" hidden="1" customHeight="1" x14ac:dyDescent="0.2">
      <c r="A10628"/>
      <c r="B10628"/>
      <c r="C10628"/>
      <c r="D10628"/>
      <c r="E10628"/>
    </row>
    <row r="10629" spans="1:5" ht="0" hidden="1" customHeight="1" x14ac:dyDescent="0.2">
      <c r="A10629"/>
      <c r="B10629"/>
      <c r="C10629"/>
      <c r="D10629"/>
      <c r="E10629"/>
    </row>
    <row r="10630" spans="1:5" ht="0" hidden="1" customHeight="1" x14ac:dyDescent="0.2">
      <c r="A10630"/>
      <c r="B10630"/>
      <c r="C10630"/>
      <c r="D10630"/>
      <c r="E10630"/>
    </row>
    <row r="10631" spans="1:5" ht="0" hidden="1" customHeight="1" x14ac:dyDescent="0.2">
      <c r="A10631"/>
      <c r="B10631"/>
      <c r="C10631"/>
      <c r="D10631"/>
      <c r="E10631"/>
    </row>
    <row r="10632" spans="1:5" ht="0" hidden="1" customHeight="1" x14ac:dyDescent="0.2">
      <c r="A10632"/>
      <c r="B10632"/>
      <c r="C10632"/>
      <c r="D10632"/>
      <c r="E10632"/>
    </row>
    <row r="10633" spans="1:5" ht="0" hidden="1" customHeight="1" x14ac:dyDescent="0.2">
      <c r="A10633"/>
      <c r="B10633"/>
      <c r="C10633"/>
      <c r="D10633"/>
      <c r="E10633"/>
    </row>
    <row r="10634" spans="1:5" ht="0" hidden="1" customHeight="1" x14ac:dyDescent="0.2">
      <c r="A10634"/>
      <c r="B10634"/>
      <c r="C10634"/>
      <c r="D10634"/>
      <c r="E10634"/>
    </row>
    <row r="10635" spans="1:5" ht="0" hidden="1" customHeight="1" x14ac:dyDescent="0.2">
      <c r="A10635"/>
      <c r="B10635"/>
      <c r="C10635"/>
      <c r="D10635"/>
      <c r="E10635"/>
    </row>
    <row r="10636" spans="1:5" ht="0" hidden="1" customHeight="1" x14ac:dyDescent="0.2">
      <c r="A10636"/>
      <c r="B10636"/>
      <c r="C10636"/>
      <c r="D10636"/>
      <c r="E10636"/>
    </row>
    <row r="10637" spans="1:5" ht="0" hidden="1" customHeight="1" x14ac:dyDescent="0.2">
      <c r="A10637"/>
      <c r="B10637"/>
      <c r="C10637"/>
      <c r="D10637"/>
      <c r="E10637"/>
    </row>
    <row r="10638" spans="1:5" ht="0" hidden="1" customHeight="1" x14ac:dyDescent="0.2">
      <c r="A10638"/>
      <c r="B10638"/>
      <c r="C10638"/>
      <c r="D10638"/>
      <c r="E10638"/>
    </row>
    <row r="10639" spans="1:5" ht="0" hidden="1" customHeight="1" x14ac:dyDescent="0.2">
      <c r="A10639"/>
      <c r="B10639"/>
      <c r="C10639"/>
      <c r="D10639"/>
      <c r="E10639"/>
    </row>
    <row r="10640" spans="1:5" ht="0" hidden="1" customHeight="1" x14ac:dyDescent="0.2">
      <c r="A10640"/>
      <c r="B10640"/>
      <c r="C10640"/>
      <c r="D10640"/>
      <c r="E10640"/>
    </row>
    <row r="10641" spans="1:5" ht="0" hidden="1" customHeight="1" x14ac:dyDescent="0.2">
      <c r="A10641"/>
      <c r="B10641"/>
      <c r="C10641"/>
      <c r="D10641"/>
      <c r="E10641"/>
    </row>
    <row r="10642" spans="1:5" ht="0" hidden="1" customHeight="1" x14ac:dyDescent="0.2">
      <c r="A10642"/>
      <c r="B10642"/>
      <c r="C10642"/>
      <c r="D10642"/>
      <c r="E10642"/>
    </row>
    <row r="10643" spans="1:5" ht="0" hidden="1" customHeight="1" x14ac:dyDescent="0.2">
      <c r="A10643"/>
      <c r="B10643"/>
      <c r="C10643"/>
      <c r="D10643"/>
      <c r="E10643"/>
    </row>
    <row r="10644" spans="1:5" ht="0" hidden="1" customHeight="1" x14ac:dyDescent="0.2">
      <c r="A10644"/>
      <c r="B10644"/>
      <c r="C10644"/>
      <c r="D10644"/>
      <c r="E10644"/>
    </row>
    <row r="10645" spans="1:5" ht="0" hidden="1" customHeight="1" x14ac:dyDescent="0.2">
      <c r="A10645"/>
      <c r="B10645"/>
      <c r="C10645"/>
      <c r="D10645"/>
      <c r="E10645"/>
    </row>
    <row r="10646" spans="1:5" ht="0" hidden="1" customHeight="1" x14ac:dyDescent="0.2">
      <c r="A10646"/>
      <c r="B10646"/>
      <c r="C10646"/>
      <c r="D10646"/>
      <c r="E10646"/>
    </row>
    <row r="10647" spans="1:5" ht="0" hidden="1" customHeight="1" x14ac:dyDescent="0.2">
      <c r="A10647"/>
      <c r="B10647"/>
      <c r="C10647"/>
      <c r="D10647"/>
      <c r="E10647"/>
    </row>
    <row r="10648" spans="1:5" ht="0" hidden="1" customHeight="1" x14ac:dyDescent="0.2">
      <c r="A10648"/>
      <c r="B10648"/>
      <c r="C10648"/>
      <c r="D10648"/>
      <c r="E10648"/>
    </row>
    <row r="10649" spans="1:5" ht="0" hidden="1" customHeight="1" x14ac:dyDescent="0.2">
      <c r="A10649"/>
      <c r="B10649"/>
      <c r="C10649"/>
      <c r="D10649"/>
      <c r="E10649"/>
    </row>
    <row r="10650" spans="1:5" ht="0" hidden="1" customHeight="1" x14ac:dyDescent="0.2">
      <c r="A10650"/>
      <c r="B10650"/>
      <c r="C10650"/>
      <c r="D10650"/>
      <c r="E10650"/>
    </row>
    <row r="10651" spans="1:5" ht="0" hidden="1" customHeight="1" x14ac:dyDescent="0.2">
      <c r="A10651"/>
      <c r="B10651"/>
      <c r="C10651"/>
      <c r="D10651"/>
      <c r="E10651"/>
    </row>
    <row r="10652" spans="1:5" ht="0" hidden="1" customHeight="1" x14ac:dyDescent="0.2">
      <c r="A10652"/>
      <c r="B10652"/>
      <c r="C10652"/>
      <c r="D10652"/>
      <c r="E10652"/>
    </row>
    <row r="10653" spans="1:5" ht="0" hidden="1" customHeight="1" x14ac:dyDescent="0.2">
      <c r="A10653"/>
      <c r="B10653"/>
      <c r="C10653"/>
      <c r="D10653"/>
      <c r="E10653"/>
    </row>
    <row r="10654" spans="1:5" ht="0" hidden="1" customHeight="1" x14ac:dyDescent="0.2">
      <c r="A10654"/>
      <c r="B10654"/>
      <c r="C10654"/>
      <c r="D10654"/>
      <c r="E10654"/>
    </row>
    <row r="10655" spans="1:5" ht="0" hidden="1" customHeight="1" x14ac:dyDescent="0.2">
      <c r="A10655"/>
      <c r="B10655"/>
      <c r="C10655"/>
      <c r="D10655"/>
      <c r="E10655"/>
    </row>
    <row r="10656" spans="1:5" ht="0" hidden="1" customHeight="1" x14ac:dyDescent="0.2">
      <c r="A10656"/>
      <c r="B10656"/>
      <c r="C10656"/>
      <c r="D10656"/>
      <c r="E10656"/>
    </row>
    <row r="10657" spans="1:5" ht="0" hidden="1" customHeight="1" x14ac:dyDescent="0.2">
      <c r="A10657"/>
      <c r="B10657"/>
      <c r="C10657"/>
      <c r="D10657"/>
      <c r="E10657"/>
    </row>
    <row r="10658" spans="1:5" ht="0" hidden="1" customHeight="1" x14ac:dyDescent="0.2">
      <c r="A10658"/>
      <c r="B10658"/>
      <c r="C10658"/>
      <c r="D10658"/>
      <c r="E10658"/>
    </row>
    <row r="10659" spans="1:5" ht="0" hidden="1" customHeight="1" x14ac:dyDescent="0.2">
      <c r="A10659"/>
      <c r="B10659"/>
      <c r="C10659"/>
      <c r="D10659"/>
      <c r="E10659"/>
    </row>
    <row r="10660" spans="1:5" ht="0" hidden="1" customHeight="1" x14ac:dyDescent="0.2">
      <c r="A10660"/>
      <c r="B10660"/>
      <c r="C10660"/>
      <c r="D10660"/>
      <c r="E10660"/>
    </row>
    <row r="10661" spans="1:5" ht="0" hidden="1" customHeight="1" x14ac:dyDescent="0.2">
      <c r="A10661"/>
      <c r="B10661"/>
      <c r="C10661"/>
      <c r="D10661"/>
      <c r="E10661"/>
    </row>
    <row r="10662" spans="1:5" ht="0" hidden="1" customHeight="1" x14ac:dyDescent="0.2">
      <c r="A10662"/>
      <c r="B10662"/>
      <c r="C10662"/>
      <c r="D10662"/>
      <c r="E10662"/>
    </row>
    <row r="10663" spans="1:5" ht="0" hidden="1" customHeight="1" x14ac:dyDescent="0.2">
      <c r="A10663"/>
      <c r="B10663"/>
      <c r="C10663"/>
      <c r="D10663"/>
      <c r="E10663"/>
    </row>
    <row r="10664" spans="1:5" ht="0" hidden="1" customHeight="1" x14ac:dyDescent="0.2">
      <c r="A10664"/>
      <c r="B10664"/>
      <c r="C10664"/>
      <c r="D10664"/>
      <c r="E10664"/>
    </row>
    <row r="10665" spans="1:5" ht="0" hidden="1" customHeight="1" x14ac:dyDescent="0.2">
      <c r="A10665"/>
      <c r="B10665"/>
      <c r="C10665"/>
      <c r="D10665"/>
      <c r="E10665"/>
    </row>
    <row r="10666" spans="1:5" ht="0" hidden="1" customHeight="1" x14ac:dyDescent="0.2">
      <c r="A10666"/>
      <c r="B10666"/>
      <c r="C10666"/>
      <c r="D10666"/>
      <c r="E10666"/>
    </row>
    <row r="10667" spans="1:5" ht="0" hidden="1" customHeight="1" x14ac:dyDescent="0.2">
      <c r="A10667"/>
      <c r="B10667"/>
      <c r="C10667"/>
      <c r="D10667"/>
      <c r="E10667"/>
    </row>
    <row r="10668" spans="1:5" ht="0" hidden="1" customHeight="1" x14ac:dyDescent="0.2">
      <c r="A10668"/>
      <c r="B10668"/>
      <c r="C10668"/>
      <c r="D10668"/>
      <c r="E10668"/>
    </row>
    <row r="10669" spans="1:5" ht="0" hidden="1" customHeight="1" x14ac:dyDescent="0.2">
      <c r="A10669"/>
      <c r="B10669"/>
      <c r="C10669"/>
      <c r="D10669"/>
      <c r="E10669"/>
    </row>
    <row r="10670" spans="1:5" ht="0" hidden="1" customHeight="1" x14ac:dyDescent="0.2">
      <c r="A10670"/>
      <c r="B10670"/>
      <c r="C10670"/>
      <c r="D10670"/>
      <c r="E10670"/>
    </row>
    <row r="10671" spans="1:5" ht="0" hidden="1" customHeight="1" x14ac:dyDescent="0.2">
      <c r="A10671"/>
      <c r="B10671"/>
      <c r="C10671"/>
      <c r="D10671"/>
      <c r="E10671"/>
    </row>
    <row r="10672" spans="1:5" ht="0" hidden="1" customHeight="1" x14ac:dyDescent="0.2">
      <c r="A10672"/>
      <c r="B10672"/>
      <c r="C10672"/>
      <c r="D10672"/>
      <c r="E10672"/>
    </row>
    <row r="10673" spans="1:5" ht="0" hidden="1" customHeight="1" x14ac:dyDescent="0.2">
      <c r="A10673"/>
      <c r="B10673"/>
      <c r="C10673"/>
      <c r="D10673"/>
      <c r="E10673"/>
    </row>
    <row r="10674" spans="1:5" ht="0" hidden="1" customHeight="1" x14ac:dyDescent="0.2">
      <c r="A10674"/>
      <c r="B10674"/>
      <c r="C10674"/>
      <c r="D10674"/>
      <c r="E10674"/>
    </row>
    <row r="10675" spans="1:5" ht="0" hidden="1" customHeight="1" x14ac:dyDescent="0.2">
      <c r="A10675"/>
      <c r="B10675"/>
      <c r="C10675"/>
      <c r="D10675"/>
      <c r="E10675"/>
    </row>
    <row r="10676" spans="1:5" ht="0" hidden="1" customHeight="1" x14ac:dyDescent="0.2">
      <c r="A10676"/>
      <c r="B10676"/>
      <c r="C10676"/>
      <c r="D10676"/>
      <c r="E10676"/>
    </row>
    <row r="10677" spans="1:5" ht="0" hidden="1" customHeight="1" x14ac:dyDescent="0.2">
      <c r="A10677"/>
      <c r="B10677"/>
      <c r="C10677"/>
      <c r="D10677"/>
      <c r="E10677"/>
    </row>
    <row r="10678" spans="1:5" ht="0" hidden="1" customHeight="1" x14ac:dyDescent="0.2">
      <c r="A10678"/>
      <c r="B10678"/>
      <c r="C10678"/>
      <c r="D10678"/>
      <c r="E10678"/>
    </row>
    <row r="10679" spans="1:5" ht="0" hidden="1" customHeight="1" x14ac:dyDescent="0.2">
      <c r="A10679"/>
      <c r="B10679"/>
      <c r="C10679"/>
      <c r="D10679"/>
      <c r="E10679"/>
    </row>
    <row r="10680" spans="1:5" ht="0" hidden="1" customHeight="1" x14ac:dyDescent="0.2">
      <c r="A10680"/>
      <c r="B10680"/>
      <c r="C10680"/>
      <c r="D10680"/>
      <c r="E10680"/>
    </row>
    <row r="10681" spans="1:5" ht="0" hidden="1" customHeight="1" x14ac:dyDescent="0.2">
      <c r="A10681"/>
      <c r="B10681"/>
      <c r="C10681"/>
      <c r="D10681"/>
      <c r="E10681"/>
    </row>
    <row r="10682" spans="1:5" ht="0" hidden="1" customHeight="1" x14ac:dyDescent="0.2">
      <c r="A10682"/>
      <c r="B10682"/>
      <c r="C10682"/>
      <c r="D10682"/>
      <c r="E10682"/>
    </row>
    <row r="10683" spans="1:5" ht="0" hidden="1" customHeight="1" x14ac:dyDescent="0.2">
      <c r="A10683"/>
      <c r="B10683"/>
      <c r="C10683"/>
      <c r="D10683"/>
      <c r="E10683"/>
    </row>
    <row r="10684" spans="1:5" ht="0" hidden="1" customHeight="1" x14ac:dyDescent="0.2">
      <c r="A10684"/>
      <c r="B10684"/>
      <c r="C10684"/>
      <c r="D10684"/>
      <c r="E10684"/>
    </row>
    <row r="10685" spans="1:5" ht="0" hidden="1" customHeight="1" x14ac:dyDescent="0.2">
      <c r="A10685"/>
      <c r="B10685"/>
      <c r="C10685"/>
      <c r="D10685"/>
      <c r="E10685"/>
    </row>
    <row r="10686" spans="1:5" ht="0" hidden="1" customHeight="1" x14ac:dyDescent="0.2">
      <c r="A10686"/>
      <c r="B10686"/>
      <c r="C10686"/>
      <c r="D10686"/>
      <c r="E10686"/>
    </row>
    <row r="10687" spans="1:5" ht="0" hidden="1" customHeight="1" x14ac:dyDescent="0.2">
      <c r="A10687"/>
      <c r="B10687"/>
      <c r="C10687"/>
      <c r="D10687"/>
      <c r="E10687"/>
    </row>
    <row r="10688" spans="1:5" ht="0" hidden="1" customHeight="1" x14ac:dyDescent="0.2">
      <c r="A10688"/>
      <c r="B10688"/>
      <c r="C10688"/>
      <c r="D10688"/>
      <c r="E10688"/>
    </row>
    <row r="10689" spans="1:5" ht="0" hidden="1" customHeight="1" x14ac:dyDescent="0.2">
      <c r="A10689"/>
      <c r="B10689"/>
      <c r="C10689"/>
      <c r="D10689"/>
      <c r="E10689"/>
    </row>
    <row r="10690" spans="1:5" ht="0" hidden="1" customHeight="1" x14ac:dyDescent="0.2">
      <c r="A10690"/>
      <c r="B10690"/>
      <c r="C10690"/>
      <c r="D10690"/>
      <c r="E10690"/>
    </row>
    <row r="10691" spans="1:5" ht="0" hidden="1" customHeight="1" x14ac:dyDescent="0.2">
      <c r="A10691"/>
      <c r="B10691"/>
      <c r="C10691"/>
      <c r="D10691"/>
      <c r="E10691"/>
    </row>
    <row r="10692" spans="1:5" ht="0" hidden="1" customHeight="1" x14ac:dyDescent="0.2">
      <c r="A10692"/>
      <c r="B10692"/>
      <c r="C10692"/>
      <c r="D10692"/>
      <c r="E10692"/>
    </row>
    <row r="10693" spans="1:5" ht="0" hidden="1" customHeight="1" x14ac:dyDescent="0.2">
      <c r="A10693"/>
      <c r="B10693"/>
      <c r="C10693"/>
      <c r="D10693"/>
      <c r="E10693"/>
    </row>
    <row r="10694" spans="1:5" ht="0" hidden="1" customHeight="1" x14ac:dyDescent="0.2">
      <c r="A10694"/>
      <c r="B10694"/>
      <c r="C10694"/>
      <c r="D10694"/>
      <c r="E10694"/>
    </row>
    <row r="10695" spans="1:5" ht="0" hidden="1" customHeight="1" x14ac:dyDescent="0.2">
      <c r="A10695"/>
      <c r="B10695"/>
      <c r="C10695"/>
      <c r="D10695"/>
      <c r="E10695"/>
    </row>
    <row r="10696" spans="1:5" ht="0" hidden="1" customHeight="1" x14ac:dyDescent="0.2">
      <c r="A10696"/>
      <c r="B10696"/>
      <c r="C10696"/>
      <c r="D10696"/>
      <c r="E10696"/>
    </row>
    <row r="10697" spans="1:5" ht="0" hidden="1" customHeight="1" x14ac:dyDescent="0.2">
      <c r="A10697"/>
      <c r="B10697"/>
      <c r="C10697"/>
      <c r="D10697"/>
      <c r="E10697"/>
    </row>
    <row r="10698" spans="1:5" ht="0" hidden="1" customHeight="1" x14ac:dyDescent="0.2">
      <c r="A10698"/>
      <c r="B10698"/>
      <c r="C10698"/>
      <c r="D10698"/>
      <c r="E10698"/>
    </row>
    <row r="10699" spans="1:5" ht="0" hidden="1" customHeight="1" x14ac:dyDescent="0.2">
      <c r="A10699"/>
      <c r="B10699"/>
      <c r="C10699"/>
      <c r="D10699"/>
      <c r="E10699"/>
    </row>
    <row r="10700" spans="1:5" ht="0" hidden="1" customHeight="1" x14ac:dyDescent="0.2">
      <c r="A10700"/>
      <c r="B10700"/>
      <c r="C10700"/>
      <c r="D10700"/>
      <c r="E10700"/>
    </row>
    <row r="10701" spans="1:5" ht="0" hidden="1" customHeight="1" x14ac:dyDescent="0.2">
      <c r="A10701"/>
      <c r="B10701"/>
      <c r="C10701"/>
      <c r="D10701"/>
      <c r="E10701"/>
    </row>
    <row r="10702" spans="1:5" ht="0" hidden="1" customHeight="1" x14ac:dyDescent="0.2">
      <c r="A10702"/>
      <c r="B10702"/>
      <c r="C10702"/>
      <c r="D10702"/>
      <c r="E10702"/>
    </row>
    <row r="10703" spans="1:5" ht="0" hidden="1" customHeight="1" x14ac:dyDescent="0.2">
      <c r="A10703"/>
      <c r="B10703"/>
      <c r="C10703"/>
      <c r="D10703"/>
      <c r="E10703"/>
    </row>
    <row r="10704" spans="1:5" ht="0" hidden="1" customHeight="1" x14ac:dyDescent="0.2">
      <c r="A10704"/>
      <c r="B10704"/>
      <c r="C10704"/>
      <c r="D10704"/>
      <c r="E10704"/>
    </row>
    <row r="10705" spans="1:5" ht="0" hidden="1" customHeight="1" x14ac:dyDescent="0.2">
      <c r="A10705"/>
      <c r="B10705"/>
      <c r="C10705"/>
      <c r="D10705"/>
      <c r="E10705"/>
    </row>
    <row r="10706" spans="1:5" ht="0" hidden="1" customHeight="1" x14ac:dyDescent="0.2">
      <c r="A10706"/>
      <c r="B10706"/>
      <c r="C10706"/>
      <c r="D10706"/>
      <c r="E10706"/>
    </row>
    <row r="10707" spans="1:5" ht="0" hidden="1" customHeight="1" x14ac:dyDescent="0.2">
      <c r="A10707"/>
      <c r="B10707"/>
      <c r="C10707"/>
      <c r="D10707"/>
      <c r="E10707"/>
    </row>
    <row r="10708" spans="1:5" ht="0" hidden="1" customHeight="1" x14ac:dyDescent="0.2">
      <c r="A10708"/>
      <c r="B10708"/>
      <c r="C10708"/>
      <c r="D10708"/>
      <c r="E10708"/>
    </row>
    <row r="10709" spans="1:5" ht="0" hidden="1" customHeight="1" x14ac:dyDescent="0.2">
      <c r="A10709"/>
      <c r="B10709"/>
      <c r="C10709"/>
      <c r="D10709"/>
      <c r="E10709"/>
    </row>
    <row r="10710" spans="1:5" ht="0" hidden="1" customHeight="1" x14ac:dyDescent="0.2">
      <c r="A10710"/>
      <c r="B10710"/>
      <c r="C10710"/>
      <c r="D10710"/>
      <c r="E10710"/>
    </row>
    <row r="10711" spans="1:5" ht="0" hidden="1" customHeight="1" x14ac:dyDescent="0.2">
      <c r="A10711"/>
      <c r="B10711"/>
      <c r="C10711"/>
      <c r="D10711"/>
      <c r="E10711"/>
    </row>
    <row r="10712" spans="1:5" ht="0" hidden="1" customHeight="1" x14ac:dyDescent="0.2">
      <c r="A10712"/>
      <c r="B10712"/>
      <c r="C10712"/>
      <c r="D10712"/>
      <c r="E10712"/>
    </row>
    <row r="10713" spans="1:5" ht="0" hidden="1" customHeight="1" x14ac:dyDescent="0.2">
      <c r="A10713"/>
      <c r="B10713"/>
      <c r="C10713"/>
      <c r="D10713"/>
      <c r="E10713"/>
    </row>
    <row r="10714" spans="1:5" ht="0" hidden="1" customHeight="1" x14ac:dyDescent="0.2">
      <c r="A10714"/>
      <c r="B10714"/>
      <c r="C10714"/>
      <c r="D10714"/>
      <c r="E10714"/>
    </row>
    <row r="10715" spans="1:5" ht="0" hidden="1" customHeight="1" x14ac:dyDescent="0.2">
      <c r="A10715"/>
      <c r="B10715"/>
      <c r="C10715"/>
      <c r="D10715"/>
      <c r="E10715"/>
    </row>
    <row r="10716" spans="1:5" ht="0" hidden="1" customHeight="1" x14ac:dyDescent="0.2">
      <c r="A10716"/>
      <c r="B10716"/>
      <c r="C10716"/>
      <c r="D10716"/>
      <c r="E10716"/>
    </row>
    <row r="10717" spans="1:5" ht="0" hidden="1" customHeight="1" x14ac:dyDescent="0.2">
      <c r="A10717"/>
      <c r="B10717"/>
      <c r="C10717"/>
      <c r="D10717"/>
      <c r="E10717"/>
    </row>
    <row r="10718" spans="1:5" ht="0" hidden="1" customHeight="1" x14ac:dyDescent="0.2">
      <c r="A10718"/>
      <c r="B10718"/>
      <c r="C10718"/>
      <c r="D10718"/>
      <c r="E10718"/>
    </row>
    <row r="10719" spans="1:5" ht="0" hidden="1" customHeight="1" x14ac:dyDescent="0.2">
      <c r="A10719"/>
      <c r="B10719"/>
      <c r="C10719"/>
      <c r="D10719"/>
      <c r="E10719"/>
    </row>
    <row r="10720" spans="1:5" ht="0" hidden="1" customHeight="1" x14ac:dyDescent="0.2">
      <c r="A10720"/>
      <c r="B10720"/>
      <c r="C10720"/>
      <c r="D10720"/>
      <c r="E10720"/>
    </row>
    <row r="10721" spans="1:5" ht="0" hidden="1" customHeight="1" x14ac:dyDescent="0.2">
      <c r="A10721"/>
      <c r="B10721"/>
      <c r="C10721"/>
      <c r="D10721"/>
      <c r="E10721"/>
    </row>
    <row r="10722" spans="1:5" ht="0" hidden="1" customHeight="1" x14ac:dyDescent="0.2">
      <c r="A10722"/>
      <c r="B10722"/>
      <c r="C10722"/>
      <c r="D10722"/>
      <c r="E10722"/>
    </row>
    <row r="10723" spans="1:5" ht="0" hidden="1" customHeight="1" x14ac:dyDescent="0.2">
      <c r="A10723"/>
      <c r="B10723"/>
      <c r="C10723"/>
      <c r="D10723"/>
      <c r="E10723"/>
    </row>
    <row r="10724" spans="1:5" ht="0" hidden="1" customHeight="1" x14ac:dyDescent="0.2">
      <c r="A10724"/>
      <c r="B10724"/>
      <c r="C10724"/>
      <c r="D10724"/>
      <c r="E10724"/>
    </row>
    <row r="10725" spans="1:5" ht="0" hidden="1" customHeight="1" x14ac:dyDescent="0.2">
      <c r="A10725"/>
      <c r="B10725"/>
      <c r="C10725"/>
      <c r="D10725"/>
      <c r="E10725"/>
    </row>
    <row r="10726" spans="1:5" ht="0" hidden="1" customHeight="1" x14ac:dyDescent="0.2">
      <c r="A10726"/>
      <c r="B10726"/>
      <c r="C10726"/>
      <c r="D10726"/>
      <c r="E10726"/>
    </row>
    <row r="10727" spans="1:5" ht="0" hidden="1" customHeight="1" x14ac:dyDescent="0.2">
      <c r="A10727"/>
      <c r="B10727"/>
      <c r="C10727"/>
      <c r="D10727"/>
      <c r="E10727"/>
    </row>
    <row r="10728" spans="1:5" ht="0" hidden="1" customHeight="1" x14ac:dyDescent="0.2">
      <c r="A10728"/>
      <c r="B10728"/>
      <c r="C10728"/>
      <c r="D10728"/>
      <c r="E10728"/>
    </row>
    <row r="10729" spans="1:5" ht="0" hidden="1" customHeight="1" x14ac:dyDescent="0.2">
      <c r="A10729"/>
      <c r="B10729"/>
      <c r="C10729"/>
      <c r="D10729"/>
      <c r="E10729"/>
    </row>
    <row r="10730" spans="1:5" ht="0" hidden="1" customHeight="1" x14ac:dyDescent="0.2">
      <c r="A10730"/>
      <c r="B10730"/>
      <c r="C10730"/>
      <c r="D10730"/>
      <c r="E10730"/>
    </row>
    <row r="10731" spans="1:5" ht="0" hidden="1" customHeight="1" x14ac:dyDescent="0.2">
      <c r="A10731"/>
      <c r="B10731"/>
      <c r="C10731"/>
      <c r="D10731"/>
      <c r="E10731"/>
    </row>
    <row r="10732" spans="1:5" ht="0" hidden="1" customHeight="1" x14ac:dyDescent="0.2">
      <c r="A10732"/>
      <c r="B10732"/>
      <c r="C10732"/>
      <c r="D10732"/>
      <c r="E10732"/>
    </row>
    <row r="10733" spans="1:5" ht="0" hidden="1" customHeight="1" x14ac:dyDescent="0.2">
      <c r="A10733"/>
      <c r="B10733"/>
      <c r="C10733"/>
      <c r="D10733"/>
      <c r="E10733"/>
    </row>
    <row r="10734" spans="1:5" ht="0" hidden="1" customHeight="1" x14ac:dyDescent="0.2">
      <c r="A10734"/>
      <c r="B10734"/>
      <c r="C10734"/>
      <c r="D10734"/>
      <c r="E10734"/>
    </row>
    <row r="10735" spans="1:5" ht="0" hidden="1" customHeight="1" x14ac:dyDescent="0.2">
      <c r="A10735"/>
      <c r="B10735"/>
      <c r="C10735"/>
      <c r="D10735"/>
      <c r="E10735"/>
    </row>
    <row r="10736" spans="1:5" ht="0" hidden="1" customHeight="1" x14ac:dyDescent="0.2">
      <c r="A10736"/>
      <c r="B10736"/>
      <c r="C10736"/>
      <c r="D10736"/>
      <c r="E10736"/>
    </row>
    <row r="10737" spans="1:5" ht="0" hidden="1" customHeight="1" x14ac:dyDescent="0.2">
      <c r="A10737"/>
      <c r="B10737"/>
      <c r="C10737"/>
      <c r="D10737"/>
      <c r="E10737"/>
    </row>
    <row r="10738" spans="1:5" ht="0" hidden="1" customHeight="1" x14ac:dyDescent="0.2">
      <c r="A10738"/>
      <c r="B10738"/>
      <c r="C10738"/>
      <c r="D10738"/>
      <c r="E10738"/>
    </row>
    <row r="10739" spans="1:5" ht="0" hidden="1" customHeight="1" x14ac:dyDescent="0.2">
      <c r="A10739"/>
      <c r="B10739"/>
      <c r="C10739"/>
      <c r="D10739"/>
      <c r="E10739"/>
    </row>
    <row r="10740" spans="1:5" ht="0" hidden="1" customHeight="1" x14ac:dyDescent="0.2">
      <c r="A10740"/>
      <c r="B10740"/>
      <c r="C10740"/>
      <c r="D10740"/>
      <c r="E10740"/>
    </row>
    <row r="10741" spans="1:5" ht="0" hidden="1" customHeight="1" x14ac:dyDescent="0.2">
      <c r="A10741"/>
      <c r="B10741"/>
      <c r="C10741"/>
      <c r="D10741"/>
      <c r="E10741"/>
    </row>
    <row r="10742" spans="1:5" ht="0" hidden="1" customHeight="1" x14ac:dyDescent="0.2">
      <c r="A10742"/>
      <c r="B10742"/>
      <c r="C10742"/>
      <c r="D10742"/>
      <c r="E10742"/>
    </row>
    <row r="10743" spans="1:5" ht="0" hidden="1" customHeight="1" x14ac:dyDescent="0.2">
      <c r="A10743"/>
      <c r="B10743"/>
      <c r="C10743"/>
      <c r="D10743"/>
      <c r="E10743"/>
    </row>
    <row r="10744" spans="1:5" ht="0" hidden="1" customHeight="1" x14ac:dyDescent="0.2">
      <c r="A10744"/>
      <c r="B10744"/>
      <c r="C10744"/>
      <c r="D10744"/>
      <c r="E10744"/>
    </row>
    <row r="10745" spans="1:5" ht="0" hidden="1" customHeight="1" x14ac:dyDescent="0.2">
      <c r="A10745"/>
      <c r="B10745"/>
      <c r="C10745"/>
      <c r="D10745"/>
      <c r="E10745"/>
    </row>
    <row r="10746" spans="1:5" ht="0" hidden="1" customHeight="1" x14ac:dyDescent="0.2">
      <c r="A10746"/>
      <c r="B10746"/>
      <c r="C10746"/>
      <c r="D10746"/>
      <c r="E10746"/>
    </row>
    <row r="10747" spans="1:5" ht="0" hidden="1" customHeight="1" x14ac:dyDescent="0.2">
      <c r="A10747"/>
      <c r="B10747"/>
      <c r="C10747"/>
      <c r="D10747"/>
      <c r="E10747"/>
    </row>
    <row r="10748" spans="1:5" ht="0" hidden="1" customHeight="1" x14ac:dyDescent="0.2">
      <c r="A10748"/>
      <c r="B10748"/>
      <c r="C10748"/>
      <c r="D10748"/>
      <c r="E10748"/>
    </row>
    <row r="10749" spans="1:5" ht="0" hidden="1" customHeight="1" x14ac:dyDescent="0.2">
      <c r="A10749"/>
      <c r="B10749"/>
      <c r="C10749"/>
      <c r="D10749"/>
      <c r="E10749"/>
    </row>
    <row r="10750" spans="1:5" ht="0" hidden="1" customHeight="1" x14ac:dyDescent="0.2">
      <c r="A10750"/>
      <c r="B10750"/>
      <c r="C10750"/>
      <c r="D10750"/>
      <c r="E10750"/>
    </row>
    <row r="10751" spans="1:5" ht="0" hidden="1" customHeight="1" x14ac:dyDescent="0.2">
      <c r="A10751"/>
      <c r="B10751"/>
      <c r="C10751"/>
      <c r="D10751"/>
      <c r="E10751"/>
    </row>
    <row r="10752" spans="1:5" ht="0" hidden="1" customHeight="1" x14ac:dyDescent="0.2">
      <c r="A10752"/>
      <c r="B10752"/>
      <c r="C10752"/>
      <c r="D10752"/>
      <c r="E10752"/>
    </row>
    <row r="10753" spans="1:5" ht="0" hidden="1" customHeight="1" x14ac:dyDescent="0.2">
      <c r="A10753"/>
      <c r="B10753"/>
      <c r="C10753"/>
      <c r="D10753"/>
      <c r="E10753"/>
    </row>
    <row r="10754" spans="1:5" ht="0" hidden="1" customHeight="1" x14ac:dyDescent="0.2">
      <c r="A10754"/>
      <c r="B10754"/>
      <c r="C10754"/>
      <c r="D10754"/>
      <c r="E10754"/>
    </row>
    <row r="10755" spans="1:5" ht="0" hidden="1" customHeight="1" x14ac:dyDescent="0.2">
      <c r="A10755"/>
      <c r="B10755"/>
      <c r="C10755"/>
      <c r="D10755"/>
      <c r="E10755"/>
    </row>
    <row r="10756" spans="1:5" ht="0" hidden="1" customHeight="1" x14ac:dyDescent="0.2">
      <c r="A10756"/>
      <c r="B10756"/>
      <c r="C10756"/>
      <c r="D10756"/>
      <c r="E10756"/>
    </row>
    <row r="10757" spans="1:5" ht="0" hidden="1" customHeight="1" x14ac:dyDescent="0.2">
      <c r="A10757"/>
      <c r="B10757"/>
      <c r="C10757"/>
      <c r="D10757"/>
      <c r="E10757"/>
    </row>
    <row r="10758" spans="1:5" ht="0" hidden="1" customHeight="1" x14ac:dyDescent="0.2">
      <c r="A10758"/>
      <c r="B10758"/>
      <c r="C10758"/>
      <c r="D10758"/>
      <c r="E10758"/>
    </row>
    <row r="10759" spans="1:5" ht="0" hidden="1" customHeight="1" x14ac:dyDescent="0.2">
      <c r="A10759"/>
      <c r="B10759"/>
      <c r="C10759"/>
      <c r="D10759"/>
      <c r="E10759"/>
    </row>
    <row r="10760" spans="1:5" ht="0" hidden="1" customHeight="1" x14ac:dyDescent="0.2">
      <c r="A10760"/>
      <c r="B10760"/>
      <c r="C10760"/>
      <c r="D10760"/>
      <c r="E10760"/>
    </row>
    <row r="10761" spans="1:5" ht="0" hidden="1" customHeight="1" x14ac:dyDescent="0.2">
      <c r="A10761"/>
      <c r="B10761"/>
      <c r="C10761"/>
      <c r="D10761"/>
      <c r="E10761"/>
    </row>
    <row r="10762" spans="1:5" ht="0" hidden="1" customHeight="1" x14ac:dyDescent="0.2">
      <c r="A10762"/>
      <c r="B10762"/>
      <c r="C10762"/>
      <c r="D10762"/>
      <c r="E10762"/>
    </row>
    <row r="10763" spans="1:5" ht="0" hidden="1" customHeight="1" x14ac:dyDescent="0.2">
      <c r="A10763"/>
      <c r="B10763"/>
      <c r="C10763"/>
      <c r="D10763"/>
      <c r="E10763"/>
    </row>
    <row r="10764" spans="1:5" ht="0" hidden="1" customHeight="1" x14ac:dyDescent="0.2">
      <c r="A10764"/>
      <c r="B10764"/>
      <c r="C10764"/>
      <c r="D10764"/>
      <c r="E10764"/>
    </row>
    <row r="10765" spans="1:5" ht="0" hidden="1" customHeight="1" x14ac:dyDescent="0.2">
      <c r="A10765"/>
      <c r="B10765"/>
      <c r="C10765"/>
      <c r="D10765"/>
      <c r="E10765"/>
    </row>
    <row r="10766" spans="1:5" ht="0" hidden="1" customHeight="1" x14ac:dyDescent="0.2">
      <c r="A10766"/>
      <c r="B10766"/>
      <c r="C10766"/>
      <c r="D10766"/>
      <c r="E10766"/>
    </row>
    <row r="10767" spans="1:5" ht="0" hidden="1" customHeight="1" x14ac:dyDescent="0.2">
      <c r="A10767"/>
      <c r="B10767"/>
      <c r="C10767"/>
      <c r="D10767"/>
      <c r="E10767"/>
    </row>
    <row r="10768" spans="1:5" ht="0" hidden="1" customHeight="1" x14ac:dyDescent="0.2">
      <c r="A10768"/>
      <c r="B10768"/>
      <c r="C10768"/>
      <c r="D10768"/>
      <c r="E10768"/>
    </row>
    <row r="10769" spans="1:5" ht="0" hidden="1" customHeight="1" x14ac:dyDescent="0.2">
      <c r="A10769"/>
      <c r="B10769"/>
      <c r="C10769"/>
      <c r="D10769"/>
      <c r="E10769"/>
    </row>
    <row r="10770" spans="1:5" ht="0" hidden="1" customHeight="1" x14ac:dyDescent="0.2">
      <c r="A10770"/>
      <c r="B10770"/>
      <c r="C10770"/>
      <c r="D10770"/>
      <c r="E10770"/>
    </row>
    <row r="10771" spans="1:5" ht="0" hidden="1" customHeight="1" x14ac:dyDescent="0.2">
      <c r="A10771"/>
      <c r="B10771"/>
      <c r="C10771"/>
      <c r="D10771"/>
      <c r="E10771"/>
    </row>
    <row r="10772" spans="1:5" ht="0" hidden="1" customHeight="1" x14ac:dyDescent="0.2">
      <c r="A10772"/>
      <c r="B10772"/>
      <c r="C10772"/>
      <c r="D10772"/>
      <c r="E10772"/>
    </row>
    <row r="10773" spans="1:5" ht="0" hidden="1" customHeight="1" x14ac:dyDescent="0.2">
      <c r="A10773"/>
      <c r="B10773"/>
      <c r="C10773"/>
      <c r="D10773"/>
      <c r="E10773"/>
    </row>
    <row r="10774" spans="1:5" ht="0" hidden="1" customHeight="1" x14ac:dyDescent="0.2">
      <c r="A10774"/>
      <c r="B10774"/>
      <c r="C10774"/>
      <c r="D10774"/>
      <c r="E10774"/>
    </row>
    <row r="10775" spans="1:5" ht="0" hidden="1" customHeight="1" x14ac:dyDescent="0.2">
      <c r="A10775"/>
      <c r="B10775"/>
      <c r="C10775"/>
      <c r="D10775"/>
      <c r="E10775"/>
    </row>
    <row r="10776" spans="1:5" ht="0" hidden="1" customHeight="1" x14ac:dyDescent="0.2">
      <c r="A10776"/>
      <c r="B10776"/>
      <c r="C10776"/>
      <c r="D10776"/>
      <c r="E10776"/>
    </row>
    <row r="10777" spans="1:5" ht="0" hidden="1" customHeight="1" x14ac:dyDescent="0.2">
      <c r="A10777"/>
      <c r="B10777"/>
      <c r="C10777"/>
      <c r="D10777"/>
      <c r="E10777"/>
    </row>
    <row r="10778" spans="1:5" ht="0" hidden="1" customHeight="1" x14ac:dyDescent="0.2">
      <c r="A10778"/>
      <c r="B10778"/>
      <c r="C10778"/>
      <c r="D10778"/>
      <c r="E10778"/>
    </row>
    <row r="10779" spans="1:5" ht="0" hidden="1" customHeight="1" x14ac:dyDescent="0.2">
      <c r="A10779"/>
      <c r="B10779"/>
      <c r="C10779"/>
      <c r="D10779"/>
      <c r="E10779"/>
    </row>
    <row r="10780" spans="1:5" ht="0" hidden="1" customHeight="1" x14ac:dyDescent="0.2">
      <c r="A10780"/>
      <c r="B10780"/>
      <c r="C10780"/>
      <c r="D10780"/>
      <c r="E10780"/>
    </row>
    <row r="10781" spans="1:5" ht="0" hidden="1" customHeight="1" x14ac:dyDescent="0.2">
      <c r="A10781"/>
      <c r="B10781"/>
      <c r="C10781"/>
      <c r="D10781"/>
      <c r="E10781"/>
    </row>
    <row r="10782" spans="1:5" ht="0" hidden="1" customHeight="1" x14ac:dyDescent="0.2">
      <c r="A10782"/>
      <c r="B10782"/>
      <c r="C10782"/>
      <c r="D10782"/>
      <c r="E10782"/>
    </row>
    <row r="10783" spans="1:5" ht="0" hidden="1" customHeight="1" x14ac:dyDescent="0.2">
      <c r="A10783"/>
      <c r="B10783"/>
      <c r="C10783"/>
      <c r="D10783"/>
      <c r="E10783"/>
    </row>
    <row r="10784" spans="1:5" ht="0" hidden="1" customHeight="1" x14ac:dyDescent="0.2">
      <c r="A10784"/>
      <c r="B10784"/>
      <c r="C10784"/>
      <c r="D10784"/>
      <c r="E10784"/>
    </row>
    <row r="10785" spans="1:5" ht="0" hidden="1" customHeight="1" x14ac:dyDescent="0.2">
      <c r="A10785"/>
      <c r="B10785"/>
      <c r="C10785"/>
      <c r="D10785"/>
      <c r="E10785"/>
    </row>
    <row r="10786" spans="1:5" ht="0" hidden="1" customHeight="1" x14ac:dyDescent="0.2">
      <c r="A10786"/>
      <c r="B10786"/>
      <c r="C10786"/>
      <c r="D10786"/>
      <c r="E10786"/>
    </row>
    <row r="10787" spans="1:5" ht="0" hidden="1" customHeight="1" x14ac:dyDescent="0.2">
      <c r="A10787"/>
      <c r="B10787"/>
      <c r="C10787"/>
      <c r="D10787"/>
      <c r="E10787"/>
    </row>
    <row r="10788" spans="1:5" ht="0" hidden="1" customHeight="1" x14ac:dyDescent="0.2">
      <c r="A10788"/>
      <c r="B10788"/>
      <c r="C10788"/>
      <c r="D10788"/>
      <c r="E10788"/>
    </row>
    <row r="10789" spans="1:5" ht="0" hidden="1" customHeight="1" x14ac:dyDescent="0.2">
      <c r="A10789"/>
      <c r="B10789"/>
      <c r="C10789"/>
      <c r="D10789"/>
      <c r="E10789"/>
    </row>
    <row r="10790" spans="1:5" ht="0" hidden="1" customHeight="1" x14ac:dyDescent="0.2">
      <c r="A10790"/>
      <c r="B10790"/>
      <c r="C10790"/>
      <c r="D10790"/>
      <c r="E10790"/>
    </row>
    <row r="10791" spans="1:5" ht="0" hidden="1" customHeight="1" x14ac:dyDescent="0.2">
      <c r="A10791"/>
      <c r="B10791"/>
      <c r="C10791"/>
      <c r="D10791"/>
      <c r="E10791"/>
    </row>
    <row r="10792" spans="1:5" ht="0" hidden="1" customHeight="1" x14ac:dyDescent="0.2">
      <c r="A10792"/>
      <c r="B10792"/>
      <c r="C10792"/>
      <c r="D10792"/>
      <c r="E10792"/>
    </row>
    <row r="10793" spans="1:5" ht="0" hidden="1" customHeight="1" x14ac:dyDescent="0.2">
      <c r="A10793"/>
      <c r="B10793"/>
      <c r="C10793"/>
      <c r="D10793"/>
      <c r="E10793"/>
    </row>
    <row r="10794" spans="1:5" ht="0" hidden="1" customHeight="1" x14ac:dyDescent="0.2">
      <c r="A10794"/>
      <c r="B10794"/>
      <c r="C10794"/>
      <c r="D10794"/>
      <c r="E10794"/>
    </row>
    <row r="10795" spans="1:5" ht="0" hidden="1" customHeight="1" x14ac:dyDescent="0.2">
      <c r="A10795"/>
      <c r="B10795"/>
      <c r="C10795"/>
      <c r="D10795"/>
      <c r="E10795"/>
    </row>
    <row r="10796" spans="1:5" ht="0" hidden="1" customHeight="1" x14ac:dyDescent="0.2">
      <c r="A10796"/>
      <c r="B10796"/>
      <c r="C10796"/>
      <c r="D10796"/>
      <c r="E10796"/>
    </row>
    <row r="10797" spans="1:5" ht="0" hidden="1" customHeight="1" x14ac:dyDescent="0.2">
      <c r="A10797"/>
      <c r="B10797"/>
      <c r="C10797"/>
      <c r="D10797"/>
      <c r="E10797"/>
    </row>
    <row r="10798" spans="1:5" ht="0" hidden="1" customHeight="1" x14ac:dyDescent="0.2">
      <c r="A10798"/>
      <c r="B10798"/>
      <c r="C10798"/>
      <c r="D10798"/>
      <c r="E10798"/>
    </row>
    <row r="10799" spans="1:5" ht="0" hidden="1" customHeight="1" x14ac:dyDescent="0.2">
      <c r="A10799"/>
      <c r="B10799"/>
      <c r="C10799"/>
      <c r="D10799"/>
      <c r="E10799"/>
    </row>
    <row r="10800" spans="1:5" ht="0" hidden="1" customHeight="1" x14ac:dyDescent="0.2">
      <c r="A10800"/>
      <c r="B10800"/>
      <c r="C10800"/>
      <c r="D10800"/>
      <c r="E10800"/>
    </row>
    <row r="10801" spans="1:5" ht="0" hidden="1" customHeight="1" x14ac:dyDescent="0.2">
      <c r="A10801"/>
      <c r="B10801"/>
      <c r="C10801"/>
      <c r="D10801"/>
      <c r="E10801"/>
    </row>
    <row r="10802" spans="1:5" ht="0" hidden="1" customHeight="1" x14ac:dyDescent="0.2">
      <c r="A10802"/>
      <c r="B10802"/>
      <c r="C10802"/>
      <c r="D10802"/>
      <c r="E10802"/>
    </row>
    <row r="10803" spans="1:5" ht="0" hidden="1" customHeight="1" x14ac:dyDescent="0.2">
      <c r="A10803"/>
      <c r="B10803"/>
      <c r="C10803"/>
      <c r="D10803"/>
      <c r="E10803"/>
    </row>
    <row r="10804" spans="1:5" ht="0" hidden="1" customHeight="1" x14ac:dyDescent="0.2">
      <c r="A10804"/>
      <c r="B10804"/>
      <c r="C10804"/>
      <c r="D10804"/>
      <c r="E10804"/>
    </row>
    <row r="10805" spans="1:5" ht="0" hidden="1" customHeight="1" x14ac:dyDescent="0.2">
      <c r="A10805"/>
      <c r="B10805"/>
      <c r="C10805"/>
      <c r="D10805"/>
      <c r="E10805"/>
    </row>
    <row r="10806" spans="1:5" ht="0" hidden="1" customHeight="1" x14ac:dyDescent="0.2">
      <c r="A10806"/>
      <c r="B10806"/>
      <c r="C10806"/>
      <c r="D10806"/>
      <c r="E10806"/>
    </row>
    <row r="10807" spans="1:5" ht="0" hidden="1" customHeight="1" x14ac:dyDescent="0.2">
      <c r="A10807"/>
      <c r="B10807"/>
      <c r="C10807"/>
      <c r="D10807"/>
      <c r="E10807"/>
    </row>
    <row r="10808" spans="1:5" ht="0" hidden="1" customHeight="1" x14ac:dyDescent="0.2">
      <c r="A10808"/>
      <c r="B10808"/>
      <c r="C10808"/>
      <c r="D10808"/>
      <c r="E10808"/>
    </row>
    <row r="10809" spans="1:5" ht="0" hidden="1" customHeight="1" x14ac:dyDescent="0.2">
      <c r="A10809"/>
      <c r="B10809"/>
      <c r="C10809"/>
      <c r="D10809"/>
      <c r="E10809"/>
    </row>
    <row r="10810" spans="1:5" ht="0" hidden="1" customHeight="1" x14ac:dyDescent="0.2">
      <c r="A10810"/>
      <c r="B10810"/>
      <c r="C10810"/>
      <c r="D10810"/>
      <c r="E10810"/>
    </row>
    <row r="10811" spans="1:5" ht="0" hidden="1" customHeight="1" x14ac:dyDescent="0.2">
      <c r="A10811"/>
      <c r="B10811"/>
      <c r="C10811"/>
      <c r="D10811"/>
      <c r="E10811"/>
    </row>
    <row r="10812" spans="1:5" ht="0" hidden="1" customHeight="1" x14ac:dyDescent="0.2">
      <c r="A10812"/>
      <c r="B10812"/>
      <c r="C10812"/>
      <c r="D10812"/>
      <c r="E10812"/>
    </row>
    <row r="10813" spans="1:5" ht="0" hidden="1" customHeight="1" x14ac:dyDescent="0.2">
      <c r="A10813"/>
      <c r="B10813"/>
      <c r="C10813"/>
      <c r="D10813"/>
      <c r="E10813"/>
    </row>
    <row r="10814" spans="1:5" ht="0" hidden="1" customHeight="1" x14ac:dyDescent="0.2">
      <c r="A10814"/>
      <c r="B10814"/>
      <c r="C10814"/>
      <c r="D10814"/>
      <c r="E10814"/>
    </row>
    <row r="10815" spans="1:5" ht="0" hidden="1" customHeight="1" x14ac:dyDescent="0.2">
      <c r="A10815"/>
      <c r="B10815"/>
      <c r="C10815"/>
      <c r="D10815"/>
      <c r="E10815"/>
    </row>
    <row r="10816" spans="1:5" ht="0" hidden="1" customHeight="1" x14ac:dyDescent="0.2">
      <c r="A10816"/>
      <c r="B10816"/>
      <c r="C10816"/>
      <c r="D10816"/>
      <c r="E10816"/>
    </row>
    <row r="10817" spans="1:5" ht="0" hidden="1" customHeight="1" x14ac:dyDescent="0.2">
      <c r="A10817"/>
      <c r="B10817"/>
      <c r="C10817"/>
      <c r="D10817"/>
      <c r="E10817"/>
    </row>
    <row r="10818" spans="1:5" ht="0" hidden="1" customHeight="1" x14ac:dyDescent="0.2">
      <c r="A10818"/>
      <c r="B10818"/>
      <c r="C10818"/>
      <c r="D10818"/>
      <c r="E10818"/>
    </row>
    <row r="10819" spans="1:5" ht="0" hidden="1" customHeight="1" x14ac:dyDescent="0.2">
      <c r="A10819"/>
      <c r="B10819"/>
      <c r="C10819"/>
      <c r="D10819"/>
      <c r="E10819"/>
    </row>
    <row r="10820" spans="1:5" ht="0" hidden="1" customHeight="1" x14ac:dyDescent="0.2">
      <c r="A10820"/>
      <c r="B10820"/>
      <c r="C10820"/>
      <c r="D10820"/>
      <c r="E10820"/>
    </row>
    <row r="10821" spans="1:5" ht="0" hidden="1" customHeight="1" x14ac:dyDescent="0.2">
      <c r="A10821"/>
      <c r="B10821"/>
      <c r="C10821"/>
      <c r="D10821"/>
      <c r="E10821"/>
    </row>
    <row r="10822" spans="1:5" ht="0" hidden="1" customHeight="1" x14ac:dyDescent="0.2">
      <c r="A10822"/>
      <c r="B10822"/>
      <c r="C10822"/>
      <c r="D10822"/>
      <c r="E10822"/>
    </row>
    <row r="10823" spans="1:5" ht="0" hidden="1" customHeight="1" x14ac:dyDescent="0.2">
      <c r="A10823"/>
      <c r="B10823"/>
      <c r="C10823"/>
      <c r="D10823"/>
      <c r="E10823"/>
    </row>
    <row r="10824" spans="1:5" ht="0" hidden="1" customHeight="1" x14ac:dyDescent="0.2">
      <c r="A10824"/>
      <c r="B10824"/>
      <c r="C10824"/>
      <c r="D10824"/>
      <c r="E10824"/>
    </row>
    <row r="10825" spans="1:5" ht="0" hidden="1" customHeight="1" x14ac:dyDescent="0.2">
      <c r="A10825"/>
      <c r="B10825"/>
      <c r="C10825"/>
      <c r="D10825"/>
      <c r="E10825"/>
    </row>
    <row r="10826" spans="1:5" ht="0" hidden="1" customHeight="1" x14ac:dyDescent="0.2">
      <c r="A10826"/>
      <c r="B10826"/>
      <c r="C10826"/>
      <c r="D10826"/>
      <c r="E10826"/>
    </row>
    <row r="10827" spans="1:5" ht="0" hidden="1" customHeight="1" x14ac:dyDescent="0.2">
      <c r="A10827"/>
      <c r="B10827"/>
      <c r="C10827"/>
      <c r="D10827"/>
      <c r="E10827"/>
    </row>
    <row r="10828" spans="1:5" ht="0" hidden="1" customHeight="1" x14ac:dyDescent="0.2">
      <c r="A10828"/>
      <c r="B10828"/>
      <c r="C10828"/>
      <c r="D10828"/>
      <c r="E10828"/>
    </row>
    <row r="10829" spans="1:5" ht="0" hidden="1" customHeight="1" x14ac:dyDescent="0.2">
      <c r="A10829"/>
      <c r="B10829"/>
      <c r="C10829"/>
      <c r="D10829"/>
      <c r="E10829"/>
    </row>
    <row r="10830" spans="1:5" ht="0" hidden="1" customHeight="1" x14ac:dyDescent="0.2">
      <c r="A10830"/>
      <c r="B10830"/>
      <c r="C10830"/>
      <c r="D10830"/>
      <c r="E10830"/>
    </row>
    <row r="10831" spans="1:5" ht="0" hidden="1" customHeight="1" x14ac:dyDescent="0.2">
      <c r="A10831"/>
      <c r="B10831"/>
      <c r="C10831"/>
      <c r="D10831"/>
      <c r="E10831"/>
    </row>
    <row r="10832" spans="1:5" ht="0" hidden="1" customHeight="1" x14ac:dyDescent="0.2">
      <c r="A10832"/>
      <c r="B10832"/>
      <c r="C10832"/>
      <c r="D10832"/>
      <c r="E10832"/>
    </row>
    <row r="10833" spans="1:5" ht="0" hidden="1" customHeight="1" x14ac:dyDescent="0.2">
      <c r="A10833"/>
      <c r="B10833"/>
      <c r="C10833"/>
      <c r="D10833"/>
      <c r="E10833"/>
    </row>
    <row r="10834" spans="1:5" ht="0" hidden="1" customHeight="1" x14ac:dyDescent="0.2">
      <c r="A10834"/>
      <c r="B10834"/>
      <c r="C10834"/>
      <c r="D10834"/>
      <c r="E10834"/>
    </row>
    <row r="10835" spans="1:5" ht="0" hidden="1" customHeight="1" x14ac:dyDescent="0.2">
      <c r="A10835"/>
      <c r="B10835"/>
      <c r="C10835"/>
      <c r="D10835"/>
      <c r="E10835"/>
    </row>
    <row r="10836" spans="1:5" ht="0" hidden="1" customHeight="1" x14ac:dyDescent="0.2">
      <c r="A10836"/>
      <c r="B10836"/>
      <c r="C10836"/>
      <c r="D10836"/>
      <c r="E10836"/>
    </row>
    <row r="10837" spans="1:5" ht="0" hidden="1" customHeight="1" x14ac:dyDescent="0.2">
      <c r="A10837"/>
      <c r="B10837"/>
      <c r="C10837"/>
      <c r="D10837"/>
      <c r="E10837"/>
    </row>
    <row r="10838" spans="1:5" ht="0" hidden="1" customHeight="1" x14ac:dyDescent="0.2">
      <c r="A10838"/>
      <c r="B10838"/>
      <c r="C10838"/>
      <c r="D10838"/>
      <c r="E10838"/>
    </row>
    <row r="10839" spans="1:5" ht="0" hidden="1" customHeight="1" x14ac:dyDescent="0.2">
      <c r="A10839"/>
      <c r="B10839"/>
      <c r="C10839"/>
      <c r="D10839"/>
      <c r="E10839"/>
    </row>
    <row r="10840" spans="1:5" ht="0" hidden="1" customHeight="1" x14ac:dyDescent="0.2">
      <c r="A10840"/>
      <c r="B10840"/>
      <c r="C10840"/>
      <c r="D10840"/>
      <c r="E10840"/>
    </row>
    <row r="10841" spans="1:5" ht="0" hidden="1" customHeight="1" x14ac:dyDescent="0.2">
      <c r="A10841"/>
      <c r="B10841"/>
      <c r="C10841"/>
      <c r="D10841"/>
      <c r="E10841"/>
    </row>
    <row r="10842" spans="1:5" ht="0" hidden="1" customHeight="1" x14ac:dyDescent="0.2">
      <c r="A10842"/>
      <c r="B10842"/>
      <c r="C10842"/>
      <c r="D10842"/>
      <c r="E10842"/>
    </row>
    <row r="10843" spans="1:5" ht="0" hidden="1" customHeight="1" x14ac:dyDescent="0.2">
      <c r="A10843"/>
      <c r="B10843"/>
      <c r="C10843"/>
      <c r="D10843"/>
      <c r="E10843"/>
    </row>
    <row r="10844" spans="1:5" ht="0" hidden="1" customHeight="1" x14ac:dyDescent="0.2">
      <c r="A10844"/>
      <c r="B10844"/>
      <c r="C10844"/>
      <c r="D10844"/>
      <c r="E10844"/>
    </row>
    <row r="10845" spans="1:5" ht="0" hidden="1" customHeight="1" x14ac:dyDescent="0.2">
      <c r="A10845"/>
      <c r="B10845"/>
      <c r="C10845"/>
      <c r="D10845"/>
      <c r="E10845"/>
    </row>
    <row r="10846" spans="1:5" ht="0" hidden="1" customHeight="1" x14ac:dyDescent="0.2">
      <c r="A10846"/>
      <c r="B10846"/>
      <c r="C10846"/>
      <c r="D10846"/>
      <c r="E10846"/>
    </row>
    <row r="10847" spans="1:5" ht="0" hidden="1" customHeight="1" x14ac:dyDescent="0.2">
      <c r="A10847"/>
      <c r="B10847"/>
      <c r="C10847"/>
      <c r="D10847"/>
      <c r="E10847"/>
    </row>
    <row r="10848" spans="1:5" ht="0" hidden="1" customHeight="1" x14ac:dyDescent="0.2">
      <c r="A10848"/>
      <c r="B10848"/>
      <c r="C10848"/>
      <c r="D10848"/>
      <c r="E10848"/>
    </row>
    <row r="10849" spans="1:5" ht="0" hidden="1" customHeight="1" x14ac:dyDescent="0.2">
      <c r="A10849"/>
      <c r="B10849"/>
      <c r="C10849"/>
      <c r="D10849"/>
      <c r="E10849"/>
    </row>
    <row r="10850" spans="1:5" ht="0" hidden="1" customHeight="1" x14ac:dyDescent="0.2">
      <c r="A10850"/>
      <c r="B10850"/>
      <c r="C10850"/>
      <c r="D10850"/>
      <c r="E10850"/>
    </row>
    <row r="10851" spans="1:5" ht="0" hidden="1" customHeight="1" x14ac:dyDescent="0.2">
      <c r="A10851"/>
      <c r="B10851"/>
      <c r="C10851"/>
      <c r="D10851"/>
      <c r="E10851"/>
    </row>
    <row r="10852" spans="1:5" ht="0" hidden="1" customHeight="1" x14ac:dyDescent="0.2">
      <c r="A10852"/>
      <c r="B10852"/>
      <c r="C10852"/>
      <c r="D10852"/>
      <c r="E10852"/>
    </row>
    <row r="10853" spans="1:5" ht="0" hidden="1" customHeight="1" x14ac:dyDescent="0.2">
      <c r="A10853"/>
      <c r="B10853"/>
      <c r="C10853"/>
      <c r="D10853"/>
      <c r="E10853"/>
    </row>
    <row r="10854" spans="1:5" ht="0" hidden="1" customHeight="1" x14ac:dyDescent="0.2">
      <c r="A10854"/>
      <c r="B10854"/>
      <c r="C10854"/>
      <c r="D10854"/>
      <c r="E10854"/>
    </row>
    <row r="10855" spans="1:5" ht="0" hidden="1" customHeight="1" x14ac:dyDescent="0.2">
      <c r="A10855"/>
      <c r="B10855"/>
      <c r="C10855"/>
      <c r="D10855"/>
      <c r="E10855"/>
    </row>
    <row r="10856" spans="1:5" ht="0" hidden="1" customHeight="1" x14ac:dyDescent="0.2">
      <c r="A10856"/>
      <c r="B10856"/>
      <c r="C10856"/>
      <c r="D10856"/>
      <c r="E10856"/>
    </row>
    <row r="10857" spans="1:5" ht="0" hidden="1" customHeight="1" x14ac:dyDescent="0.2">
      <c r="A10857"/>
      <c r="B10857"/>
      <c r="C10857"/>
      <c r="D10857"/>
      <c r="E10857"/>
    </row>
    <row r="10858" spans="1:5" ht="0" hidden="1" customHeight="1" x14ac:dyDescent="0.2">
      <c r="A10858"/>
      <c r="B10858"/>
      <c r="C10858"/>
      <c r="D10858"/>
      <c r="E10858"/>
    </row>
    <row r="10859" spans="1:5" ht="0" hidden="1" customHeight="1" x14ac:dyDescent="0.2">
      <c r="A10859"/>
      <c r="B10859"/>
      <c r="C10859"/>
      <c r="D10859"/>
      <c r="E10859"/>
    </row>
    <row r="10860" spans="1:5" ht="0" hidden="1" customHeight="1" x14ac:dyDescent="0.2">
      <c r="A10860"/>
      <c r="B10860"/>
      <c r="C10860"/>
      <c r="D10860"/>
      <c r="E10860"/>
    </row>
    <row r="10861" spans="1:5" ht="0" hidden="1" customHeight="1" x14ac:dyDescent="0.2">
      <c r="A10861"/>
      <c r="B10861"/>
      <c r="C10861"/>
      <c r="D10861"/>
      <c r="E10861"/>
    </row>
    <row r="10862" spans="1:5" ht="0" hidden="1" customHeight="1" x14ac:dyDescent="0.2">
      <c r="A10862"/>
      <c r="B10862"/>
      <c r="C10862"/>
      <c r="D10862"/>
      <c r="E10862"/>
    </row>
    <row r="10863" spans="1:5" ht="0" hidden="1" customHeight="1" x14ac:dyDescent="0.2">
      <c r="A10863"/>
      <c r="B10863"/>
      <c r="C10863"/>
      <c r="D10863"/>
      <c r="E10863"/>
    </row>
    <row r="10864" spans="1:5" ht="0" hidden="1" customHeight="1" x14ac:dyDescent="0.2">
      <c r="A10864"/>
      <c r="B10864"/>
      <c r="C10864"/>
      <c r="D10864"/>
      <c r="E10864"/>
    </row>
    <row r="10865" spans="1:5" ht="0" hidden="1" customHeight="1" x14ac:dyDescent="0.2">
      <c r="A10865"/>
      <c r="B10865"/>
      <c r="C10865"/>
      <c r="D10865"/>
      <c r="E10865"/>
    </row>
    <row r="10866" spans="1:5" ht="0" hidden="1" customHeight="1" x14ac:dyDescent="0.2">
      <c r="A10866"/>
      <c r="B10866"/>
      <c r="C10866"/>
      <c r="D10866"/>
      <c r="E10866"/>
    </row>
    <row r="10867" spans="1:5" ht="0" hidden="1" customHeight="1" x14ac:dyDescent="0.2">
      <c r="A10867"/>
      <c r="B10867"/>
      <c r="C10867"/>
      <c r="D10867"/>
      <c r="E10867"/>
    </row>
    <row r="10868" spans="1:5" ht="0" hidden="1" customHeight="1" x14ac:dyDescent="0.2">
      <c r="A10868"/>
      <c r="B10868"/>
      <c r="C10868"/>
      <c r="D10868"/>
      <c r="E10868"/>
    </row>
    <row r="10869" spans="1:5" ht="0" hidden="1" customHeight="1" x14ac:dyDescent="0.2">
      <c r="A10869"/>
      <c r="B10869"/>
      <c r="C10869"/>
      <c r="D10869"/>
      <c r="E10869"/>
    </row>
    <row r="10870" spans="1:5" ht="0" hidden="1" customHeight="1" x14ac:dyDescent="0.2">
      <c r="A10870"/>
      <c r="B10870"/>
      <c r="C10870"/>
      <c r="D10870"/>
      <c r="E10870"/>
    </row>
    <row r="10871" spans="1:5" ht="0" hidden="1" customHeight="1" x14ac:dyDescent="0.2">
      <c r="A10871"/>
      <c r="B10871"/>
      <c r="C10871"/>
      <c r="D10871"/>
      <c r="E10871"/>
    </row>
    <row r="10872" spans="1:5" ht="0" hidden="1" customHeight="1" x14ac:dyDescent="0.2">
      <c r="A10872"/>
      <c r="B10872"/>
      <c r="C10872"/>
      <c r="D10872"/>
      <c r="E10872"/>
    </row>
    <row r="10873" spans="1:5" ht="0" hidden="1" customHeight="1" x14ac:dyDescent="0.2">
      <c r="A10873"/>
      <c r="B10873"/>
      <c r="C10873"/>
      <c r="D10873"/>
      <c r="E10873"/>
    </row>
    <row r="10874" spans="1:5" ht="0" hidden="1" customHeight="1" x14ac:dyDescent="0.2">
      <c r="A10874"/>
      <c r="B10874"/>
      <c r="C10874"/>
      <c r="D10874"/>
      <c r="E10874"/>
    </row>
    <row r="10875" spans="1:5" ht="0" hidden="1" customHeight="1" x14ac:dyDescent="0.2">
      <c r="A10875"/>
      <c r="B10875"/>
      <c r="C10875"/>
      <c r="D10875"/>
      <c r="E10875"/>
    </row>
    <row r="10876" spans="1:5" ht="0" hidden="1" customHeight="1" x14ac:dyDescent="0.2">
      <c r="A10876"/>
      <c r="B10876"/>
      <c r="C10876"/>
      <c r="D10876"/>
      <c r="E10876"/>
    </row>
    <row r="10877" spans="1:5" ht="0" hidden="1" customHeight="1" x14ac:dyDescent="0.2">
      <c r="A10877"/>
      <c r="B10877"/>
      <c r="C10877"/>
      <c r="D10877"/>
      <c r="E10877"/>
    </row>
    <row r="10878" spans="1:5" ht="0" hidden="1" customHeight="1" x14ac:dyDescent="0.2">
      <c r="A10878"/>
      <c r="B10878"/>
      <c r="C10878"/>
      <c r="D10878"/>
      <c r="E10878"/>
    </row>
    <row r="10879" spans="1:5" ht="0" hidden="1" customHeight="1" x14ac:dyDescent="0.2">
      <c r="A10879"/>
      <c r="B10879"/>
      <c r="C10879"/>
      <c r="D10879"/>
      <c r="E10879"/>
    </row>
    <row r="10880" spans="1:5" ht="0" hidden="1" customHeight="1" x14ac:dyDescent="0.2">
      <c r="A10880"/>
      <c r="B10880"/>
      <c r="C10880"/>
      <c r="D10880"/>
      <c r="E10880"/>
    </row>
    <row r="10881" spans="1:5" ht="0" hidden="1" customHeight="1" x14ac:dyDescent="0.2">
      <c r="A10881"/>
      <c r="B10881"/>
      <c r="C10881"/>
      <c r="D10881"/>
      <c r="E10881"/>
    </row>
    <row r="10882" spans="1:5" ht="0" hidden="1" customHeight="1" x14ac:dyDescent="0.2">
      <c r="A10882"/>
      <c r="B10882"/>
      <c r="C10882"/>
      <c r="D10882"/>
      <c r="E10882"/>
    </row>
    <row r="10883" spans="1:5" ht="0" hidden="1" customHeight="1" x14ac:dyDescent="0.2">
      <c r="A10883"/>
      <c r="B10883"/>
      <c r="C10883"/>
      <c r="D10883"/>
      <c r="E10883"/>
    </row>
    <row r="10884" spans="1:5" ht="0" hidden="1" customHeight="1" x14ac:dyDescent="0.2">
      <c r="A10884"/>
      <c r="B10884"/>
      <c r="C10884"/>
      <c r="D10884"/>
      <c r="E10884"/>
    </row>
    <row r="10885" spans="1:5" ht="0" hidden="1" customHeight="1" x14ac:dyDescent="0.2">
      <c r="A10885"/>
      <c r="B10885"/>
      <c r="C10885"/>
      <c r="D10885"/>
      <c r="E10885"/>
    </row>
    <row r="10886" spans="1:5" ht="0" hidden="1" customHeight="1" x14ac:dyDescent="0.2">
      <c r="A10886"/>
      <c r="B10886"/>
      <c r="C10886"/>
      <c r="D10886"/>
      <c r="E10886"/>
    </row>
    <row r="10887" spans="1:5" ht="0" hidden="1" customHeight="1" x14ac:dyDescent="0.2">
      <c r="A10887"/>
      <c r="B10887"/>
      <c r="C10887"/>
      <c r="D10887"/>
      <c r="E10887"/>
    </row>
    <row r="10888" spans="1:5" ht="0" hidden="1" customHeight="1" x14ac:dyDescent="0.2">
      <c r="A10888"/>
      <c r="B10888"/>
      <c r="C10888"/>
      <c r="D10888"/>
      <c r="E10888"/>
    </row>
    <row r="10889" spans="1:5" ht="0" hidden="1" customHeight="1" x14ac:dyDescent="0.2">
      <c r="A10889"/>
      <c r="B10889"/>
      <c r="C10889"/>
      <c r="D10889"/>
      <c r="E10889"/>
    </row>
    <row r="10890" spans="1:5" ht="0" hidden="1" customHeight="1" x14ac:dyDescent="0.2">
      <c r="A10890"/>
      <c r="B10890"/>
      <c r="C10890"/>
      <c r="D10890"/>
      <c r="E10890"/>
    </row>
    <row r="10891" spans="1:5" ht="0" hidden="1" customHeight="1" x14ac:dyDescent="0.2">
      <c r="A10891"/>
      <c r="B10891"/>
      <c r="C10891"/>
      <c r="D10891"/>
      <c r="E10891"/>
    </row>
    <row r="10892" spans="1:5" ht="0" hidden="1" customHeight="1" x14ac:dyDescent="0.2">
      <c r="A10892"/>
      <c r="B10892"/>
      <c r="C10892"/>
      <c r="D10892"/>
      <c r="E10892"/>
    </row>
    <row r="10893" spans="1:5" ht="0" hidden="1" customHeight="1" x14ac:dyDescent="0.2">
      <c r="A10893"/>
      <c r="B10893"/>
      <c r="C10893"/>
      <c r="D10893"/>
      <c r="E10893"/>
    </row>
    <row r="10894" spans="1:5" ht="0" hidden="1" customHeight="1" x14ac:dyDescent="0.2">
      <c r="A10894"/>
      <c r="B10894"/>
      <c r="C10894"/>
      <c r="D10894"/>
      <c r="E10894"/>
    </row>
    <row r="10895" spans="1:5" ht="0" hidden="1" customHeight="1" x14ac:dyDescent="0.2">
      <c r="A10895"/>
      <c r="B10895"/>
      <c r="C10895"/>
      <c r="D10895"/>
      <c r="E10895"/>
    </row>
    <row r="10896" spans="1:5" ht="0" hidden="1" customHeight="1" x14ac:dyDescent="0.2">
      <c r="A10896"/>
      <c r="B10896"/>
      <c r="C10896"/>
      <c r="D10896"/>
      <c r="E10896"/>
    </row>
    <row r="10897" spans="1:5" ht="0" hidden="1" customHeight="1" x14ac:dyDescent="0.2">
      <c r="A10897"/>
      <c r="B10897"/>
      <c r="C10897"/>
      <c r="D10897"/>
      <c r="E10897"/>
    </row>
    <row r="10898" spans="1:5" ht="0" hidden="1" customHeight="1" x14ac:dyDescent="0.2">
      <c r="A10898"/>
      <c r="B10898"/>
      <c r="C10898"/>
      <c r="D10898"/>
      <c r="E10898"/>
    </row>
    <row r="10899" spans="1:5" ht="0" hidden="1" customHeight="1" x14ac:dyDescent="0.2">
      <c r="A10899"/>
      <c r="B10899"/>
      <c r="C10899"/>
      <c r="D10899"/>
      <c r="E10899"/>
    </row>
    <row r="10900" spans="1:5" ht="0" hidden="1" customHeight="1" x14ac:dyDescent="0.2">
      <c r="A10900"/>
      <c r="B10900"/>
      <c r="C10900"/>
      <c r="D10900"/>
      <c r="E10900"/>
    </row>
    <row r="10901" spans="1:5" ht="0" hidden="1" customHeight="1" x14ac:dyDescent="0.2">
      <c r="A10901"/>
      <c r="B10901"/>
      <c r="C10901"/>
      <c r="D10901"/>
      <c r="E10901"/>
    </row>
    <row r="10902" spans="1:5" ht="0" hidden="1" customHeight="1" x14ac:dyDescent="0.2">
      <c r="A10902"/>
      <c r="B10902"/>
      <c r="C10902"/>
      <c r="D10902"/>
      <c r="E10902"/>
    </row>
    <row r="10903" spans="1:5" ht="0" hidden="1" customHeight="1" x14ac:dyDescent="0.2">
      <c r="A10903"/>
      <c r="B10903"/>
      <c r="C10903"/>
      <c r="D10903"/>
      <c r="E10903"/>
    </row>
    <row r="10904" spans="1:5" ht="0" hidden="1" customHeight="1" x14ac:dyDescent="0.2">
      <c r="A10904"/>
      <c r="B10904"/>
      <c r="C10904"/>
      <c r="D10904"/>
      <c r="E10904"/>
    </row>
    <row r="10905" spans="1:5" ht="0" hidden="1" customHeight="1" x14ac:dyDescent="0.2">
      <c r="A10905"/>
      <c r="B10905"/>
      <c r="C10905"/>
      <c r="D10905"/>
      <c r="E10905"/>
    </row>
    <row r="10906" spans="1:5" ht="0" hidden="1" customHeight="1" x14ac:dyDescent="0.2">
      <c r="A10906"/>
      <c r="B10906"/>
      <c r="C10906"/>
      <c r="D10906"/>
      <c r="E10906"/>
    </row>
    <row r="10907" spans="1:5" ht="0" hidden="1" customHeight="1" x14ac:dyDescent="0.2">
      <c r="A10907"/>
      <c r="B10907"/>
      <c r="C10907"/>
      <c r="D10907"/>
      <c r="E10907"/>
    </row>
    <row r="10908" spans="1:5" ht="0" hidden="1" customHeight="1" x14ac:dyDescent="0.2">
      <c r="A10908"/>
      <c r="B10908"/>
      <c r="C10908"/>
      <c r="D10908"/>
      <c r="E10908"/>
    </row>
    <row r="10909" spans="1:5" ht="0" hidden="1" customHeight="1" x14ac:dyDescent="0.2">
      <c r="A10909"/>
      <c r="B10909"/>
      <c r="C10909"/>
      <c r="D10909"/>
      <c r="E10909"/>
    </row>
    <row r="10910" spans="1:5" ht="0" hidden="1" customHeight="1" x14ac:dyDescent="0.2">
      <c r="A10910"/>
      <c r="B10910"/>
      <c r="C10910"/>
      <c r="D10910"/>
      <c r="E10910"/>
    </row>
    <row r="10911" spans="1:5" ht="0" hidden="1" customHeight="1" x14ac:dyDescent="0.2">
      <c r="A10911"/>
      <c r="B10911"/>
      <c r="C10911"/>
      <c r="D10911"/>
      <c r="E10911"/>
    </row>
    <row r="10912" spans="1:5" ht="0" hidden="1" customHeight="1" x14ac:dyDescent="0.2">
      <c r="A10912"/>
      <c r="B10912"/>
      <c r="C10912"/>
      <c r="D10912"/>
      <c r="E10912"/>
    </row>
    <row r="10913" spans="1:5" ht="0" hidden="1" customHeight="1" x14ac:dyDescent="0.2">
      <c r="A10913"/>
      <c r="B10913"/>
      <c r="C10913"/>
      <c r="D10913"/>
      <c r="E10913"/>
    </row>
    <row r="10914" spans="1:5" ht="0" hidden="1" customHeight="1" x14ac:dyDescent="0.2">
      <c r="A10914"/>
      <c r="B10914"/>
      <c r="C10914"/>
      <c r="D10914"/>
      <c r="E10914"/>
    </row>
    <row r="10915" spans="1:5" ht="0" hidden="1" customHeight="1" x14ac:dyDescent="0.2">
      <c r="A10915"/>
      <c r="B10915"/>
      <c r="C10915"/>
      <c r="D10915"/>
      <c r="E10915"/>
    </row>
    <row r="10916" spans="1:5" ht="0" hidden="1" customHeight="1" x14ac:dyDescent="0.2">
      <c r="A10916"/>
      <c r="B10916"/>
      <c r="C10916"/>
      <c r="D10916"/>
      <c r="E10916"/>
    </row>
    <row r="10917" spans="1:5" ht="0" hidden="1" customHeight="1" x14ac:dyDescent="0.2">
      <c r="A10917"/>
      <c r="B10917"/>
      <c r="C10917"/>
      <c r="D10917"/>
      <c r="E10917"/>
    </row>
    <row r="10918" spans="1:5" ht="0" hidden="1" customHeight="1" x14ac:dyDescent="0.2">
      <c r="A10918"/>
      <c r="B10918"/>
      <c r="C10918"/>
      <c r="D10918"/>
      <c r="E10918"/>
    </row>
    <row r="10919" spans="1:5" ht="0" hidden="1" customHeight="1" x14ac:dyDescent="0.2">
      <c r="A10919"/>
      <c r="B10919"/>
      <c r="C10919"/>
      <c r="D10919"/>
      <c r="E10919"/>
    </row>
    <row r="10920" spans="1:5" ht="0" hidden="1" customHeight="1" x14ac:dyDescent="0.2">
      <c r="A10920"/>
      <c r="B10920"/>
      <c r="C10920"/>
      <c r="D10920"/>
      <c r="E10920"/>
    </row>
    <row r="10921" spans="1:5" ht="0" hidden="1" customHeight="1" x14ac:dyDescent="0.2">
      <c r="A10921"/>
      <c r="B10921"/>
      <c r="C10921"/>
      <c r="D10921"/>
      <c r="E10921"/>
    </row>
    <row r="10922" spans="1:5" ht="0" hidden="1" customHeight="1" x14ac:dyDescent="0.2">
      <c r="A10922"/>
      <c r="B10922"/>
      <c r="C10922"/>
      <c r="D10922"/>
      <c r="E10922"/>
    </row>
    <row r="10923" spans="1:5" ht="0" hidden="1" customHeight="1" x14ac:dyDescent="0.2">
      <c r="A10923"/>
      <c r="B10923"/>
      <c r="C10923"/>
      <c r="D10923"/>
      <c r="E10923"/>
    </row>
    <row r="10924" spans="1:5" ht="0" hidden="1" customHeight="1" x14ac:dyDescent="0.2">
      <c r="A10924"/>
      <c r="B10924"/>
      <c r="C10924"/>
      <c r="D10924"/>
      <c r="E10924"/>
    </row>
    <row r="10925" spans="1:5" ht="0" hidden="1" customHeight="1" x14ac:dyDescent="0.2">
      <c r="A10925"/>
      <c r="B10925"/>
      <c r="C10925"/>
      <c r="D10925"/>
      <c r="E10925"/>
    </row>
    <row r="10926" spans="1:5" ht="0" hidden="1" customHeight="1" x14ac:dyDescent="0.2">
      <c r="A10926"/>
      <c r="B10926"/>
      <c r="C10926"/>
      <c r="D10926"/>
      <c r="E10926"/>
    </row>
    <row r="10927" spans="1:5" ht="0" hidden="1" customHeight="1" x14ac:dyDescent="0.2">
      <c r="A10927"/>
      <c r="B10927"/>
      <c r="C10927"/>
      <c r="D10927"/>
      <c r="E10927"/>
    </row>
    <row r="10928" spans="1:5" ht="0" hidden="1" customHeight="1" x14ac:dyDescent="0.2">
      <c r="A10928"/>
      <c r="B10928"/>
      <c r="C10928"/>
      <c r="D10928"/>
      <c r="E10928"/>
    </row>
    <row r="10929" spans="1:5" ht="0" hidden="1" customHeight="1" x14ac:dyDescent="0.2">
      <c r="A10929"/>
      <c r="B10929"/>
      <c r="C10929"/>
      <c r="D10929"/>
      <c r="E10929"/>
    </row>
    <row r="10930" spans="1:5" ht="0" hidden="1" customHeight="1" x14ac:dyDescent="0.2">
      <c r="A10930"/>
      <c r="B10930"/>
      <c r="C10930"/>
      <c r="D10930"/>
      <c r="E10930"/>
    </row>
    <row r="10931" spans="1:5" ht="0" hidden="1" customHeight="1" x14ac:dyDescent="0.2">
      <c r="A10931"/>
      <c r="B10931"/>
      <c r="C10931"/>
      <c r="D10931"/>
      <c r="E10931"/>
    </row>
    <row r="10932" spans="1:5" ht="0" hidden="1" customHeight="1" x14ac:dyDescent="0.2">
      <c r="A10932"/>
      <c r="B10932"/>
      <c r="C10932"/>
      <c r="D10932"/>
      <c r="E10932"/>
    </row>
    <row r="10933" spans="1:5" ht="0" hidden="1" customHeight="1" x14ac:dyDescent="0.2">
      <c r="A10933"/>
      <c r="B10933"/>
      <c r="C10933"/>
      <c r="D10933"/>
      <c r="E10933"/>
    </row>
    <row r="10934" spans="1:5" ht="0" hidden="1" customHeight="1" x14ac:dyDescent="0.2">
      <c r="A10934"/>
      <c r="B10934"/>
      <c r="C10934"/>
      <c r="D10934"/>
      <c r="E10934"/>
    </row>
    <row r="10935" spans="1:5" ht="0" hidden="1" customHeight="1" x14ac:dyDescent="0.2">
      <c r="A10935"/>
      <c r="B10935"/>
      <c r="C10935"/>
      <c r="D10935"/>
      <c r="E10935"/>
    </row>
    <row r="10936" spans="1:5" ht="0" hidden="1" customHeight="1" x14ac:dyDescent="0.2">
      <c r="A10936"/>
      <c r="B10936"/>
      <c r="C10936"/>
      <c r="D10936"/>
      <c r="E10936"/>
    </row>
    <row r="10937" spans="1:5" ht="0" hidden="1" customHeight="1" x14ac:dyDescent="0.2">
      <c r="A10937"/>
      <c r="B10937"/>
      <c r="C10937"/>
      <c r="D10937"/>
      <c r="E10937"/>
    </row>
    <row r="10938" spans="1:5" ht="0" hidden="1" customHeight="1" x14ac:dyDescent="0.2">
      <c r="A10938"/>
      <c r="B10938"/>
      <c r="C10938"/>
      <c r="D10938"/>
      <c r="E10938"/>
    </row>
    <row r="10939" spans="1:5" ht="0" hidden="1" customHeight="1" x14ac:dyDescent="0.2">
      <c r="A10939"/>
      <c r="B10939"/>
      <c r="C10939"/>
      <c r="D10939"/>
      <c r="E10939"/>
    </row>
    <row r="10940" spans="1:5" ht="0" hidden="1" customHeight="1" x14ac:dyDescent="0.2">
      <c r="A10940"/>
      <c r="B10940"/>
      <c r="C10940"/>
      <c r="D10940"/>
      <c r="E10940"/>
    </row>
    <row r="10941" spans="1:5" ht="0" hidden="1" customHeight="1" x14ac:dyDescent="0.2">
      <c r="A10941"/>
      <c r="B10941"/>
      <c r="C10941"/>
      <c r="D10941"/>
      <c r="E10941"/>
    </row>
    <row r="10942" spans="1:5" ht="0" hidden="1" customHeight="1" x14ac:dyDescent="0.2">
      <c r="A10942"/>
      <c r="B10942"/>
      <c r="C10942"/>
      <c r="D10942"/>
      <c r="E10942"/>
    </row>
    <row r="10943" spans="1:5" ht="0" hidden="1" customHeight="1" x14ac:dyDescent="0.2">
      <c r="A10943"/>
      <c r="B10943"/>
      <c r="C10943"/>
      <c r="D10943"/>
      <c r="E10943"/>
    </row>
    <row r="10944" spans="1:5" ht="0" hidden="1" customHeight="1" x14ac:dyDescent="0.2">
      <c r="A10944"/>
      <c r="B10944"/>
      <c r="C10944"/>
      <c r="D10944"/>
      <c r="E10944"/>
    </row>
    <row r="10945" spans="1:5" ht="0" hidden="1" customHeight="1" x14ac:dyDescent="0.2">
      <c r="A10945"/>
      <c r="B10945"/>
      <c r="C10945"/>
      <c r="D10945"/>
      <c r="E10945"/>
    </row>
    <row r="10946" spans="1:5" ht="0" hidden="1" customHeight="1" x14ac:dyDescent="0.2">
      <c r="A10946"/>
      <c r="B10946"/>
      <c r="C10946"/>
      <c r="D10946"/>
      <c r="E10946"/>
    </row>
    <row r="10947" spans="1:5" ht="0" hidden="1" customHeight="1" x14ac:dyDescent="0.2">
      <c r="A10947"/>
      <c r="B10947"/>
      <c r="C10947"/>
      <c r="D10947"/>
      <c r="E10947"/>
    </row>
    <row r="10948" spans="1:5" ht="0" hidden="1" customHeight="1" x14ac:dyDescent="0.2">
      <c r="A10948"/>
      <c r="B10948"/>
      <c r="C10948"/>
      <c r="D10948"/>
      <c r="E10948"/>
    </row>
    <row r="10949" spans="1:5" ht="0" hidden="1" customHeight="1" x14ac:dyDescent="0.2">
      <c r="A10949"/>
      <c r="B10949"/>
      <c r="C10949"/>
      <c r="D10949"/>
      <c r="E10949"/>
    </row>
    <row r="10950" spans="1:5" ht="0" hidden="1" customHeight="1" x14ac:dyDescent="0.2">
      <c r="A10950"/>
      <c r="B10950"/>
      <c r="C10950"/>
      <c r="D10950"/>
      <c r="E10950"/>
    </row>
    <row r="10951" spans="1:5" ht="0" hidden="1" customHeight="1" x14ac:dyDescent="0.2">
      <c r="A10951"/>
      <c r="B10951"/>
      <c r="C10951"/>
      <c r="D10951"/>
      <c r="E10951"/>
    </row>
    <row r="10952" spans="1:5" ht="0" hidden="1" customHeight="1" x14ac:dyDescent="0.2">
      <c r="A10952"/>
      <c r="B10952"/>
      <c r="C10952"/>
      <c r="D10952"/>
      <c r="E10952"/>
    </row>
    <row r="10953" spans="1:5" ht="0" hidden="1" customHeight="1" x14ac:dyDescent="0.2">
      <c r="A10953"/>
      <c r="B10953"/>
      <c r="C10953"/>
      <c r="D10953"/>
      <c r="E10953"/>
    </row>
    <row r="10954" spans="1:5" ht="0" hidden="1" customHeight="1" x14ac:dyDescent="0.2">
      <c r="A10954"/>
      <c r="B10954"/>
      <c r="C10954"/>
      <c r="D10954"/>
      <c r="E10954"/>
    </row>
    <row r="10955" spans="1:5" ht="0" hidden="1" customHeight="1" x14ac:dyDescent="0.2">
      <c r="A10955"/>
      <c r="B10955"/>
      <c r="C10955"/>
      <c r="D10955"/>
      <c r="E10955"/>
    </row>
    <row r="10956" spans="1:5" ht="0" hidden="1" customHeight="1" x14ac:dyDescent="0.2">
      <c r="A10956"/>
      <c r="B10956"/>
      <c r="C10956"/>
      <c r="D10956"/>
      <c r="E10956"/>
    </row>
    <row r="10957" spans="1:5" ht="0" hidden="1" customHeight="1" x14ac:dyDescent="0.2">
      <c r="A10957"/>
      <c r="B10957"/>
      <c r="C10957"/>
      <c r="D10957"/>
      <c r="E10957"/>
    </row>
    <row r="10958" spans="1:5" ht="0" hidden="1" customHeight="1" x14ac:dyDescent="0.2">
      <c r="A10958"/>
      <c r="B10958"/>
      <c r="C10958"/>
      <c r="D10958"/>
      <c r="E10958"/>
    </row>
    <row r="10959" spans="1:5" ht="0" hidden="1" customHeight="1" x14ac:dyDescent="0.2">
      <c r="A10959"/>
      <c r="B10959"/>
      <c r="C10959"/>
      <c r="D10959"/>
      <c r="E10959"/>
    </row>
    <row r="10960" spans="1:5" ht="0" hidden="1" customHeight="1" x14ac:dyDescent="0.2">
      <c r="A10960"/>
      <c r="B10960"/>
      <c r="C10960"/>
      <c r="D10960"/>
      <c r="E10960"/>
    </row>
    <row r="10961" spans="1:5" ht="0" hidden="1" customHeight="1" x14ac:dyDescent="0.2">
      <c r="A10961"/>
      <c r="B10961"/>
      <c r="C10961"/>
      <c r="D10961"/>
      <c r="E10961"/>
    </row>
    <row r="10962" spans="1:5" ht="0" hidden="1" customHeight="1" x14ac:dyDescent="0.2">
      <c r="A10962"/>
      <c r="B10962"/>
      <c r="C10962"/>
      <c r="D10962"/>
      <c r="E10962"/>
    </row>
    <row r="10963" spans="1:5" ht="0" hidden="1" customHeight="1" x14ac:dyDescent="0.2">
      <c r="A10963"/>
      <c r="B10963"/>
      <c r="C10963"/>
      <c r="D10963"/>
      <c r="E10963"/>
    </row>
    <row r="10964" spans="1:5" ht="0" hidden="1" customHeight="1" x14ac:dyDescent="0.2">
      <c r="A10964"/>
      <c r="B10964"/>
      <c r="C10964"/>
      <c r="D10964"/>
      <c r="E10964"/>
    </row>
    <row r="10965" spans="1:5" ht="0" hidden="1" customHeight="1" x14ac:dyDescent="0.2">
      <c r="A10965"/>
      <c r="B10965"/>
      <c r="C10965"/>
      <c r="D10965"/>
      <c r="E10965"/>
    </row>
    <row r="10966" spans="1:5" ht="0" hidden="1" customHeight="1" x14ac:dyDescent="0.2">
      <c r="A10966"/>
      <c r="B10966"/>
      <c r="C10966"/>
      <c r="D10966"/>
      <c r="E10966"/>
    </row>
    <row r="10967" spans="1:5" ht="0" hidden="1" customHeight="1" x14ac:dyDescent="0.2">
      <c r="A10967"/>
      <c r="B10967"/>
      <c r="C10967"/>
      <c r="D10967"/>
      <c r="E10967"/>
    </row>
    <row r="10968" spans="1:5" ht="0" hidden="1" customHeight="1" x14ac:dyDescent="0.2">
      <c r="A10968"/>
      <c r="B10968"/>
      <c r="C10968"/>
      <c r="D10968"/>
      <c r="E10968"/>
    </row>
    <row r="10969" spans="1:5" ht="0" hidden="1" customHeight="1" x14ac:dyDescent="0.2">
      <c r="A10969"/>
      <c r="B10969"/>
      <c r="C10969"/>
      <c r="D10969"/>
      <c r="E10969"/>
    </row>
    <row r="10970" spans="1:5" ht="0" hidden="1" customHeight="1" x14ac:dyDescent="0.2">
      <c r="A10970"/>
      <c r="B10970"/>
      <c r="C10970"/>
      <c r="D10970"/>
      <c r="E10970"/>
    </row>
    <row r="10971" spans="1:5" ht="0" hidden="1" customHeight="1" x14ac:dyDescent="0.2">
      <c r="A10971"/>
      <c r="B10971"/>
      <c r="C10971"/>
      <c r="D10971"/>
      <c r="E10971"/>
    </row>
    <row r="10972" spans="1:5" ht="0" hidden="1" customHeight="1" x14ac:dyDescent="0.2">
      <c r="A10972"/>
      <c r="B10972"/>
      <c r="C10972"/>
      <c r="D10972"/>
      <c r="E10972"/>
    </row>
    <row r="10973" spans="1:5" ht="0" hidden="1" customHeight="1" x14ac:dyDescent="0.2">
      <c r="A10973"/>
      <c r="B10973"/>
      <c r="C10973"/>
      <c r="D10973"/>
      <c r="E10973"/>
    </row>
    <row r="10974" spans="1:5" ht="0" hidden="1" customHeight="1" x14ac:dyDescent="0.2">
      <c r="A10974"/>
      <c r="B10974"/>
      <c r="C10974"/>
      <c r="D10974"/>
      <c r="E10974"/>
    </row>
    <row r="10975" spans="1:5" ht="0" hidden="1" customHeight="1" x14ac:dyDescent="0.2">
      <c r="A10975"/>
      <c r="B10975"/>
      <c r="C10975"/>
      <c r="D10975"/>
      <c r="E10975"/>
    </row>
    <row r="10976" spans="1:5" ht="0" hidden="1" customHeight="1" x14ac:dyDescent="0.2">
      <c r="A10976"/>
      <c r="B10976"/>
      <c r="C10976"/>
      <c r="D10976"/>
      <c r="E10976"/>
    </row>
    <row r="10977" spans="1:5" ht="0" hidden="1" customHeight="1" x14ac:dyDescent="0.2">
      <c r="A10977"/>
      <c r="B10977"/>
      <c r="C10977"/>
      <c r="D10977"/>
      <c r="E10977"/>
    </row>
    <row r="10978" spans="1:5" ht="0" hidden="1" customHeight="1" x14ac:dyDescent="0.2">
      <c r="A10978"/>
      <c r="B10978"/>
      <c r="C10978"/>
      <c r="D10978"/>
      <c r="E10978"/>
    </row>
    <row r="10979" spans="1:5" ht="0" hidden="1" customHeight="1" x14ac:dyDescent="0.2">
      <c r="A10979"/>
      <c r="B10979"/>
      <c r="C10979"/>
      <c r="D10979"/>
      <c r="E10979"/>
    </row>
    <row r="10980" spans="1:5" ht="0" hidden="1" customHeight="1" x14ac:dyDescent="0.2">
      <c r="A10980"/>
      <c r="B10980"/>
      <c r="C10980"/>
      <c r="D10980"/>
      <c r="E10980"/>
    </row>
    <row r="10981" spans="1:5" ht="0" hidden="1" customHeight="1" x14ac:dyDescent="0.2">
      <c r="A10981"/>
      <c r="B10981"/>
      <c r="C10981"/>
      <c r="D10981"/>
      <c r="E10981"/>
    </row>
    <row r="10982" spans="1:5" ht="0" hidden="1" customHeight="1" x14ac:dyDescent="0.2">
      <c r="A10982"/>
      <c r="B10982"/>
      <c r="C10982"/>
      <c r="D10982"/>
      <c r="E10982"/>
    </row>
    <row r="10983" spans="1:5" ht="0" hidden="1" customHeight="1" x14ac:dyDescent="0.2">
      <c r="A10983"/>
      <c r="B10983"/>
      <c r="C10983"/>
      <c r="D10983"/>
      <c r="E10983"/>
    </row>
    <row r="10984" spans="1:5" ht="0" hidden="1" customHeight="1" x14ac:dyDescent="0.2">
      <c r="A10984"/>
      <c r="B10984"/>
      <c r="C10984"/>
      <c r="D10984"/>
      <c r="E10984"/>
    </row>
    <row r="10985" spans="1:5" ht="0" hidden="1" customHeight="1" x14ac:dyDescent="0.2">
      <c r="A10985"/>
      <c r="B10985"/>
      <c r="C10985"/>
      <c r="D10985"/>
      <c r="E10985"/>
    </row>
    <row r="10986" spans="1:5" ht="0" hidden="1" customHeight="1" x14ac:dyDescent="0.2">
      <c r="A10986"/>
      <c r="B10986"/>
      <c r="C10986"/>
      <c r="D10986"/>
      <c r="E10986"/>
    </row>
    <row r="10987" spans="1:5" ht="0" hidden="1" customHeight="1" x14ac:dyDescent="0.2">
      <c r="A10987"/>
      <c r="B10987"/>
      <c r="C10987"/>
      <c r="D10987"/>
      <c r="E10987"/>
    </row>
    <row r="10988" spans="1:5" ht="0" hidden="1" customHeight="1" x14ac:dyDescent="0.2">
      <c r="A10988"/>
      <c r="B10988"/>
      <c r="C10988"/>
      <c r="D10988"/>
      <c r="E10988"/>
    </row>
    <row r="10989" spans="1:5" ht="0" hidden="1" customHeight="1" x14ac:dyDescent="0.2">
      <c r="A10989"/>
      <c r="B10989"/>
      <c r="C10989"/>
      <c r="D10989"/>
      <c r="E10989"/>
    </row>
    <row r="10990" spans="1:5" ht="0" hidden="1" customHeight="1" x14ac:dyDescent="0.2">
      <c r="A10990"/>
      <c r="B10990"/>
      <c r="C10990"/>
      <c r="D10990"/>
      <c r="E10990"/>
    </row>
    <row r="10991" spans="1:5" ht="0" hidden="1" customHeight="1" x14ac:dyDescent="0.2">
      <c r="A10991"/>
      <c r="B10991"/>
      <c r="C10991"/>
      <c r="D10991"/>
      <c r="E10991"/>
    </row>
    <row r="10992" spans="1:5" ht="0" hidden="1" customHeight="1" x14ac:dyDescent="0.2">
      <c r="A10992"/>
      <c r="B10992"/>
      <c r="C10992"/>
      <c r="D10992"/>
      <c r="E10992"/>
    </row>
    <row r="10993" spans="1:5" ht="0" hidden="1" customHeight="1" x14ac:dyDescent="0.2">
      <c r="A10993"/>
      <c r="B10993"/>
      <c r="C10993"/>
      <c r="D10993"/>
      <c r="E10993"/>
    </row>
    <row r="10994" spans="1:5" ht="0" hidden="1" customHeight="1" x14ac:dyDescent="0.2">
      <c r="A10994"/>
      <c r="B10994"/>
      <c r="C10994"/>
      <c r="D10994"/>
      <c r="E10994"/>
    </row>
    <row r="10995" spans="1:5" ht="0" hidden="1" customHeight="1" x14ac:dyDescent="0.2">
      <c r="A10995"/>
      <c r="B10995"/>
      <c r="C10995"/>
      <c r="D10995"/>
      <c r="E10995"/>
    </row>
    <row r="10996" spans="1:5" ht="0" hidden="1" customHeight="1" x14ac:dyDescent="0.2">
      <c r="A10996"/>
      <c r="B10996"/>
      <c r="C10996"/>
      <c r="D10996"/>
      <c r="E10996"/>
    </row>
    <row r="10997" spans="1:5" ht="0" hidden="1" customHeight="1" x14ac:dyDescent="0.2">
      <c r="A10997"/>
      <c r="B10997"/>
      <c r="C10997"/>
      <c r="D10997"/>
      <c r="E10997"/>
    </row>
    <row r="10998" spans="1:5" ht="0" hidden="1" customHeight="1" x14ac:dyDescent="0.2">
      <c r="A10998"/>
      <c r="B10998"/>
      <c r="C10998"/>
      <c r="D10998"/>
      <c r="E10998"/>
    </row>
    <row r="10999" spans="1:5" ht="0" hidden="1" customHeight="1" x14ac:dyDescent="0.2">
      <c r="A10999"/>
      <c r="B10999"/>
      <c r="C10999"/>
      <c r="D10999"/>
      <c r="E10999"/>
    </row>
    <row r="11000" spans="1:5" ht="0" hidden="1" customHeight="1" x14ac:dyDescent="0.2">
      <c r="A11000"/>
      <c r="B11000"/>
      <c r="C11000"/>
      <c r="D11000"/>
      <c r="E11000"/>
    </row>
    <row r="11001" spans="1:5" ht="0" hidden="1" customHeight="1" x14ac:dyDescent="0.2">
      <c r="A11001"/>
      <c r="B11001"/>
      <c r="C11001"/>
      <c r="D11001"/>
      <c r="E11001"/>
    </row>
    <row r="11002" spans="1:5" ht="0" hidden="1" customHeight="1" x14ac:dyDescent="0.2">
      <c r="A11002"/>
      <c r="B11002"/>
      <c r="C11002"/>
      <c r="D11002"/>
      <c r="E11002"/>
    </row>
    <row r="11003" spans="1:5" ht="0" hidden="1" customHeight="1" x14ac:dyDescent="0.2">
      <c r="A11003"/>
      <c r="B11003"/>
      <c r="C11003"/>
      <c r="D11003"/>
      <c r="E11003"/>
    </row>
    <row r="11004" spans="1:5" ht="0" hidden="1" customHeight="1" x14ac:dyDescent="0.2">
      <c r="A11004"/>
      <c r="B11004"/>
      <c r="C11004"/>
      <c r="D11004"/>
      <c r="E11004"/>
    </row>
    <row r="11005" spans="1:5" ht="0" hidden="1" customHeight="1" x14ac:dyDescent="0.2">
      <c r="A11005"/>
      <c r="B11005"/>
      <c r="C11005"/>
      <c r="D11005"/>
      <c r="E11005"/>
    </row>
    <row r="11006" spans="1:5" ht="0" hidden="1" customHeight="1" x14ac:dyDescent="0.2">
      <c r="A11006"/>
      <c r="B11006"/>
      <c r="C11006"/>
      <c r="D11006"/>
      <c r="E11006"/>
    </row>
    <row r="11007" spans="1:5" ht="0" hidden="1" customHeight="1" x14ac:dyDescent="0.2">
      <c r="A11007"/>
      <c r="B11007"/>
      <c r="C11007"/>
      <c r="D11007"/>
      <c r="E11007"/>
    </row>
    <row r="11008" spans="1:5" ht="0" hidden="1" customHeight="1" x14ac:dyDescent="0.2">
      <c r="A11008"/>
      <c r="B11008"/>
      <c r="C11008"/>
      <c r="D11008"/>
      <c r="E11008"/>
    </row>
    <row r="11009" spans="1:5" ht="0" hidden="1" customHeight="1" x14ac:dyDescent="0.2">
      <c r="A11009"/>
      <c r="B11009"/>
      <c r="C11009"/>
      <c r="D11009"/>
      <c r="E11009"/>
    </row>
    <row r="11010" spans="1:5" ht="0" hidden="1" customHeight="1" x14ac:dyDescent="0.2">
      <c r="A11010"/>
      <c r="B11010"/>
      <c r="C11010"/>
      <c r="D11010"/>
      <c r="E11010"/>
    </row>
    <row r="11011" spans="1:5" ht="0" hidden="1" customHeight="1" x14ac:dyDescent="0.2">
      <c r="A11011"/>
      <c r="B11011"/>
      <c r="C11011"/>
      <c r="D11011"/>
      <c r="E11011"/>
    </row>
    <row r="11012" spans="1:5" ht="0" hidden="1" customHeight="1" x14ac:dyDescent="0.2">
      <c r="A11012"/>
      <c r="B11012"/>
      <c r="C11012"/>
      <c r="D11012"/>
      <c r="E11012"/>
    </row>
    <row r="11013" spans="1:5" ht="0" hidden="1" customHeight="1" x14ac:dyDescent="0.2">
      <c r="A11013"/>
      <c r="B11013"/>
      <c r="C11013"/>
      <c r="D11013"/>
      <c r="E11013"/>
    </row>
    <row r="11014" spans="1:5" ht="0" hidden="1" customHeight="1" x14ac:dyDescent="0.2">
      <c r="A11014"/>
      <c r="B11014"/>
      <c r="C11014"/>
      <c r="D11014"/>
      <c r="E11014"/>
    </row>
    <row r="11015" spans="1:5" ht="0" hidden="1" customHeight="1" x14ac:dyDescent="0.2">
      <c r="A11015"/>
      <c r="B11015"/>
      <c r="C11015"/>
      <c r="D11015"/>
      <c r="E11015"/>
    </row>
    <row r="11016" spans="1:5" ht="0" hidden="1" customHeight="1" x14ac:dyDescent="0.2">
      <c r="A11016"/>
      <c r="B11016"/>
      <c r="C11016"/>
      <c r="D11016"/>
      <c r="E11016"/>
    </row>
    <row r="11017" spans="1:5" ht="0" hidden="1" customHeight="1" x14ac:dyDescent="0.2">
      <c r="A11017"/>
      <c r="B11017"/>
      <c r="C11017"/>
      <c r="D11017"/>
      <c r="E11017"/>
    </row>
    <row r="11018" spans="1:5" ht="0" hidden="1" customHeight="1" x14ac:dyDescent="0.2">
      <c r="A11018"/>
      <c r="B11018"/>
      <c r="C11018"/>
      <c r="D11018"/>
      <c r="E11018"/>
    </row>
    <row r="11019" spans="1:5" ht="0" hidden="1" customHeight="1" x14ac:dyDescent="0.2">
      <c r="A11019"/>
      <c r="B11019"/>
      <c r="C11019"/>
      <c r="D11019"/>
      <c r="E11019"/>
    </row>
    <row r="11020" spans="1:5" ht="0" hidden="1" customHeight="1" x14ac:dyDescent="0.2">
      <c r="A11020"/>
      <c r="B11020"/>
      <c r="C11020"/>
      <c r="D11020"/>
      <c r="E11020"/>
    </row>
    <row r="11021" spans="1:5" ht="0" hidden="1" customHeight="1" x14ac:dyDescent="0.2">
      <c r="A11021"/>
      <c r="B11021"/>
      <c r="C11021"/>
      <c r="D11021"/>
      <c r="E11021"/>
    </row>
    <row r="11022" spans="1:5" ht="0" hidden="1" customHeight="1" x14ac:dyDescent="0.2">
      <c r="A11022"/>
      <c r="B11022"/>
      <c r="C11022"/>
      <c r="D11022"/>
      <c r="E11022"/>
    </row>
    <row r="11023" spans="1:5" ht="0" hidden="1" customHeight="1" x14ac:dyDescent="0.2">
      <c r="A11023"/>
      <c r="B11023"/>
      <c r="C11023"/>
      <c r="D11023"/>
      <c r="E11023"/>
    </row>
    <row r="11024" spans="1:5" ht="0" hidden="1" customHeight="1" x14ac:dyDescent="0.2">
      <c r="A11024"/>
      <c r="B11024"/>
      <c r="C11024"/>
      <c r="D11024"/>
      <c r="E11024"/>
    </row>
    <row r="11025" spans="1:5" ht="0" hidden="1" customHeight="1" x14ac:dyDescent="0.2">
      <c r="A11025"/>
      <c r="B11025"/>
      <c r="C11025"/>
      <c r="D11025"/>
      <c r="E11025"/>
    </row>
    <row r="11026" spans="1:5" ht="0" hidden="1" customHeight="1" x14ac:dyDescent="0.2">
      <c r="A11026"/>
      <c r="B11026"/>
      <c r="C11026"/>
      <c r="D11026"/>
      <c r="E11026"/>
    </row>
    <row r="11027" spans="1:5" ht="0" hidden="1" customHeight="1" x14ac:dyDescent="0.2">
      <c r="A11027"/>
      <c r="B11027"/>
      <c r="C11027"/>
      <c r="D11027"/>
      <c r="E11027"/>
    </row>
    <row r="11028" spans="1:5" ht="0" hidden="1" customHeight="1" x14ac:dyDescent="0.2">
      <c r="A11028"/>
      <c r="B11028"/>
      <c r="C11028"/>
      <c r="D11028"/>
      <c r="E11028"/>
    </row>
    <row r="11029" spans="1:5" ht="0" hidden="1" customHeight="1" x14ac:dyDescent="0.2">
      <c r="A11029"/>
      <c r="B11029"/>
      <c r="C11029"/>
      <c r="D11029"/>
      <c r="E11029"/>
    </row>
    <row r="11030" spans="1:5" ht="0" hidden="1" customHeight="1" x14ac:dyDescent="0.2">
      <c r="A11030"/>
      <c r="B11030"/>
      <c r="C11030"/>
      <c r="D11030"/>
      <c r="E11030"/>
    </row>
    <row r="11031" spans="1:5" ht="0" hidden="1" customHeight="1" x14ac:dyDescent="0.2">
      <c r="A11031"/>
      <c r="B11031"/>
      <c r="C11031"/>
      <c r="D11031"/>
      <c r="E11031"/>
    </row>
    <row r="11032" spans="1:5" ht="0" hidden="1" customHeight="1" x14ac:dyDescent="0.2">
      <c r="A11032"/>
      <c r="B11032"/>
      <c r="C11032"/>
      <c r="D11032"/>
      <c r="E11032"/>
    </row>
    <row r="11033" spans="1:5" ht="0" hidden="1" customHeight="1" x14ac:dyDescent="0.2">
      <c r="A11033"/>
      <c r="B11033"/>
      <c r="C11033"/>
      <c r="D11033"/>
      <c r="E11033"/>
    </row>
    <row r="11034" spans="1:5" ht="0" hidden="1" customHeight="1" x14ac:dyDescent="0.2">
      <c r="A11034"/>
      <c r="B11034"/>
      <c r="C11034"/>
      <c r="D11034"/>
      <c r="E11034"/>
    </row>
    <row r="11035" spans="1:5" ht="0" hidden="1" customHeight="1" x14ac:dyDescent="0.2">
      <c r="A11035"/>
      <c r="B11035"/>
      <c r="C11035"/>
      <c r="D11035"/>
      <c r="E11035"/>
    </row>
    <row r="11036" spans="1:5" ht="0" hidden="1" customHeight="1" x14ac:dyDescent="0.2">
      <c r="A11036"/>
      <c r="B11036"/>
      <c r="C11036"/>
      <c r="D11036"/>
      <c r="E11036"/>
    </row>
    <row r="11037" spans="1:5" ht="0" hidden="1" customHeight="1" x14ac:dyDescent="0.2">
      <c r="A11037"/>
      <c r="B11037"/>
      <c r="C11037"/>
      <c r="D11037"/>
      <c r="E11037"/>
    </row>
    <row r="11038" spans="1:5" ht="0" hidden="1" customHeight="1" x14ac:dyDescent="0.2">
      <c r="A11038"/>
      <c r="B11038"/>
      <c r="C11038"/>
      <c r="D11038"/>
      <c r="E11038"/>
    </row>
    <row r="11039" spans="1:5" ht="0" hidden="1" customHeight="1" x14ac:dyDescent="0.2">
      <c r="A11039"/>
      <c r="B11039"/>
      <c r="C11039"/>
      <c r="D11039"/>
      <c r="E11039"/>
    </row>
    <row r="11040" spans="1:5" ht="0" hidden="1" customHeight="1" x14ac:dyDescent="0.2">
      <c r="A11040"/>
      <c r="B11040"/>
      <c r="C11040"/>
      <c r="D11040"/>
      <c r="E11040"/>
    </row>
    <row r="11041" spans="1:5" ht="0" hidden="1" customHeight="1" x14ac:dyDescent="0.2">
      <c r="A11041"/>
      <c r="B11041"/>
      <c r="C11041"/>
      <c r="D11041"/>
      <c r="E11041"/>
    </row>
    <row r="11042" spans="1:5" ht="0" hidden="1" customHeight="1" x14ac:dyDescent="0.2">
      <c r="A11042"/>
      <c r="B11042"/>
      <c r="C11042"/>
      <c r="D11042"/>
      <c r="E11042"/>
    </row>
    <row r="11043" spans="1:5" ht="0" hidden="1" customHeight="1" x14ac:dyDescent="0.2">
      <c r="A11043"/>
      <c r="B11043"/>
      <c r="C11043"/>
      <c r="D11043"/>
      <c r="E11043"/>
    </row>
    <row r="11044" spans="1:5" ht="0" hidden="1" customHeight="1" x14ac:dyDescent="0.2">
      <c r="A11044"/>
      <c r="B11044"/>
      <c r="C11044"/>
      <c r="D11044"/>
      <c r="E11044"/>
    </row>
    <row r="11045" spans="1:5" ht="0" hidden="1" customHeight="1" x14ac:dyDescent="0.2">
      <c r="A11045"/>
      <c r="B11045"/>
      <c r="C11045"/>
      <c r="D11045"/>
      <c r="E11045"/>
    </row>
    <row r="11046" spans="1:5" ht="0" hidden="1" customHeight="1" x14ac:dyDescent="0.2">
      <c r="A11046"/>
      <c r="B11046"/>
      <c r="C11046"/>
      <c r="D11046"/>
      <c r="E11046"/>
    </row>
    <row r="11047" spans="1:5" ht="0" hidden="1" customHeight="1" x14ac:dyDescent="0.2">
      <c r="A11047"/>
      <c r="B11047"/>
      <c r="C11047"/>
      <c r="D11047"/>
      <c r="E11047"/>
    </row>
    <row r="11048" spans="1:5" ht="0" hidden="1" customHeight="1" x14ac:dyDescent="0.2">
      <c r="A11048"/>
      <c r="B11048"/>
      <c r="C11048"/>
      <c r="D11048"/>
      <c r="E11048"/>
    </row>
    <row r="11049" spans="1:5" ht="0" hidden="1" customHeight="1" x14ac:dyDescent="0.2">
      <c r="A11049"/>
      <c r="B11049"/>
      <c r="C11049"/>
      <c r="D11049"/>
      <c r="E11049"/>
    </row>
    <row r="11050" spans="1:5" ht="0" hidden="1" customHeight="1" x14ac:dyDescent="0.2">
      <c r="A11050"/>
      <c r="B11050"/>
      <c r="C11050"/>
      <c r="D11050"/>
      <c r="E11050"/>
    </row>
    <row r="11051" spans="1:5" ht="0" hidden="1" customHeight="1" x14ac:dyDescent="0.2">
      <c r="A11051"/>
      <c r="B11051"/>
      <c r="C11051"/>
      <c r="D11051"/>
      <c r="E11051"/>
    </row>
    <row r="11052" spans="1:5" ht="0" hidden="1" customHeight="1" x14ac:dyDescent="0.2">
      <c r="A11052"/>
      <c r="B11052"/>
      <c r="C11052"/>
      <c r="D11052"/>
      <c r="E11052"/>
    </row>
    <row r="11053" spans="1:5" ht="0" hidden="1" customHeight="1" x14ac:dyDescent="0.2">
      <c r="A11053"/>
      <c r="B11053"/>
      <c r="C11053"/>
      <c r="D11053"/>
      <c r="E11053"/>
    </row>
    <row r="11054" spans="1:5" ht="0" hidden="1" customHeight="1" x14ac:dyDescent="0.2">
      <c r="A11054"/>
      <c r="B11054"/>
      <c r="C11054"/>
      <c r="D11054"/>
      <c r="E11054"/>
    </row>
    <row r="11055" spans="1:5" ht="0" hidden="1" customHeight="1" x14ac:dyDescent="0.2">
      <c r="A11055"/>
      <c r="B11055"/>
      <c r="C11055"/>
      <c r="D11055"/>
      <c r="E11055"/>
    </row>
    <row r="11056" spans="1:5" ht="0" hidden="1" customHeight="1" x14ac:dyDescent="0.2">
      <c r="A11056"/>
      <c r="B11056"/>
      <c r="C11056"/>
      <c r="D11056"/>
      <c r="E11056"/>
    </row>
    <row r="11057" spans="1:5" ht="0" hidden="1" customHeight="1" x14ac:dyDescent="0.2">
      <c r="A11057"/>
      <c r="B11057"/>
      <c r="C11057"/>
      <c r="D11057"/>
      <c r="E11057"/>
    </row>
    <row r="11058" spans="1:5" ht="0" hidden="1" customHeight="1" x14ac:dyDescent="0.2">
      <c r="A11058"/>
      <c r="B11058"/>
      <c r="C11058"/>
      <c r="D11058"/>
      <c r="E11058"/>
    </row>
    <row r="11059" spans="1:5" ht="0" hidden="1" customHeight="1" x14ac:dyDescent="0.2">
      <c r="A11059"/>
      <c r="B11059"/>
      <c r="C11059"/>
      <c r="D11059"/>
      <c r="E11059"/>
    </row>
    <row r="11060" spans="1:5" ht="0" hidden="1" customHeight="1" x14ac:dyDescent="0.2">
      <c r="A11060"/>
      <c r="B11060"/>
      <c r="C11060"/>
      <c r="D11060"/>
      <c r="E11060"/>
    </row>
    <row r="11061" spans="1:5" ht="0" hidden="1" customHeight="1" x14ac:dyDescent="0.2">
      <c r="A11061"/>
      <c r="B11061"/>
      <c r="C11061"/>
      <c r="D11061"/>
      <c r="E11061"/>
    </row>
    <row r="11062" spans="1:5" ht="0" hidden="1" customHeight="1" x14ac:dyDescent="0.2">
      <c r="A11062"/>
      <c r="B11062"/>
      <c r="C11062"/>
      <c r="D11062"/>
      <c r="E11062"/>
    </row>
    <row r="11063" spans="1:5" ht="0" hidden="1" customHeight="1" x14ac:dyDescent="0.2">
      <c r="A11063"/>
      <c r="B11063"/>
      <c r="C11063"/>
      <c r="D11063"/>
      <c r="E11063"/>
    </row>
    <row r="11064" spans="1:5" ht="0" hidden="1" customHeight="1" x14ac:dyDescent="0.2">
      <c r="A11064"/>
      <c r="B11064"/>
      <c r="C11064"/>
      <c r="D11064"/>
      <c r="E11064"/>
    </row>
    <row r="11065" spans="1:5" ht="0" hidden="1" customHeight="1" x14ac:dyDescent="0.2">
      <c r="A11065"/>
      <c r="B11065"/>
      <c r="C11065"/>
      <c r="D11065"/>
      <c r="E11065"/>
    </row>
    <row r="11066" spans="1:5" ht="0" hidden="1" customHeight="1" x14ac:dyDescent="0.2">
      <c r="A11066"/>
      <c r="B11066"/>
      <c r="C11066"/>
      <c r="D11066"/>
      <c r="E11066"/>
    </row>
    <row r="11067" spans="1:5" ht="0" hidden="1" customHeight="1" x14ac:dyDescent="0.2">
      <c r="A11067"/>
      <c r="B11067"/>
      <c r="C11067"/>
      <c r="D11067"/>
      <c r="E11067"/>
    </row>
    <row r="11068" spans="1:5" ht="0" hidden="1" customHeight="1" x14ac:dyDescent="0.2">
      <c r="A11068"/>
      <c r="B11068"/>
      <c r="C11068"/>
      <c r="D11068"/>
      <c r="E11068"/>
    </row>
    <row r="11069" spans="1:5" ht="0" hidden="1" customHeight="1" x14ac:dyDescent="0.2">
      <c r="A11069"/>
      <c r="B11069"/>
      <c r="C11069"/>
      <c r="D11069"/>
      <c r="E11069"/>
    </row>
    <row r="11070" spans="1:5" ht="0" hidden="1" customHeight="1" x14ac:dyDescent="0.2">
      <c r="A11070"/>
      <c r="B11070"/>
      <c r="C11070"/>
      <c r="D11070"/>
      <c r="E11070"/>
    </row>
    <row r="11071" spans="1:5" ht="0" hidden="1" customHeight="1" x14ac:dyDescent="0.2">
      <c r="A11071"/>
      <c r="B11071"/>
      <c r="C11071"/>
      <c r="D11071"/>
      <c r="E11071"/>
    </row>
    <row r="11072" spans="1:5" ht="0" hidden="1" customHeight="1" x14ac:dyDescent="0.2">
      <c r="A11072"/>
      <c r="B11072"/>
      <c r="C11072"/>
      <c r="D11072"/>
      <c r="E11072"/>
    </row>
    <row r="11073" spans="1:5" ht="0" hidden="1" customHeight="1" x14ac:dyDescent="0.2">
      <c r="A11073"/>
      <c r="B11073"/>
      <c r="C11073"/>
      <c r="D11073"/>
      <c r="E11073"/>
    </row>
    <row r="11074" spans="1:5" ht="0" hidden="1" customHeight="1" x14ac:dyDescent="0.2">
      <c r="A11074"/>
      <c r="B11074"/>
      <c r="C11074"/>
      <c r="D11074"/>
      <c r="E11074"/>
    </row>
    <row r="11075" spans="1:5" ht="0" hidden="1" customHeight="1" x14ac:dyDescent="0.2">
      <c r="A11075"/>
      <c r="B11075"/>
      <c r="C11075"/>
      <c r="D11075"/>
      <c r="E11075"/>
    </row>
    <row r="11076" spans="1:5" ht="0" hidden="1" customHeight="1" x14ac:dyDescent="0.2">
      <c r="A11076"/>
      <c r="B11076"/>
      <c r="C11076"/>
      <c r="D11076"/>
      <c r="E11076"/>
    </row>
    <row r="11077" spans="1:5" ht="0" hidden="1" customHeight="1" x14ac:dyDescent="0.2">
      <c r="A11077"/>
      <c r="B11077"/>
      <c r="C11077"/>
      <c r="D11077"/>
      <c r="E11077"/>
    </row>
    <row r="11078" spans="1:5" ht="0" hidden="1" customHeight="1" x14ac:dyDescent="0.2">
      <c r="A11078"/>
      <c r="B11078"/>
      <c r="C11078"/>
      <c r="D11078"/>
      <c r="E11078"/>
    </row>
    <row r="11079" spans="1:5" ht="0" hidden="1" customHeight="1" x14ac:dyDescent="0.2">
      <c r="A11079"/>
      <c r="B11079"/>
      <c r="C11079"/>
      <c r="D11079"/>
      <c r="E11079"/>
    </row>
    <row r="11080" spans="1:5" ht="0" hidden="1" customHeight="1" x14ac:dyDescent="0.2">
      <c r="A11080"/>
      <c r="B11080"/>
      <c r="C11080"/>
      <c r="D11080"/>
      <c r="E11080"/>
    </row>
    <row r="11081" spans="1:5" ht="0" hidden="1" customHeight="1" x14ac:dyDescent="0.2">
      <c r="A11081"/>
      <c r="B11081"/>
      <c r="C11081"/>
      <c r="D11081"/>
      <c r="E11081"/>
    </row>
    <row r="11082" spans="1:5" ht="0" hidden="1" customHeight="1" x14ac:dyDescent="0.2">
      <c r="A11082"/>
      <c r="B11082"/>
      <c r="C11082"/>
      <c r="D11082"/>
      <c r="E11082"/>
    </row>
    <row r="11083" spans="1:5" ht="0" hidden="1" customHeight="1" x14ac:dyDescent="0.2">
      <c r="A11083"/>
      <c r="B11083"/>
      <c r="C11083"/>
      <c r="D11083"/>
      <c r="E11083"/>
    </row>
    <row r="11084" spans="1:5" ht="0" hidden="1" customHeight="1" x14ac:dyDescent="0.2">
      <c r="A11084"/>
      <c r="B11084"/>
      <c r="C11084"/>
      <c r="D11084"/>
      <c r="E11084"/>
    </row>
    <row r="11085" spans="1:5" ht="0" hidden="1" customHeight="1" x14ac:dyDescent="0.2">
      <c r="A11085"/>
      <c r="B11085"/>
      <c r="C11085"/>
      <c r="D11085"/>
      <c r="E11085"/>
    </row>
    <row r="11086" spans="1:5" ht="0" hidden="1" customHeight="1" x14ac:dyDescent="0.2">
      <c r="A11086"/>
      <c r="B11086"/>
      <c r="C11086"/>
      <c r="D11086"/>
      <c r="E11086"/>
    </row>
    <row r="11087" spans="1:5" ht="0" hidden="1" customHeight="1" x14ac:dyDescent="0.2">
      <c r="A11087"/>
      <c r="B11087"/>
      <c r="C11087"/>
      <c r="D11087"/>
      <c r="E11087"/>
    </row>
    <row r="11088" spans="1:5" ht="0" hidden="1" customHeight="1" x14ac:dyDescent="0.2">
      <c r="A11088"/>
      <c r="B11088"/>
      <c r="C11088"/>
      <c r="D11088"/>
      <c r="E11088"/>
    </row>
    <row r="11089" spans="1:5" ht="0" hidden="1" customHeight="1" x14ac:dyDescent="0.2">
      <c r="A11089"/>
      <c r="B11089"/>
      <c r="C11089"/>
      <c r="D11089"/>
      <c r="E11089"/>
    </row>
    <row r="11090" spans="1:5" ht="0" hidden="1" customHeight="1" x14ac:dyDescent="0.2">
      <c r="A11090"/>
      <c r="B11090"/>
      <c r="C11090"/>
      <c r="D11090"/>
      <c r="E11090"/>
    </row>
    <row r="11091" spans="1:5" ht="0" hidden="1" customHeight="1" x14ac:dyDescent="0.2">
      <c r="A11091"/>
      <c r="B11091"/>
      <c r="C11091"/>
      <c r="D11091"/>
      <c r="E11091"/>
    </row>
    <row r="11092" spans="1:5" ht="0" hidden="1" customHeight="1" x14ac:dyDescent="0.2">
      <c r="A11092"/>
      <c r="B11092"/>
      <c r="C11092"/>
      <c r="D11092"/>
      <c r="E11092"/>
    </row>
    <row r="11093" spans="1:5" ht="0" hidden="1" customHeight="1" x14ac:dyDescent="0.2">
      <c r="A11093"/>
      <c r="B11093"/>
      <c r="C11093"/>
      <c r="D11093"/>
      <c r="E11093"/>
    </row>
    <row r="11094" spans="1:5" ht="0" hidden="1" customHeight="1" x14ac:dyDescent="0.2">
      <c r="A11094"/>
      <c r="B11094"/>
      <c r="C11094"/>
      <c r="D11094"/>
      <c r="E11094"/>
    </row>
    <row r="11095" spans="1:5" ht="0" hidden="1" customHeight="1" x14ac:dyDescent="0.2">
      <c r="A11095"/>
      <c r="B11095"/>
      <c r="C11095"/>
      <c r="D11095"/>
      <c r="E11095"/>
    </row>
    <row r="11096" spans="1:5" ht="0" hidden="1" customHeight="1" x14ac:dyDescent="0.2">
      <c r="A11096"/>
      <c r="B11096"/>
      <c r="C11096"/>
      <c r="D11096"/>
      <c r="E11096"/>
    </row>
    <row r="11097" spans="1:5" ht="0" hidden="1" customHeight="1" x14ac:dyDescent="0.2">
      <c r="A11097"/>
      <c r="B11097"/>
      <c r="C11097"/>
      <c r="D11097"/>
      <c r="E11097"/>
    </row>
    <row r="11098" spans="1:5" ht="0" hidden="1" customHeight="1" x14ac:dyDescent="0.2">
      <c r="A11098"/>
      <c r="B11098"/>
      <c r="C11098"/>
      <c r="D11098"/>
      <c r="E11098"/>
    </row>
    <row r="11099" spans="1:5" ht="0" hidden="1" customHeight="1" x14ac:dyDescent="0.2">
      <c r="A11099"/>
      <c r="B11099"/>
      <c r="C11099"/>
      <c r="D11099"/>
      <c r="E11099"/>
    </row>
    <row r="11100" spans="1:5" ht="0" hidden="1" customHeight="1" x14ac:dyDescent="0.2">
      <c r="A11100"/>
      <c r="B11100"/>
      <c r="C11100"/>
      <c r="D11100"/>
      <c r="E11100"/>
    </row>
    <row r="11101" spans="1:5" ht="0" hidden="1" customHeight="1" x14ac:dyDescent="0.2">
      <c r="A11101"/>
      <c r="B11101"/>
      <c r="C11101"/>
      <c r="D11101"/>
      <c r="E11101"/>
    </row>
    <row r="11102" spans="1:5" ht="0" hidden="1" customHeight="1" x14ac:dyDescent="0.2">
      <c r="A11102"/>
      <c r="B11102"/>
      <c r="C11102"/>
      <c r="D11102"/>
      <c r="E11102"/>
    </row>
    <row r="11103" spans="1:5" ht="0" hidden="1" customHeight="1" x14ac:dyDescent="0.2">
      <c r="A11103"/>
      <c r="B11103"/>
      <c r="C11103"/>
      <c r="D11103"/>
      <c r="E11103"/>
    </row>
    <row r="11104" spans="1:5" ht="0" hidden="1" customHeight="1" x14ac:dyDescent="0.2">
      <c r="A11104"/>
      <c r="B11104"/>
      <c r="C11104"/>
      <c r="D11104"/>
      <c r="E11104"/>
    </row>
    <row r="11105" spans="1:5" ht="0" hidden="1" customHeight="1" x14ac:dyDescent="0.2">
      <c r="A11105"/>
      <c r="B11105"/>
      <c r="C11105"/>
      <c r="D11105"/>
      <c r="E11105"/>
    </row>
    <row r="11106" spans="1:5" ht="0" hidden="1" customHeight="1" x14ac:dyDescent="0.2">
      <c r="A11106"/>
      <c r="B11106"/>
      <c r="C11106"/>
      <c r="D11106"/>
      <c r="E11106"/>
    </row>
    <row r="11107" spans="1:5" ht="0" hidden="1" customHeight="1" x14ac:dyDescent="0.2">
      <c r="A11107"/>
      <c r="B11107"/>
      <c r="C11107"/>
      <c r="D11107"/>
      <c r="E11107"/>
    </row>
    <row r="11108" spans="1:5" ht="0" hidden="1" customHeight="1" x14ac:dyDescent="0.2">
      <c r="A11108"/>
      <c r="B11108"/>
      <c r="C11108"/>
      <c r="D11108"/>
      <c r="E11108"/>
    </row>
    <row r="11109" spans="1:5" ht="0" hidden="1" customHeight="1" x14ac:dyDescent="0.2">
      <c r="A11109"/>
      <c r="B11109"/>
      <c r="C11109"/>
      <c r="D11109"/>
      <c r="E11109"/>
    </row>
    <row r="11110" spans="1:5" ht="0" hidden="1" customHeight="1" x14ac:dyDescent="0.2">
      <c r="A11110"/>
      <c r="B11110"/>
      <c r="C11110"/>
      <c r="D11110"/>
      <c r="E11110"/>
    </row>
    <row r="11111" spans="1:5" ht="0" hidden="1" customHeight="1" x14ac:dyDescent="0.2">
      <c r="A11111"/>
      <c r="B11111"/>
      <c r="C11111"/>
      <c r="D11111"/>
      <c r="E11111"/>
    </row>
    <row r="11112" spans="1:5" ht="0" hidden="1" customHeight="1" x14ac:dyDescent="0.2">
      <c r="A11112"/>
      <c r="B11112"/>
      <c r="C11112"/>
      <c r="D11112"/>
      <c r="E11112"/>
    </row>
    <row r="11113" spans="1:5" ht="0" hidden="1" customHeight="1" x14ac:dyDescent="0.2">
      <c r="A11113"/>
      <c r="B11113"/>
      <c r="C11113"/>
      <c r="D11113"/>
      <c r="E11113"/>
    </row>
    <row r="11114" spans="1:5" ht="0" hidden="1" customHeight="1" x14ac:dyDescent="0.2">
      <c r="A11114"/>
      <c r="B11114"/>
      <c r="C11114"/>
      <c r="D11114"/>
      <c r="E11114"/>
    </row>
    <row r="11115" spans="1:5" ht="0" hidden="1" customHeight="1" x14ac:dyDescent="0.2">
      <c r="A11115"/>
      <c r="B11115"/>
      <c r="C11115"/>
      <c r="D11115"/>
      <c r="E11115"/>
    </row>
    <row r="11116" spans="1:5" ht="0" hidden="1" customHeight="1" x14ac:dyDescent="0.2">
      <c r="A11116"/>
      <c r="B11116"/>
      <c r="C11116"/>
      <c r="D11116"/>
      <c r="E11116"/>
    </row>
    <row r="11117" spans="1:5" ht="0" hidden="1" customHeight="1" x14ac:dyDescent="0.2">
      <c r="A11117"/>
      <c r="B11117"/>
      <c r="C11117"/>
      <c r="D11117"/>
      <c r="E11117"/>
    </row>
    <row r="11118" spans="1:5" ht="0" hidden="1" customHeight="1" x14ac:dyDescent="0.2">
      <c r="A11118"/>
      <c r="B11118"/>
      <c r="C11118"/>
      <c r="D11118"/>
      <c r="E11118"/>
    </row>
    <row r="11119" spans="1:5" ht="0" hidden="1" customHeight="1" x14ac:dyDescent="0.2">
      <c r="A11119"/>
      <c r="B11119"/>
      <c r="C11119"/>
      <c r="D11119"/>
      <c r="E11119"/>
    </row>
    <row r="11120" spans="1:5" ht="0" hidden="1" customHeight="1" x14ac:dyDescent="0.2">
      <c r="A11120"/>
      <c r="B11120"/>
      <c r="C11120"/>
      <c r="D11120"/>
      <c r="E11120"/>
    </row>
    <row r="11121" spans="1:5" ht="0" hidden="1" customHeight="1" x14ac:dyDescent="0.2">
      <c r="A11121"/>
      <c r="B11121"/>
      <c r="C11121"/>
      <c r="D11121"/>
      <c r="E11121"/>
    </row>
    <row r="11122" spans="1:5" ht="0" hidden="1" customHeight="1" x14ac:dyDescent="0.2">
      <c r="A11122"/>
      <c r="B11122"/>
      <c r="C11122"/>
      <c r="D11122"/>
      <c r="E11122"/>
    </row>
    <row r="11123" spans="1:5" ht="0" hidden="1" customHeight="1" x14ac:dyDescent="0.2">
      <c r="A11123"/>
      <c r="B11123"/>
      <c r="C11123"/>
      <c r="D11123"/>
      <c r="E11123"/>
    </row>
    <row r="11124" spans="1:5" ht="0" hidden="1" customHeight="1" x14ac:dyDescent="0.2">
      <c r="A11124"/>
      <c r="B11124"/>
      <c r="C11124"/>
      <c r="D11124"/>
      <c r="E11124"/>
    </row>
    <row r="11125" spans="1:5" ht="0" hidden="1" customHeight="1" x14ac:dyDescent="0.2">
      <c r="A11125"/>
      <c r="B11125"/>
      <c r="C11125"/>
      <c r="D11125"/>
      <c r="E11125"/>
    </row>
    <row r="11126" spans="1:5" ht="0" hidden="1" customHeight="1" x14ac:dyDescent="0.2">
      <c r="A11126"/>
      <c r="B11126"/>
      <c r="C11126"/>
      <c r="D11126"/>
      <c r="E11126"/>
    </row>
    <row r="11127" spans="1:5" ht="0" hidden="1" customHeight="1" x14ac:dyDescent="0.2">
      <c r="A11127"/>
      <c r="B11127"/>
      <c r="C11127"/>
      <c r="D11127"/>
      <c r="E11127"/>
    </row>
    <row r="11128" spans="1:5" ht="0" hidden="1" customHeight="1" x14ac:dyDescent="0.2">
      <c r="A11128"/>
      <c r="B11128"/>
      <c r="C11128"/>
      <c r="D11128"/>
      <c r="E11128"/>
    </row>
    <row r="11129" spans="1:5" ht="0" hidden="1" customHeight="1" x14ac:dyDescent="0.2">
      <c r="A11129"/>
      <c r="B11129"/>
      <c r="C11129"/>
      <c r="D11129"/>
      <c r="E11129"/>
    </row>
    <row r="11130" spans="1:5" ht="0" hidden="1" customHeight="1" x14ac:dyDescent="0.2">
      <c r="A11130"/>
      <c r="B11130"/>
      <c r="C11130"/>
      <c r="D11130"/>
      <c r="E11130"/>
    </row>
    <row r="11131" spans="1:5" ht="0" hidden="1" customHeight="1" x14ac:dyDescent="0.2">
      <c r="A11131"/>
      <c r="B11131"/>
      <c r="C11131"/>
      <c r="D11131"/>
      <c r="E11131"/>
    </row>
    <row r="11132" spans="1:5" ht="0" hidden="1" customHeight="1" x14ac:dyDescent="0.2">
      <c r="A11132"/>
      <c r="B11132"/>
      <c r="C11132"/>
      <c r="D11132"/>
      <c r="E11132"/>
    </row>
    <row r="11133" spans="1:5" ht="0" hidden="1" customHeight="1" x14ac:dyDescent="0.2">
      <c r="A11133"/>
      <c r="B11133"/>
      <c r="C11133"/>
      <c r="D11133"/>
      <c r="E11133"/>
    </row>
    <row r="11134" spans="1:5" ht="0" hidden="1" customHeight="1" x14ac:dyDescent="0.2">
      <c r="A11134"/>
      <c r="B11134"/>
      <c r="C11134"/>
      <c r="D11134"/>
      <c r="E11134"/>
    </row>
    <row r="11135" spans="1:5" ht="0" hidden="1" customHeight="1" x14ac:dyDescent="0.2">
      <c r="A11135"/>
      <c r="B11135"/>
      <c r="C11135"/>
      <c r="D11135"/>
      <c r="E11135"/>
    </row>
    <row r="11136" spans="1:5" ht="0" hidden="1" customHeight="1" x14ac:dyDescent="0.2">
      <c r="A11136"/>
      <c r="B11136"/>
      <c r="C11136"/>
      <c r="D11136"/>
      <c r="E11136"/>
    </row>
    <row r="11137" spans="1:5" ht="0" hidden="1" customHeight="1" x14ac:dyDescent="0.2">
      <c r="A11137"/>
      <c r="B11137"/>
      <c r="C11137"/>
      <c r="D11137"/>
      <c r="E11137"/>
    </row>
    <row r="11138" spans="1:5" ht="0" hidden="1" customHeight="1" x14ac:dyDescent="0.2">
      <c r="A11138"/>
      <c r="B11138"/>
      <c r="C11138"/>
      <c r="D11138"/>
      <c r="E11138"/>
    </row>
    <row r="11139" spans="1:5" ht="0" hidden="1" customHeight="1" x14ac:dyDescent="0.2">
      <c r="A11139"/>
      <c r="B11139"/>
      <c r="C11139"/>
      <c r="D11139"/>
      <c r="E11139"/>
    </row>
    <row r="11140" spans="1:5" ht="0" hidden="1" customHeight="1" x14ac:dyDescent="0.2">
      <c r="A11140"/>
      <c r="B11140"/>
      <c r="C11140"/>
      <c r="D11140"/>
      <c r="E11140"/>
    </row>
    <row r="11141" spans="1:5" ht="0" hidden="1" customHeight="1" x14ac:dyDescent="0.2">
      <c r="A11141"/>
      <c r="B11141"/>
      <c r="C11141"/>
      <c r="D11141"/>
      <c r="E11141"/>
    </row>
    <row r="11142" spans="1:5" ht="0" hidden="1" customHeight="1" x14ac:dyDescent="0.2">
      <c r="A11142"/>
      <c r="B11142"/>
      <c r="C11142"/>
      <c r="D11142"/>
      <c r="E11142"/>
    </row>
    <row r="11143" spans="1:5" ht="0" hidden="1" customHeight="1" x14ac:dyDescent="0.2">
      <c r="A11143"/>
      <c r="B11143"/>
      <c r="C11143"/>
      <c r="D11143"/>
      <c r="E11143"/>
    </row>
    <row r="11144" spans="1:5" ht="0" hidden="1" customHeight="1" x14ac:dyDescent="0.2">
      <c r="A11144"/>
      <c r="B11144"/>
      <c r="C11144"/>
      <c r="D11144"/>
      <c r="E11144"/>
    </row>
    <row r="11145" spans="1:5" ht="0" hidden="1" customHeight="1" x14ac:dyDescent="0.2">
      <c r="A11145"/>
      <c r="B11145"/>
      <c r="C11145"/>
      <c r="D11145"/>
      <c r="E11145"/>
    </row>
    <row r="11146" spans="1:5" ht="0" hidden="1" customHeight="1" x14ac:dyDescent="0.2">
      <c r="A11146"/>
      <c r="B11146"/>
      <c r="C11146"/>
      <c r="D11146"/>
      <c r="E11146"/>
    </row>
    <row r="11147" spans="1:5" ht="0" hidden="1" customHeight="1" x14ac:dyDescent="0.2">
      <c r="A11147"/>
      <c r="B11147"/>
      <c r="C11147"/>
      <c r="D11147"/>
      <c r="E11147"/>
    </row>
    <row r="11148" spans="1:5" ht="0" hidden="1" customHeight="1" x14ac:dyDescent="0.2">
      <c r="A11148"/>
      <c r="B11148"/>
      <c r="C11148"/>
      <c r="D11148"/>
      <c r="E11148"/>
    </row>
    <row r="11149" spans="1:5" ht="0" hidden="1" customHeight="1" x14ac:dyDescent="0.2">
      <c r="A11149"/>
      <c r="B11149"/>
      <c r="C11149"/>
      <c r="D11149"/>
      <c r="E11149"/>
    </row>
    <row r="11150" spans="1:5" ht="0" hidden="1" customHeight="1" x14ac:dyDescent="0.2">
      <c r="A11150"/>
      <c r="B11150"/>
      <c r="C11150"/>
      <c r="D11150"/>
      <c r="E11150"/>
    </row>
    <row r="11151" spans="1:5" ht="0" hidden="1" customHeight="1" x14ac:dyDescent="0.2">
      <c r="A11151"/>
      <c r="B11151"/>
      <c r="C11151"/>
      <c r="D11151"/>
      <c r="E11151"/>
    </row>
    <row r="11152" spans="1:5" ht="0" hidden="1" customHeight="1" x14ac:dyDescent="0.2">
      <c r="A11152"/>
      <c r="B11152"/>
      <c r="C11152"/>
      <c r="D11152"/>
      <c r="E11152"/>
    </row>
    <row r="11153" spans="1:5" ht="0" hidden="1" customHeight="1" x14ac:dyDescent="0.2">
      <c r="A11153"/>
      <c r="B11153"/>
      <c r="C11153"/>
      <c r="D11153"/>
      <c r="E11153"/>
    </row>
    <row r="11154" spans="1:5" ht="0" hidden="1" customHeight="1" x14ac:dyDescent="0.2">
      <c r="A11154"/>
      <c r="B11154"/>
      <c r="C11154"/>
      <c r="D11154"/>
      <c r="E11154"/>
    </row>
    <row r="11155" spans="1:5" ht="0" hidden="1" customHeight="1" x14ac:dyDescent="0.2">
      <c r="A11155"/>
      <c r="B11155"/>
      <c r="C11155"/>
      <c r="D11155"/>
      <c r="E11155"/>
    </row>
    <row r="11156" spans="1:5" ht="0" hidden="1" customHeight="1" x14ac:dyDescent="0.2">
      <c r="A11156"/>
      <c r="B11156"/>
      <c r="C11156"/>
      <c r="D11156"/>
      <c r="E11156"/>
    </row>
    <row r="11157" spans="1:5" ht="0" hidden="1" customHeight="1" x14ac:dyDescent="0.2">
      <c r="A11157"/>
      <c r="B11157"/>
      <c r="C11157"/>
      <c r="D11157"/>
      <c r="E11157"/>
    </row>
    <row r="11158" spans="1:5" ht="0" hidden="1" customHeight="1" x14ac:dyDescent="0.2">
      <c r="A11158"/>
      <c r="B11158"/>
      <c r="C11158"/>
      <c r="D11158"/>
      <c r="E11158"/>
    </row>
    <row r="11159" spans="1:5" ht="0" hidden="1" customHeight="1" x14ac:dyDescent="0.2">
      <c r="A11159"/>
      <c r="B11159"/>
      <c r="C11159"/>
      <c r="D11159"/>
      <c r="E11159"/>
    </row>
    <row r="11160" spans="1:5" ht="0" hidden="1" customHeight="1" x14ac:dyDescent="0.2">
      <c r="A11160"/>
      <c r="B11160"/>
      <c r="C11160"/>
      <c r="D11160"/>
      <c r="E11160"/>
    </row>
    <row r="11161" spans="1:5" ht="0" hidden="1" customHeight="1" x14ac:dyDescent="0.2">
      <c r="A11161"/>
      <c r="B11161"/>
      <c r="C11161"/>
      <c r="D11161"/>
      <c r="E11161"/>
    </row>
    <row r="11162" spans="1:5" ht="0" hidden="1" customHeight="1" x14ac:dyDescent="0.2">
      <c r="A11162"/>
      <c r="B11162"/>
      <c r="C11162"/>
      <c r="D11162"/>
      <c r="E11162"/>
    </row>
    <row r="11163" spans="1:5" ht="0" hidden="1" customHeight="1" x14ac:dyDescent="0.2">
      <c r="A11163"/>
      <c r="B11163"/>
      <c r="C11163"/>
      <c r="D11163"/>
      <c r="E11163"/>
    </row>
    <row r="11164" spans="1:5" ht="0" hidden="1" customHeight="1" x14ac:dyDescent="0.2">
      <c r="A11164"/>
      <c r="B11164"/>
      <c r="C11164"/>
      <c r="D11164"/>
      <c r="E11164"/>
    </row>
    <row r="11165" spans="1:5" ht="0" hidden="1" customHeight="1" x14ac:dyDescent="0.2">
      <c r="A11165"/>
      <c r="B11165"/>
      <c r="C11165"/>
      <c r="D11165"/>
      <c r="E11165"/>
    </row>
    <row r="11166" spans="1:5" ht="0" hidden="1" customHeight="1" x14ac:dyDescent="0.2">
      <c r="A11166"/>
      <c r="B11166"/>
      <c r="C11166"/>
      <c r="D11166"/>
      <c r="E11166"/>
    </row>
    <row r="11167" spans="1:5" ht="0" hidden="1" customHeight="1" x14ac:dyDescent="0.2">
      <c r="A11167"/>
      <c r="B11167"/>
      <c r="C11167"/>
      <c r="D11167"/>
      <c r="E11167"/>
    </row>
    <row r="11168" spans="1:5" ht="0" hidden="1" customHeight="1" x14ac:dyDescent="0.2">
      <c r="A11168"/>
      <c r="B11168"/>
      <c r="C11168"/>
      <c r="D11168"/>
      <c r="E11168"/>
    </row>
    <row r="11169" spans="1:5" ht="0" hidden="1" customHeight="1" x14ac:dyDescent="0.2">
      <c r="A11169"/>
      <c r="B11169"/>
      <c r="C11169"/>
      <c r="D11169"/>
      <c r="E11169"/>
    </row>
    <row r="11170" spans="1:5" ht="0" hidden="1" customHeight="1" x14ac:dyDescent="0.2">
      <c r="A11170"/>
      <c r="B11170"/>
      <c r="C11170"/>
      <c r="D11170"/>
      <c r="E11170"/>
    </row>
    <row r="11171" spans="1:5" ht="0" hidden="1" customHeight="1" x14ac:dyDescent="0.2">
      <c r="A11171"/>
      <c r="B11171"/>
      <c r="C11171"/>
      <c r="D11171"/>
      <c r="E11171"/>
    </row>
    <row r="11172" spans="1:5" ht="0" hidden="1" customHeight="1" x14ac:dyDescent="0.2">
      <c r="A11172"/>
      <c r="B11172"/>
      <c r="C11172"/>
      <c r="D11172"/>
      <c r="E11172"/>
    </row>
    <row r="11173" spans="1:5" ht="0" hidden="1" customHeight="1" x14ac:dyDescent="0.2">
      <c r="A11173"/>
      <c r="B11173"/>
      <c r="C11173"/>
      <c r="D11173"/>
      <c r="E11173"/>
    </row>
    <row r="11174" spans="1:5" ht="0" hidden="1" customHeight="1" x14ac:dyDescent="0.2">
      <c r="A11174"/>
      <c r="B11174"/>
      <c r="C11174"/>
      <c r="D11174"/>
      <c r="E11174"/>
    </row>
    <row r="11175" spans="1:5" ht="0" hidden="1" customHeight="1" x14ac:dyDescent="0.2">
      <c r="A11175"/>
      <c r="B11175"/>
      <c r="C11175"/>
      <c r="D11175"/>
      <c r="E11175"/>
    </row>
    <row r="11176" spans="1:5" ht="0" hidden="1" customHeight="1" x14ac:dyDescent="0.2">
      <c r="A11176"/>
      <c r="B11176"/>
      <c r="C11176"/>
      <c r="D11176"/>
      <c r="E11176"/>
    </row>
    <row r="11177" spans="1:5" ht="0" hidden="1" customHeight="1" x14ac:dyDescent="0.2">
      <c r="A11177"/>
      <c r="B11177"/>
      <c r="C11177"/>
      <c r="D11177"/>
      <c r="E11177"/>
    </row>
    <row r="11178" spans="1:5" ht="0" hidden="1" customHeight="1" x14ac:dyDescent="0.2">
      <c r="A11178"/>
      <c r="B11178"/>
      <c r="C11178"/>
      <c r="D11178"/>
      <c r="E11178"/>
    </row>
    <row r="11179" spans="1:5" ht="0" hidden="1" customHeight="1" x14ac:dyDescent="0.2">
      <c r="A11179"/>
      <c r="B11179"/>
      <c r="C11179"/>
      <c r="D11179"/>
      <c r="E11179"/>
    </row>
    <row r="11180" spans="1:5" ht="0" hidden="1" customHeight="1" x14ac:dyDescent="0.2">
      <c r="A11180"/>
      <c r="B11180"/>
      <c r="C11180"/>
      <c r="D11180"/>
      <c r="E11180"/>
    </row>
    <row r="11181" spans="1:5" ht="0" hidden="1" customHeight="1" x14ac:dyDescent="0.2">
      <c r="A11181"/>
      <c r="B11181"/>
      <c r="C11181"/>
      <c r="D11181"/>
      <c r="E11181"/>
    </row>
    <row r="11182" spans="1:5" ht="0" hidden="1" customHeight="1" x14ac:dyDescent="0.2">
      <c r="A11182"/>
      <c r="B11182"/>
      <c r="C11182"/>
      <c r="D11182"/>
      <c r="E11182"/>
    </row>
    <row r="11183" spans="1:5" ht="0" hidden="1" customHeight="1" x14ac:dyDescent="0.2">
      <c r="A11183"/>
      <c r="B11183"/>
      <c r="C11183"/>
      <c r="D11183"/>
      <c r="E11183"/>
    </row>
    <row r="11184" spans="1:5" ht="0" hidden="1" customHeight="1" x14ac:dyDescent="0.2">
      <c r="A11184"/>
      <c r="B11184"/>
      <c r="C11184"/>
      <c r="D11184"/>
      <c r="E11184"/>
    </row>
    <row r="11185" spans="1:5" ht="0" hidden="1" customHeight="1" x14ac:dyDescent="0.2">
      <c r="A11185"/>
      <c r="B11185"/>
      <c r="C11185"/>
      <c r="D11185"/>
      <c r="E11185"/>
    </row>
    <row r="11186" spans="1:5" ht="0" hidden="1" customHeight="1" x14ac:dyDescent="0.2">
      <c r="A11186"/>
      <c r="B11186"/>
      <c r="C11186"/>
      <c r="D11186"/>
      <c r="E11186"/>
    </row>
    <row r="11187" spans="1:5" ht="0" hidden="1" customHeight="1" x14ac:dyDescent="0.2">
      <c r="A11187"/>
      <c r="B11187"/>
      <c r="C11187"/>
      <c r="D11187"/>
      <c r="E11187"/>
    </row>
    <row r="11188" spans="1:5" ht="0" hidden="1" customHeight="1" x14ac:dyDescent="0.2">
      <c r="A11188"/>
      <c r="B11188"/>
      <c r="C11188"/>
      <c r="D11188"/>
      <c r="E11188"/>
    </row>
    <row r="11189" spans="1:5" ht="0" hidden="1" customHeight="1" x14ac:dyDescent="0.2">
      <c r="A11189"/>
      <c r="B11189"/>
      <c r="C11189"/>
      <c r="D11189"/>
      <c r="E11189"/>
    </row>
    <row r="11190" spans="1:5" ht="0" hidden="1" customHeight="1" x14ac:dyDescent="0.2">
      <c r="A11190"/>
      <c r="B11190"/>
      <c r="C11190"/>
      <c r="D11190"/>
      <c r="E11190"/>
    </row>
    <row r="11191" spans="1:5" ht="0" hidden="1" customHeight="1" x14ac:dyDescent="0.2">
      <c r="A11191"/>
      <c r="B11191"/>
      <c r="C11191"/>
      <c r="D11191"/>
      <c r="E11191"/>
    </row>
    <row r="11192" spans="1:5" ht="0" hidden="1" customHeight="1" x14ac:dyDescent="0.2">
      <c r="A11192"/>
      <c r="B11192"/>
      <c r="C11192"/>
      <c r="D11192"/>
      <c r="E11192"/>
    </row>
    <row r="11193" spans="1:5" ht="0" hidden="1" customHeight="1" x14ac:dyDescent="0.2">
      <c r="A11193"/>
      <c r="B11193"/>
      <c r="C11193"/>
      <c r="D11193"/>
      <c r="E11193"/>
    </row>
    <row r="11194" spans="1:5" ht="0" hidden="1" customHeight="1" x14ac:dyDescent="0.2">
      <c r="A11194"/>
      <c r="B11194"/>
      <c r="C11194"/>
      <c r="D11194"/>
      <c r="E11194"/>
    </row>
    <row r="11195" spans="1:5" ht="0" hidden="1" customHeight="1" x14ac:dyDescent="0.2">
      <c r="A11195"/>
      <c r="B11195"/>
      <c r="C11195"/>
      <c r="D11195"/>
      <c r="E11195"/>
    </row>
    <row r="11196" spans="1:5" ht="0" hidden="1" customHeight="1" x14ac:dyDescent="0.2">
      <c r="A11196"/>
      <c r="B11196"/>
      <c r="C11196"/>
      <c r="D11196"/>
      <c r="E11196"/>
    </row>
    <row r="11197" spans="1:5" ht="0" hidden="1" customHeight="1" x14ac:dyDescent="0.2">
      <c r="A11197"/>
      <c r="B11197"/>
      <c r="C11197"/>
      <c r="D11197"/>
      <c r="E11197"/>
    </row>
    <row r="11198" spans="1:5" ht="0" hidden="1" customHeight="1" x14ac:dyDescent="0.2">
      <c r="A11198"/>
      <c r="B11198"/>
      <c r="C11198"/>
      <c r="D11198"/>
      <c r="E11198"/>
    </row>
    <row r="11199" spans="1:5" ht="0" hidden="1" customHeight="1" x14ac:dyDescent="0.2">
      <c r="A11199"/>
      <c r="B11199"/>
      <c r="C11199"/>
      <c r="D11199"/>
      <c r="E11199"/>
    </row>
    <row r="11200" spans="1:5" ht="0" hidden="1" customHeight="1" x14ac:dyDescent="0.2">
      <c r="A11200"/>
      <c r="B11200"/>
      <c r="C11200"/>
      <c r="D11200"/>
      <c r="E11200"/>
    </row>
    <row r="11201" spans="1:5" ht="0" hidden="1" customHeight="1" x14ac:dyDescent="0.2">
      <c r="A11201"/>
      <c r="B11201"/>
      <c r="C11201"/>
      <c r="D11201"/>
      <c r="E11201"/>
    </row>
    <row r="11202" spans="1:5" ht="0" hidden="1" customHeight="1" x14ac:dyDescent="0.2">
      <c r="A11202"/>
      <c r="B11202"/>
      <c r="C11202"/>
      <c r="D11202"/>
      <c r="E11202"/>
    </row>
    <row r="11203" spans="1:5" ht="0" hidden="1" customHeight="1" x14ac:dyDescent="0.2">
      <c r="A11203"/>
      <c r="B11203"/>
      <c r="C11203"/>
      <c r="D11203"/>
      <c r="E11203"/>
    </row>
    <row r="11204" spans="1:5" ht="0" hidden="1" customHeight="1" x14ac:dyDescent="0.2">
      <c r="A11204"/>
      <c r="B11204"/>
      <c r="C11204"/>
      <c r="D11204"/>
      <c r="E11204"/>
    </row>
    <row r="11205" spans="1:5" ht="0" hidden="1" customHeight="1" x14ac:dyDescent="0.2">
      <c r="A11205"/>
      <c r="B11205"/>
      <c r="C11205"/>
      <c r="D11205"/>
      <c r="E11205"/>
    </row>
    <row r="11206" spans="1:5" ht="0" hidden="1" customHeight="1" x14ac:dyDescent="0.2">
      <c r="A11206"/>
      <c r="B11206"/>
      <c r="C11206"/>
      <c r="D11206"/>
      <c r="E11206"/>
    </row>
    <row r="11207" spans="1:5" ht="0" hidden="1" customHeight="1" x14ac:dyDescent="0.2">
      <c r="A11207"/>
      <c r="B11207"/>
      <c r="C11207"/>
      <c r="D11207"/>
      <c r="E11207"/>
    </row>
    <row r="11208" spans="1:5" ht="0" hidden="1" customHeight="1" x14ac:dyDescent="0.2">
      <c r="A11208"/>
      <c r="B11208"/>
      <c r="C11208"/>
      <c r="D11208"/>
      <c r="E11208"/>
    </row>
    <row r="11209" spans="1:5" ht="0" hidden="1" customHeight="1" x14ac:dyDescent="0.2">
      <c r="A11209"/>
      <c r="B11209"/>
      <c r="C11209"/>
      <c r="D11209"/>
      <c r="E11209"/>
    </row>
    <row r="11210" spans="1:5" ht="0" hidden="1" customHeight="1" x14ac:dyDescent="0.2">
      <c r="A11210"/>
      <c r="B11210"/>
      <c r="C11210"/>
      <c r="D11210"/>
      <c r="E11210"/>
    </row>
    <row r="11211" spans="1:5" ht="0" hidden="1" customHeight="1" x14ac:dyDescent="0.2">
      <c r="A11211"/>
      <c r="B11211"/>
      <c r="C11211"/>
      <c r="D11211"/>
      <c r="E11211"/>
    </row>
    <row r="11212" spans="1:5" ht="0" hidden="1" customHeight="1" x14ac:dyDescent="0.2">
      <c r="A11212"/>
      <c r="B11212"/>
      <c r="C11212"/>
      <c r="D11212"/>
      <c r="E11212"/>
    </row>
    <row r="11213" spans="1:5" ht="0" hidden="1" customHeight="1" x14ac:dyDescent="0.2">
      <c r="A11213"/>
      <c r="B11213"/>
      <c r="C11213"/>
      <c r="D11213"/>
      <c r="E11213"/>
    </row>
    <row r="11214" spans="1:5" ht="0" hidden="1" customHeight="1" x14ac:dyDescent="0.2">
      <c r="A11214"/>
      <c r="B11214"/>
      <c r="C11214"/>
      <c r="D11214"/>
      <c r="E11214"/>
    </row>
    <row r="11215" spans="1:5" ht="0" hidden="1" customHeight="1" x14ac:dyDescent="0.2">
      <c r="A11215"/>
      <c r="B11215"/>
      <c r="C11215"/>
      <c r="D11215"/>
      <c r="E11215"/>
    </row>
    <row r="11216" spans="1:5" ht="0" hidden="1" customHeight="1" x14ac:dyDescent="0.2">
      <c r="A11216"/>
      <c r="B11216"/>
      <c r="C11216"/>
      <c r="D11216"/>
      <c r="E11216"/>
    </row>
    <row r="11217" spans="1:5" ht="0" hidden="1" customHeight="1" x14ac:dyDescent="0.2">
      <c r="A11217"/>
      <c r="B11217"/>
      <c r="C11217"/>
      <c r="D11217"/>
      <c r="E11217"/>
    </row>
    <row r="11218" spans="1:5" ht="0" hidden="1" customHeight="1" x14ac:dyDescent="0.2">
      <c r="A11218"/>
      <c r="B11218"/>
      <c r="C11218"/>
      <c r="D11218"/>
      <c r="E11218"/>
    </row>
    <row r="11219" spans="1:5" ht="0" hidden="1" customHeight="1" x14ac:dyDescent="0.2">
      <c r="A11219"/>
      <c r="B11219"/>
      <c r="C11219"/>
      <c r="D11219"/>
      <c r="E11219"/>
    </row>
    <row r="11220" spans="1:5" ht="0" hidden="1" customHeight="1" x14ac:dyDescent="0.2">
      <c r="A11220"/>
      <c r="B11220"/>
      <c r="C11220"/>
      <c r="D11220"/>
      <c r="E11220"/>
    </row>
    <row r="11221" spans="1:5" ht="0" hidden="1" customHeight="1" x14ac:dyDescent="0.2">
      <c r="A11221"/>
      <c r="B11221"/>
      <c r="C11221"/>
      <c r="D11221"/>
      <c r="E11221"/>
    </row>
    <row r="11222" spans="1:5" ht="0" hidden="1" customHeight="1" x14ac:dyDescent="0.2">
      <c r="A11222"/>
      <c r="B11222"/>
      <c r="C11222"/>
      <c r="D11222"/>
      <c r="E11222"/>
    </row>
    <row r="11223" spans="1:5" ht="0" hidden="1" customHeight="1" x14ac:dyDescent="0.2">
      <c r="A11223"/>
      <c r="B11223"/>
      <c r="C11223"/>
      <c r="D11223"/>
      <c r="E11223"/>
    </row>
    <row r="11224" spans="1:5" ht="0" hidden="1" customHeight="1" x14ac:dyDescent="0.2">
      <c r="A11224"/>
      <c r="B11224"/>
      <c r="C11224"/>
      <c r="D11224"/>
      <c r="E11224"/>
    </row>
    <row r="11225" spans="1:5" ht="0" hidden="1" customHeight="1" x14ac:dyDescent="0.2">
      <c r="A11225"/>
      <c r="B11225"/>
      <c r="C11225"/>
      <c r="D11225"/>
      <c r="E11225"/>
    </row>
    <row r="11226" spans="1:5" ht="0" hidden="1" customHeight="1" x14ac:dyDescent="0.2">
      <c r="A11226"/>
      <c r="B11226"/>
      <c r="C11226"/>
      <c r="D11226"/>
      <c r="E11226"/>
    </row>
    <row r="11227" spans="1:5" ht="0" hidden="1" customHeight="1" x14ac:dyDescent="0.2">
      <c r="A11227"/>
      <c r="B11227"/>
      <c r="C11227"/>
      <c r="D11227"/>
      <c r="E11227"/>
    </row>
    <row r="11228" spans="1:5" ht="0" hidden="1" customHeight="1" x14ac:dyDescent="0.2">
      <c r="A11228"/>
      <c r="B11228"/>
      <c r="C11228"/>
      <c r="D11228"/>
      <c r="E11228"/>
    </row>
    <row r="11229" spans="1:5" ht="0" hidden="1" customHeight="1" x14ac:dyDescent="0.2">
      <c r="A11229"/>
      <c r="B11229"/>
      <c r="C11229"/>
      <c r="D11229"/>
      <c r="E11229"/>
    </row>
    <row r="11230" spans="1:5" ht="0" hidden="1" customHeight="1" x14ac:dyDescent="0.2">
      <c r="A11230"/>
      <c r="B11230"/>
      <c r="C11230"/>
      <c r="D11230"/>
      <c r="E11230"/>
    </row>
    <row r="11231" spans="1:5" ht="0" hidden="1" customHeight="1" x14ac:dyDescent="0.2">
      <c r="A11231"/>
      <c r="B11231"/>
      <c r="C11231"/>
      <c r="D11231"/>
      <c r="E11231"/>
    </row>
    <row r="11232" spans="1:5" ht="0" hidden="1" customHeight="1" x14ac:dyDescent="0.2">
      <c r="A11232"/>
      <c r="B11232"/>
      <c r="C11232"/>
      <c r="D11232"/>
      <c r="E11232"/>
    </row>
    <row r="11233" spans="1:5" ht="0" hidden="1" customHeight="1" x14ac:dyDescent="0.2">
      <c r="A11233"/>
      <c r="B11233"/>
      <c r="C11233"/>
      <c r="D11233"/>
      <c r="E11233"/>
    </row>
    <row r="11234" spans="1:5" ht="0" hidden="1" customHeight="1" x14ac:dyDescent="0.2">
      <c r="A11234"/>
      <c r="B11234"/>
      <c r="C11234"/>
      <c r="D11234"/>
      <c r="E11234"/>
    </row>
    <row r="11235" spans="1:5" ht="0" hidden="1" customHeight="1" x14ac:dyDescent="0.2">
      <c r="A11235"/>
      <c r="B11235"/>
      <c r="C11235"/>
      <c r="D11235"/>
      <c r="E11235"/>
    </row>
    <row r="11236" spans="1:5" ht="0" hidden="1" customHeight="1" x14ac:dyDescent="0.2">
      <c r="A11236"/>
      <c r="B11236"/>
      <c r="C11236"/>
      <c r="D11236"/>
      <c r="E11236"/>
    </row>
    <row r="11237" spans="1:5" ht="0" hidden="1" customHeight="1" x14ac:dyDescent="0.2">
      <c r="A11237"/>
      <c r="B11237"/>
      <c r="C11237"/>
      <c r="D11237"/>
      <c r="E11237"/>
    </row>
    <row r="11238" spans="1:5" ht="0" hidden="1" customHeight="1" x14ac:dyDescent="0.2">
      <c r="A11238"/>
      <c r="B11238"/>
      <c r="C11238"/>
      <c r="D11238"/>
      <c r="E11238"/>
    </row>
    <row r="11239" spans="1:5" ht="0" hidden="1" customHeight="1" x14ac:dyDescent="0.2">
      <c r="A11239"/>
      <c r="B11239"/>
      <c r="C11239"/>
      <c r="D11239"/>
      <c r="E11239"/>
    </row>
    <row r="11240" spans="1:5" ht="0" hidden="1" customHeight="1" x14ac:dyDescent="0.2">
      <c r="A11240"/>
      <c r="B11240"/>
      <c r="C11240"/>
      <c r="D11240"/>
      <c r="E11240"/>
    </row>
    <row r="11241" spans="1:5" ht="0" hidden="1" customHeight="1" x14ac:dyDescent="0.2">
      <c r="A11241"/>
      <c r="B11241"/>
      <c r="C11241"/>
      <c r="D11241"/>
      <c r="E11241"/>
    </row>
    <row r="11242" spans="1:5" ht="0" hidden="1" customHeight="1" x14ac:dyDescent="0.2">
      <c r="A11242"/>
      <c r="B11242"/>
      <c r="C11242"/>
      <c r="D11242"/>
      <c r="E11242"/>
    </row>
    <row r="11243" spans="1:5" ht="0" hidden="1" customHeight="1" x14ac:dyDescent="0.2">
      <c r="A11243"/>
      <c r="B11243"/>
      <c r="C11243"/>
      <c r="D11243"/>
      <c r="E11243"/>
    </row>
    <row r="11244" spans="1:5" ht="0" hidden="1" customHeight="1" x14ac:dyDescent="0.2">
      <c r="A11244"/>
      <c r="B11244"/>
      <c r="C11244"/>
      <c r="D11244"/>
      <c r="E11244"/>
    </row>
    <row r="11245" spans="1:5" ht="0" hidden="1" customHeight="1" x14ac:dyDescent="0.2">
      <c r="A11245"/>
      <c r="B11245"/>
      <c r="C11245"/>
      <c r="D11245"/>
      <c r="E11245"/>
    </row>
    <row r="11246" spans="1:5" ht="0" hidden="1" customHeight="1" x14ac:dyDescent="0.2">
      <c r="A11246"/>
      <c r="B11246"/>
      <c r="C11246"/>
      <c r="D11246"/>
      <c r="E11246"/>
    </row>
    <row r="11247" spans="1:5" ht="0" hidden="1" customHeight="1" x14ac:dyDescent="0.2">
      <c r="A11247"/>
      <c r="B11247"/>
      <c r="C11247"/>
      <c r="D11247"/>
      <c r="E11247"/>
    </row>
    <row r="11248" spans="1:5" ht="0" hidden="1" customHeight="1" x14ac:dyDescent="0.2">
      <c r="A11248"/>
      <c r="B11248"/>
      <c r="C11248"/>
      <c r="D11248"/>
      <c r="E11248"/>
    </row>
    <row r="11249" spans="1:5" ht="0" hidden="1" customHeight="1" x14ac:dyDescent="0.2">
      <c r="A11249"/>
      <c r="B11249"/>
      <c r="C11249"/>
      <c r="D11249"/>
      <c r="E11249"/>
    </row>
    <row r="11250" spans="1:5" ht="0" hidden="1" customHeight="1" x14ac:dyDescent="0.2">
      <c r="A11250"/>
      <c r="B11250"/>
      <c r="C11250"/>
      <c r="D11250"/>
      <c r="E11250"/>
    </row>
    <row r="11251" spans="1:5" ht="0" hidden="1" customHeight="1" x14ac:dyDescent="0.2">
      <c r="A11251"/>
      <c r="B11251"/>
      <c r="C11251"/>
      <c r="D11251"/>
      <c r="E11251"/>
    </row>
    <row r="11252" spans="1:5" ht="0" hidden="1" customHeight="1" x14ac:dyDescent="0.2">
      <c r="A11252"/>
      <c r="B11252"/>
      <c r="C11252"/>
      <c r="D11252"/>
      <c r="E11252"/>
    </row>
    <row r="11253" spans="1:5" ht="0" hidden="1" customHeight="1" x14ac:dyDescent="0.2">
      <c r="A11253"/>
      <c r="B11253"/>
      <c r="C11253"/>
      <c r="D11253"/>
      <c r="E11253"/>
    </row>
    <row r="11254" spans="1:5" ht="0" hidden="1" customHeight="1" x14ac:dyDescent="0.2">
      <c r="A11254"/>
      <c r="B11254"/>
      <c r="C11254"/>
      <c r="D11254"/>
      <c r="E11254"/>
    </row>
    <row r="11255" spans="1:5" ht="0" hidden="1" customHeight="1" x14ac:dyDescent="0.2">
      <c r="A11255"/>
      <c r="B11255"/>
      <c r="C11255"/>
      <c r="D11255"/>
      <c r="E11255"/>
    </row>
    <row r="11256" spans="1:5" ht="0" hidden="1" customHeight="1" x14ac:dyDescent="0.2">
      <c r="A11256"/>
      <c r="B11256"/>
      <c r="C11256"/>
      <c r="D11256"/>
      <c r="E11256"/>
    </row>
    <row r="11257" spans="1:5" ht="0" hidden="1" customHeight="1" x14ac:dyDescent="0.2">
      <c r="A11257"/>
      <c r="B11257"/>
      <c r="C11257"/>
      <c r="D11257"/>
      <c r="E11257"/>
    </row>
    <row r="11258" spans="1:5" ht="0" hidden="1" customHeight="1" x14ac:dyDescent="0.2">
      <c r="A11258"/>
      <c r="B11258"/>
      <c r="C11258"/>
      <c r="D11258"/>
      <c r="E11258"/>
    </row>
    <row r="11259" spans="1:5" ht="0" hidden="1" customHeight="1" x14ac:dyDescent="0.2">
      <c r="A11259"/>
      <c r="B11259"/>
      <c r="C11259"/>
      <c r="D11259"/>
      <c r="E11259"/>
    </row>
    <row r="11260" spans="1:5" ht="0" hidden="1" customHeight="1" x14ac:dyDescent="0.2">
      <c r="A11260"/>
      <c r="B11260"/>
      <c r="C11260"/>
      <c r="D11260"/>
      <c r="E11260"/>
    </row>
    <row r="11261" spans="1:5" ht="0" hidden="1" customHeight="1" x14ac:dyDescent="0.2">
      <c r="A11261"/>
      <c r="B11261"/>
      <c r="C11261"/>
      <c r="D11261"/>
      <c r="E11261"/>
    </row>
    <row r="11262" spans="1:5" ht="0" hidden="1" customHeight="1" x14ac:dyDescent="0.2">
      <c r="A11262"/>
      <c r="B11262"/>
      <c r="C11262"/>
      <c r="D11262"/>
      <c r="E11262"/>
    </row>
    <row r="11263" spans="1:5" ht="0" hidden="1" customHeight="1" x14ac:dyDescent="0.2">
      <c r="A11263"/>
      <c r="B11263"/>
      <c r="C11263"/>
      <c r="D11263"/>
      <c r="E11263"/>
    </row>
    <row r="11264" spans="1:5" ht="0" hidden="1" customHeight="1" x14ac:dyDescent="0.2">
      <c r="A11264"/>
      <c r="B11264"/>
      <c r="C11264"/>
      <c r="D11264"/>
      <c r="E11264"/>
    </row>
    <row r="11265" spans="1:5" ht="0" hidden="1" customHeight="1" x14ac:dyDescent="0.2">
      <c r="A11265"/>
      <c r="B11265"/>
      <c r="C11265"/>
      <c r="D11265"/>
      <c r="E11265"/>
    </row>
    <row r="11266" spans="1:5" ht="0" hidden="1" customHeight="1" x14ac:dyDescent="0.2">
      <c r="A11266"/>
      <c r="B11266"/>
      <c r="C11266"/>
      <c r="D11266"/>
      <c r="E11266"/>
    </row>
    <row r="11267" spans="1:5" ht="0" hidden="1" customHeight="1" x14ac:dyDescent="0.2">
      <c r="A11267"/>
      <c r="B11267"/>
      <c r="C11267"/>
      <c r="D11267"/>
      <c r="E11267"/>
    </row>
    <row r="11268" spans="1:5" ht="0" hidden="1" customHeight="1" x14ac:dyDescent="0.2">
      <c r="A11268"/>
      <c r="B11268"/>
      <c r="C11268"/>
      <c r="D11268"/>
      <c r="E11268"/>
    </row>
    <row r="11269" spans="1:5" ht="0" hidden="1" customHeight="1" x14ac:dyDescent="0.2">
      <c r="A11269"/>
      <c r="B11269"/>
      <c r="C11269"/>
      <c r="D11269"/>
      <c r="E11269"/>
    </row>
    <row r="11270" spans="1:5" ht="0" hidden="1" customHeight="1" x14ac:dyDescent="0.2">
      <c r="A11270"/>
      <c r="B11270"/>
      <c r="C11270"/>
      <c r="D11270"/>
      <c r="E11270"/>
    </row>
    <row r="11271" spans="1:5" ht="0" hidden="1" customHeight="1" x14ac:dyDescent="0.2">
      <c r="A11271"/>
      <c r="B11271"/>
      <c r="C11271"/>
      <c r="D11271"/>
      <c r="E11271"/>
    </row>
    <row r="11272" spans="1:5" ht="0" hidden="1" customHeight="1" x14ac:dyDescent="0.2">
      <c r="A11272"/>
      <c r="B11272"/>
      <c r="C11272"/>
      <c r="D11272"/>
      <c r="E11272"/>
    </row>
    <row r="11273" spans="1:5" ht="0" hidden="1" customHeight="1" x14ac:dyDescent="0.2">
      <c r="A11273"/>
      <c r="B11273"/>
      <c r="C11273"/>
      <c r="D11273"/>
      <c r="E11273"/>
    </row>
    <row r="11274" spans="1:5" ht="0" hidden="1" customHeight="1" x14ac:dyDescent="0.2">
      <c r="A11274"/>
      <c r="B11274"/>
      <c r="C11274"/>
      <c r="D11274"/>
      <c r="E11274"/>
    </row>
    <row r="11275" spans="1:5" ht="0" hidden="1" customHeight="1" x14ac:dyDescent="0.2">
      <c r="A11275"/>
      <c r="B11275"/>
      <c r="C11275"/>
      <c r="D11275"/>
      <c r="E11275"/>
    </row>
    <row r="11276" spans="1:5" ht="0" hidden="1" customHeight="1" x14ac:dyDescent="0.2">
      <c r="A11276"/>
      <c r="B11276"/>
      <c r="C11276"/>
      <c r="D11276"/>
      <c r="E11276"/>
    </row>
    <row r="11277" spans="1:5" ht="0" hidden="1" customHeight="1" x14ac:dyDescent="0.2">
      <c r="A11277"/>
      <c r="B11277"/>
      <c r="C11277"/>
      <c r="D11277"/>
      <c r="E11277"/>
    </row>
    <row r="11278" spans="1:5" ht="0" hidden="1" customHeight="1" x14ac:dyDescent="0.2">
      <c r="A11278"/>
      <c r="B11278"/>
      <c r="C11278"/>
      <c r="D11278"/>
      <c r="E11278"/>
    </row>
    <row r="11279" spans="1:5" ht="0" hidden="1" customHeight="1" x14ac:dyDescent="0.2">
      <c r="A11279"/>
      <c r="B11279"/>
      <c r="C11279"/>
      <c r="D11279"/>
      <c r="E11279"/>
    </row>
    <row r="11280" spans="1:5" ht="0" hidden="1" customHeight="1" x14ac:dyDescent="0.2">
      <c r="A11280"/>
      <c r="B11280"/>
      <c r="C11280"/>
      <c r="D11280"/>
      <c r="E11280"/>
    </row>
    <row r="11281" spans="1:5" ht="0" hidden="1" customHeight="1" x14ac:dyDescent="0.2">
      <c r="A11281"/>
      <c r="B11281"/>
      <c r="C11281"/>
      <c r="D11281"/>
      <c r="E11281"/>
    </row>
    <row r="11282" spans="1:5" ht="0" hidden="1" customHeight="1" x14ac:dyDescent="0.2">
      <c r="A11282"/>
      <c r="B11282"/>
      <c r="C11282"/>
      <c r="D11282"/>
      <c r="E11282"/>
    </row>
    <row r="11283" spans="1:5" ht="0" hidden="1" customHeight="1" x14ac:dyDescent="0.2">
      <c r="A11283"/>
      <c r="B11283"/>
      <c r="C11283"/>
      <c r="D11283"/>
      <c r="E11283"/>
    </row>
    <row r="11284" spans="1:5" ht="0" hidden="1" customHeight="1" x14ac:dyDescent="0.2">
      <c r="A11284"/>
      <c r="B11284"/>
      <c r="C11284"/>
      <c r="D11284"/>
      <c r="E11284"/>
    </row>
    <row r="11285" spans="1:5" ht="0" hidden="1" customHeight="1" x14ac:dyDescent="0.2">
      <c r="A11285"/>
      <c r="B11285"/>
      <c r="C11285"/>
      <c r="D11285"/>
      <c r="E11285"/>
    </row>
    <row r="11286" spans="1:5" ht="0" hidden="1" customHeight="1" x14ac:dyDescent="0.2">
      <c r="A11286"/>
      <c r="B11286"/>
      <c r="C11286"/>
      <c r="D11286"/>
      <c r="E11286"/>
    </row>
    <row r="11287" spans="1:5" ht="0" hidden="1" customHeight="1" x14ac:dyDescent="0.2">
      <c r="A11287"/>
      <c r="B11287"/>
      <c r="C11287"/>
      <c r="D11287"/>
      <c r="E11287"/>
    </row>
    <row r="11288" spans="1:5" ht="0" hidden="1" customHeight="1" x14ac:dyDescent="0.2">
      <c r="A11288"/>
      <c r="B11288"/>
      <c r="C11288"/>
      <c r="D11288"/>
      <c r="E11288"/>
    </row>
    <row r="11289" spans="1:5" ht="0" hidden="1" customHeight="1" x14ac:dyDescent="0.2">
      <c r="A11289"/>
      <c r="B11289"/>
      <c r="C11289"/>
      <c r="D11289"/>
      <c r="E11289"/>
    </row>
    <row r="11290" spans="1:5" ht="0" hidden="1" customHeight="1" x14ac:dyDescent="0.2">
      <c r="A11290"/>
      <c r="B11290"/>
      <c r="C11290"/>
      <c r="D11290"/>
      <c r="E11290"/>
    </row>
    <row r="11291" spans="1:5" ht="0" hidden="1" customHeight="1" x14ac:dyDescent="0.2">
      <c r="A11291"/>
      <c r="B11291"/>
      <c r="C11291"/>
      <c r="D11291"/>
      <c r="E11291"/>
    </row>
    <row r="11292" spans="1:5" ht="0" hidden="1" customHeight="1" x14ac:dyDescent="0.2">
      <c r="A11292"/>
      <c r="B11292"/>
      <c r="C11292"/>
      <c r="D11292"/>
      <c r="E11292"/>
    </row>
    <row r="11293" spans="1:5" ht="0" hidden="1" customHeight="1" x14ac:dyDescent="0.2">
      <c r="A11293"/>
      <c r="B11293"/>
      <c r="C11293"/>
      <c r="D11293"/>
      <c r="E11293"/>
    </row>
    <row r="11294" spans="1:5" ht="0" hidden="1" customHeight="1" x14ac:dyDescent="0.2">
      <c r="A11294"/>
      <c r="B11294"/>
      <c r="C11294"/>
      <c r="D11294"/>
      <c r="E11294"/>
    </row>
    <row r="11295" spans="1:5" ht="0" hidden="1" customHeight="1" x14ac:dyDescent="0.2">
      <c r="A11295"/>
      <c r="B11295"/>
      <c r="C11295"/>
      <c r="D11295"/>
      <c r="E11295"/>
    </row>
    <row r="11296" spans="1:5" ht="0" hidden="1" customHeight="1" x14ac:dyDescent="0.2">
      <c r="A11296"/>
      <c r="B11296"/>
      <c r="C11296"/>
      <c r="D11296"/>
      <c r="E11296"/>
    </row>
    <row r="11297" spans="1:5" ht="0" hidden="1" customHeight="1" x14ac:dyDescent="0.2">
      <c r="A11297"/>
      <c r="B11297"/>
      <c r="C11297"/>
      <c r="D11297"/>
      <c r="E11297"/>
    </row>
    <row r="11298" spans="1:5" ht="0" hidden="1" customHeight="1" x14ac:dyDescent="0.2">
      <c r="A11298"/>
      <c r="B11298"/>
      <c r="C11298"/>
      <c r="D11298"/>
      <c r="E11298"/>
    </row>
    <row r="11299" spans="1:5" ht="0" hidden="1" customHeight="1" x14ac:dyDescent="0.2">
      <c r="A11299"/>
      <c r="B11299"/>
      <c r="C11299"/>
      <c r="D11299"/>
      <c r="E11299"/>
    </row>
    <row r="11300" spans="1:5" ht="0" hidden="1" customHeight="1" x14ac:dyDescent="0.2">
      <c r="A11300"/>
      <c r="B11300"/>
      <c r="C11300"/>
      <c r="D11300"/>
      <c r="E11300"/>
    </row>
    <row r="11301" spans="1:5" ht="0" hidden="1" customHeight="1" x14ac:dyDescent="0.2">
      <c r="A11301"/>
      <c r="B11301"/>
      <c r="C11301"/>
      <c r="D11301"/>
      <c r="E11301"/>
    </row>
    <row r="11302" spans="1:5" ht="0" hidden="1" customHeight="1" x14ac:dyDescent="0.2">
      <c r="A11302"/>
      <c r="B11302"/>
      <c r="C11302"/>
      <c r="D11302"/>
      <c r="E11302"/>
    </row>
    <row r="11303" spans="1:5" ht="0" hidden="1" customHeight="1" x14ac:dyDescent="0.2">
      <c r="A11303"/>
      <c r="B11303"/>
      <c r="C11303"/>
      <c r="D11303"/>
      <c r="E11303"/>
    </row>
    <row r="11304" spans="1:5" ht="0" hidden="1" customHeight="1" x14ac:dyDescent="0.2">
      <c r="A11304"/>
      <c r="B11304"/>
      <c r="C11304"/>
      <c r="D11304"/>
      <c r="E11304"/>
    </row>
    <row r="11305" spans="1:5" ht="0" hidden="1" customHeight="1" x14ac:dyDescent="0.2">
      <c r="A11305"/>
      <c r="B11305"/>
      <c r="C11305"/>
      <c r="D11305"/>
      <c r="E11305"/>
    </row>
    <row r="11306" spans="1:5" ht="0" hidden="1" customHeight="1" x14ac:dyDescent="0.2">
      <c r="A11306"/>
      <c r="B11306"/>
      <c r="C11306"/>
      <c r="D11306"/>
      <c r="E11306"/>
    </row>
    <row r="11307" spans="1:5" ht="0" hidden="1" customHeight="1" x14ac:dyDescent="0.2">
      <c r="A11307"/>
      <c r="B11307"/>
      <c r="C11307"/>
      <c r="D11307"/>
      <c r="E11307"/>
    </row>
    <row r="11308" spans="1:5" ht="0" hidden="1" customHeight="1" x14ac:dyDescent="0.2">
      <c r="A11308"/>
      <c r="B11308"/>
      <c r="C11308"/>
      <c r="D11308"/>
      <c r="E11308"/>
    </row>
    <row r="11309" spans="1:5" ht="0" hidden="1" customHeight="1" x14ac:dyDescent="0.2">
      <c r="A11309"/>
      <c r="B11309"/>
      <c r="C11309"/>
      <c r="D11309"/>
      <c r="E11309"/>
    </row>
    <row r="11310" spans="1:5" ht="0" hidden="1" customHeight="1" x14ac:dyDescent="0.2">
      <c r="A11310"/>
      <c r="B11310"/>
      <c r="C11310"/>
      <c r="D11310"/>
      <c r="E11310"/>
    </row>
    <row r="11311" spans="1:5" ht="0" hidden="1" customHeight="1" x14ac:dyDescent="0.2">
      <c r="A11311"/>
      <c r="B11311"/>
      <c r="C11311"/>
      <c r="D11311"/>
      <c r="E11311"/>
    </row>
    <row r="11312" spans="1:5" ht="0" hidden="1" customHeight="1" x14ac:dyDescent="0.2">
      <c r="A11312"/>
      <c r="B11312"/>
      <c r="C11312"/>
      <c r="D11312"/>
      <c r="E11312"/>
    </row>
    <row r="11313" spans="1:5" ht="0" hidden="1" customHeight="1" x14ac:dyDescent="0.2">
      <c r="A11313"/>
      <c r="B11313"/>
      <c r="C11313"/>
      <c r="D11313"/>
      <c r="E11313"/>
    </row>
    <row r="11314" spans="1:5" ht="0" hidden="1" customHeight="1" x14ac:dyDescent="0.2">
      <c r="A11314"/>
      <c r="B11314"/>
      <c r="C11314"/>
      <c r="D11314"/>
      <c r="E11314"/>
    </row>
    <row r="11315" spans="1:5" ht="0" hidden="1" customHeight="1" x14ac:dyDescent="0.2">
      <c r="A11315"/>
      <c r="B11315"/>
      <c r="C11315"/>
      <c r="D11315"/>
      <c r="E11315"/>
    </row>
    <row r="11316" spans="1:5" ht="0" hidden="1" customHeight="1" x14ac:dyDescent="0.2">
      <c r="A11316"/>
      <c r="B11316"/>
      <c r="C11316"/>
      <c r="D11316"/>
      <c r="E11316"/>
    </row>
    <row r="11317" spans="1:5" ht="0" hidden="1" customHeight="1" x14ac:dyDescent="0.2">
      <c r="A11317"/>
      <c r="B11317"/>
      <c r="C11317"/>
      <c r="D11317"/>
      <c r="E11317"/>
    </row>
    <row r="11318" spans="1:5" ht="0" hidden="1" customHeight="1" x14ac:dyDescent="0.2">
      <c r="A11318"/>
      <c r="B11318"/>
      <c r="C11318"/>
      <c r="D11318"/>
      <c r="E11318"/>
    </row>
    <row r="11319" spans="1:5" ht="0" hidden="1" customHeight="1" x14ac:dyDescent="0.2">
      <c r="A11319"/>
      <c r="B11319"/>
      <c r="C11319"/>
      <c r="D11319"/>
      <c r="E11319"/>
    </row>
    <row r="11320" spans="1:5" ht="0" hidden="1" customHeight="1" x14ac:dyDescent="0.2">
      <c r="A11320"/>
      <c r="B11320"/>
      <c r="C11320"/>
      <c r="D11320"/>
      <c r="E11320"/>
    </row>
    <row r="11321" spans="1:5" ht="0" hidden="1" customHeight="1" x14ac:dyDescent="0.2">
      <c r="A11321"/>
      <c r="B11321"/>
      <c r="C11321"/>
      <c r="D11321"/>
      <c r="E11321"/>
    </row>
    <row r="11322" spans="1:5" ht="0" hidden="1" customHeight="1" x14ac:dyDescent="0.2">
      <c r="A11322"/>
      <c r="B11322"/>
      <c r="C11322"/>
      <c r="D11322"/>
      <c r="E11322"/>
    </row>
    <row r="11323" spans="1:5" ht="0" hidden="1" customHeight="1" x14ac:dyDescent="0.2">
      <c r="A11323"/>
      <c r="B11323"/>
      <c r="C11323"/>
      <c r="D11323"/>
      <c r="E11323"/>
    </row>
    <row r="11324" spans="1:5" ht="0" hidden="1" customHeight="1" x14ac:dyDescent="0.2">
      <c r="A11324"/>
      <c r="B11324"/>
      <c r="C11324"/>
      <c r="D11324"/>
      <c r="E11324"/>
    </row>
    <row r="11325" spans="1:5" ht="0" hidden="1" customHeight="1" x14ac:dyDescent="0.2">
      <c r="A11325"/>
      <c r="B11325"/>
      <c r="C11325"/>
      <c r="D11325"/>
      <c r="E11325"/>
    </row>
    <row r="11326" spans="1:5" ht="0" hidden="1" customHeight="1" x14ac:dyDescent="0.2">
      <c r="A11326"/>
      <c r="B11326"/>
      <c r="C11326"/>
      <c r="D11326"/>
      <c r="E11326"/>
    </row>
    <row r="11327" spans="1:5" ht="0" hidden="1" customHeight="1" x14ac:dyDescent="0.2">
      <c r="A11327"/>
      <c r="B11327"/>
      <c r="C11327"/>
      <c r="D11327"/>
      <c r="E11327"/>
    </row>
    <row r="11328" spans="1:5" ht="0" hidden="1" customHeight="1" x14ac:dyDescent="0.2">
      <c r="A11328"/>
      <c r="B11328"/>
      <c r="C11328"/>
      <c r="D11328"/>
      <c r="E11328"/>
    </row>
    <row r="11329" spans="1:5" ht="0" hidden="1" customHeight="1" x14ac:dyDescent="0.2">
      <c r="A11329"/>
      <c r="B11329"/>
      <c r="C11329"/>
      <c r="D11329"/>
      <c r="E11329"/>
    </row>
    <row r="11330" spans="1:5" ht="0" hidden="1" customHeight="1" x14ac:dyDescent="0.2">
      <c r="A11330"/>
      <c r="B11330"/>
      <c r="C11330"/>
      <c r="D11330"/>
      <c r="E11330"/>
    </row>
    <row r="11331" spans="1:5" ht="0" hidden="1" customHeight="1" x14ac:dyDescent="0.2">
      <c r="A11331"/>
      <c r="B11331"/>
      <c r="C11331"/>
      <c r="D11331"/>
      <c r="E11331"/>
    </row>
    <row r="11332" spans="1:5" ht="0" hidden="1" customHeight="1" x14ac:dyDescent="0.2">
      <c r="A11332"/>
      <c r="B11332"/>
      <c r="C11332"/>
      <c r="D11332"/>
      <c r="E11332"/>
    </row>
    <row r="11333" spans="1:5" ht="0" hidden="1" customHeight="1" x14ac:dyDescent="0.2">
      <c r="A11333"/>
      <c r="B11333"/>
      <c r="C11333"/>
      <c r="D11333"/>
      <c r="E11333"/>
    </row>
    <row r="11334" spans="1:5" ht="0" hidden="1" customHeight="1" x14ac:dyDescent="0.2">
      <c r="A11334"/>
      <c r="B11334"/>
      <c r="C11334"/>
      <c r="D11334"/>
      <c r="E11334"/>
    </row>
    <row r="11335" spans="1:5" ht="0" hidden="1" customHeight="1" x14ac:dyDescent="0.2">
      <c r="A11335"/>
      <c r="B11335"/>
      <c r="C11335"/>
      <c r="D11335"/>
      <c r="E11335"/>
    </row>
    <row r="11336" spans="1:5" ht="0" hidden="1" customHeight="1" x14ac:dyDescent="0.2">
      <c r="A11336"/>
      <c r="B11336"/>
      <c r="C11336"/>
      <c r="D11336"/>
      <c r="E11336"/>
    </row>
    <row r="11337" spans="1:5" ht="0" hidden="1" customHeight="1" x14ac:dyDescent="0.2">
      <c r="A11337"/>
      <c r="B11337"/>
      <c r="C11337"/>
      <c r="D11337"/>
      <c r="E11337"/>
    </row>
    <row r="11338" spans="1:5" ht="0" hidden="1" customHeight="1" x14ac:dyDescent="0.2">
      <c r="A11338"/>
      <c r="B11338"/>
      <c r="C11338"/>
      <c r="D11338"/>
      <c r="E11338"/>
    </row>
    <row r="11339" spans="1:5" ht="0" hidden="1" customHeight="1" x14ac:dyDescent="0.2">
      <c r="A11339"/>
      <c r="B11339"/>
      <c r="C11339"/>
      <c r="D11339"/>
      <c r="E11339"/>
    </row>
    <row r="11340" spans="1:5" ht="0" hidden="1" customHeight="1" x14ac:dyDescent="0.2">
      <c r="A11340"/>
      <c r="B11340"/>
      <c r="C11340"/>
      <c r="D11340"/>
      <c r="E11340"/>
    </row>
    <row r="11341" spans="1:5" ht="0" hidden="1" customHeight="1" x14ac:dyDescent="0.2">
      <c r="A11341"/>
      <c r="B11341"/>
      <c r="C11341"/>
      <c r="D11341"/>
      <c r="E11341"/>
    </row>
    <row r="11342" spans="1:5" ht="0" hidden="1" customHeight="1" x14ac:dyDescent="0.2">
      <c r="A11342"/>
      <c r="B11342"/>
      <c r="C11342"/>
      <c r="D11342"/>
      <c r="E11342"/>
    </row>
    <row r="11343" spans="1:5" ht="0" hidden="1" customHeight="1" x14ac:dyDescent="0.2">
      <c r="A11343"/>
      <c r="B11343"/>
      <c r="C11343"/>
      <c r="D11343"/>
      <c r="E11343"/>
    </row>
    <row r="11344" spans="1:5" ht="0" hidden="1" customHeight="1" x14ac:dyDescent="0.2">
      <c r="A11344"/>
      <c r="B11344"/>
      <c r="C11344"/>
      <c r="D11344"/>
      <c r="E11344"/>
    </row>
    <row r="11345" spans="1:5" ht="0" hidden="1" customHeight="1" x14ac:dyDescent="0.2">
      <c r="A11345"/>
      <c r="B11345"/>
      <c r="C11345"/>
      <c r="D11345"/>
      <c r="E11345"/>
    </row>
    <row r="11346" spans="1:5" ht="0" hidden="1" customHeight="1" x14ac:dyDescent="0.2">
      <c r="A11346"/>
      <c r="B11346"/>
      <c r="C11346"/>
      <c r="D11346"/>
      <c r="E11346"/>
    </row>
    <row r="11347" spans="1:5" ht="0" hidden="1" customHeight="1" x14ac:dyDescent="0.2">
      <c r="A11347"/>
      <c r="B11347"/>
      <c r="C11347"/>
      <c r="D11347"/>
      <c r="E11347"/>
    </row>
    <row r="11348" spans="1:5" ht="0" hidden="1" customHeight="1" x14ac:dyDescent="0.2">
      <c r="A11348"/>
      <c r="B11348"/>
      <c r="C11348"/>
      <c r="D11348"/>
      <c r="E11348"/>
    </row>
    <row r="11349" spans="1:5" ht="0" hidden="1" customHeight="1" x14ac:dyDescent="0.2">
      <c r="A11349"/>
      <c r="B11349"/>
      <c r="C11349"/>
      <c r="D11349"/>
      <c r="E11349"/>
    </row>
    <row r="11350" spans="1:5" ht="0" hidden="1" customHeight="1" x14ac:dyDescent="0.2">
      <c r="A11350"/>
      <c r="B11350"/>
      <c r="C11350"/>
      <c r="D11350"/>
      <c r="E11350"/>
    </row>
    <row r="11351" spans="1:5" ht="0" hidden="1" customHeight="1" x14ac:dyDescent="0.2">
      <c r="A11351"/>
      <c r="B11351"/>
      <c r="C11351"/>
      <c r="D11351"/>
      <c r="E11351"/>
    </row>
    <row r="11352" spans="1:5" ht="0" hidden="1" customHeight="1" x14ac:dyDescent="0.2">
      <c r="A11352"/>
      <c r="B11352"/>
      <c r="C11352"/>
      <c r="D11352"/>
      <c r="E11352"/>
    </row>
    <row r="11353" spans="1:5" ht="0" hidden="1" customHeight="1" x14ac:dyDescent="0.2">
      <c r="A11353"/>
      <c r="B11353"/>
      <c r="C11353"/>
      <c r="D11353"/>
      <c r="E11353"/>
    </row>
    <row r="11354" spans="1:5" ht="0" hidden="1" customHeight="1" x14ac:dyDescent="0.2">
      <c r="A11354"/>
      <c r="B11354"/>
      <c r="C11354"/>
      <c r="D11354"/>
      <c r="E11354"/>
    </row>
    <row r="11355" spans="1:5" ht="0" hidden="1" customHeight="1" x14ac:dyDescent="0.2">
      <c r="A11355"/>
      <c r="B11355"/>
      <c r="C11355"/>
      <c r="D11355"/>
      <c r="E11355"/>
    </row>
    <row r="11356" spans="1:5" ht="0" hidden="1" customHeight="1" x14ac:dyDescent="0.2">
      <c r="A11356"/>
      <c r="B11356"/>
      <c r="C11356"/>
      <c r="D11356"/>
      <c r="E11356"/>
    </row>
    <row r="11357" spans="1:5" ht="0" hidden="1" customHeight="1" x14ac:dyDescent="0.2">
      <c r="A11357"/>
      <c r="B11357"/>
      <c r="C11357"/>
      <c r="D11357"/>
      <c r="E11357"/>
    </row>
    <row r="11358" spans="1:5" ht="0" hidden="1" customHeight="1" x14ac:dyDescent="0.2">
      <c r="A11358"/>
      <c r="B11358"/>
      <c r="C11358"/>
      <c r="D11358"/>
      <c r="E11358"/>
    </row>
    <row r="11359" spans="1:5" ht="0" hidden="1" customHeight="1" x14ac:dyDescent="0.2">
      <c r="A11359"/>
      <c r="B11359"/>
      <c r="C11359"/>
      <c r="D11359"/>
      <c r="E11359"/>
    </row>
    <row r="11360" spans="1:5" ht="0" hidden="1" customHeight="1" x14ac:dyDescent="0.2">
      <c r="A11360"/>
      <c r="B11360"/>
      <c r="C11360"/>
      <c r="D11360"/>
      <c r="E11360"/>
    </row>
    <row r="11361" spans="1:5" ht="0" hidden="1" customHeight="1" x14ac:dyDescent="0.2">
      <c r="A11361"/>
      <c r="B11361"/>
      <c r="C11361"/>
      <c r="D11361"/>
      <c r="E11361"/>
    </row>
    <row r="11362" spans="1:5" ht="0" hidden="1" customHeight="1" x14ac:dyDescent="0.2">
      <c r="A11362"/>
      <c r="B11362"/>
      <c r="C11362"/>
      <c r="D11362"/>
      <c r="E11362"/>
    </row>
    <row r="11363" spans="1:5" ht="0" hidden="1" customHeight="1" x14ac:dyDescent="0.2">
      <c r="A11363"/>
      <c r="B11363"/>
      <c r="C11363"/>
      <c r="D11363"/>
      <c r="E11363"/>
    </row>
    <row r="11364" spans="1:5" ht="0" hidden="1" customHeight="1" x14ac:dyDescent="0.2">
      <c r="A11364"/>
      <c r="B11364"/>
      <c r="C11364"/>
      <c r="D11364"/>
      <c r="E11364"/>
    </row>
    <row r="11365" spans="1:5" ht="0" hidden="1" customHeight="1" x14ac:dyDescent="0.2">
      <c r="A11365"/>
      <c r="B11365"/>
      <c r="C11365"/>
      <c r="D11365"/>
      <c r="E11365"/>
    </row>
    <row r="11366" spans="1:5" ht="0" hidden="1" customHeight="1" x14ac:dyDescent="0.2">
      <c r="A11366"/>
      <c r="B11366"/>
      <c r="C11366"/>
      <c r="D11366"/>
      <c r="E11366"/>
    </row>
    <row r="11367" spans="1:5" ht="0" hidden="1" customHeight="1" x14ac:dyDescent="0.2">
      <c r="A11367"/>
      <c r="B11367"/>
      <c r="C11367"/>
      <c r="D11367"/>
      <c r="E11367"/>
    </row>
    <row r="11368" spans="1:5" ht="0" hidden="1" customHeight="1" x14ac:dyDescent="0.2">
      <c r="A11368"/>
      <c r="B11368"/>
      <c r="C11368"/>
      <c r="D11368"/>
      <c r="E11368"/>
    </row>
    <row r="11369" spans="1:5" ht="0" hidden="1" customHeight="1" x14ac:dyDescent="0.2">
      <c r="A11369"/>
      <c r="B11369"/>
      <c r="C11369"/>
      <c r="D11369"/>
      <c r="E11369"/>
    </row>
    <row r="11370" spans="1:5" ht="0" hidden="1" customHeight="1" x14ac:dyDescent="0.2">
      <c r="A11370"/>
      <c r="B11370"/>
      <c r="C11370"/>
      <c r="D11370"/>
      <c r="E11370"/>
    </row>
    <row r="11371" spans="1:5" ht="0" hidden="1" customHeight="1" x14ac:dyDescent="0.2">
      <c r="A11371"/>
      <c r="B11371"/>
      <c r="C11371"/>
      <c r="D11371"/>
      <c r="E11371"/>
    </row>
    <row r="11372" spans="1:5" ht="0" hidden="1" customHeight="1" x14ac:dyDescent="0.2">
      <c r="A11372"/>
      <c r="B11372"/>
      <c r="C11372"/>
      <c r="D11372"/>
      <c r="E11372"/>
    </row>
    <row r="11373" spans="1:5" ht="0" hidden="1" customHeight="1" x14ac:dyDescent="0.2">
      <c r="A11373"/>
      <c r="B11373"/>
      <c r="C11373"/>
      <c r="D11373"/>
      <c r="E11373"/>
    </row>
    <row r="11374" spans="1:5" ht="0" hidden="1" customHeight="1" x14ac:dyDescent="0.2">
      <c r="A11374"/>
      <c r="B11374"/>
      <c r="C11374"/>
      <c r="D11374"/>
      <c r="E11374"/>
    </row>
    <row r="11375" spans="1:5" ht="0" hidden="1" customHeight="1" x14ac:dyDescent="0.2">
      <c r="A11375"/>
      <c r="B11375"/>
      <c r="C11375"/>
      <c r="D11375"/>
      <c r="E11375"/>
    </row>
    <row r="11376" spans="1:5" ht="0" hidden="1" customHeight="1" x14ac:dyDescent="0.2">
      <c r="A11376"/>
      <c r="B11376"/>
      <c r="C11376"/>
      <c r="D11376"/>
      <c r="E11376"/>
    </row>
    <row r="11377" spans="1:5" ht="0" hidden="1" customHeight="1" x14ac:dyDescent="0.2">
      <c r="A11377"/>
      <c r="B11377"/>
      <c r="C11377"/>
      <c r="D11377"/>
      <c r="E11377"/>
    </row>
    <row r="11378" spans="1:5" ht="0" hidden="1" customHeight="1" x14ac:dyDescent="0.2">
      <c r="A11378"/>
      <c r="B11378"/>
      <c r="C11378"/>
      <c r="D11378"/>
      <c r="E11378"/>
    </row>
    <row r="11379" spans="1:5" ht="0" hidden="1" customHeight="1" x14ac:dyDescent="0.2">
      <c r="A11379"/>
      <c r="B11379"/>
      <c r="C11379"/>
      <c r="D11379"/>
      <c r="E11379"/>
    </row>
    <row r="11380" spans="1:5" ht="0" hidden="1" customHeight="1" x14ac:dyDescent="0.2">
      <c r="A11380"/>
      <c r="B11380"/>
      <c r="C11380"/>
      <c r="D11380"/>
      <c r="E11380"/>
    </row>
    <row r="11381" spans="1:5" ht="0" hidden="1" customHeight="1" x14ac:dyDescent="0.2">
      <c r="A11381"/>
      <c r="B11381"/>
      <c r="C11381"/>
      <c r="D11381"/>
      <c r="E11381"/>
    </row>
    <row r="11382" spans="1:5" ht="0" hidden="1" customHeight="1" x14ac:dyDescent="0.2">
      <c r="A11382"/>
      <c r="B11382"/>
      <c r="C11382"/>
      <c r="D11382"/>
      <c r="E11382"/>
    </row>
    <row r="11383" spans="1:5" ht="0" hidden="1" customHeight="1" x14ac:dyDescent="0.2">
      <c r="A11383"/>
      <c r="B11383"/>
      <c r="C11383"/>
      <c r="D11383"/>
      <c r="E11383"/>
    </row>
    <row r="11384" spans="1:5" ht="0" hidden="1" customHeight="1" x14ac:dyDescent="0.2">
      <c r="A11384"/>
      <c r="B11384"/>
      <c r="C11384"/>
      <c r="D11384"/>
      <c r="E11384"/>
    </row>
    <row r="11385" spans="1:5" ht="0" hidden="1" customHeight="1" x14ac:dyDescent="0.2">
      <c r="A11385"/>
      <c r="B11385"/>
      <c r="C11385"/>
      <c r="D11385"/>
      <c r="E11385"/>
    </row>
    <row r="11386" spans="1:5" ht="0" hidden="1" customHeight="1" x14ac:dyDescent="0.2">
      <c r="A11386"/>
      <c r="B11386"/>
      <c r="C11386"/>
      <c r="D11386"/>
      <c r="E11386"/>
    </row>
    <row r="11387" spans="1:5" ht="0" hidden="1" customHeight="1" x14ac:dyDescent="0.2">
      <c r="A11387"/>
      <c r="B11387"/>
      <c r="C11387"/>
      <c r="D11387"/>
      <c r="E11387"/>
    </row>
    <row r="11388" spans="1:5" ht="0" hidden="1" customHeight="1" x14ac:dyDescent="0.2">
      <c r="A11388"/>
      <c r="B11388"/>
      <c r="C11388"/>
      <c r="D11388"/>
      <c r="E11388"/>
    </row>
    <row r="11389" spans="1:5" ht="0" hidden="1" customHeight="1" x14ac:dyDescent="0.2">
      <c r="A11389"/>
      <c r="B11389"/>
      <c r="C11389"/>
      <c r="D11389"/>
      <c r="E11389"/>
    </row>
    <row r="11390" spans="1:5" ht="0" hidden="1" customHeight="1" x14ac:dyDescent="0.2">
      <c r="A11390"/>
      <c r="B11390"/>
      <c r="C11390"/>
      <c r="D11390"/>
      <c r="E11390"/>
    </row>
    <row r="11391" spans="1:5" ht="0" hidden="1" customHeight="1" x14ac:dyDescent="0.2">
      <c r="A11391"/>
      <c r="B11391"/>
      <c r="C11391"/>
      <c r="D11391"/>
      <c r="E11391"/>
    </row>
    <row r="11392" spans="1:5" ht="0" hidden="1" customHeight="1" x14ac:dyDescent="0.2">
      <c r="A11392"/>
      <c r="B11392"/>
      <c r="C11392"/>
      <c r="D11392"/>
      <c r="E11392"/>
    </row>
    <row r="11393" spans="1:5" ht="0" hidden="1" customHeight="1" x14ac:dyDescent="0.2">
      <c r="A11393"/>
      <c r="B11393"/>
      <c r="C11393"/>
      <c r="D11393"/>
      <c r="E11393"/>
    </row>
    <row r="11394" spans="1:5" ht="0" hidden="1" customHeight="1" x14ac:dyDescent="0.2">
      <c r="A11394"/>
      <c r="B11394"/>
      <c r="C11394"/>
      <c r="D11394"/>
      <c r="E11394"/>
    </row>
    <row r="11395" spans="1:5" ht="0" hidden="1" customHeight="1" x14ac:dyDescent="0.2">
      <c r="A11395"/>
      <c r="B11395"/>
      <c r="C11395"/>
      <c r="D11395"/>
      <c r="E11395"/>
    </row>
    <row r="11396" spans="1:5" ht="0" hidden="1" customHeight="1" x14ac:dyDescent="0.2">
      <c r="A11396"/>
      <c r="B11396"/>
      <c r="C11396"/>
      <c r="D11396"/>
      <c r="E11396"/>
    </row>
    <row r="11397" spans="1:5" ht="0" hidden="1" customHeight="1" x14ac:dyDescent="0.2">
      <c r="A11397"/>
      <c r="B11397"/>
      <c r="C11397"/>
      <c r="D11397"/>
      <c r="E11397"/>
    </row>
    <row r="11398" spans="1:5" ht="0" hidden="1" customHeight="1" x14ac:dyDescent="0.2">
      <c r="A11398"/>
      <c r="B11398"/>
      <c r="C11398"/>
      <c r="D11398"/>
      <c r="E11398"/>
    </row>
    <row r="11399" spans="1:5" ht="0" hidden="1" customHeight="1" x14ac:dyDescent="0.2">
      <c r="A11399"/>
      <c r="B11399"/>
      <c r="C11399"/>
      <c r="D11399"/>
      <c r="E11399"/>
    </row>
    <row r="11400" spans="1:5" ht="0" hidden="1" customHeight="1" x14ac:dyDescent="0.2">
      <c r="A11400"/>
      <c r="B11400"/>
      <c r="C11400"/>
      <c r="D11400"/>
      <c r="E11400"/>
    </row>
    <row r="11401" spans="1:5" ht="0" hidden="1" customHeight="1" x14ac:dyDescent="0.2">
      <c r="A11401"/>
      <c r="B11401"/>
      <c r="C11401"/>
      <c r="D11401"/>
      <c r="E11401"/>
    </row>
    <row r="11402" spans="1:5" ht="0" hidden="1" customHeight="1" x14ac:dyDescent="0.2">
      <c r="A11402"/>
      <c r="B11402"/>
      <c r="C11402"/>
      <c r="D11402"/>
      <c r="E11402"/>
    </row>
    <row r="11403" spans="1:5" ht="0" hidden="1" customHeight="1" x14ac:dyDescent="0.2">
      <c r="A11403"/>
      <c r="B11403"/>
      <c r="C11403"/>
      <c r="D11403"/>
      <c r="E11403"/>
    </row>
    <row r="11404" spans="1:5" ht="0" hidden="1" customHeight="1" x14ac:dyDescent="0.2">
      <c r="A11404"/>
      <c r="B11404"/>
      <c r="C11404"/>
      <c r="D11404"/>
      <c r="E11404"/>
    </row>
    <row r="11405" spans="1:5" ht="0" hidden="1" customHeight="1" x14ac:dyDescent="0.2">
      <c r="A11405"/>
      <c r="B11405"/>
      <c r="C11405"/>
      <c r="D11405"/>
      <c r="E11405"/>
    </row>
    <row r="11406" spans="1:5" ht="0" hidden="1" customHeight="1" x14ac:dyDescent="0.2">
      <c r="A11406"/>
      <c r="B11406"/>
      <c r="C11406"/>
      <c r="D11406"/>
      <c r="E11406"/>
    </row>
    <row r="11407" spans="1:5" ht="0" hidden="1" customHeight="1" x14ac:dyDescent="0.2">
      <c r="A11407"/>
      <c r="B11407"/>
      <c r="C11407"/>
      <c r="D11407"/>
      <c r="E11407"/>
    </row>
    <row r="11408" spans="1:5" ht="0" hidden="1" customHeight="1" x14ac:dyDescent="0.2">
      <c r="A11408"/>
      <c r="B11408"/>
      <c r="C11408"/>
      <c r="D11408"/>
      <c r="E11408"/>
    </row>
    <row r="11409" spans="1:5" ht="0" hidden="1" customHeight="1" x14ac:dyDescent="0.2">
      <c r="A11409"/>
      <c r="B11409"/>
      <c r="C11409"/>
      <c r="D11409"/>
      <c r="E11409"/>
    </row>
    <row r="11410" spans="1:5" ht="0" hidden="1" customHeight="1" x14ac:dyDescent="0.2">
      <c r="A11410"/>
      <c r="B11410"/>
      <c r="C11410"/>
      <c r="D11410"/>
      <c r="E11410"/>
    </row>
    <row r="11411" spans="1:5" ht="0" hidden="1" customHeight="1" x14ac:dyDescent="0.2">
      <c r="A11411"/>
      <c r="B11411"/>
      <c r="C11411"/>
      <c r="D11411"/>
      <c r="E11411"/>
    </row>
    <row r="11412" spans="1:5" ht="0" hidden="1" customHeight="1" x14ac:dyDescent="0.2">
      <c r="A11412"/>
      <c r="B11412"/>
      <c r="C11412"/>
      <c r="D11412"/>
      <c r="E11412"/>
    </row>
    <row r="11413" spans="1:5" ht="0" hidden="1" customHeight="1" x14ac:dyDescent="0.2">
      <c r="A11413"/>
      <c r="B11413"/>
      <c r="C11413"/>
      <c r="D11413"/>
      <c r="E11413"/>
    </row>
    <row r="11414" spans="1:5" ht="0" hidden="1" customHeight="1" x14ac:dyDescent="0.2">
      <c r="A11414"/>
      <c r="B11414"/>
      <c r="C11414"/>
      <c r="D11414"/>
      <c r="E11414"/>
    </row>
    <row r="11415" spans="1:5" ht="0" hidden="1" customHeight="1" x14ac:dyDescent="0.2">
      <c r="A11415"/>
      <c r="B11415"/>
      <c r="C11415"/>
      <c r="D11415"/>
      <c r="E11415"/>
    </row>
    <row r="11416" spans="1:5" ht="0" hidden="1" customHeight="1" x14ac:dyDescent="0.2">
      <c r="A11416"/>
      <c r="B11416"/>
      <c r="C11416"/>
      <c r="D11416"/>
      <c r="E11416"/>
    </row>
    <row r="11417" spans="1:5" ht="0" hidden="1" customHeight="1" x14ac:dyDescent="0.2">
      <c r="A11417"/>
      <c r="B11417"/>
      <c r="C11417"/>
      <c r="D11417"/>
      <c r="E11417"/>
    </row>
    <row r="11418" spans="1:5" ht="0" hidden="1" customHeight="1" x14ac:dyDescent="0.2">
      <c r="A11418"/>
      <c r="B11418"/>
      <c r="C11418"/>
      <c r="D11418"/>
      <c r="E11418"/>
    </row>
    <row r="11419" spans="1:5" ht="0" hidden="1" customHeight="1" x14ac:dyDescent="0.2">
      <c r="A11419"/>
      <c r="B11419"/>
      <c r="C11419"/>
      <c r="D11419"/>
      <c r="E11419"/>
    </row>
    <row r="11420" spans="1:5" ht="0" hidden="1" customHeight="1" x14ac:dyDescent="0.2">
      <c r="A11420"/>
      <c r="B11420"/>
      <c r="C11420"/>
      <c r="D11420"/>
      <c r="E11420"/>
    </row>
    <row r="11421" spans="1:5" ht="0" hidden="1" customHeight="1" x14ac:dyDescent="0.2">
      <c r="A11421"/>
      <c r="B11421"/>
      <c r="C11421"/>
      <c r="D11421"/>
      <c r="E11421"/>
    </row>
    <row r="11422" spans="1:5" ht="0" hidden="1" customHeight="1" x14ac:dyDescent="0.2">
      <c r="A11422"/>
      <c r="B11422"/>
      <c r="C11422"/>
      <c r="D11422"/>
      <c r="E11422"/>
    </row>
    <row r="11423" spans="1:5" ht="0" hidden="1" customHeight="1" x14ac:dyDescent="0.2">
      <c r="A11423"/>
      <c r="B11423"/>
      <c r="C11423"/>
      <c r="D11423"/>
      <c r="E11423"/>
    </row>
    <row r="11424" spans="1:5" ht="0" hidden="1" customHeight="1" x14ac:dyDescent="0.2">
      <c r="A11424"/>
      <c r="B11424"/>
      <c r="C11424"/>
      <c r="D11424"/>
      <c r="E11424"/>
    </row>
    <row r="11425" spans="1:5" ht="0" hidden="1" customHeight="1" x14ac:dyDescent="0.2">
      <c r="A11425"/>
      <c r="B11425"/>
      <c r="C11425"/>
      <c r="D11425"/>
      <c r="E11425"/>
    </row>
    <row r="11426" spans="1:5" ht="0" hidden="1" customHeight="1" x14ac:dyDescent="0.2">
      <c r="A11426"/>
      <c r="B11426"/>
      <c r="C11426"/>
      <c r="D11426"/>
      <c r="E11426"/>
    </row>
    <row r="11427" spans="1:5" ht="0" hidden="1" customHeight="1" x14ac:dyDescent="0.2">
      <c r="A11427"/>
      <c r="B11427"/>
      <c r="C11427"/>
      <c r="D11427"/>
      <c r="E11427"/>
    </row>
    <row r="11428" spans="1:5" ht="0" hidden="1" customHeight="1" x14ac:dyDescent="0.2">
      <c r="A11428"/>
      <c r="B11428"/>
      <c r="C11428"/>
      <c r="D11428"/>
      <c r="E11428"/>
    </row>
    <row r="11429" spans="1:5" ht="0" hidden="1" customHeight="1" x14ac:dyDescent="0.2">
      <c r="A11429"/>
      <c r="B11429"/>
      <c r="C11429"/>
      <c r="D11429"/>
      <c r="E11429"/>
    </row>
    <row r="11430" spans="1:5" ht="0" hidden="1" customHeight="1" x14ac:dyDescent="0.2">
      <c r="A11430"/>
      <c r="B11430"/>
      <c r="C11430"/>
      <c r="D11430"/>
      <c r="E11430"/>
    </row>
    <row r="11431" spans="1:5" ht="0" hidden="1" customHeight="1" x14ac:dyDescent="0.2">
      <c r="A11431"/>
      <c r="B11431"/>
      <c r="C11431"/>
      <c r="D11431"/>
      <c r="E11431"/>
    </row>
    <row r="11432" spans="1:5" ht="0" hidden="1" customHeight="1" x14ac:dyDescent="0.2">
      <c r="A11432"/>
      <c r="B11432"/>
      <c r="C11432"/>
      <c r="D11432"/>
      <c r="E11432"/>
    </row>
    <row r="11433" spans="1:5" ht="0" hidden="1" customHeight="1" x14ac:dyDescent="0.2">
      <c r="A11433"/>
      <c r="B11433"/>
      <c r="C11433"/>
      <c r="D11433"/>
      <c r="E11433"/>
    </row>
    <row r="11434" spans="1:5" ht="0" hidden="1" customHeight="1" x14ac:dyDescent="0.2">
      <c r="A11434"/>
      <c r="B11434"/>
      <c r="C11434"/>
      <c r="D11434"/>
      <c r="E11434"/>
    </row>
    <row r="11435" spans="1:5" ht="0" hidden="1" customHeight="1" x14ac:dyDescent="0.2">
      <c r="A11435"/>
      <c r="B11435"/>
      <c r="C11435"/>
      <c r="D11435"/>
      <c r="E11435"/>
    </row>
    <row r="11436" spans="1:5" ht="0" hidden="1" customHeight="1" x14ac:dyDescent="0.2">
      <c r="A11436"/>
      <c r="B11436"/>
      <c r="C11436"/>
      <c r="D11436"/>
      <c r="E11436"/>
    </row>
    <row r="11437" spans="1:5" ht="0" hidden="1" customHeight="1" x14ac:dyDescent="0.2">
      <c r="A11437"/>
      <c r="B11437"/>
      <c r="C11437"/>
      <c r="D11437"/>
      <c r="E11437"/>
    </row>
    <row r="11438" spans="1:5" ht="0" hidden="1" customHeight="1" x14ac:dyDescent="0.2">
      <c r="A11438"/>
      <c r="B11438"/>
      <c r="C11438"/>
      <c r="D11438"/>
      <c r="E11438"/>
    </row>
    <row r="11439" spans="1:5" ht="0" hidden="1" customHeight="1" x14ac:dyDescent="0.2">
      <c r="A11439"/>
      <c r="B11439"/>
      <c r="C11439"/>
      <c r="D11439"/>
      <c r="E11439"/>
    </row>
    <row r="11440" spans="1:5" ht="0" hidden="1" customHeight="1" x14ac:dyDescent="0.2">
      <c r="A11440"/>
      <c r="B11440"/>
      <c r="C11440"/>
      <c r="D11440"/>
      <c r="E11440"/>
    </row>
    <row r="11441" spans="1:5" ht="0" hidden="1" customHeight="1" x14ac:dyDescent="0.2">
      <c r="A11441"/>
      <c r="B11441"/>
      <c r="C11441"/>
      <c r="D11441"/>
      <c r="E11441"/>
    </row>
    <row r="11442" spans="1:5" ht="0" hidden="1" customHeight="1" x14ac:dyDescent="0.2">
      <c r="A11442"/>
      <c r="B11442"/>
      <c r="C11442"/>
      <c r="D11442"/>
      <c r="E11442"/>
    </row>
    <row r="11443" spans="1:5" ht="0" hidden="1" customHeight="1" x14ac:dyDescent="0.2">
      <c r="A11443"/>
      <c r="B11443"/>
      <c r="C11443"/>
      <c r="D11443"/>
      <c r="E11443"/>
    </row>
    <row r="11444" spans="1:5" ht="0" hidden="1" customHeight="1" x14ac:dyDescent="0.2">
      <c r="A11444"/>
      <c r="B11444"/>
      <c r="C11444"/>
      <c r="D11444"/>
      <c r="E11444"/>
    </row>
    <row r="11445" spans="1:5" ht="0" hidden="1" customHeight="1" x14ac:dyDescent="0.2">
      <c r="A11445"/>
      <c r="B11445"/>
      <c r="C11445"/>
      <c r="D11445"/>
      <c r="E11445"/>
    </row>
    <row r="11446" spans="1:5" ht="0" hidden="1" customHeight="1" x14ac:dyDescent="0.2">
      <c r="A11446"/>
      <c r="B11446"/>
      <c r="C11446"/>
      <c r="D11446"/>
      <c r="E11446"/>
    </row>
    <row r="11447" spans="1:5" ht="0" hidden="1" customHeight="1" x14ac:dyDescent="0.2">
      <c r="A11447"/>
      <c r="B11447"/>
      <c r="C11447"/>
      <c r="D11447"/>
      <c r="E11447"/>
    </row>
    <row r="11448" spans="1:5" ht="0" hidden="1" customHeight="1" x14ac:dyDescent="0.2">
      <c r="A11448"/>
      <c r="B11448"/>
      <c r="C11448"/>
      <c r="D11448"/>
      <c r="E11448"/>
    </row>
    <row r="11449" spans="1:5" ht="0" hidden="1" customHeight="1" x14ac:dyDescent="0.2">
      <c r="A11449"/>
      <c r="B11449"/>
      <c r="C11449"/>
      <c r="D11449"/>
      <c r="E11449"/>
    </row>
    <row r="11450" spans="1:5" ht="0" hidden="1" customHeight="1" x14ac:dyDescent="0.2">
      <c r="A11450"/>
      <c r="B11450"/>
      <c r="C11450"/>
      <c r="D11450"/>
      <c r="E11450"/>
    </row>
    <row r="11451" spans="1:5" ht="0" hidden="1" customHeight="1" x14ac:dyDescent="0.2">
      <c r="A11451"/>
      <c r="B11451"/>
      <c r="C11451"/>
      <c r="D11451"/>
      <c r="E11451"/>
    </row>
    <row r="11452" spans="1:5" ht="0" hidden="1" customHeight="1" x14ac:dyDescent="0.2">
      <c r="A11452"/>
      <c r="B11452"/>
      <c r="C11452"/>
      <c r="D11452"/>
      <c r="E11452"/>
    </row>
    <row r="11453" spans="1:5" ht="0" hidden="1" customHeight="1" x14ac:dyDescent="0.2">
      <c r="A11453"/>
      <c r="B11453"/>
      <c r="C11453"/>
      <c r="D11453"/>
      <c r="E11453"/>
    </row>
    <row r="11454" spans="1:5" ht="0" hidden="1" customHeight="1" x14ac:dyDescent="0.2">
      <c r="A11454"/>
      <c r="B11454"/>
      <c r="C11454"/>
      <c r="D11454"/>
      <c r="E11454"/>
    </row>
    <row r="11455" spans="1:5" ht="0" hidden="1" customHeight="1" x14ac:dyDescent="0.2">
      <c r="A11455"/>
      <c r="B11455"/>
      <c r="C11455"/>
      <c r="D11455"/>
      <c r="E11455"/>
    </row>
    <row r="11456" spans="1:5" ht="0" hidden="1" customHeight="1" x14ac:dyDescent="0.2">
      <c r="A11456"/>
      <c r="B11456"/>
      <c r="C11456"/>
      <c r="D11456"/>
      <c r="E11456"/>
    </row>
    <row r="11457" spans="1:5" ht="0" hidden="1" customHeight="1" x14ac:dyDescent="0.2">
      <c r="A11457"/>
      <c r="B11457"/>
      <c r="C11457"/>
      <c r="D11457"/>
      <c r="E11457"/>
    </row>
    <row r="11458" spans="1:5" ht="0" hidden="1" customHeight="1" x14ac:dyDescent="0.2">
      <c r="A11458"/>
      <c r="B11458"/>
      <c r="C11458"/>
      <c r="D11458"/>
      <c r="E11458"/>
    </row>
    <row r="11459" spans="1:5" ht="0" hidden="1" customHeight="1" x14ac:dyDescent="0.2">
      <c r="A11459"/>
      <c r="B11459"/>
      <c r="C11459"/>
      <c r="D11459"/>
      <c r="E11459"/>
    </row>
    <row r="11460" spans="1:5" ht="0" hidden="1" customHeight="1" x14ac:dyDescent="0.2">
      <c r="A11460"/>
      <c r="B11460"/>
      <c r="C11460"/>
      <c r="D11460"/>
      <c r="E11460"/>
    </row>
    <row r="11461" spans="1:5" ht="0" hidden="1" customHeight="1" x14ac:dyDescent="0.2">
      <c r="A11461"/>
      <c r="B11461"/>
      <c r="C11461"/>
      <c r="D11461"/>
      <c r="E11461"/>
    </row>
    <row r="11462" spans="1:5" ht="0" hidden="1" customHeight="1" x14ac:dyDescent="0.2">
      <c r="A11462"/>
      <c r="B11462"/>
      <c r="C11462"/>
      <c r="D11462"/>
      <c r="E11462"/>
    </row>
    <row r="11463" spans="1:5" ht="0" hidden="1" customHeight="1" x14ac:dyDescent="0.2">
      <c r="A11463"/>
      <c r="B11463"/>
      <c r="C11463"/>
      <c r="D11463"/>
      <c r="E11463"/>
    </row>
    <row r="11464" spans="1:5" ht="0" hidden="1" customHeight="1" x14ac:dyDescent="0.2">
      <c r="A11464"/>
      <c r="B11464"/>
      <c r="C11464"/>
      <c r="D11464"/>
      <c r="E11464"/>
    </row>
    <row r="11465" spans="1:5" ht="0" hidden="1" customHeight="1" x14ac:dyDescent="0.2">
      <c r="A11465"/>
      <c r="B11465"/>
      <c r="C11465"/>
      <c r="D11465"/>
      <c r="E11465"/>
    </row>
    <row r="11466" spans="1:5" ht="0" hidden="1" customHeight="1" x14ac:dyDescent="0.2">
      <c r="A11466"/>
      <c r="B11466"/>
      <c r="C11466"/>
      <c r="D11466"/>
      <c r="E11466"/>
    </row>
    <row r="11467" spans="1:5" ht="0" hidden="1" customHeight="1" x14ac:dyDescent="0.2">
      <c r="A11467"/>
      <c r="B11467"/>
      <c r="C11467"/>
      <c r="D11467"/>
      <c r="E11467"/>
    </row>
    <row r="11468" spans="1:5" ht="0" hidden="1" customHeight="1" x14ac:dyDescent="0.2">
      <c r="A11468"/>
      <c r="B11468"/>
      <c r="C11468"/>
      <c r="D11468"/>
      <c r="E11468"/>
    </row>
    <row r="11469" spans="1:5" ht="0" hidden="1" customHeight="1" x14ac:dyDescent="0.2">
      <c r="A11469"/>
      <c r="B11469"/>
      <c r="C11469"/>
      <c r="D11469"/>
      <c r="E11469"/>
    </row>
    <row r="11470" spans="1:5" ht="0" hidden="1" customHeight="1" x14ac:dyDescent="0.2">
      <c r="A11470"/>
      <c r="B11470"/>
      <c r="C11470"/>
      <c r="D11470"/>
      <c r="E11470"/>
    </row>
    <row r="11471" spans="1:5" ht="0" hidden="1" customHeight="1" x14ac:dyDescent="0.2">
      <c r="A11471"/>
      <c r="B11471"/>
      <c r="C11471"/>
      <c r="D11471"/>
      <c r="E11471"/>
    </row>
    <row r="11472" spans="1:5" ht="0" hidden="1" customHeight="1" x14ac:dyDescent="0.2">
      <c r="A11472"/>
      <c r="B11472"/>
      <c r="C11472"/>
      <c r="D11472"/>
      <c r="E11472"/>
    </row>
    <row r="11473" spans="1:5" ht="0" hidden="1" customHeight="1" x14ac:dyDescent="0.2">
      <c r="A11473"/>
      <c r="B11473"/>
      <c r="C11473"/>
      <c r="D11473"/>
      <c r="E11473"/>
    </row>
    <row r="11474" spans="1:5" ht="0" hidden="1" customHeight="1" x14ac:dyDescent="0.2">
      <c r="A11474"/>
      <c r="B11474"/>
      <c r="C11474"/>
      <c r="D11474"/>
      <c r="E11474"/>
    </row>
    <row r="11475" spans="1:5" ht="0" hidden="1" customHeight="1" x14ac:dyDescent="0.2">
      <c r="A11475"/>
      <c r="B11475"/>
      <c r="C11475"/>
      <c r="D11475"/>
      <c r="E11475"/>
    </row>
    <row r="11476" spans="1:5" ht="0" hidden="1" customHeight="1" x14ac:dyDescent="0.2">
      <c r="A11476"/>
      <c r="B11476"/>
      <c r="C11476"/>
      <c r="D11476"/>
      <c r="E11476"/>
    </row>
    <row r="11477" spans="1:5" ht="0" hidden="1" customHeight="1" x14ac:dyDescent="0.2">
      <c r="A11477"/>
      <c r="B11477"/>
      <c r="C11477"/>
      <c r="D11477"/>
      <c r="E11477"/>
    </row>
    <row r="11478" spans="1:5" ht="0" hidden="1" customHeight="1" x14ac:dyDescent="0.2">
      <c r="A11478"/>
      <c r="B11478"/>
      <c r="C11478"/>
      <c r="D11478"/>
      <c r="E11478"/>
    </row>
    <row r="11479" spans="1:5" ht="0" hidden="1" customHeight="1" x14ac:dyDescent="0.2">
      <c r="A11479"/>
      <c r="B11479"/>
      <c r="C11479"/>
      <c r="D11479"/>
      <c r="E11479"/>
    </row>
    <row r="11480" spans="1:5" ht="0" hidden="1" customHeight="1" x14ac:dyDescent="0.2">
      <c r="A11480"/>
      <c r="B11480"/>
      <c r="C11480"/>
      <c r="D11480"/>
      <c r="E11480"/>
    </row>
    <row r="11481" spans="1:5" ht="0" hidden="1" customHeight="1" x14ac:dyDescent="0.2">
      <c r="A11481"/>
      <c r="B11481"/>
      <c r="C11481"/>
      <c r="D11481"/>
      <c r="E11481"/>
    </row>
    <row r="11482" spans="1:5" ht="0" hidden="1" customHeight="1" x14ac:dyDescent="0.2">
      <c r="A11482"/>
      <c r="B11482"/>
      <c r="C11482"/>
      <c r="D11482"/>
      <c r="E11482"/>
    </row>
    <row r="11483" spans="1:5" ht="0" hidden="1" customHeight="1" x14ac:dyDescent="0.2">
      <c r="A11483"/>
      <c r="B11483"/>
      <c r="C11483"/>
      <c r="D11483"/>
      <c r="E11483"/>
    </row>
    <row r="11484" spans="1:5" ht="0" hidden="1" customHeight="1" x14ac:dyDescent="0.2">
      <c r="A11484"/>
      <c r="B11484"/>
      <c r="C11484"/>
      <c r="D11484"/>
      <c r="E11484"/>
    </row>
    <row r="11485" spans="1:5" ht="0" hidden="1" customHeight="1" x14ac:dyDescent="0.2">
      <c r="A11485"/>
      <c r="B11485"/>
      <c r="C11485"/>
      <c r="D11485"/>
      <c r="E11485"/>
    </row>
    <row r="11486" spans="1:5" ht="0" hidden="1" customHeight="1" x14ac:dyDescent="0.2">
      <c r="A11486"/>
      <c r="B11486"/>
      <c r="C11486"/>
      <c r="D11486"/>
      <c r="E11486"/>
    </row>
    <row r="11487" spans="1:5" ht="0" hidden="1" customHeight="1" x14ac:dyDescent="0.2">
      <c r="A11487"/>
      <c r="B11487"/>
      <c r="C11487"/>
      <c r="D11487"/>
      <c r="E11487"/>
    </row>
    <row r="11488" spans="1:5" ht="0" hidden="1" customHeight="1" x14ac:dyDescent="0.2">
      <c r="A11488"/>
      <c r="B11488"/>
      <c r="C11488"/>
      <c r="D11488"/>
      <c r="E11488"/>
    </row>
    <row r="11489" spans="1:5" ht="0" hidden="1" customHeight="1" x14ac:dyDescent="0.2">
      <c r="A11489"/>
      <c r="B11489"/>
      <c r="C11489"/>
      <c r="D11489"/>
      <c r="E11489"/>
    </row>
    <row r="11490" spans="1:5" ht="0" hidden="1" customHeight="1" x14ac:dyDescent="0.2">
      <c r="A11490"/>
      <c r="B11490"/>
      <c r="C11490"/>
      <c r="D11490"/>
      <c r="E11490"/>
    </row>
    <row r="11491" spans="1:5" ht="0" hidden="1" customHeight="1" x14ac:dyDescent="0.2">
      <c r="A11491"/>
      <c r="B11491"/>
      <c r="C11491"/>
      <c r="D11491"/>
      <c r="E11491"/>
    </row>
    <row r="11492" spans="1:5" ht="0" hidden="1" customHeight="1" x14ac:dyDescent="0.2">
      <c r="A11492"/>
      <c r="B11492"/>
      <c r="C11492"/>
      <c r="D11492"/>
      <c r="E11492"/>
    </row>
    <row r="11493" spans="1:5" ht="0" hidden="1" customHeight="1" x14ac:dyDescent="0.2">
      <c r="A11493"/>
      <c r="B11493"/>
      <c r="C11493"/>
      <c r="D11493"/>
      <c r="E11493"/>
    </row>
    <row r="11494" spans="1:5" ht="0" hidden="1" customHeight="1" x14ac:dyDescent="0.2">
      <c r="A11494"/>
      <c r="B11494"/>
      <c r="C11494"/>
      <c r="D11494"/>
      <c r="E11494"/>
    </row>
    <row r="11495" spans="1:5" ht="0" hidden="1" customHeight="1" x14ac:dyDescent="0.2">
      <c r="A11495"/>
      <c r="B11495"/>
      <c r="C11495"/>
      <c r="D11495"/>
      <c r="E11495"/>
    </row>
    <row r="11496" spans="1:5" ht="0" hidden="1" customHeight="1" x14ac:dyDescent="0.2">
      <c r="A11496"/>
      <c r="B11496"/>
      <c r="C11496"/>
      <c r="D11496"/>
      <c r="E11496"/>
    </row>
    <row r="11497" spans="1:5" ht="0" hidden="1" customHeight="1" x14ac:dyDescent="0.2">
      <c r="A11497"/>
      <c r="B11497"/>
      <c r="C11497"/>
      <c r="D11497"/>
      <c r="E11497"/>
    </row>
    <row r="11498" spans="1:5" ht="0" hidden="1" customHeight="1" x14ac:dyDescent="0.2">
      <c r="A11498"/>
      <c r="B11498"/>
      <c r="C11498"/>
      <c r="D11498"/>
      <c r="E11498"/>
    </row>
    <row r="11499" spans="1:5" ht="0" hidden="1" customHeight="1" x14ac:dyDescent="0.2">
      <c r="A11499"/>
      <c r="B11499"/>
      <c r="C11499"/>
      <c r="D11499"/>
      <c r="E11499"/>
    </row>
    <row r="11500" spans="1:5" ht="0" hidden="1" customHeight="1" x14ac:dyDescent="0.2">
      <c r="A11500"/>
      <c r="B11500"/>
      <c r="C11500"/>
      <c r="D11500"/>
      <c r="E11500"/>
    </row>
    <row r="11501" spans="1:5" ht="0" hidden="1" customHeight="1" x14ac:dyDescent="0.2">
      <c r="A11501"/>
      <c r="B11501"/>
      <c r="C11501"/>
      <c r="D11501"/>
      <c r="E11501"/>
    </row>
    <row r="11502" spans="1:5" ht="0" hidden="1" customHeight="1" x14ac:dyDescent="0.2">
      <c r="A11502"/>
      <c r="B11502"/>
      <c r="C11502"/>
      <c r="D11502"/>
      <c r="E11502"/>
    </row>
    <row r="11503" spans="1:5" ht="0" hidden="1" customHeight="1" x14ac:dyDescent="0.2">
      <c r="A11503"/>
      <c r="B11503"/>
      <c r="C11503"/>
      <c r="D11503"/>
      <c r="E11503"/>
    </row>
    <row r="11504" spans="1:5" ht="0" hidden="1" customHeight="1" x14ac:dyDescent="0.2">
      <c r="A11504"/>
      <c r="B11504"/>
      <c r="C11504"/>
      <c r="D11504"/>
      <c r="E11504"/>
    </row>
    <row r="11505" spans="1:5" ht="0" hidden="1" customHeight="1" x14ac:dyDescent="0.2">
      <c r="A11505"/>
      <c r="B11505"/>
      <c r="C11505"/>
      <c r="D11505"/>
      <c r="E11505"/>
    </row>
    <row r="11506" spans="1:5" ht="0" hidden="1" customHeight="1" x14ac:dyDescent="0.2">
      <c r="A11506"/>
      <c r="B11506"/>
      <c r="C11506"/>
      <c r="D11506"/>
      <c r="E11506"/>
    </row>
    <row r="11507" spans="1:5" ht="0" hidden="1" customHeight="1" x14ac:dyDescent="0.2">
      <c r="A11507"/>
      <c r="B11507"/>
      <c r="C11507"/>
      <c r="D11507"/>
      <c r="E11507"/>
    </row>
    <row r="11508" spans="1:5" ht="0" hidden="1" customHeight="1" x14ac:dyDescent="0.2">
      <c r="A11508"/>
      <c r="B11508"/>
      <c r="C11508"/>
      <c r="D11508"/>
      <c r="E11508"/>
    </row>
    <row r="11509" spans="1:5" ht="0" hidden="1" customHeight="1" x14ac:dyDescent="0.2">
      <c r="A11509"/>
      <c r="B11509"/>
      <c r="C11509"/>
      <c r="D11509"/>
      <c r="E11509"/>
    </row>
    <row r="11510" spans="1:5" ht="0" hidden="1" customHeight="1" x14ac:dyDescent="0.2">
      <c r="A11510"/>
      <c r="B11510"/>
      <c r="C11510"/>
      <c r="D11510"/>
      <c r="E11510"/>
    </row>
    <row r="11511" spans="1:5" ht="0" hidden="1" customHeight="1" x14ac:dyDescent="0.2">
      <c r="A11511"/>
      <c r="B11511"/>
      <c r="C11511"/>
      <c r="D11511"/>
      <c r="E11511"/>
    </row>
    <row r="11512" spans="1:5" ht="0" hidden="1" customHeight="1" x14ac:dyDescent="0.2">
      <c r="A11512"/>
      <c r="B11512"/>
      <c r="C11512"/>
      <c r="D11512"/>
      <c r="E11512"/>
    </row>
    <row r="11513" spans="1:5" ht="0" hidden="1" customHeight="1" x14ac:dyDescent="0.2">
      <c r="A11513"/>
      <c r="B11513"/>
      <c r="C11513"/>
      <c r="D11513"/>
      <c r="E11513"/>
    </row>
    <row r="11514" spans="1:5" ht="0" hidden="1" customHeight="1" x14ac:dyDescent="0.2">
      <c r="A11514"/>
      <c r="B11514"/>
      <c r="C11514"/>
      <c r="D11514"/>
      <c r="E11514"/>
    </row>
    <row r="11515" spans="1:5" ht="0" hidden="1" customHeight="1" x14ac:dyDescent="0.2">
      <c r="A11515"/>
      <c r="B11515"/>
      <c r="C11515"/>
      <c r="D11515"/>
      <c r="E11515"/>
    </row>
    <row r="11516" spans="1:5" ht="0" hidden="1" customHeight="1" x14ac:dyDescent="0.2">
      <c r="A11516"/>
      <c r="B11516"/>
      <c r="C11516"/>
      <c r="D11516"/>
      <c r="E11516"/>
    </row>
    <row r="11517" spans="1:5" ht="0" hidden="1" customHeight="1" x14ac:dyDescent="0.2">
      <c r="A11517"/>
      <c r="B11517"/>
      <c r="C11517"/>
      <c r="D11517"/>
      <c r="E11517"/>
    </row>
    <row r="11518" spans="1:5" ht="0" hidden="1" customHeight="1" x14ac:dyDescent="0.2">
      <c r="A11518"/>
      <c r="B11518"/>
      <c r="C11518"/>
      <c r="D11518"/>
      <c r="E11518"/>
    </row>
    <row r="11519" spans="1:5" ht="0" hidden="1" customHeight="1" x14ac:dyDescent="0.2">
      <c r="A11519"/>
      <c r="B11519"/>
      <c r="C11519"/>
      <c r="D11519"/>
      <c r="E11519"/>
    </row>
    <row r="11520" spans="1:5" ht="0" hidden="1" customHeight="1" x14ac:dyDescent="0.2">
      <c r="A11520"/>
      <c r="B11520"/>
      <c r="C11520"/>
      <c r="D11520"/>
      <c r="E11520"/>
    </row>
    <row r="11521" spans="1:5" ht="0" hidden="1" customHeight="1" x14ac:dyDescent="0.2">
      <c r="A11521"/>
      <c r="B11521"/>
      <c r="C11521"/>
      <c r="D11521"/>
      <c r="E11521"/>
    </row>
    <row r="11522" spans="1:5" ht="0" hidden="1" customHeight="1" x14ac:dyDescent="0.2">
      <c r="A11522"/>
      <c r="B11522"/>
      <c r="C11522"/>
      <c r="D11522"/>
      <c r="E11522"/>
    </row>
    <row r="11523" spans="1:5" ht="0" hidden="1" customHeight="1" x14ac:dyDescent="0.2">
      <c r="A11523"/>
      <c r="B11523"/>
      <c r="C11523"/>
      <c r="D11523"/>
      <c r="E11523"/>
    </row>
    <row r="11524" spans="1:5" ht="0" hidden="1" customHeight="1" x14ac:dyDescent="0.2">
      <c r="A11524"/>
      <c r="B11524"/>
      <c r="C11524"/>
      <c r="D11524"/>
      <c r="E11524"/>
    </row>
    <row r="11525" spans="1:5" ht="0" hidden="1" customHeight="1" x14ac:dyDescent="0.2">
      <c r="A11525"/>
      <c r="B11525"/>
      <c r="C11525"/>
      <c r="D11525"/>
      <c r="E11525"/>
    </row>
    <row r="11526" spans="1:5" ht="0" hidden="1" customHeight="1" x14ac:dyDescent="0.2">
      <c r="A11526"/>
      <c r="B11526"/>
      <c r="C11526"/>
      <c r="D11526"/>
      <c r="E11526"/>
    </row>
    <row r="11527" spans="1:5" ht="0" hidden="1" customHeight="1" x14ac:dyDescent="0.2">
      <c r="A11527"/>
      <c r="B11527"/>
      <c r="C11527"/>
      <c r="D11527"/>
      <c r="E11527"/>
    </row>
    <row r="11528" spans="1:5" ht="0" hidden="1" customHeight="1" x14ac:dyDescent="0.2">
      <c r="A11528"/>
      <c r="B11528"/>
      <c r="C11528"/>
      <c r="D11528"/>
      <c r="E11528"/>
    </row>
    <row r="11529" spans="1:5" ht="0" hidden="1" customHeight="1" x14ac:dyDescent="0.2">
      <c r="A11529"/>
      <c r="B11529"/>
      <c r="C11529"/>
      <c r="D11529"/>
      <c r="E11529"/>
    </row>
    <row r="11530" spans="1:5" ht="0" hidden="1" customHeight="1" x14ac:dyDescent="0.2">
      <c r="A11530"/>
      <c r="B11530"/>
      <c r="C11530"/>
      <c r="D11530"/>
      <c r="E11530"/>
    </row>
    <row r="11531" spans="1:5" ht="0" hidden="1" customHeight="1" x14ac:dyDescent="0.2">
      <c r="A11531"/>
      <c r="B11531"/>
      <c r="C11531"/>
      <c r="D11531"/>
      <c r="E11531"/>
    </row>
    <row r="11532" spans="1:5" ht="0" hidden="1" customHeight="1" x14ac:dyDescent="0.2">
      <c r="A11532"/>
      <c r="B11532"/>
      <c r="C11532"/>
      <c r="D11532"/>
      <c r="E11532"/>
    </row>
    <row r="11533" spans="1:5" ht="0" hidden="1" customHeight="1" x14ac:dyDescent="0.2">
      <c r="A11533"/>
      <c r="B11533"/>
      <c r="C11533"/>
      <c r="D11533"/>
      <c r="E11533"/>
    </row>
    <row r="11534" spans="1:5" ht="0" hidden="1" customHeight="1" x14ac:dyDescent="0.2">
      <c r="A11534"/>
      <c r="B11534"/>
      <c r="C11534"/>
      <c r="D11534"/>
      <c r="E11534"/>
    </row>
    <row r="11535" spans="1:5" ht="0" hidden="1" customHeight="1" x14ac:dyDescent="0.2">
      <c r="A11535"/>
      <c r="B11535"/>
      <c r="C11535"/>
      <c r="D11535"/>
      <c r="E11535"/>
    </row>
    <row r="11536" spans="1:5" ht="0" hidden="1" customHeight="1" x14ac:dyDescent="0.2">
      <c r="A11536"/>
      <c r="B11536"/>
      <c r="C11536"/>
      <c r="D11536"/>
      <c r="E11536"/>
    </row>
    <row r="11537" spans="1:5" ht="0" hidden="1" customHeight="1" x14ac:dyDescent="0.2">
      <c r="A11537"/>
      <c r="B11537"/>
      <c r="C11537"/>
      <c r="D11537"/>
      <c r="E11537"/>
    </row>
    <row r="11538" spans="1:5" ht="0" hidden="1" customHeight="1" x14ac:dyDescent="0.2">
      <c r="A11538"/>
      <c r="B11538"/>
      <c r="C11538"/>
      <c r="D11538"/>
      <c r="E11538"/>
    </row>
    <row r="11539" spans="1:5" ht="0" hidden="1" customHeight="1" x14ac:dyDescent="0.2">
      <c r="A11539"/>
      <c r="B11539"/>
      <c r="C11539"/>
      <c r="D11539"/>
      <c r="E11539"/>
    </row>
    <row r="11540" spans="1:5" ht="0" hidden="1" customHeight="1" x14ac:dyDescent="0.2">
      <c r="A11540"/>
      <c r="B11540"/>
      <c r="C11540"/>
      <c r="D11540"/>
      <c r="E11540"/>
    </row>
    <row r="11541" spans="1:5" ht="0" hidden="1" customHeight="1" x14ac:dyDescent="0.2">
      <c r="A11541"/>
      <c r="B11541"/>
      <c r="C11541"/>
      <c r="D11541"/>
      <c r="E11541"/>
    </row>
    <row r="11542" spans="1:5" ht="0" hidden="1" customHeight="1" x14ac:dyDescent="0.2">
      <c r="A11542"/>
      <c r="B11542"/>
      <c r="C11542"/>
      <c r="D11542"/>
      <c r="E11542"/>
    </row>
    <row r="11543" spans="1:5" ht="0" hidden="1" customHeight="1" x14ac:dyDescent="0.2">
      <c r="A11543"/>
      <c r="B11543"/>
      <c r="C11543"/>
      <c r="D11543"/>
      <c r="E11543"/>
    </row>
    <row r="11544" spans="1:5" ht="0" hidden="1" customHeight="1" x14ac:dyDescent="0.2">
      <c r="A11544"/>
      <c r="B11544"/>
      <c r="C11544"/>
      <c r="D11544"/>
      <c r="E11544"/>
    </row>
    <row r="11545" spans="1:5" ht="0" hidden="1" customHeight="1" x14ac:dyDescent="0.2">
      <c r="A11545"/>
      <c r="B11545"/>
      <c r="C11545"/>
      <c r="D11545"/>
      <c r="E11545"/>
    </row>
    <row r="11546" spans="1:5" ht="0" hidden="1" customHeight="1" x14ac:dyDescent="0.2">
      <c r="A11546"/>
      <c r="B11546"/>
      <c r="C11546"/>
      <c r="D11546"/>
      <c r="E11546"/>
    </row>
    <row r="11547" spans="1:5" ht="0" hidden="1" customHeight="1" x14ac:dyDescent="0.2">
      <c r="A11547"/>
      <c r="B11547"/>
      <c r="C11547"/>
      <c r="D11547"/>
      <c r="E11547"/>
    </row>
    <row r="11548" spans="1:5" ht="0" hidden="1" customHeight="1" x14ac:dyDescent="0.2">
      <c r="A11548"/>
      <c r="B11548"/>
      <c r="C11548"/>
      <c r="D11548"/>
      <c r="E11548"/>
    </row>
    <row r="11549" spans="1:5" ht="0" hidden="1" customHeight="1" x14ac:dyDescent="0.2">
      <c r="A11549"/>
      <c r="B11549"/>
      <c r="C11549"/>
      <c r="D11549"/>
      <c r="E11549"/>
    </row>
    <row r="11550" spans="1:5" ht="0" hidden="1" customHeight="1" x14ac:dyDescent="0.2">
      <c r="A11550"/>
      <c r="B11550"/>
      <c r="C11550"/>
      <c r="D11550"/>
      <c r="E11550"/>
    </row>
    <row r="11551" spans="1:5" ht="0" hidden="1" customHeight="1" x14ac:dyDescent="0.2">
      <c r="A11551"/>
      <c r="B11551"/>
      <c r="C11551"/>
      <c r="D11551"/>
      <c r="E11551"/>
    </row>
    <row r="11552" spans="1:5" ht="0" hidden="1" customHeight="1" x14ac:dyDescent="0.2">
      <c r="A11552"/>
      <c r="B11552"/>
      <c r="C11552"/>
      <c r="D11552"/>
      <c r="E11552"/>
    </row>
    <row r="11553" spans="1:5" ht="0" hidden="1" customHeight="1" x14ac:dyDescent="0.2">
      <c r="A11553"/>
      <c r="B11553"/>
      <c r="C11553"/>
      <c r="D11553"/>
      <c r="E11553"/>
    </row>
    <row r="11554" spans="1:5" ht="0" hidden="1" customHeight="1" x14ac:dyDescent="0.2">
      <c r="A11554"/>
      <c r="B11554"/>
      <c r="C11554"/>
      <c r="D11554"/>
      <c r="E11554"/>
    </row>
    <row r="11555" spans="1:5" ht="0" hidden="1" customHeight="1" x14ac:dyDescent="0.2">
      <c r="A11555"/>
      <c r="B11555"/>
      <c r="C11555"/>
      <c r="D11555"/>
      <c r="E11555"/>
    </row>
    <row r="11556" spans="1:5" ht="0" hidden="1" customHeight="1" x14ac:dyDescent="0.2">
      <c r="A11556"/>
      <c r="B11556"/>
      <c r="C11556"/>
      <c r="D11556"/>
      <c r="E11556"/>
    </row>
    <row r="11557" spans="1:5" ht="0" hidden="1" customHeight="1" x14ac:dyDescent="0.2">
      <c r="A11557"/>
      <c r="B11557"/>
      <c r="C11557"/>
      <c r="D11557"/>
      <c r="E11557"/>
    </row>
    <row r="11558" spans="1:5" ht="0" hidden="1" customHeight="1" x14ac:dyDescent="0.2">
      <c r="A11558"/>
      <c r="B11558"/>
      <c r="C11558"/>
      <c r="D11558"/>
      <c r="E11558"/>
    </row>
    <row r="11559" spans="1:5" ht="0" hidden="1" customHeight="1" x14ac:dyDescent="0.2">
      <c r="A11559"/>
      <c r="B11559"/>
      <c r="C11559"/>
      <c r="D11559"/>
      <c r="E11559"/>
    </row>
    <row r="11560" spans="1:5" ht="0" hidden="1" customHeight="1" x14ac:dyDescent="0.2">
      <c r="A11560"/>
      <c r="B11560"/>
      <c r="C11560"/>
      <c r="D11560"/>
      <c r="E11560"/>
    </row>
    <row r="11561" spans="1:5" ht="0" hidden="1" customHeight="1" x14ac:dyDescent="0.2">
      <c r="A11561"/>
      <c r="B11561"/>
      <c r="C11561"/>
      <c r="D11561"/>
      <c r="E11561"/>
    </row>
    <row r="11562" spans="1:5" ht="0" hidden="1" customHeight="1" x14ac:dyDescent="0.2">
      <c r="A11562"/>
      <c r="B11562"/>
      <c r="C11562"/>
      <c r="D11562"/>
      <c r="E11562"/>
    </row>
    <row r="11563" spans="1:5" ht="0" hidden="1" customHeight="1" x14ac:dyDescent="0.2">
      <c r="A11563"/>
      <c r="B11563"/>
      <c r="C11563"/>
      <c r="D11563"/>
      <c r="E11563"/>
    </row>
    <row r="11564" spans="1:5" ht="0" hidden="1" customHeight="1" x14ac:dyDescent="0.2">
      <c r="A11564"/>
      <c r="B11564"/>
      <c r="C11564"/>
      <c r="D11564"/>
      <c r="E11564"/>
    </row>
    <row r="11565" spans="1:5" ht="0" hidden="1" customHeight="1" x14ac:dyDescent="0.2">
      <c r="A11565"/>
      <c r="B11565"/>
      <c r="C11565"/>
      <c r="D11565"/>
      <c r="E11565"/>
    </row>
    <row r="11566" spans="1:5" ht="0" hidden="1" customHeight="1" x14ac:dyDescent="0.2">
      <c r="A11566"/>
      <c r="B11566"/>
      <c r="C11566"/>
      <c r="D11566"/>
      <c r="E11566"/>
    </row>
    <row r="11567" spans="1:5" ht="0" hidden="1" customHeight="1" x14ac:dyDescent="0.2">
      <c r="A11567"/>
      <c r="B11567"/>
      <c r="C11567"/>
      <c r="D11567"/>
      <c r="E11567"/>
    </row>
    <row r="11568" spans="1:5" ht="0" hidden="1" customHeight="1" x14ac:dyDescent="0.2">
      <c r="A11568"/>
      <c r="B11568"/>
      <c r="C11568"/>
      <c r="D11568"/>
      <c r="E11568"/>
    </row>
    <row r="11569" spans="1:5" ht="0" hidden="1" customHeight="1" x14ac:dyDescent="0.2">
      <c r="A11569"/>
      <c r="B11569"/>
      <c r="C11569"/>
      <c r="D11569"/>
      <c r="E11569"/>
    </row>
    <row r="11570" spans="1:5" ht="0" hidden="1" customHeight="1" x14ac:dyDescent="0.2">
      <c r="A11570"/>
      <c r="B11570"/>
      <c r="C11570"/>
      <c r="D11570"/>
      <c r="E11570"/>
    </row>
    <row r="11571" spans="1:5" ht="0" hidden="1" customHeight="1" x14ac:dyDescent="0.2">
      <c r="A11571"/>
      <c r="B11571"/>
      <c r="C11571"/>
      <c r="D11571"/>
      <c r="E11571"/>
    </row>
    <row r="11572" spans="1:5" ht="0" hidden="1" customHeight="1" x14ac:dyDescent="0.2">
      <c r="A11572"/>
      <c r="B11572"/>
      <c r="C11572"/>
      <c r="D11572"/>
      <c r="E11572"/>
    </row>
    <row r="11573" spans="1:5" ht="0" hidden="1" customHeight="1" x14ac:dyDescent="0.2">
      <c r="A11573"/>
      <c r="B11573"/>
      <c r="C11573"/>
      <c r="D11573"/>
      <c r="E11573"/>
    </row>
    <row r="11574" spans="1:5" ht="0" hidden="1" customHeight="1" x14ac:dyDescent="0.2">
      <c r="A11574"/>
      <c r="B11574"/>
      <c r="C11574"/>
      <c r="D11574"/>
      <c r="E11574"/>
    </row>
    <row r="11575" spans="1:5" ht="0" hidden="1" customHeight="1" x14ac:dyDescent="0.2">
      <c r="A11575"/>
      <c r="B11575"/>
      <c r="C11575"/>
      <c r="D11575"/>
      <c r="E11575"/>
    </row>
    <row r="11576" spans="1:5" ht="0" hidden="1" customHeight="1" x14ac:dyDescent="0.2">
      <c r="A11576"/>
      <c r="B11576"/>
      <c r="C11576"/>
      <c r="D11576"/>
      <c r="E11576"/>
    </row>
    <row r="11577" spans="1:5" ht="0" hidden="1" customHeight="1" x14ac:dyDescent="0.2">
      <c r="A11577"/>
      <c r="B11577"/>
      <c r="C11577"/>
      <c r="D11577"/>
      <c r="E11577"/>
    </row>
    <row r="11578" spans="1:5" ht="0" hidden="1" customHeight="1" x14ac:dyDescent="0.2">
      <c r="A11578"/>
      <c r="B11578"/>
      <c r="C11578"/>
      <c r="D11578"/>
      <c r="E11578"/>
    </row>
    <row r="11579" spans="1:5" ht="0" hidden="1" customHeight="1" x14ac:dyDescent="0.2">
      <c r="A11579"/>
      <c r="B11579"/>
      <c r="C11579"/>
      <c r="D11579"/>
      <c r="E11579"/>
    </row>
    <row r="11580" spans="1:5" ht="0" hidden="1" customHeight="1" x14ac:dyDescent="0.2">
      <c r="A11580"/>
      <c r="B11580"/>
      <c r="C11580"/>
      <c r="D11580"/>
      <c r="E11580"/>
    </row>
    <row r="11581" spans="1:5" ht="0" hidden="1" customHeight="1" x14ac:dyDescent="0.2">
      <c r="A11581"/>
      <c r="B11581"/>
      <c r="C11581"/>
      <c r="D11581"/>
      <c r="E11581"/>
    </row>
    <row r="11582" spans="1:5" ht="0" hidden="1" customHeight="1" x14ac:dyDescent="0.2">
      <c r="A11582"/>
      <c r="B11582"/>
      <c r="C11582"/>
      <c r="D11582"/>
      <c r="E11582"/>
    </row>
    <row r="11583" spans="1:5" ht="0" hidden="1" customHeight="1" x14ac:dyDescent="0.2">
      <c r="A11583"/>
      <c r="B11583"/>
      <c r="C11583"/>
      <c r="D11583"/>
      <c r="E11583"/>
    </row>
    <row r="11584" spans="1:5" ht="0" hidden="1" customHeight="1" x14ac:dyDescent="0.2">
      <c r="A11584"/>
      <c r="B11584"/>
      <c r="C11584"/>
      <c r="D11584"/>
      <c r="E11584"/>
    </row>
    <row r="11585" spans="1:5" ht="0" hidden="1" customHeight="1" x14ac:dyDescent="0.2">
      <c r="A11585"/>
      <c r="B11585"/>
      <c r="C11585"/>
      <c r="D11585"/>
      <c r="E11585"/>
    </row>
    <row r="11586" spans="1:5" ht="0" hidden="1" customHeight="1" x14ac:dyDescent="0.2">
      <c r="A11586"/>
      <c r="B11586"/>
      <c r="C11586"/>
      <c r="D11586"/>
      <c r="E11586"/>
    </row>
    <row r="11587" spans="1:5" ht="0" hidden="1" customHeight="1" x14ac:dyDescent="0.2">
      <c r="A11587"/>
      <c r="B11587"/>
      <c r="C11587"/>
      <c r="D11587"/>
      <c r="E11587"/>
    </row>
    <row r="11588" spans="1:5" ht="0" hidden="1" customHeight="1" x14ac:dyDescent="0.2">
      <c r="A11588"/>
      <c r="B11588"/>
      <c r="C11588"/>
      <c r="D11588"/>
      <c r="E11588"/>
    </row>
    <row r="11589" spans="1:5" ht="0" hidden="1" customHeight="1" x14ac:dyDescent="0.2">
      <c r="A11589"/>
      <c r="B11589"/>
      <c r="C11589"/>
      <c r="D11589"/>
      <c r="E11589"/>
    </row>
    <row r="11590" spans="1:5" ht="0" hidden="1" customHeight="1" x14ac:dyDescent="0.2">
      <c r="A11590"/>
      <c r="B11590"/>
      <c r="C11590"/>
      <c r="D11590"/>
      <c r="E11590"/>
    </row>
    <row r="11591" spans="1:5" ht="0" hidden="1" customHeight="1" x14ac:dyDescent="0.2">
      <c r="A11591"/>
      <c r="B11591"/>
      <c r="C11591"/>
      <c r="D11591"/>
      <c r="E11591"/>
    </row>
    <row r="11592" spans="1:5" ht="0" hidden="1" customHeight="1" x14ac:dyDescent="0.2">
      <c r="A11592"/>
      <c r="B11592"/>
      <c r="C11592"/>
      <c r="D11592"/>
      <c r="E11592"/>
    </row>
    <row r="11593" spans="1:5" ht="0" hidden="1" customHeight="1" x14ac:dyDescent="0.2">
      <c r="A11593"/>
      <c r="B11593"/>
      <c r="C11593"/>
      <c r="D11593"/>
      <c r="E11593"/>
    </row>
    <row r="11594" spans="1:5" ht="0" hidden="1" customHeight="1" x14ac:dyDescent="0.2">
      <c r="A11594"/>
      <c r="B11594"/>
      <c r="C11594"/>
      <c r="D11594"/>
      <c r="E11594"/>
    </row>
    <row r="11595" spans="1:5" ht="0" hidden="1" customHeight="1" x14ac:dyDescent="0.2">
      <c r="A11595"/>
      <c r="B11595"/>
      <c r="C11595"/>
      <c r="D11595"/>
      <c r="E11595"/>
    </row>
    <row r="11596" spans="1:5" ht="0" hidden="1" customHeight="1" x14ac:dyDescent="0.2">
      <c r="A11596"/>
      <c r="B11596"/>
      <c r="C11596"/>
      <c r="D11596"/>
      <c r="E11596"/>
    </row>
    <row r="11597" spans="1:5" ht="0" hidden="1" customHeight="1" x14ac:dyDescent="0.2">
      <c r="A11597"/>
      <c r="B11597"/>
      <c r="C11597"/>
      <c r="D11597"/>
      <c r="E11597"/>
    </row>
    <row r="11598" spans="1:5" ht="0" hidden="1" customHeight="1" x14ac:dyDescent="0.2">
      <c r="A11598"/>
      <c r="B11598"/>
      <c r="C11598"/>
      <c r="D11598"/>
      <c r="E11598"/>
    </row>
    <row r="11599" spans="1:5" ht="0" hidden="1" customHeight="1" x14ac:dyDescent="0.2">
      <c r="A11599"/>
      <c r="B11599"/>
      <c r="C11599"/>
      <c r="D11599"/>
      <c r="E11599"/>
    </row>
    <row r="11600" spans="1:5" ht="0" hidden="1" customHeight="1" x14ac:dyDescent="0.2">
      <c r="A11600"/>
      <c r="B11600"/>
      <c r="C11600"/>
      <c r="D11600"/>
      <c r="E11600"/>
    </row>
    <row r="11601" spans="1:5" ht="0" hidden="1" customHeight="1" x14ac:dyDescent="0.2">
      <c r="A11601"/>
      <c r="B11601"/>
      <c r="C11601"/>
      <c r="D11601"/>
      <c r="E11601"/>
    </row>
    <row r="11602" spans="1:5" ht="0" hidden="1" customHeight="1" x14ac:dyDescent="0.2">
      <c r="A11602"/>
      <c r="B11602"/>
      <c r="C11602"/>
      <c r="D11602"/>
      <c r="E11602"/>
    </row>
    <row r="11603" spans="1:5" ht="0" hidden="1" customHeight="1" x14ac:dyDescent="0.2">
      <c r="A11603"/>
      <c r="B11603"/>
      <c r="C11603"/>
      <c r="D11603"/>
      <c r="E11603"/>
    </row>
    <row r="11604" spans="1:5" ht="0" hidden="1" customHeight="1" x14ac:dyDescent="0.2">
      <c r="A11604"/>
      <c r="B11604"/>
      <c r="C11604"/>
      <c r="D11604"/>
      <c r="E11604"/>
    </row>
    <row r="11605" spans="1:5" ht="0" hidden="1" customHeight="1" x14ac:dyDescent="0.2">
      <c r="A11605"/>
      <c r="B11605"/>
      <c r="C11605"/>
      <c r="D11605"/>
      <c r="E11605"/>
    </row>
    <row r="11606" spans="1:5" ht="0" hidden="1" customHeight="1" x14ac:dyDescent="0.2">
      <c r="A11606"/>
      <c r="B11606"/>
      <c r="C11606"/>
      <c r="D11606"/>
      <c r="E11606"/>
    </row>
    <row r="11607" spans="1:5" ht="0" hidden="1" customHeight="1" x14ac:dyDescent="0.2">
      <c r="A11607"/>
      <c r="B11607"/>
      <c r="C11607"/>
      <c r="D11607"/>
      <c r="E11607"/>
    </row>
    <row r="11608" spans="1:5" ht="0" hidden="1" customHeight="1" x14ac:dyDescent="0.2">
      <c r="A11608"/>
      <c r="B11608"/>
      <c r="C11608"/>
      <c r="D11608"/>
      <c r="E11608"/>
    </row>
    <row r="11609" spans="1:5" ht="0" hidden="1" customHeight="1" x14ac:dyDescent="0.2">
      <c r="A11609"/>
      <c r="B11609"/>
      <c r="C11609"/>
      <c r="D11609"/>
      <c r="E11609"/>
    </row>
    <row r="11610" spans="1:5" ht="0" hidden="1" customHeight="1" x14ac:dyDescent="0.2">
      <c r="A11610"/>
      <c r="B11610"/>
      <c r="C11610"/>
      <c r="D11610"/>
      <c r="E11610"/>
    </row>
    <row r="11611" spans="1:5" ht="0" hidden="1" customHeight="1" x14ac:dyDescent="0.2">
      <c r="A11611"/>
      <c r="B11611"/>
      <c r="C11611"/>
      <c r="D11611"/>
      <c r="E11611"/>
    </row>
    <row r="11612" spans="1:5" ht="0" hidden="1" customHeight="1" x14ac:dyDescent="0.2">
      <c r="A11612"/>
      <c r="B11612"/>
      <c r="C11612"/>
      <c r="D11612"/>
      <c r="E11612"/>
    </row>
    <row r="11613" spans="1:5" ht="0" hidden="1" customHeight="1" x14ac:dyDescent="0.2">
      <c r="A11613"/>
      <c r="B11613"/>
      <c r="C11613"/>
      <c r="D11613"/>
      <c r="E11613"/>
    </row>
    <row r="11614" spans="1:5" ht="0" hidden="1" customHeight="1" x14ac:dyDescent="0.2">
      <c r="A11614"/>
      <c r="B11614"/>
      <c r="C11614"/>
      <c r="D11614"/>
      <c r="E11614"/>
    </row>
    <row r="11615" spans="1:5" ht="0" hidden="1" customHeight="1" x14ac:dyDescent="0.2">
      <c r="A11615"/>
      <c r="B11615"/>
      <c r="C11615"/>
      <c r="D11615"/>
      <c r="E11615"/>
    </row>
    <row r="11616" spans="1:5" ht="0" hidden="1" customHeight="1" x14ac:dyDescent="0.2">
      <c r="A11616"/>
      <c r="B11616"/>
      <c r="C11616"/>
      <c r="D11616"/>
      <c r="E11616"/>
    </row>
    <row r="11617" spans="1:5" ht="0" hidden="1" customHeight="1" x14ac:dyDescent="0.2">
      <c r="A11617"/>
      <c r="B11617"/>
      <c r="C11617"/>
      <c r="D11617"/>
      <c r="E11617"/>
    </row>
    <row r="11618" spans="1:5" ht="0" hidden="1" customHeight="1" x14ac:dyDescent="0.2">
      <c r="A11618"/>
      <c r="B11618"/>
      <c r="C11618"/>
      <c r="D11618"/>
      <c r="E11618"/>
    </row>
    <row r="11619" spans="1:5" ht="0" hidden="1" customHeight="1" x14ac:dyDescent="0.2">
      <c r="A11619"/>
      <c r="B11619"/>
      <c r="C11619"/>
      <c r="D11619"/>
      <c r="E11619"/>
    </row>
    <row r="11620" spans="1:5" ht="0" hidden="1" customHeight="1" x14ac:dyDescent="0.2">
      <c r="A11620"/>
      <c r="B11620"/>
      <c r="C11620"/>
      <c r="D11620"/>
      <c r="E11620"/>
    </row>
    <row r="11621" spans="1:5" ht="0" hidden="1" customHeight="1" x14ac:dyDescent="0.2">
      <c r="A11621"/>
      <c r="B11621"/>
      <c r="C11621"/>
      <c r="D11621"/>
      <c r="E11621"/>
    </row>
    <row r="11622" spans="1:5" ht="0" hidden="1" customHeight="1" x14ac:dyDescent="0.2">
      <c r="A11622"/>
      <c r="B11622"/>
      <c r="C11622"/>
      <c r="D11622"/>
      <c r="E11622"/>
    </row>
    <row r="11623" spans="1:5" ht="0" hidden="1" customHeight="1" x14ac:dyDescent="0.2">
      <c r="A11623"/>
      <c r="B11623"/>
      <c r="C11623"/>
      <c r="D11623"/>
      <c r="E11623"/>
    </row>
    <row r="11624" spans="1:5" ht="0" hidden="1" customHeight="1" x14ac:dyDescent="0.2">
      <c r="A11624"/>
      <c r="B11624"/>
      <c r="C11624"/>
      <c r="D11624"/>
      <c r="E11624"/>
    </row>
    <row r="11625" spans="1:5" ht="0" hidden="1" customHeight="1" x14ac:dyDescent="0.2">
      <c r="A11625"/>
      <c r="B11625"/>
      <c r="C11625"/>
      <c r="D11625"/>
      <c r="E11625"/>
    </row>
    <row r="11626" spans="1:5" ht="0" hidden="1" customHeight="1" x14ac:dyDescent="0.2">
      <c r="A11626"/>
      <c r="B11626"/>
      <c r="C11626"/>
      <c r="D11626"/>
      <c r="E11626"/>
    </row>
    <row r="11627" spans="1:5" ht="0" hidden="1" customHeight="1" x14ac:dyDescent="0.2">
      <c r="A11627"/>
      <c r="B11627"/>
      <c r="C11627"/>
      <c r="D11627"/>
      <c r="E11627"/>
    </row>
    <row r="11628" spans="1:5" ht="0" hidden="1" customHeight="1" x14ac:dyDescent="0.2">
      <c r="A11628"/>
      <c r="B11628"/>
      <c r="C11628"/>
      <c r="D11628"/>
      <c r="E11628"/>
    </row>
    <row r="11629" spans="1:5" ht="0" hidden="1" customHeight="1" x14ac:dyDescent="0.2">
      <c r="A11629"/>
      <c r="B11629"/>
      <c r="C11629"/>
      <c r="D11629"/>
      <c r="E11629"/>
    </row>
    <row r="11630" spans="1:5" ht="0" hidden="1" customHeight="1" x14ac:dyDescent="0.2">
      <c r="A11630"/>
      <c r="B11630"/>
      <c r="C11630"/>
      <c r="D11630"/>
      <c r="E11630"/>
    </row>
    <row r="11631" spans="1:5" ht="0" hidden="1" customHeight="1" x14ac:dyDescent="0.2">
      <c r="A11631"/>
      <c r="B11631"/>
      <c r="C11631"/>
      <c r="D11631"/>
      <c r="E11631"/>
    </row>
    <row r="11632" spans="1:5" ht="0" hidden="1" customHeight="1" x14ac:dyDescent="0.2">
      <c r="A11632"/>
      <c r="B11632"/>
      <c r="C11632"/>
      <c r="D11632"/>
      <c r="E11632"/>
    </row>
    <row r="11633" spans="1:5" ht="0" hidden="1" customHeight="1" x14ac:dyDescent="0.2">
      <c r="A11633"/>
      <c r="B11633"/>
      <c r="C11633"/>
      <c r="D11633"/>
      <c r="E11633"/>
    </row>
    <row r="11634" spans="1:5" ht="0" hidden="1" customHeight="1" x14ac:dyDescent="0.2">
      <c r="A11634"/>
      <c r="B11634"/>
      <c r="C11634"/>
      <c r="D11634"/>
      <c r="E11634"/>
    </row>
    <row r="11635" spans="1:5" ht="0" hidden="1" customHeight="1" x14ac:dyDescent="0.2">
      <c r="A11635"/>
      <c r="B11635"/>
      <c r="C11635"/>
      <c r="D11635"/>
      <c r="E11635"/>
    </row>
    <row r="11636" spans="1:5" ht="0" hidden="1" customHeight="1" x14ac:dyDescent="0.2">
      <c r="A11636"/>
      <c r="B11636"/>
      <c r="C11636"/>
      <c r="D11636"/>
      <c r="E11636"/>
    </row>
    <row r="11637" spans="1:5" ht="0" hidden="1" customHeight="1" x14ac:dyDescent="0.2">
      <c r="A11637"/>
      <c r="B11637"/>
      <c r="C11637"/>
      <c r="D11637"/>
      <c r="E11637"/>
    </row>
    <row r="11638" spans="1:5" ht="0" hidden="1" customHeight="1" x14ac:dyDescent="0.2">
      <c r="A11638"/>
      <c r="B11638"/>
      <c r="C11638"/>
      <c r="D11638"/>
      <c r="E11638"/>
    </row>
    <row r="11639" spans="1:5" ht="0" hidden="1" customHeight="1" x14ac:dyDescent="0.2">
      <c r="A11639"/>
      <c r="B11639"/>
      <c r="C11639"/>
      <c r="D11639"/>
      <c r="E11639"/>
    </row>
    <row r="11640" spans="1:5" ht="0" hidden="1" customHeight="1" x14ac:dyDescent="0.2">
      <c r="A11640"/>
      <c r="B11640"/>
      <c r="C11640"/>
      <c r="D11640"/>
      <c r="E11640"/>
    </row>
    <row r="11641" spans="1:5" ht="0" hidden="1" customHeight="1" x14ac:dyDescent="0.2">
      <c r="A11641"/>
      <c r="B11641"/>
      <c r="C11641"/>
      <c r="D11641"/>
      <c r="E11641"/>
    </row>
    <row r="11642" spans="1:5" ht="0" hidden="1" customHeight="1" x14ac:dyDescent="0.2">
      <c r="A11642"/>
      <c r="B11642"/>
      <c r="C11642"/>
      <c r="D11642"/>
      <c r="E11642"/>
    </row>
    <row r="11643" spans="1:5" ht="0" hidden="1" customHeight="1" x14ac:dyDescent="0.2">
      <c r="A11643"/>
      <c r="B11643"/>
      <c r="C11643"/>
      <c r="D11643"/>
      <c r="E11643"/>
    </row>
    <row r="11644" spans="1:5" ht="0" hidden="1" customHeight="1" x14ac:dyDescent="0.2">
      <c r="A11644"/>
      <c r="B11644"/>
      <c r="C11644"/>
      <c r="D11644"/>
      <c r="E11644"/>
    </row>
    <row r="11645" spans="1:5" ht="0" hidden="1" customHeight="1" x14ac:dyDescent="0.2">
      <c r="A11645"/>
      <c r="B11645"/>
      <c r="C11645"/>
      <c r="D11645"/>
      <c r="E11645"/>
    </row>
    <row r="11646" spans="1:5" ht="0" hidden="1" customHeight="1" x14ac:dyDescent="0.2">
      <c r="A11646"/>
      <c r="B11646"/>
      <c r="C11646"/>
      <c r="D11646"/>
      <c r="E11646"/>
    </row>
    <row r="11647" spans="1:5" ht="0" hidden="1" customHeight="1" x14ac:dyDescent="0.2">
      <c r="A11647"/>
      <c r="B11647"/>
      <c r="C11647"/>
      <c r="D11647"/>
      <c r="E11647"/>
    </row>
    <row r="11648" spans="1:5" ht="0" hidden="1" customHeight="1" x14ac:dyDescent="0.2">
      <c r="A11648"/>
      <c r="B11648"/>
      <c r="C11648"/>
      <c r="D11648"/>
      <c r="E11648"/>
    </row>
    <row r="11649" spans="1:5" ht="0" hidden="1" customHeight="1" x14ac:dyDescent="0.2">
      <c r="A11649"/>
      <c r="B11649"/>
      <c r="C11649"/>
      <c r="D11649"/>
      <c r="E11649"/>
    </row>
    <row r="11650" spans="1:5" ht="0" hidden="1" customHeight="1" x14ac:dyDescent="0.2">
      <c r="A11650"/>
      <c r="B11650"/>
      <c r="C11650"/>
      <c r="D11650"/>
      <c r="E11650"/>
    </row>
    <row r="11651" spans="1:5" ht="0" hidden="1" customHeight="1" x14ac:dyDescent="0.2">
      <c r="A11651"/>
      <c r="B11651"/>
      <c r="C11651"/>
      <c r="D11651"/>
      <c r="E11651"/>
    </row>
    <row r="11652" spans="1:5" ht="0" hidden="1" customHeight="1" x14ac:dyDescent="0.2">
      <c r="A11652"/>
      <c r="B11652"/>
      <c r="C11652"/>
      <c r="D11652"/>
      <c r="E11652"/>
    </row>
    <row r="11653" spans="1:5" ht="0" hidden="1" customHeight="1" x14ac:dyDescent="0.2">
      <c r="A11653"/>
      <c r="B11653"/>
      <c r="C11653"/>
      <c r="D11653"/>
      <c r="E11653"/>
    </row>
    <row r="11654" spans="1:5" ht="0" hidden="1" customHeight="1" x14ac:dyDescent="0.2">
      <c r="A11654"/>
      <c r="B11654"/>
      <c r="C11654"/>
      <c r="D11654"/>
      <c r="E11654"/>
    </row>
    <row r="11655" spans="1:5" ht="0" hidden="1" customHeight="1" x14ac:dyDescent="0.2">
      <c r="A11655"/>
      <c r="B11655"/>
      <c r="C11655"/>
      <c r="D11655"/>
      <c r="E11655"/>
    </row>
    <row r="11656" spans="1:5" ht="0" hidden="1" customHeight="1" x14ac:dyDescent="0.2">
      <c r="A11656"/>
      <c r="B11656"/>
      <c r="C11656"/>
      <c r="D11656"/>
      <c r="E11656"/>
    </row>
    <row r="11657" spans="1:5" ht="0" hidden="1" customHeight="1" x14ac:dyDescent="0.2">
      <c r="A11657"/>
      <c r="B11657"/>
      <c r="C11657"/>
      <c r="D11657"/>
      <c r="E11657"/>
    </row>
    <row r="11658" spans="1:5" ht="0" hidden="1" customHeight="1" x14ac:dyDescent="0.2">
      <c r="A11658"/>
      <c r="B11658"/>
      <c r="C11658"/>
      <c r="D11658"/>
      <c r="E11658"/>
    </row>
    <row r="11659" spans="1:5" ht="0" hidden="1" customHeight="1" x14ac:dyDescent="0.2">
      <c r="A11659"/>
      <c r="B11659"/>
      <c r="C11659"/>
      <c r="D11659"/>
      <c r="E11659"/>
    </row>
    <row r="11660" spans="1:5" ht="0" hidden="1" customHeight="1" x14ac:dyDescent="0.2">
      <c r="A11660"/>
      <c r="B11660"/>
      <c r="C11660"/>
      <c r="D11660"/>
      <c r="E11660"/>
    </row>
    <row r="11661" spans="1:5" ht="0" hidden="1" customHeight="1" x14ac:dyDescent="0.2">
      <c r="A11661"/>
      <c r="B11661"/>
      <c r="C11661"/>
      <c r="D11661"/>
      <c r="E11661"/>
    </row>
    <row r="11662" spans="1:5" ht="0" hidden="1" customHeight="1" x14ac:dyDescent="0.2">
      <c r="A11662"/>
      <c r="B11662"/>
      <c r="C11662"/>
      <c r="D11662"/>
      <c r="E11662"/>
    </row>
    <row r="11663" spans="1:5" ht="0" hidden="1" customHeight="1" x14ac:dyDescent="0.2">
      <c r="A11663"/>
      <c r="B11663"/>
      <c r="C11663"/>
      <c r="D11663"/>
      <c r="E11663"/>
    </row>
    <row r="11664" spans="1:5" ht="0" hidden="1" customHeight="1" x14ac:dyDescent="0.2">
      <c r="A11664"/>
      <c r="B11664"/>
      <c r="C11664"/>
      <c r="D11664"/>
      <c r="E11664"/>
    </row>
    <row r="11665" spans="1:5" ht="0" hidden="1" customHeight="1" x14ac:dyDescent="0.2">
      <c r="A11665"/>
      <c r="B11665"/>
      <c r="C11665"/>
      <c r="D11665"/>
      <c r="E11665"/>
    </row>
    <row r="11666" spans="1:5" ht="0" hidden="1" customHeight="1" x14ac:dyDescent="0.2">
      <c r="A11666"/>
      <c r="B11666"/>
      <c r="C11666"/>
      <c r="D11666"/>
      <c r="E11666"/>
    </row>
    <row r="11667" spans="1:5" ht="0" hidden="1" customHeight="1" x14ac:dyDescent="0.2">
      <c r="A11667"/>
      <c r="B11667"/>
      <c r="C11667"/>
      <c r="D11667"/>
      <c r="E11667"/>
    </row>
    <row r="11668" spans="1:5" ht="0" hidden="1" customHeight="1" x14ac:dyDescent="0.2">
      <c r="A11668"/>
      <c r="B11668"/>
      <c r="C11668"/>
      <c r="D11668"/>
      <c r="E11668"/>
    </row>
    <row r="11669" spans="1:5" ht="0" hidden="1" customHeight="1" x14ac:dyDescent="0.2">
      <c r="A11669"/>
      <c r="B11669"/>
      <c r="C11669"/>
      <c r="D11669"/>
      <c r="E11669"/>
    </row>
    <row r="11670" spans="1:5" ht="0" hidden="1" customHeight="1" x14ac:dyDescent="0.2">
      <c r="A11670"/>
      <c r="B11670"/>
      <c r="C11670"/>
      <c r="D11670"/>
      <c r="E11670"/>
    </row>
    <row r="11671" spans="1:5" ht="0" hidden="1" customHeight="1" x14ac:dyDescent="0.2">
      <c r="A11671"/>
      <c r="B11671"/>
      <c r="C11671"/>
      <c r="D11671"/>
      <c r="E11671"/>
    </row>
    <row r="11672" spans="1:5" ht="0" hidden="1" customHeight="1" x14ac:dyDescent="0.2">
      <c r="A11672"/>
      <c r="B11672"/>
      <c r="C11672"/>
      <c r="D11672"/>
      <c r="E11672"/>
    </row>
    <row r="11673" spans="1:5" ht="0" hidden="1" customHeight="1" x14ac:dyDescent="0.2">
      <c r="A11673"/>
      <c r="B11673"/>
      <c r="C11673"/>
      <c r="D11673"/>
      <c r="E11673"/>
    </row>
    <row r="11674" spans="1:5" ht="0" hidden="1" customHeight="1" x14ac:dyDescent="0.2">
      <c r="A11674"/>
      <c r="B11674"/>
      <c r="C11674"/>
      <c r="D11674"/>
      <c r="E11674"/>
    </row>
    <row r="11675" spans="1:5" ht="0" hidden="1" customHeight="1" x14ac:dyDescent="0.2">
      <c r="A11675"/>
      <c r="B11675"/>
      <c r="C11675"/>
      <c r="D11675"/>
      <c r="E11675"/>
    </row>
    <row r="11676" spans="1:5" ht="0" hidden="1" customHeight="1" x14ac:dyDescent="0.2">
      <c r="A11676"/>
      <c r="B11676"/>
      <c r="C11676"/>
      <c r="D11676"/>
      <c r="E11676"/>
    </row>
    <row r="11677" spans="1:5" ht="0" hidden="1" customHeight="1" x14ac:dyDescent="0.2">
      <c r="A11677"/>
      <c r="B11677"/>
      <c r="C11677"/>
      <c r="D11677"/>
      <c r="E11677"/>
    </row>
    <row r="11678" spans="1:5" ht="0" hidden="1" customHeight="1" x14ac:dyDescent="0.2">
      <c r="A11678"/>
      <c r="B11678"/>
      <c r="C11678"/>
      <c r="D11678"/>
      <c r="E11678"/>
    </row>
    <row r="11679" spans="1:5" ht="0" hidden="1" customHeight="1" x14ac:dyDescent="0.2">
      <c r="A11679"/>
      <c r="B11679"/>
      <c r="C11679"/>
      <c r="D11679"/>
      <c r="E11679"/>
    </row>
    <row r="11680" spans="1:5" ht="0" hidden="1" customHeight="1" x14ac:dyDescent="0.2">
      <c r="A11680"/>
      <c r="B11680"/>
      <c r="C11680"/>
      <c r="D11680"/>
      <c r="E11680"/>
    </row>
    <row r="11681" spans="1:5" ht="0" hidden="1" customHeight="1" x14ac:dyDescent="0.2">
      <c r="A11681"/>
      <c r="B11681"/>
      <c r="C11681"/>
      <c r="D11681"/>
      <c r="E11681"/>
    </row>
    <row r="11682" spans="1:5" ht="0" hidden="1" customHeight="1" x14ac:dyDescent="0.2">
      <c r="A11682"/>
      <c r="B11682"/>
      <c r="C11682"/>
      <c r="D11682"/>
      <c r="E11682"/>
    </row>
    <row r="11683" spans="1:5" ht="0" hidden="1" customHeight="1" x14ac:dyDescent="0.2">
      <c r="A11683"/>
      <c r="B11683"/>
      <c r="C11683"/>
      <c r="D11683"/>
      <c r="E11683"/>
    </row>
    <row r="11684" spans="1:5" ht="0" hidden="1" customHeight="1" x14ac:dyDescent="0.2">
      <c r="A11684"/>
      <c r="B11684"/>
      <c r="C11684"/>
      <c r="D11684"/>
      <c r="E11684"/>
    </row>
    <row r="11685" spans="1:5" ht="0" hidden="1" customHeight="1" x14ac:dyDescent="0.2">
      <c r="A11685"/>
      <c r="B11685"/>
      <c r="C11685"/>
      <c r="D11685"/>
      <c r="E11685"/>
    </row>
    <row r="11686" spans="1:5" ht="0" hidden="1" customHeight="1" x14ac:dyDescent="0.2">
      <c r="A11686"/>
      <c r="B11686"/>
      <c r="C11686"/>
      <c r="D11686"/>
      <c r="E11686"/>
    </row>
    <row r="11687" spans="1:5" ht="0" hidden="1" customHeight="1" x14ac:dyDescent="0.2">
      <c r="A11687"/>
      <c r="B11687"/>
      <c r="C11687"/>
      <c r="D11687"/>
      <c r="E11687"/>
    </row>
    <row r="11688" spans="1:5" ht="0" hidden="1" customHeight="1" x14ac:dyDescent="0.2">
      <c r="A11688"/>
      <c r="B11688"/>
      <c r="C11688"/>
      <c r="D11688"/>
      <c r="E11688"/>
    </row>
    <row r="11689" spans="1:5" ht="0" hidden="1" customHeight="1" x14ac:dyDescent="0.2">
      <c r="A11689"/>
      <c r="B11689"/>
      <c r="C11689"/>
      <c r="D11689"/>
      <c r="E11689"/>
    </row>
    <row r="11690" spans="1:5" ht="0" hidden="1" customHeight="1" x14ac:dyDescent="0.2">
      <c r="A11690"/>
      <c r="B11690"/>
      <c r="C11690"/>
      <c r="D11690"/>
      <c r="E11690"/>
    </row>
    <row r="11691" spans="1:5" ht="0" hidden="1" customHeight="1" x14ac:dyDescent="0.2">
      <c r="A11691"/>
      <c r="B11691"/>
      <c r="C11691"/>
      <c r="D11691"/>
      <c r="E11691"/>
    </row>
    <row r="11692" spans="1:5" ht="0" hidden="1" customHeight="1" x14ac:dyDescent="0.2">
      <c r="A11692"/>
      <c r="B11692"/>
      <c r="C11692"/>
      <c r="D11692"/>
      <c r="E11692"/>
    </row>
    <row r="11693" spans="1:5" ht="0" hidden="1" customHeight="1" x14ac:dyDescent="0.2">
      <c r="A11693"/>
      <c r="B11693"/>
      <c r="C11693"/>
      <c r="D11693"/>
      <c r="E11693"/>
    </row>
    <row r="11694" spans="1:5" ht="0" hidden="1" customHeight="1" x14ac:dyDescent="0.2">
      <c r="A11694"/>
      <c r="B11694"/>
      <c r="C11694"/>
      <c r="D11694"/>
      <c r="E11694"/>
    </row>
    <row r="11695" spans="1:5" ht="0" hidden="1" customHeight="1" x14ac:dyDescent="0.2">
      <c r="A11695"/>
      <c r="B11695"/>
      <c r="C11695"/>
      <c r="D11695"/>
      <c r="E11695"/>
    </row>
  </sheetData>
  <mergeCells count="4">
    <mergeCell ref="A1:C1"/>
    <mergeCell ref="A2:C2"/>
    <mergeCell ref="A3:C3"/>
    <mergeCell ref="A4:C4"/>
  </mergeCells>
  <hyperlinks>
    <hyperlink ref="A2:C2" location="'Occupation Summary Data'!A6" display="Income gap/surplus to afford housing for various household types/occupations by region" xr:uid="{80E0BA6D-8190-43BE-8CC8-95B67E7B9DFC}"/>
    <hyperlink ref="A3:C3" location="'Occupation Summary Data'!A120" display="Median income for various household types/occupations by region" xr:uid="{0F933DA0-3F84-45D9-9F55-CB5DE09E55AC}"/>
    <hyperlink ref="D113" location="'Occupation Summary Data'!A1" display="Return to main menu" xr:uid="{65FD150D-1FFD-4516-A6B9-289F17836F6B}"/>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001"/>
  <sheetViews>
    <sheetView zoomScale="70" zoomScaleNormal="70" workbookViewId="0">
      <pane ySplit="1" topLeftCell="A44" activePane="bottomLeft" state="frozen"/>
      <selection pane="bottomLeft" activeCell="H1" sqref="H1"/>
    </sheetView>
  </sheetViews>
  <sheetFormatPr defaultColWidth="12.625" defaultRowHeight="15" customHeight="1" zeroHeight="1" x14ac:dyDescent="0.2"/>
  <cols>
    <col min="1" max="1" width="42.5" style="97" bestFit="1" customWidth="1"/>
    <col min="2" max="2" width="20.625" style="97" customWidth="1"/>
    <col min="3" max="3" width="15" style="157" customWidth="1"/>
    <col min="4" max="4" width="14.375" style="157" customWidth="1"/>
    <col min="5" max="5" width="15.125" style="97" customWidth="1"/>
    <col min="6" max="8" width="14.375" style="157" customWidth="1"/>
    <col min="9" max="10" width="14.375" style="97" customWidth="1"/>
    <col min="11" max="11" width="19.75" style="157" customWidth="1"/>
    <col min="12" max="15" width="14.375" style="157" customWidth="1"/>
    <col min="16" max="16" width="14.375" style="97" customWidth="1"/>
    <col min="17" max="21" width="14.375" style="157" customWidth="1"/>
    <col min="22" max="31" width="14.375" style="97" customWidth="1"/>
    <col min="32" max="32" width="14.375" style="157" customWidth="1"/>
    <col min="33" max="35" width="14.375" style="97" customWidth="1"/>
    <col min="36" max="38" width="14.375" style="157" customWidth="1"/>
    <col min="39" max="41" width="14.375" style="97" customWidth="1"/>
    <col min="42" max="43" width="14.375" style="157" customWidth="1"/>
    <col min="44" max="44" width="14.375" style="156"/>
    <col min="45" max="46" width="14.375" style="158" customWidth="1"/>
    <col min="47" max="16384" width="12.625" style="97"/>
  </cols>
  <sheetData>
    <row r="1" spans="1:46" s="144" customFormat="1" ht="90" customHeight="1" x14ac:dyDescent="0.2">
      <c r="A1" s="131" t="s">
        <v>407</v>
      </c>
      <c r="B1" s="134" t="s">
        <v>6</v>
      </c>
      <c r="C1" s="135" t="s">
        <v>7</v>
      </c>
      <c r="D1" s="135" t="s">
        <v>8</v>
      </c>
      <c r="E1" s="136" t="s">
        <v>12</v>
      </c>
      <c r="F1" s="135" t="s">
        <v>9</v>
      </c>
      <c r="G1" s="135" t="s">
        <v>350</v>
      </c>
      <c r="H1" s="135" t="s">
        <v>349</v>
      </c>
      <c r="I1" s="137" t="s">
        <v>13</v>
      </c>
      <c r="J1" s="131" t="s">
        <v>14</v>
      </c>
      <c r="K1" s="135" t="s">
        <v>472</v>
      </c>
      <c r="L1" s="135" t="s">
        <v>473</v>
      </c>
      <c r="M1" s="138" t="s">
        <v>10</v>
      </c>
      <c r="N1" s="138" t="s">
        <v>386</v>
      </c>
      <c r="O1" s="138" t="s">
        <v>11</v>
      </c>
      <c r="P1" s="139" t="s">
        <v>15</v>
      </c>
      <c r="Q1" s="135" t="s">
        <v>426</v>
      </c>
      <c r="R1" s="135" t="s">
        <v>427</v>
      </c>
      <c r="S1" s="138" t="s">
        <v>16</v>
      </c>
      <c r="T1" s="138" t="s">
        <v>17</v>
      </c>
      <c r="U1" s="138" t="s">
        <v>18</v>
      </c>
      <c r="V1" s="136" t="s">
        <v>19</v>
      </c>
      <c r="W1" s="131" t="s">
        <v>22</v>
      </c>
      <c r="X1" s="131" t="s">
        <v>20</v>
      </c>
      <c r="Y1" s="131" t="s">
        <v>21</v>
      </c>
      <c r="Z1" s="131" t="s">
        <v>23</v>
      </c>
      <c r="AA1" s="131" t="s">
        <v>387</v>
      </c>
      <c r="AB1" s="136" t="s">
        <v>24</v>
      </c>
      <c r="AC1" s="140" t="s">
        <v>25</v>
      </c>
      <c r="AD1" s="141" t="s">
        <v>26</v>
      </c>
      <c r="AE1" s="131" t="s">
        <v>388</v>
      </c>
      <c r="AF1" s="135" t="s">
        <v>27</v>
      </c>
      <c r="AG1" s="131" t="s">
        <v>28</v>
      </c>
      <c r="AH1" s="131" t="s">
        <v>29</v>
      </c>
      <c r="AI1" s="131" t="s">
        <v>30</v>
      </c>
      <c r="AJ1" s="135" t="s">
        <v>31</v>
      </c>
      <c r="AK1" s="135" t="s">
        <v>32</v>
      </c>
      <c r="AL1" s="135" t="s">
        <v>33</v>
      </c>
      <c r="AM1" s="136" t="s">
        <v>310</v>
      </c>
      <c r="AN1" s="131" t="s">
        <v>34</v>
      </c>
      <c r="AO1" s="131" t="s">
        <v>35</v>
      </c>
      <c r="AP1" s="135" t="s">
        <v>36</v>
      </c>
      <c r="AQ1" s="135" t="s">
        <v>37</v>
      </c>
      <c r="AR1" s="142" t="s">
        <v>351</v>
      </c>
      <c r="AS1" s="143" t="s">
        <v>38</v>
      </c>
      <c r="AT1" s="143" t="s">
        <v>39</v>
      </c>
    </row>
    <row r="2" spans="1:46" ht="14.25" customHeight="1" x14ac:dyDescent="0.2">
      <c r="A2" s="145" t="s">
        <v>40</v>
      </c>
      <c r="B2" s="146"/>
      <c r="C2" s="147">
        <v>3.3830587624854067E-2</v>
      </c>
      <c r="D2" s="147">
        <v>1.4063527682129455E-2</v>
      </c>
      <c r="E2" s="148"/>
      <c r="F2" s="147">
        <v>0.66579485854360321</v>
      </c>
      <c r="G2" s="153">
        <v>0.52138522780315621</v>
      </c>
      <c r="H2" s="153">
        <v>0.69307543439153718</v>
      </c>
      <c r="I2" s="133">
        <v>0.68619384564752339</v>
      </c>
      <c r="J2" s="133">
        <v>8.1931469018767054</v>
      </c>
      <c r="K2" s="153">
        <f t="shared" ref="K2:K33" si="0">M2-N2</f>
        <v>0.3575829075633194</v>
      </c>
      <c r="L2" s="153">
        <f t="shared" ref="L2:L33" si="1">M2-O2</f>
        <v>0.20818085968533218</v>
      </c>
      <c r="M2" s="147">
        <v>0.72239151170348359</v>
      </c>
      <c r="N2" s="147">
        <v>0.36480860414016419</v>
      </c>
      <c r="O2" s="147">
        <v>0.51421065201815142</v>
      </c>
      <c r="P2" s="150"/>
      <c r="Q2" s="153">
        <f t="shared" ref="Q2:Q33" si="2">T2-S2</f>
        <v>9.6599999999999991E-2</v>
      </c>
      <c r="R2" s="153">
        <f t="shared" ref="R2:R33" si="3">U2-S2</f>
        <v>3.1799999999999995E-2</v>
      </c>
      <c r="S2" s="153">
        <v>0.1149</v>
      </c>
      <c r="T2" s="153">
        <v>0.21149999999999999</v>
      </c>
      <c r="U2" s="153">
        <v>0.1467</v>
      </c>
      <c r="V2" s="148"/>
      <c r="W2" s="149">
        <v>0.33420514145639679</v>
      </c>
      <c r="X2" s="151">
        <v>42.885541708081661</v>
      </c>
      <c r="Y2" s="151">
        <v>106.24619847471108</v>
      </c>
      <c r="Z2" s="133">
        <v>1.4573141486810552</v>
      </c>
      <c r="AA2" s="133">
        <v>24.983570517820418</v>
      </c>
      <c r="AB2" s="148"/>
      <c r="AC2" s="152">
        <v>3</v>
      </c>
      <c r="AD2" s="145">
        <v>5.3</v>
      </c>
      <c r="AE2" s="133">
        <f t="shared" ref="AE2:AE33" si="4">AC2/AD2</f>
        <v>0.56603773584905659</v>
      </c>
      <c r="AF2" s="147">
        <v>3.2081632653061222E-2</v>
      </c>
      <c r="AG2" s="77">
        <v>0.32142857142857145</v>
      </c>
      <c r="AH2" s="77">
        <v>0.7142857142857143</v>
      </c>
      <c r="AI2" s="133">
        <v>0.37</v>
      </c>
      <c r="AJ2" s="153">
        <v>0.66428287089092042</v>
      </c>
      <c r="AK2" s="153">
        <v>0.83407594158769183</v>
      </c>
      <c r="AL2" s="153">
        <v>5.2825286858627411E-2</v>
      </c>
      <c r="AM2" s="148"/>
      <c r="AN2" s="133">
        <v>215.34917555771094</v>
      </c>
      <c r="AO2" s="149">
        <v>0.869384078369553</v>
      </c>
      <c r="AP2" s="153">
        <v>1.6664790001126001E-2</v>
      </c>
      <c r="AQ2" s="153">
        <v>0.11395113162932102</v>
      </c>
      <c r="AR2" s="154"/>
      <c r="AS2" s="155">
        <v>704454</v>
      </c>
      <c r="AT2" s="155">
        <v>286378</v>
      </c>
    </row>
    <row r="3" spans="1:46" ht="14.25" customHeight="1" x14ac:dyDescent="0.2">
      <c r="A3" s="145" t="s">
        <v>41</v>
      </c>
      <c r="B3" s="146"/>
      <c r="C3" s="147">
        <v>7.1534155620713885E-2</v>
      </c>
      <c r="D3" s="147">
        <v>2.7062771743622809E-2</v>
      </c>
      <c r="E3" s="148"/>
      <c r="F3" s="147">
        <v>0.64006097613195512</v>
      </c>
      <c r="G3" s="153">
        <v>0.47230770603084554</v>
      </c>
      <c r="H3" s="153">
        <v>0.76513063412632576</v>
      </c>
      <c r="I3" s="133">
        <v>0.82383156468728824</v>
      </c>
      <c r="J3" s="133">
        <v>10.413359285923613</v>
      </c>
      <c r="K3" s="153">
        <f t="shared" si="0"/>
        <v>0.44491344459478616</v>
      </c>
      <c r="L3" s="153">
        <f t="shared" si="1"/>
        <v>0.36934959918957005</v>
      </c>
      <c r="M3" s="147">
        <v>0.69617251585623674</v>
      </c>
      <c r="N3" s="147">
        <v>0.25125907126145058</v>
      </c>
      <c r="O3" s="147">
        <v>0.32682291666666669</v>
      </c>
      <c r="P3" s="150"/>
      <c r="Q3" s="153">
        <f t="shared" si="2"/>
        <v>9.4500000000000001E-2</v>
      </c>
      <c r="R3" s="153">
        <f t="shared" si="3"/>
        <v>2.5000000000000022E-3</v>
      </c>
      <c r="S3" s="153">
        <v>3.8399999999999997E-2</v>
      </c>
      <c r="T3" s="153">
        <v>0.13289999999999999</v>
      </c>
      <c r="U3" s="153">
        <v>4.0899999999999999E-2</v>
      </c>
      <c r="V3" s="148"/>
      <c r="W3" s="149">
        <v>0.35993902386804488</v>
      </c>
      <c r="X3" s="151">
        <v>39.90608765152524</v>
      </c>
      <c r="Y3" s="151">
        <v>101.73657263821198</v>
      </c>
      <c r="Z3" s="133">
        <v>1.2138403562863995</v>
      </c>
      <c r="AA3" s="133">
        <v>26.445482432704985</v>
      </c>
      <c r="AB3" s="148"/>
      <c r="AC3" s="152">
        <v>3.6</v>
      </c>
      <c r="AD3" s="145">
        <v>8.1</v>
      </c>
      <c r="AE3" s="133">
        <f t="shared" si="4"/>
        <v>0.44444444444444448</v>
      </c>
      <c r="AF3" s="147">
        <v>4.6841927666492839E-2</v>
      </c>
      <c r="AG3" s="77">
        <v>0.48214285714285715</v>
      </c>
      <c r="AH3" s="77">
        <v>0.19642857142857142</v>
      </c>
      <c r="AI3" s="133">
        <v>0.32</v>
      </c>
      <c r="AJ3" s="153">
        <v>0.75813657397495293</v>
      </c>
      <c r="AK3" s="153">
        <v>7.4924136671034341E-2</v>
      </c>
      <c r="AL3" s="153">
        <v>0.24304241209702512</v>
      </c>
      <c r="AM3" s="148"/>
      <c r="AN3" s="133">
        <v>162.89299105855204</v>
      </c>
      <c r="AO3" s="149">
        <v>0.51748561310314301</v>
      </c>
      <c r="AP3" s="153">
        <v>7.4103585657370519E-2</v>
      </c>
      <c r="AQ3" s="153">
        <v>0.40841080123948648</v>
      </c>
      <c r="AR3" s="154"/>
      <c r="AS3" s="155">
        <v>880481</v>
      </c>
      <c r="AT3" s="155">
        <v>350301</v>
      </c>
    </row>
    <row r="4" spans="1:46" ht="14.25" customHeight="1" x14ac:dyDescent="0.2">
      <c r="A4" s="145" t="s">
        <v>42</v>
      </c>
      <c r="B4" s="146"/>
      <c r="C4" s="147">
        <v>4.8091730136929287E-2</v>
      </c>
      <c r="D4" s="147">
        <v>1.5703689401618637E-2</v>
      </c>
      <c r="E4" s="148"/>
      <c r="F4" s="147">
        <v>0.66799656308177002</v>
      </c>
      <c r="G4" s="153">
        <v>0.32637170873511667</v>
      </c>
      <c r="H4" s="153">
        <v>0.55071581393554025</v>
      </c>
      <c r="I4" s="133">
        <v>1.1361892369799487</v>
      </c>
      <c r="J4" s="133">
        <v>16.144044508337345</v>
      </c>
      <c r="K4" s="153">
        <f t="shared" si="0"/>
        <v>0.29555400024277723</v>
      </c>
      <c r="L4" s="153">
        <f t="shared" si="1"/>
        <v>7.6434281461386533E-2</v>
      </c>
      <c r="M4" s="147">
        <v>0.72137201906841597</v>
      </c>
      <c r="N4" s="147">
        <v>0.42581801882563874</v>
      </c>
      <c r="O4" s="147">
        <v>0.64493773760702944</v>
      </c>
      <c r="P4" s="150"/>
      <c r="Q4" s="153">
        <f t="shared" si="2"/>
        <v>6.0700000000000004E-2</v>
      </c>
      <c r="R4" s="153">
        <f t="shared" si="3"/>
        <v>0.11679999999999999</v>
      </c>
      <c r="S4" s="153">
        <v>0.10050000000000001</v>
      </c>
      <c r="T4" s="153">
        <v>0.16120000000000001</v>
      </c>
      <c r="U4" s="153">
        <v>0.21729999999999999</v>
      </c>
      <c r="V4" s="148"/>
      <c r="W4" s="149">
        <v>0.33200343691822998</v>
      </c>
      <c r="X4" s="151">
        <v>27.375137379411406</v>
      </c>
      <c r="Y4" s="151">
        <v>105.61182028859326</v>
      </c>
      <c r="Z4" s="133">
        <v>0.88013507561297899</v>
      </c>
      <c r="AA4" s="133">
        <v>29.736265541862341</v>
      </c>
      <c r="AB4" s="148"/>
      <c r="AC4" s="152">
        <v>3.6</v>
      </c>
      <c r="AD4" s="145">
        <v>4.9000000000000004</v>
      </c>
      <c r="AE4" s="133">
        <f t="shared" si="4"/>
        <v>0.73469387755102034</v>
      </c>
      <c r="AF4" s="147">
        <v>3.397742939877383E-2</v>
      </c>
      <c r="AG4" s="77">
        <v>0.5357142857142857</v>
      </c>
      <c r="AH4" s="77">
        <v>0.2857142857142857</v>
      </c>
      <c r="AI4" s="133">
        <v>0.26</v>
      </c>
      <c r="AJ4" s="153">
        <v>0.71397680080194759</v>
      </c>
      <c r="AK4" s="153">
        <v>0.11064585421738508</v>
      </c>
      <c r="AL4" s="153">
        <v>0.41710726048976082</v>
      </c>
      <c r="AM4" s="148"/>
      <c r="AN4" s="133">
        <v>229.95083167695364</v>
      </c>
      <c r="AO4" s="149">
        <v>0.8028297165734043</v>
      </c>
      <c r="AP4" s="153">
        <v>2.5067103407488286E-2</v>
      </c>
      <c r="AQ4" s="153">
        <v>0.1721031800191074</v>
      </c>
      <c r="AR4" s="154"/>
      <c r="AS4" s="155">
        <v>910012</v>
      </c>
      <c r="AT4" s="155">
        <v>349150</v>
      </c>
    </row>
    <row r="5" spans="1:46" ht="14.25" customHeight="1" x14ac:dyDescent="0.2">
      <c r="A5" s="145" t="s">
        <v>43</v>
      </c>
      <c r="B5" s="146"/>
      <c r="C5" s="147">
        <v>9.6126470367872932E-2</v>
      </c>
      <c r="D5" s="147">
        <v>3.7632400869092884E-2</v>
      </c>
      <c r="E5" s="148"/>
      <c r="F5" s="147">
        <v>0.6922435937597895</v>
      </c>
      <c r="G5" s="153">
        <v>0.29435961950963446</v>
      </c>
      <c r="H5" s="153">
        <v>0.5200608205341708</v>
      </c>
      <c r="I5" s="133">
        <v>0.77970521752019561</v>
      </c>
      <c r="J5" s="133">
        <v>11.584256552365222</v>
      </c>
      <c r="K5" s="153">
        <f t="shared" si="0"/>
        <v>0.3665276624355307</v>
      </c>
      <c r="L5" s="153">
        <f t="shared" si="1"/>
        <v>0.39178346690970234</v>
      </c>
      <c r="M5" s="147">
        <v>0.75917025440313113</v>
      </c>
      <c r="N5" s="147">
        <v>0.39264259196760043</v>
      </c>
      <c r="O5" s="147">
        <v>0.36738678749342879</v>
      </c>
      <c r="P5" s="150"/>
      <c r="Q5" s="153">
        <f t="shared" si="2"/>
        <v>0.11249999999999999</v>
      </c>
      <c r="R5" s="153">
        <f t="shared" si="3"/>
        <v>0.1593</v>
      </c>
      <c r="S5" s="153">
        <v>8.2100000000000006E-2</v>
      </c>
      <c r="T5" s="153">
        <v>0.1946</v>
      </c>
      <c r="U5" s="153">
        <v>0.2414</v>
      </c>
      <c r="V5" s="148"/>
      <c r="W5" s="149">
        <v>0.3077564062402105</v>
      </c>
      <c r="X5" s="151">
        <v>27.357848144364997</v>
      </c>
      <c r="Y5" s="151">
        <v>97.294125213029361</v>
      </c>
      <c r="Z5" s="133">
        <v>1.2825359860748893</v>
      </c>
      <c r="AA5" s="133">
        <v>31.103409228165525</v>
      </c>
      <c r="AB5" s="148"/>
      <c r="AC5" s="152">
        <v>2.8</v>
      </c>
      <c r="AD5" s="145">
        <v>6</v>
      </c>
      <c r="AE5" s="133">
        <f t="shared" si="4"/>
        <v>0.46666666666666662</v>
      </c>
      <c r="AF5" s="147">
        <v>5.1911377902567328E-2</v>
      </c>
      <c r="AG5" s="77">
        <v>0.6428571428571429</v>
      </c>
      <c r="AH5" s="77">
        <v>0.21428571428571427</v>
      </c>
      <c r="AI5" s="133">
        <v>0.36</v>
      </c>
      <c r="AJ5" s="153">
        <v>0.7683572457866048</v>
      </c>
      <c r="AK5" s="153">
        <v>0.63574337447528351</v>
      </c>
      <c r="AL5" s="153">
        <v>3.7478854708351605E-2</v>
      </c>
      <c r="AM5" s="148"/>
      <c r="AN5" s="133">
        <v>120.66291201181792</v>
      </c>
      <c r="AO5" s="149">
        <v>0.79233300175988985</v>
      </c>
      <c r="AP5" s="153">
        <v>2.0736093044609383E-2</v>
      </c>
      <c r="AQ5" s="153">
        <v>0.18693090519550079</v>
      </c>
      <c r="AR5" s="154"/>
      <c r="AS5" s="155">
        <v>834615</v>
      </c>
      <c r="AT5" s="155">
        <v>319220</v>
      </c>
    </row>
    <row r="6" spans="1:46" ht="14.25" customHeight="1" x14ac:dyDescent="0.2">
      <c r="A6" s="145" t="s">
        <v>44</v>
      </c>
      <c r="B6" s="146"/>
      <c r="C6" s="147">
        <v>5.329533309583185E-2</v>
      </c>
      <c r="D6" s="147">
        <v>1.5010623327170883E-2</v>
      </c>
      <c r="E6" s="148"/>
      <c r="F6" s="147">
        <v>0.67492453802547303</v>
      </c>
      <c r="G6" s="153">
        <v>0.27867077018972303</v>
      </c>
      <c r="H6" s="153">
        <v>0.47513342942849351</v>
      </c>
      <c r="I6" s="133">
        <v>1.4813730427348426</v>
      </c>
      <c r="J6" s="133">
        <v>21.189989005652244</v>
      </c>
      <c r="K6" s="153">
        <f t="shared" si="0"/>
        <v>0.29401331775315692</v>
      </c>
      <c r="L6" s="153">
        <f t="shared" si="1"/>
        <v>0.30408834221765624</v>
      </c>
      <c r="M6" s="147">
        <v>0.70476061112521926</v>
      </c>
      <c r="N6" s="147">
        <v>0.41074729337206234</v>
      </c>
      <c r="O6" s="147">
        <v>0.40067226890756302</v>
      </c>
      <c r="P6" s="150"/>
      <c r="Q6" s="153">
        <f t="shared" si="2"/>
        <v>3.2800000000000003E-2</v>
      </c>
      <c r="R6" s="153">
        <f t="shared" si="3"/>
        <v>3.5499999999999997E-2</v>
      </c>
      <c r="S6" s="153">
        <v>3.4200000000000001E-2</v>
      </c>
      <c r="T6" s="153">
        <v>6.7000000000000004E-2</v>
      </c>
      <c r="U6" s="153">
        <v>6.9699999999999998E-2</v>
      </c>
      <c r="V6" s="148"/>
      <c r="W6" s="149">
        <v>0.32507546197452697</v>
      </c>
      <c r="X6" s="132" t="s">
        <v>424</v>
      </c>
      <c r="Y6" s="132" t="s">
        <v>424</v>
      </c>
      <c r="Z6" s="133">
        <v>0.67504941102063398</v>
      </c>
      <c r="AA6" s="133">
        <v>29.941916526486125</v>
      </c>
      <c r="AB6" s="148"/>
      <c r="AC6" s="152">
        <v>1.1000000000000001</v>
      </c>
      <c r="AD6" s="145">
        <v>4.3</v>
      </c>
      <c r="AE6" s="133">
        <f t="shared" si="4"/>
        <v>0.2558139534883721</v>
      </c>
      <c r="AF6" s="147">
        <v>3.0727827345319772E-2</v>
      </c>
      <c r="AG6" s="77">
        <v>0.87951807228915657</v>
      </c>
      <c r="AH6" s="77">
        <v>0.25301204819277107</v>
      </c>
      <c r="AI6" s="133">
        <v>0.33</v>
      </c>
      <c r="AJ6" s="153">
        <v>0.93996171685194729</v>
      </c>
      <c r="AK6" s="153">
        <v>0.82185189470030817</v>
      </c>
      <c r="AL6" s="153">
        <v>0.47855512668146105</v>
      </c>
      <c r="AM6" s="148"/>
      <c r="AN6" s="133">
        <v>178.99606943989517</v>
      </c>
      <c r="AO6" s="149">
        <v>0.74486481540784122</v>
      </c>
      <c r="AP6" s="153">
        <v>4.4832791984994735E-3</v>
      </c>
      <c r="AQ6" s="153">
        <v>0.25065190539365934</v>
      </c>
      <c r="AR6" s="154"/>
      <c r="AS6" s="155">
        <v>449937</v>
      </c>
      <c r="AT6" s="155">
        <v>190162</v>
      </c>
    </row>
    <row r="7" spans="1:46" ht="14.25" customHeight="1" x14ac:dyDescent="0.2">
      <c r="A7" s="145" t="s">
        <v>45</v>
      </c>
      <c r="B7" s="146"/>
      <c r="C7" s="147">
        <v>7.6518909692217418E-2</v>
      </c>
      <c r="D7" s="147">
        <v>2.3697485318476132E-2</v>
      </c>
      <c r="E7" s="148"/>
      <c r="F7" s="147">
        <v>0.63116375392872204</v>
      </c>
      <c r="G7" s="153">
        <v>0.31874700806441714</v>
      </c>
      <c r="H7" s="153">
        <v>0.50092596570474657</v>
      </c>
      <c r="I7" s="133">
        <v>0.98251871340695163</v>
      </c>
      <c r="J7" s="133">
        <v>14.077416224712028</v>
      </c>
      <c r="K7" s="153">
        <f t="shared" si="0"/>
        <v>0.27999662021424765</v>
      </c>
      <c r="L7" s="153">
        <f t="shared" si="1"/>
        <v>0.2892790039513925</v>
      </c>
      <c r="M7" s="147">
        <v>0.7534973388462165</v>
      </c>
      <c r="N7" s="147">
        <v>0.47350071863196885</v>
      </c>
      <c r="O7" s="147">
        <v>0.464218334894824</v>
      </c>
      <c r="P7" s="150"/>
      <c r="Q7" s="153">
        <f t="shared" si="2"/>
        <v>0.14710000000000001</v>
      </c>
      <c r="R7" s="153">
        <f t="shared" si="3"/>
        <v>0.12519999999999998</v>
      </c>
      <c r="S7" s="153">
        <v>7.6700000000000004E-2</v>
      </c>
      <c r="T7" s="153">
        <v>0.2238</v>
      </c>
      <c r="U7" s="153">
        <v>0.2019</v>
      </c>
      <c r="V7" s="148"/>
      <c r="W7" s="149">
        <v>0.36883624607127796</v>
      </c>
      <c r="X7" s="151">
        <v>29.245283018867923</v>
      </c>
      <c r="Y7" s="151">
        <v>98.921572501855195</v>
      </c>
      <c r="Z7" s="133">
        <v>1.0177923192245679</v>
      </c>
      <c r="AA7" s="133">
        <v>29.985194598500275</v>
      </c>
      <c r="AB7" s="148"/>
      <c r="AC7" s="152">
        <v>2.5</v>
      </c>
      <c r="AD7" s="145">
        <v>8</v>
      </c>
      <c r="AE7" s="133">
        <f t="shared" si="4"/>
        <v>0.3125</v>
      </c>
      <c r="AF7" s="147">
        <v>4.1551337275005325E-2</v>
      </c>
      <c r="AG7" s="77">
        <v>0.24528301886792453</v>
      </c>
      <c r="AH7" s="77">
        <v>0.64150943396226412</v>
      </c>
      <c r="AI7" s="133">
        <v>0.38</v>
      </c>
      <c r="AJ7" s="153">
        <v>0.67833117619800909</v>
      </c>
      <c r="AK7" s="153">
        <v>0.44807356436712653</v>
      </c>
      <c r="AL7" s="153">
        <v>0.27736886626680979</v>
      </c>
      <c r="AM7" s="148"/>
      <c r="AN7" s="133">
        <v>82.106095573164623</v>
      </c>
      <c r="AO7" s="149">
        <v>0.68562802454624439</v>
      </c>
      <c r="AP7" s="153">
        <v>6.5139536986441385E-3</v>
      </c>
      <c r="AQ7" s="153">
        <v>0.30785802175511151</v>
      </c>
      <c r="AR7" s="154"/>
      <c r="AS7" s="155">
        <v>5779463</v>
      </c>
      <c r="AT7" s="155">
        <v>2065239</v>
      </c>
    </row>
    <row r="8" spans="1:46" ht="14.25" customHeight="1" x14ac:dyDescent="0.2">
      <c r="A8" s="145" t="s">
        <v>46</v>
      </c>
      <c r="B8" s="146"/>
      <c r="C8" s="147">
        <v>2.4148354447576674E-2</v>
      </c>
      <c r="D8" s="147">
        <v>1.0018190925628114E-2</v>
      </c>
      <c r="E8" s="148"/>
      <c r="F8" s="147">
        <v>0.66700856454177138</v>
      </c>
      <c r="G8" s="153">
        <v>0.5386814477234283</v>
      </c>
      <c r="H8" s="153">
        <v>0.71118924132917671</v>
      </c>
      <c r="I8" s="132" t="s">
        <v>424</v>
      </c>
      <c r="J8" s="132" t="s">
        <v>424</v>
      </c>
      <c r="K8" s="153">
        <f t="shared" si="0"/>
        <v>0.248816939883026</v>
      </c>
      <c r="L8" s="153">
        <f t="shared" si="1"/>
        <v>0.24006807363782923</v>
      </c>
      <c r="M8" s="147">
        <v>0.76471146920781652</v>
      </c>
      <c r="N8" s="147">
        <v>0.51589452932479052</v>
      </c>
      <c r="O8" s="147">
        <v>0.52464339556998729</v>
      </c>
      <c r="P8" s="150"/>
      <c r="Q8" s="153">
        <f t="shared" si="2"/>
        <v>6.4500000000000002E-2</v>
      </c>
      <c r="R8" s="153">
        <f t="shared" si="3"/>
        <v>3.6900000000000002E-2</v>
      </c>
      <c r="S8" s="153">
        <v>5.8200000000000002E-2</v>
      </c>
      <c r="T8" s="153">
        <v>0.1227</v>
      </c>
      <c r="U8" s="153">
        <v>9.5100000000000004E-2</v>
      </c>
      <c r="V8" s="148"/>
      <c r="W8" s="149">
        <v>0.33299143545822862</v>
      </c>
      <c r="X8" s="132" t="s">
        <v>424</v>
      </c>
      <c r="Y8" s="132" t="s">
        <v>424</v>
      </c>
      <c r="Z8" s="132" t="s">
        <v>424</v>
      </c>
      <c r="AA8" s="132" t="s">
        <v>424</v>
      </c>
      <c r="AB8" s="148"/>
      <c r="AC8" s="152">
        <v>0.7</v>
      </c>
      <c r="AD8" s="145">
        <v>1.9</v>
      </c>
      <c r="AE8" s="133">
        <f t="shared" si="4"/>
        <v>0.36842105263157893</v>
      </c>
      <c r="AF8" s="147">
        <v>5.2849986024210364E-2</v>
      </c>
      <c r="AG8" s="77">
        <v>0.75</v>
      </c>
      <c r="AH8" s="77">
        <v>0.42857142857142855</v>
      </c>
      <c r="AI8" s="133">
        <v>0.36</v>
      </c>
      <c r="AJ8" s="153">
        <v>0.70826475949815615</v>
      </c>
      <c r="AK8" s="153">
        <v>0.86401167425835357</v>
      </c>
      <c r="AL8" s="153">
        <v>0.40201129195436597</v>
      </c>
      <c r="AM8" s="148"/>
      <c r="AN8" s="133">
        <v>521.82807807807808</v>
      </c>
      <c r="AO8" s="149">
        <v>0.89008380390605335</v>
      </c>
      <c r="AP8" s="153">
        <v>1.4530806028126462E-2</v>
      </c>
      <c r="AQ8" s="153">
        <v>9.5385390065820239E-2</v>
      </c>
      <c r="AR8" s="154"/>
      <c r="AS8" s="155">
        <v>594300</v>
      </c>
      <c r="AT8" s="155">
        <v>214489</v>
      </c>
    </row>
    <row r="9" spans="1:46" ht="14.25" customHeight="1" x14ac:dyDescent="0.2">
      <c r="A9" s="145" t="s">
        <v>47</v>
      </c>
      <c r="B9" s="146"/>
      <c r="C9" s="147">
        <v>0.11246698736087531</v>
      </c>
      <c r="D9" s="147">
        <v>3.3178766801533539E-2</v>
      </c>
      <c r="E9" s="148"/>
      <c r="F9" s="147">
        <v>0.58114769439159597</v>
      </c>
      <c r="G9" s="153">
        <v>0.32092017830829539</v>
      </c>
      <c r="H9" s="153">
        <v>0.59205258426549767</v>
      </c>
      <c r="I9" s="133">
        <v>1.1138079827400216</v>
      </c>
      <c r="J9" s="133">
        <v>16.046951039777493</v>
      </c>
      <c r="K9" s="153">
        <f t="shared" si="0"/>
        <v>0.21977250341382532</v>
      </c>
      <c r="L9" s="153">
        <f t="shared" si="1"/>
        <v>0.1670319027273085</v>
      </c>
      <c r="M9" s="147">
        <v>0.64556768911362628</v>
      </c>
      <c r="N9" s="147">
        <v>0.42579518569980096</v>
      </c>
      <c r="O9" s="147">
        <v>0.47853578638631777</v>
      </c>
      <c r="P9" s="150"/>
      <c r="Q9" s="153">
        <f t="shared" si="2"/>
        <v>8.1200000000000008E-2</v>
      </c>
      <c r="R9" s="153">
        <f t="shared" si="3"/>
        <v>9.2399999999999996E-2</v>
      </c>
      <c r="S9" s="153">
        <v>6.1100000000000002E-2</v>
      </c>
      <c r="T9" s="153">
        <v>0.14230000000000001</v>
      </c>
      <c r="U9" s="153">
        <v>0.1535</v>
      </c>
      <c r="V9" s="148"/>
      <c r="W9" s="149">
        <v>0.41885230560840403</v>
      </c>
      <c r="X9" s="151">
        <v>14.16735472482419</v>
      </c>
      <c r="Y9" s="151">
        <v>101.02347318961583</v>
      </c>
      <c r="Z9" s="133">
        <v>0.89782082324455215</v>
      </c>
      <c r="AA9" s="133">
        <v>30.151363213660275</v>
      </c>
      <c r="AB9" s="148"/>
      <c r="AC9" s="152">
        <v>2.8</v>
      </c>
      <c r="AD9" s="145">
        <v>5.2</v>
      </c>
      <c r="AE9" s="133">
        <f t="shared" si="4"/>
        <v>0.53846153846153844</v>
      </c>
      <c r="AF9" s="147">
        <v>6.4628534442247504E-2</v>
      </c>
      <c r="AG9" s="77">
        <v>0.96226415094339623</v>
      </c>
      <c r="AH9" s="77">
        <v>7.5471698113207544E-2</v>
      </c>
      <c r="AI9" s="133">
        <v>0.26</v>
      </c>
      <c r="AJ9" s="153">
        <v>0.66918858364672151</v>
      </c>
      <c r="AK9" s="153">
        <v>0.23503242945566719</v>
      </c>
      <c r="AL9" s="153">
        <v>0.40392681189569252</v>
      </c>
      <c r="AM9" s="148"/>
      <c r="AN9" s="133">
        <v>124.70044083853116</v>
      </c>
      <c r="AO9" s="149">
        <v>0.55567203681852584</v>
      </c>
      <c r="AP9" s="153">
        <v>1.2622285738462479E-2</v>
      </c>
      <c r="AQ9" s="153">
        <v>0.43170567744301169</v>
      </c>
      <c r="AR9" s="154"/>
      <c r="AS9" s="155">
        <v>2058351</v>
      </c>
      <c r="AT9" s="155">
        <v>742689</v>
      </c>
    </row>
    <row r="10" spans="1:46" ht="14.25" customHeight="1" x14ac:dyDescent="0.2">
      <c r="A10" s="145" t="s">
        <v>48</v>
      </c>
      <c r="B10" s="146"/>
      <c r="C10" s="147">
        <v>8.299308617779956E-2</v>
      </c>
      <c r="D10" s="147">
        <v>2.6715953961186256E-2</v>
      </c>
      <c r="E10" s="148"/>
      <c r="F10" s="147">
        <v>0.58002037975014276</v>
      </c>
      <c r="G10" s="153">
        <v>0.28936580971073717</v>
      </c>
      <c r="H10" s="153">
        <v>0.48268605810997778</v>
      </c>
      <c r="I10" s="133">
        <v>1.1233514477188762</v>
      </c>
      <c r="J10" s="133">
        <v>17.999543017024337</v>
      </c>
      <c r="K10" s="153">
        <f t="shared" si="0"/>
        <v>0.33818877802043384</v>
      </c>
      <c r="L10" s="153">
        <f t="shared" si="1"/>
        <v>0.16158339762951146</v>
      </c>
      <c r="M10" s="147">
        <v>0.67012125184335569</v>
      </c>
      <c r="N10" s="147">
        <v>0.33193247382292185</v>
      </c>
      <c r="O10" s="147">
        <v>0.50853785421384423</v>
      </c>
      <c r="P10" s="150"/>
      <c r="Q10" s="153">
        <f t="shared" si="2"/>
        <v>7.1699999999999986E-2</v>
      </c>
      <c r="R10" s="153">
        <f t="shared" si="3"/>
        <v>9.2700000000000005E-2</v>
      </c>
      <c r="S10" s="153">
        <v>9.6000000000000002E-2</v>
      </c>
      <c r="T10" s="153">
        <v>0.16769999999999999</v>
      </c>
      <c r="U10" s="153">
        <v>0.18870000000000001</v>
      </c>
      <c r="V10" s="148"/>
      <c r="W10" s="149">
        <v>0.41997962024985724</v>
      </c>
      <c r="X10" s="151">
        <v>19.705469845722302</v>
      </c>
      <c r="Y10" s="151">
        <v>77.953361236866826</v>
      </c>
      <c r="Z10" s="133">
        <v>0.8901933602619565</v>
      </c>
      <c r="AA10" s="133">
        <v>33.525837727005218</v>
      </c>
      <c r="AB10" s="148"/>
      <c r="AC10" s="152">
        <v>3.1</v>
      </c>
      <c r="AD10" s="145">
        <v>4.4000000000000004</v>
      </c>
      <c r="AE10" s="133">
        <f t="shared" si="4"/>
        <v>0.70454545454545447</v>
      </c>
      <c r="AF10" s="147">
        <v>7.1761710983518218E-2</v>
      </c>
      <c r="AG10" s="77">
        <v>5.3571428571428568E-2</v>
      </c>
      <c r="AH10" s="77">
        <v>0.8928571428571429</v>
      </c>
      <c r="AI10" s="133">
        <v>0.32</v>
      </c>
      <c r="AJ10" s="153">
        <v>0.63041360441635907</v>
      </c>
      <c r="AK10" s="153">
        <v>5.5932336243482025E-2</v>
      </c>
      <c r="AL10" s="153">
        <v>0.32929719722447215</v>
      </c>
      <c r="AM10" s="148"/>
      <c r="AN10" s="133">
        <v>102.18404193360513</v>
      </c>
      <c r="AO10" s="149">
        <v>0.85071720338178014</v>
      </c>
      <c r="AP10" s="153">
        <v>4.59295145815522E-2</v>
      </c>
      <c r="AQ10" s="153">
        <v>0.10335328203666762</v>
      </c>
      <c r="AR10" s="154"/>
      <c r="AS10" s="155">
        <v>883053</v>
      </c>
      <c r="AT10" s="155">
        <v>267913</v>
      </c>
    </row>
    <row r="11" spans="1:46" ht="14.25" customHeight="1" x14ac:dyDescent="0.2">
      <c r="A11" s="145" t="s">
        <v>49</v>
      </c>
      <c r="B11" s="146"/>
      <c r="C11" s="147">
        <v>0.1597882097102066</v>
      </c>
      <c r="D11" s="147">
        <v>5.1334071808702773E-2</v>
      </c>
      <c r="E11" s="148"/>
      <c r="F11" s="147">
        <v>0.66415245095315378</v>
      </c>
      <c r="G11" s="153">
        <v>0.26735723940159339</v>
      </c>
      <c r="H11" s="153">
        <v>0.51821083865495554</v>
      </c>
      <c r="I11" s="133">
        <v>0.79670136858112062</v>
      </c>
      <c r="J11" s="133">
        <v>12.137718616149069</v>
      </c>
      <c r="K11" s="153">
        <f t="shared" si="0"/>
        <v>0.3139974698593252</v>
      </c>
      <c r="L11" s="153">
        <f t="shared" si="1"/>
        <v>0.2832954782683636</v>
      </c>
      <c r="M11" s="147">
        <v>0.77311004159091479</v>
      </c>
      <c r="N11" s="147">
        <v>0.45911257173158959</v>
      </c>
      <c r="O11" s="147">
        <v>0.48981456332255119</v>
      </c>
      <c r="P11" s="150"/>
      <c r="Q11" s="153">
        <f t="shared" si="2"/>
        <v>0.14329999999999998</v>
      </c>
      <c r="R11" s="153">
        <f t="shared" si="3"/>
        <v>9.0200000000000002E-2</v>
      </c>
      <c r="S11" s="153">
        <v>5.79E-2</v>
      </c>
      <c r="T11" s="153">
        <v>0.20119999999999999</v>
      </c>
      <c r="U11" s="153">
        <v>0.14810000000000001</v>
      </c>
      <c r="V11" s="148"/>
      <c r="W11" s="149">
        <v>0.33584754904684622</v>
      </c>
      <c r="X11" s="151">
        <v>40.486714475001769</v>
      </c>
      <c r="Y11" s="151">
        <v>104.39250560223471</v>
      </c>
      <c r="Z11" s="133">
        <v>1.2551754514755542</v>
      </c>
      <c r="AA11" s="133">
        <v>31.883519318728275</v>
      </c>
      <c r="AB11" s="148"/>
      <c r="AC11" s="152">
        <v>4.2</v>
      </c>
      <c r="AD11" s="145">
        <v>8.4</v>
      </c>
      <c r="AE11" s="133">
        <f t="shared" si="4"/>
        <v>0.5</v>
      </c>
      <c r="AF11" s="147">
        <v>4.2531479661096286E-2</v>
      </c>
      <c r="AG11" s="77">
        <v>0.60377358490566035</v>
      </c>
      <c r="AH11" s="77">
        <v>0.660377358490566</v>
      </c>
      <c r="AI11" s="133">
        <v>0.4</v>
      </c>
      <c r="AJ11" s="153">
        <v>0.65074468431631405</v>
      </c>
      <c r="AK11" s="153">
        <v>0.50359552327174417</v>
      </c>
      <c r="AL11" s="153">
        <v>0.26987118197199073</v>
      </c>
      <c r="AM11" s="148"/>
      <c r="AN11" s="133">
        <v>179.19103796966391</v>
      </c>
      <c r="AO11" s="149">
        <v>0.61529737206085755</v>
      </c>
      <c r="AP11" s="153">
        <v>9.0594744121715066E-3</v>
      </c>
      <c r="AQ11" s="153">
        <v>0.37564315352697097</v>
      </c>
      <c r="AR11" s="154"/>
      <c r="AS11" s="155">
        <v>2793250</v>
      </c>
      <c r="AT11" s="155">
        <v>1043798</v>
      </c>
    </row>
    <row r="12" spans="1:46" ht="14.25" customHeight="1" x14ac:dyDescent="0.2">
      <c r="A12" s="145" t="s">
        <v>50</v>
      </c>
      <c r="B12" s="146"/>
      <c r="C12" s="147">
        <v>4.9237567855096975E-2</v>
      </c>
      <c r="D12" s="147">
        <v>1.3898610138986101E-2</v>
      </c>
      <c r="E12" s="148"/>
      <c r="F12" s="147">
        <v>0.67949632293183571</v>
      </c>
      <c r="G12" s="153">
        <v>0.37728894812124408</v>
      </c>
      <c r="H12" s="153">
        <v>0.5903155099271149</v>
      </c>
      <c r="I12" s="133">
        <v>1.0645673932145996</v>
      </c>
      <c r="J12" s="133">
        <v>13.639171118855018</v>
      </c>
      <c r="K12" s="153">
        <f t="shared" si="0"/>
        <v>0.26727259603814135</v>
      </c>
      <c r="L12" s="153">
        <f t="shared" si="1"/>
        <v>0.33607782991227914</v>
      </c>
      <c r="M12" s="147">
        <v>0.78178862669664873</v>
      </c>
      <c r="N12" s="147">
        <v>0.51451603065850737</v>
      </c>
      <c r="O12" s="147">
        <v>0.44571079678436959</v>
      </c>
      <c r="P12" s="150"/>
      <c r="Q12" s="153">
        <f t="shared" si="2"/>
        <v>0.16850000000000001</v>
      </c>
      <c r="R12" s="153">
        <f t="shared" si="3"/>
        <v>6.9200000000000012E-2</v>
      </c>
      <c r="S12" s="153">
        <v>7.4099999999999999E-2</v>
      </c>
      <c r="T12" s="153">
        <v>0.24260000000000001</v>
      </c>
      <c r="U12" s="153">
        <v>0.14330000000000001</v>
      </c>
      <c r="V12" s="148"/>
      <c r="W12" s="149">
        <v>0.32050367706816429</v>
      </c>
      <c r="X12" s="151">
        <v>31.224269420260512</v>
      </c>
      <c r="Y12" s="151">
        <v>102.44050972093235</v>
      </c>
      <c r="Z12" s="133">
        <v>0.93934870293215533</v>
      </c>
      <c r="AA12" s="133">
        <v>26.817120228364193</v>
      </c>
      <c r="AB12" s="148"/>
      <c r="AC12" s="152">
        <v>1.8</v>
      </c>
      <c r="AD12" s="145">
        <v>4.5</v>
      </c>
      <c r="AE12" s="133">
        <f t="shared" si="4"/>
        <v>0.4</v>
      </c>
      <c r="AF12" s="147">
        <v>3.9695592304338632E-2</v>
      </c>
      <c r="AG12" s="77">
        <v>0.7142857142857143</v>
      </c>
      <c r="AH12" s="77">
        <v>0.8035714285714286</v>
      </c>
      <c r="AI12" s="133">
        <v>0.47</v>
      </c>
      <c r="AJ12" s="153">
        <v>0.68683055632034451</v>
      </c>
      <c r="AK12" s="153">
        <v>0.92084269047942868</v>
      </c>
      <c r="AL12" s="153">
        <v>0.48604638048450388</v>
      </c>
      <c r="AM12" s="148"/>
      <c r="AN12" s="133">
        <v>250.5127645646956</v>
      </c>
      <c r="AO12" s="149">
        <v>0.94628807014487704</v>
      </c>
      <c r="AP12" s="153">
        <v>6.4163981070173917E-3</v>
      </c>
      <c r="AQ12" s="153">
        <v>4.7295531748105565E-2</v>
      </c>
      <c r="AR12" s="154"/>
      <c r="AS12" s="155">
        <v>829642</v>
      </c>
      <c r="AT12" s="155">
        <v>301463</v>
      </c>
    </row>
    <row r="13" spans="1:46" ht="14.25" customHeight="1" x14ac:dyDescent="0.2">
      <c r="A13" s="145" t="s">
        <v>51</v>
      </c>
      <c r="B13" s="146"/>
      <c r="C13" s="147">
        <v>4.0200010791949209E-2</v>
      </c>
      <c r="D13" s="147">
        <v>1.2038564652505671E-2</v>
      </c>
      <c r="E13" s="148"/>
      <c r="F13" s="147">
        <v>0.6911955266185712</v>
      </c>
      <c r="G13" s="153">
        <v>0.45643451880647196</v>
      </c>
      <c r="H13" s="153">
        <v>0.62638224942214749</v>
      </c>
      <c r="I13" s="133">
        <v>0.88361072584373546</v>
      </c>
      <c r="J13" s="133">
        <v>11.726213915897095</v>
      </c>
      <c r="K13" s="153">
        <f t="shared" si="0"/>
        <v>0.28150748005178716</v>
      </c>
      <c r="L13" s="153">
        <f t="shared" si="1"/>
        <v>0.27734494526491871</v>
      </c>
      <c r="M13" s="147">
        <v>0.78479081180279198</v>
      </c>
      <c r="N13" s="147">
        <v>0.50328333175100481</v>
      </c>
      <c r="O13" s="147">
        <v>0.50744586653787327</v>
      </c>
      <c r="P13" s="150"/>
      <c r="Q13" s="153">
        <f t="shared" si="2"/>
        <v>9.6399999999999986E-2</v>
      </c>
      <c r="R13" s="153">
        <f t="shared" si="3"/>
        <v>9.0400000000000008E-2</v>
      </c>
      <c r="S13" s="153">
        <v>6.8500000000000005E-2</v>
      </c>
      <c r="T13" s="153">
        <v>0.16489999999999999</v>
      </c>
      <c r="U13" s="153">
        <v>0.15890000000000001</v>
      </c>
      <c r="V13" s="148"/>
      <c r="W13" s="149">
        <v>0.3088044733814288</v>
      </c>
      <c r="X13" s="151">
        <v>51.87498280463312</v>
      </c>
      <c r="Y13" s="151">
        <v>112.10657452459864</v>
      </c>
      <c r="Z13" s="133">
        <v>1.1317200784826684</v>
      </c>
      <c r="AA13" s="133">
        <v>27.777860934971343</v>
      </c>
      <c r="AB13" s="148"/>
      <c r="AC13" s="152">
        <v>0.1</v>
      </c>
      <c r="AD13" s="145">
        <v>0.2</v>
      </c>
      <c r="AE13" s="133">
        <f t="shared" si="4"/>
        <v>0.5</v>
      </c>
      <c r="AF13" s="147">
        <v>3.979751419869948E-2</v>
      </c>
      <c r="AG13" s="77">
        <v>0.37735849056603776</v>
      </c>
      <c r="AH13" s="77">
        <v>0.52830188679245282</v>
      </c>
      <c r="AI13" s="133">
        <v>0.53</v>
      </c>
      <c r="AJ13" s="153">
        <v>0.64641405556778486</v>
      </c>
      <c r="AK13" s="153">
        <v>0.93931705590138226</v>
      </c>
      <c r="AL13" s="153">
        <v>0.590455939053809</v>
      </c>
      <c r="AM13" s="148"/>
      <c r="AN13" s="133">
        <v>-1672.6914414414414</v>
      </c>
      <c r="AO13" s="149">
        <v>0.77894099033897735</v>
      </c>
      <c r="AP13" s="153">
        <v>8.2472144612380921E-3</v>
      </c>
      <c r="AQ13" s="153">
        <v>0.21281179519978458</v>
      </c>
      <c r="AR13" s="154"/>
      <c r="AS13" s="155">
        <v>1147054</v>
      </c>
      <c r="AT13" s="155">
        <v>440651</v>
      </c>
    </row>
    <row r="14" spans="1:46" ht="14.25" customHeight="1" x14ac:dyDescent="0.2">
      <c r="A14" s="145" t="s">
        <v>52</v>
      </c>
      <c r="B14" s="146"/>
      <c r="C14" s="147">
        <v>4.3795825490912155E-2</v>
      </c>
      <c r="D14" s="147">
        <v>1.686799219658305E-2</v>
      </c>
      <c r="E14" s="148"/>
      <c r="F14" s="147">
        <v>0.68671286745999505</v>
      </c>
      <c r="G14" s="153">
        <v>0.2473708092336146</v>
      </c>
      <c r="H14" s="153">
        <v>0.45547176096908154</v>
      </c>
      <c r="I14" s="133">
        <v>1.6035225005044957</v>
      </c>
      <c r="J14" s="133">
        <v>20.893981159234823</v>
      </c>
      <c r="K14" s="153">
        <f t="shared" si="0"/>
        <v>0.33423302749346206</v>
      </c>
      <c r="L14" s="153">
        <f t="shared" si="1"/>
        <v>0.2096728232945152</v>
      </c>
      <c r="M14" s="147">
        <v>0.71160092380452888</v>
      </c>
      <c r="N14" s="147">
        <v>0.37736789631106682</v>
      </c>
      <c r="O14" s="147">
        <v>0.50192810051001369</v>
      </c>
      <c r="P14" s="150"/>
      <c r="Q14" s="153">
        <f t="shared" si="2"/>
        <v>6.5699999999999995E-2</v>
      </c>
      <c r="R14" s="153">
        <f t="shared" si="3"/>
        <v>7.6499999999999999E-2</v>
      </c>
      <c r="S14" s="153">
        <v>8.3599999999999994E-2</v>
      </c>
      <c r="T14" s="153">
        <v>0.14929999999999999</v>
      </c>
      <c r="U14" s="153">
        <v>0.16009999999999999</v>
      </c>
      <c r="V14" s="148"/>
      <c r="W14" s="149">
        <v>0.31328713254000495</v>
      </c>
      <c r="X14" s="151">
        <v>35.596436666490959</v>
      </c>
      <c r="Y14" s="151">
        <v>92.650790750553227</v>
      </c>
      <c r="Z14" s="133">
        <v>0.62362704588515772</v>
      </c>
      <c r="AA14" s="133">
        <v>27.273954160640798</v>
      </c>
      <c r="AB14" s="148"/>
      <c r="AC14" s="152">
        <v>1.8</v>
      </c>
      <c r="AD14" s="145">
        <v>3.8</v>
      </c>
      <c r="AE14" s="133">
        <f t="shared" si="4"/>
        <v>0.47368421052631582</v>
      </c>
      <c r="AF14" s="147">
        <v>7.351386143165832E-2</v>
      </c>
      <c r="AG14" s="77">
        <v>0.6964285714285714</v>
      </c>
      <c r="AH14" s="77">
        <v>0.5714285714285714</v>
      </c>
      <c r="AI14" s="133">
        <v>0.26</v>
      </c>
      <c r="AJ14" s="153">
        <v>0.79784720606158621</v>
      </c>
      <c r="AK14" s="153">
        <v>2.4726759252320228E-2</v>
      </c>
      <c r="AL14" s="153">
        <v>0.16215374056821455</v>
      </c>
      <c r="AM14" s="148"/>
      <c r="AN14" s="133">
        <v>111.20495717725066</v>
      </c>
      <c r="AO14" s="149">
        <v>0.77271436683702444</v>
      </c>
      <c r="AP14" s="153">
        <v>4.7185547984099949E-2</v>
      </c>
      <c r="AQ14" s="153">
        <v>0.18010008517887563</v>
      </c>
      <c r="AR14" s="154"/>
      <c r="AS14" s="155">
        <v>693952</v>
      </c>
      <c r="AT14" s="155">
        <v>253531</v>
      </c>
    </row>
    <row r="15" spans="1:46" ht="14.25" customHeight="1" x14ac:dyDescent="0.2">
      <c r="A15" s="145" t="s">
        <v>53</v>
      </c>
      <c r="B15" s="146"/>
      <c r="C15" s="147">
        <v>0.24651250947687642</v>
      </c>
      <c r="D15" s="147">
        <v>9.95247512369756E-2</v>
      </c>
      <c r="E15" s="148"/>
      <c r="F15" s="147">
        <v>0.61662744425442506</v>
      </c>
      <c r="G15" s="153">
        <v>9.1067695448487362E-2</v>
      </c>
      <c r="H15" s="153">
        <v>0.40450916676695953</v>
      </c>
      <c r="I15" s="133">
        <v>1.1916834058698806</v>
      </c>
      <c r="J15" s="133">
        <v>20.442155446071339</v>
      </c>
      <c r="K15" s="153">
        <f t="shared" si="0"/>
        <v>0.3581828333829486</v>
      </c>
      <c r="L15" s="153">
        <f t="shared" si="1"/>
        <v>0.4211179106105693</v>
      </c>
      <c r="M15" s="147">
        <v>0.69197335802913618</v>
      </c>
      <c r="N15" s="147">
        <v>0.33379052464618758</v>
      </c>
      <c r="O15" s="147">
        <v>0.27085544741856687</v>
      </c>
      <c r="P15" s="150"/>
      <c r="Q15" s="153">
        <f t="shared" si="2"/>
        <v>0.12450000000000001</v>
      </c>
      <c r="R15" s="153">
        <f t="shared" si="3"/>
        <v>8.2799999999999999E-2</v>
      </c>
      <c r="S15" s="153">
        <v>2.9399999999999999E-2</v>
      </c>
      <c r="T15" s="153">
        <v>0.15390000000000001</v>
      </c>
      <c r="U15" s="153">
        <v>0.11219999999999999</v>
      </c>
      <c r="V15" s="148"/>
      <c r="W15" s="149">
        <v>0.38337255574557494</v>
      </c>
      <c r="X15" s="151">
        <v>47.043223883861444</v>
      </c>
      <c r="Y15" s="151">
        <v>88.078185452881371</v>
      </c>
      <c r="Z15" s="133">
        <v>0.83914905173160526</v>
      </c>
      <c r="AA15" s="133">
        <v>35.899677368618448</v>
      </c>
      <c r="AB15" s="148"/>
      <c r="AC15" s="152">
        <v>5</v>
      </c>
      <c r="AD15" s="145">
        <v>9.3000000000000007</v>
      </c>
      <c r="AE15" s="133">
        <f t="shared" si="4"/>
        <v>0.5376344086021505</v>
      </c>
      <c r="AF15" s="147">
        <v>0.21835166220402788</v>
      </c>
      <c r="AG15" s="77">
        <v>0.39622641509433965</v>
      </c>
      <c r="AH15" s="77">
        <v>0.60377358490566035</v>
      </c>
      <c r="AI15" s="133">
        <v>0.36</v>
      </c>
      <c r="AJ15" s="153">
        <v>0.68930572207443963</v>
      </c>
      <c r="AK15" s="153">
        <v>9.1479748646730571E-2</v>
      </c>
      <c r="AL15" s="153">
        <v>0.16371495338662304</v>
      </c>
      <c r="AM15" s="148"/>
      <c r="AN15" s="133">
        <v>107.21793718713944</v>
      </c>
      <c r="AO15" s="149">
        <v>0.38533952447931674</v>
      </c>
      <c r="AP15" s="153">
        <v>5.4508634276127371E-2</v>
      </c>
      <c r="AQ15" s="153">
        <v>0.56015184124455597</v>
      </c>
      <c r="AR15" s="154"/>
      <c r="AS15" s="155">
        <v>4811732</v>
      </c>
      <c r="AT15" s="155">
        <v>1819113</v>
      </c>
    </row>
    <row r="16" spans="1:46" ht="14.25" customHeight="1" x14ac:dyDescent="0.2">
      <c r="A16" s="145" t="s">
        <v>54</v>
      </c>
      <c r="B16" s="146"/>
      <c r="C16" s="147">
        <v>0.32658829575383824</v>
      </c>
      <c r="D16" s="147">
        <v>0.16426370363705886</v>
      </c>
      <c r="E16" s="148"/>
      <c r="F16" s="147">
        <v>0.67305450070633288</v>
      </c>
      <c r="G16" s="153">
        <v>0.13370482046000987</v>
      </c>
      <c r="H16" s="153">
        <v>0.43289013784586922</v>
      </c>
      <c r="I16" s="133">
        <v>1.3553497282774625</v>
      </c>
      <c r="J16" s="133">
        <v>20.293659498525916</v>
      </c>
      <c r="K16" s="153">
        <f t="shared" si="0"/>
        <v>0.37713623056767298</v>
      </c>
      <c r="L16" s="153">
        <f t="shared" si="1"/>
        <v>0.40289211069110126</v>
      </c>
      <c r="M16" s="147">
        <v>0.78297821248933352</v>
      </c>
      <c r="N16" s="147">
        <v>0.40584198192166054</v>
      </c>
      <c r="O16" s="147">
        <v>0.38008610179823227</v>
      </c>
      <c r="P16" s="150"/>
      <c r="Q16" s="153">
        <f t="shared" si="2"/>
        <v>0.12450000000000001</v>
      </c>
      <c r="R16" s="153">
        <f t="shared" si="3"/>
        <v>8.2799999999999999E-2</v>
      </c>
      <c r="S16" s="153">
        <v>2.9399999999999999E-2</v>
      </c>
      <c r="T16" s="153">
        <v>0.15390000000000001</v>
      </c>
      <c r="U16" s="153">
        <v>0.11219999999999999</v>
      </c>
      <c r="V16" s="148"/>
      <c r="W16" s="149">
        <v>0.32694549929366712</v>
      </c>
      <c r="X16" s="151">
        <v>42.584241195844946</v>
      </c>
      <c r="Y16" s="151">
        <v>93.079859629155408</v>
      </c>
      <c r="Z16" s="133">
        <v>0.73781694800715192</v>
      </c>
      <c r="AA16" s="133">
        <v>29.093588592120572</v>
      </c>
      <c r="AB16" s="148"/>
      <c r="AC16" s="152">
        <v>4.5</v>
      </c>
      <c r="AD16" s="145">
        <v>6.9</v>
      </c>
      <c r="AE16" s="133">
        <f t="shared" si="4"/>
        <v>0.65217391304347827</v>
      </c>
      <c r="AF16" s="147">
        <v>0.12977465746734715</v>
      </c>
      <c r="AG16" s="77">
        <v>0.9285714285714286</v>
      </c>
      <c r="AH16" s="77">
        <v>5.3571428571428568E-2</v>
      </c>
      <c r="AI16" s="133">
        <v>0.33</v>
      </c>
      <c r="AJ16" s="153">
        <v>0.54567081068222067</v>
      </c>
      <c r="AK16" s="153">
        <v>6.7893130802282584E-2</v>
      </c>
      <c r="AL16" s="153">
        <v>0.1853646645579472</v>
      </c>
      <c r="AM16" s="148"/>
      <c r="AN16" s="133">
        <v>157.282400139543</v>
      </c>
      <c r="AO16" s="149">
        <v>0.40395918820006654</v>
      </c>
      <c r="AP16" s="153">
        <v>3.576577575690363E-2</v>
      </c>
      <c r="AQ16" s="153">
        <v>0.56027503604302986</v>
      </c>
      <c r="AR16" s="154"/>
      <c r="AS16" s="155">
        <v>944348</v>
      </c>
      <c r="AT16" s="155">
        <v>340491</v>
      </c>
    </row>
    <row r="17" spans="1:46" ht="14.25" customHeight="1" x14ac:dyDescent="0.2">
      <c r="A17" s="145" t="s">
        <v>55</v>
      </c>
      <c r="B17" s="146"/>
      <c r="C17" s="147">
        <v>3.6566893872040568E-2</v>
      </c>
      <c r="D17" s="147">
        <v>1.5271119441540809E-2</v>
      </c>
      <c r="E17" s="148"/>
      <c r="F17" s="147">
        <v>0.6598145604107063</v>
      </c>
      <c r="G17" s="153">
        <v>0.5390054439527554</v>
      </c>
      <c r="H17" s="153">
        <v>0.72317659418674984</v>
      </c>
      <c r="I17" s="133">
        <v>0.76258551344520464</v>
      </c>
      <c r="J17" s="133">
        <v>8.8214338305144757</v>
      </c>
      <c r="K17" s="153">
        <f t="shared" si="0"/>
        <v>0.40868664245500852</v>
      </c>
      <c r="L17" s="153">
        <f t="shared" si="1"/>
        <v>0.39538483568819904</v>
      </c>
      <c r="M17" s="147">
        <v>0.73260234981249284</v>
      </c>
      <c r="N17" s="147">
        <v>0.32391570735748432</v>
      </c>
      <c r="O17" s="147">
        <v>0.33721751412429379</v>
      </c>
      <c r="P17" s="150"/>
      <c r="Q17" s="153">
        <f t="shared" si="2"/>
        <v>7.2099999999999997E-2</v>
      </c>
      <c r="R17" s="153">
        <f t="shared" si="3"/>
        <v>1.2700000000000003E-2</v>
      </c>
      <c r="S17" s="153">
        <v>6.5000000000000002E-2</v>
      </c>
      <c r="T17" s="153">
        <v>0.1371</v>
      </c>
      <c r="U17" s="153">
        <v>7.7700000000000005E-2</v>
      </c>
      <c r="V17" s="148"/>
      <c r="W17" s="149">
        <v>0.3401854395892937</v>
      </c>
      <c r="X17" s="151">
        <v>42.240269181240393</v>
      </c>
      <c r="Y17" s="151">
        <v>101.06067539123272</v>
      </c>
      <c r="Z17" s="133">
        <v>1.3113283459611047</v>
      </c>
      <c r="AA17" s="133">
        <v>24.20891808714784</v>
      </c>
      <c r="AB17" s="148"/>
      <c r="AC17" s="152">
        <v>3.9</v>
      </c>
      <c r="AD17" s="145">
        <v>7.8</v>
      </c>
      <c r="AE17" s="133">
        <f t="shared" si="4"/>
        <v>0.5</v>
      </c>
      <c r="AF17" s="147">
        <v>0.14245931574906345</v>
      </c>
      <c r="AG17" s="77">
        <v>1</v>
      </c>
      <c r="AH17" s="77">
        <v>0.92452830188679247</v>
      </c>
      <c r="AI17" s="133">
        <v>0.44</v>
      </c>
      <c r="AJ17" s="153">
        <v>0.69354154325733419</v>
      </c>
      <c r="AK17" s="153">
        <v>0.13772691562792769</v>
      </c>
      <c r="AL17" s="153">
        <v>0.31848850350167418</v>
      </c>
      <c r="AM17" s="148"/>
      <c r="AN17" s="133">
        <v>66.971686499794828</v>
      </c>
      <c r="AO17" s="149">
        <v>0.58844433551865694</v>
      </c>
      <c r="AP17" s="153">
        <v>4.3195882605232522E-2</v>
      </c>
      <c r="AQ17" s="153">
        <v>0.36835978187611051</v>
      </c>
      <c r="AR17" s="154"/>
      <c r="AS17" s="155">
        <v>1131570</v>
      </c>
      <c r="AT17" s="155">
        <v>476058</v>
      </c>
    </row>
    <row r="18" spans="1:46" ht="14.25" customHeight="1" x14ac:dyDescent="0.2">
      <c r="A18" s="145" t="s">
        <v>56</v>
      </c>
      <c r="B18" s="146"/>
      <c r="C18" s="147">
        <v>8.345037154311688E-2</v>
      </c>
      <c r="D18" s="147">
        <v>2.950267448962594E-2</v>
      </c>
      <c r="E18" s="148"/>
      <c r="F18" s="147">
        <v>0.70607405990561356</v>
      </c>
      <c r="G18" s="153">
        <v>0.31878991841795429</v>
      </c>
      <c r="H18" s="153">
        <v>0.48071933900830405</v>
      </c>
      <c r="I18" s="133">
        <v>1.0869521062680261</v>
      </c>
      <c r="J18" s="133">
        <v>17.26135512644322</v>
      </c>
      <c r="K18" s="153">
        <f t="shared" si="0"/>
        <v>0.32759567457228556</v>
      </c>
      <c r="L18" s="153">
        <f t="shared" si="1"/>
        <v>0.28867122544759838</v>
      </c>
      <c r="M18" s="147">
        <v>0.76728943193388743</v>
      </c>
      <c r="N18" s="147">
        <v>0.43969375736160188</v>
      </c>
      <c r="O18" s="147">
        <v>0.47861820648628906</v>
      </c>
      <c r="P18" s="150"/>
      <c r="Q18" s="153">
        <f t="shared" si="2"/>
        <v>0.18210000000000001</v>
      </c>
      <c r="R18" s="153">
        <f t="shared" si="3"/>
        <v>0.19570000000000001</v>
      </c>
      <c r="S18" s="153">
        <v>0.1051</v>
      </c>
      <c r="T18" s="153">
        <v>0.28720000000000001</v>
      </c>
      <c r="U18" s="153">
        <v>0.30080000000000001</v>
      </c>
      <c r="V18" s="148"/>
      <c r="W18" s="149">
        <v>0.29392594009438644</v>
      </c>
      <c r="X18" s="151">
        <v>15.425813276910871</v>
      </c>
      <c r="Y18" s="151">
        <v>76.932400932400938</v>
      </c>
      <c r="Z18" s="133">
        <v>0.92000373726992435</v>
      </c>
      <c r="AA18" s="133">
        <v>33.22798449870303</v>
      </c>
      <c r="AB18" s="148"/>
      <c r="AC18" s="152">
        <v>2.2999999999999998</v>
      </c>
      <c r="AD18" s="145">
        <v>2.1</v>
      </c>
      <c r="AE18" s="133">
        <f t="shared" si="4"/>
        <v>1.0952380952380951</v>
      </c>
      <c r="AF18" s="147">
        <v>8.8455261616113418E-2</v>
      </c>
      <c r="AG18" s="77">
        <v>0.35714285714285715</v>
      </c>
      <c r="AH18" s="77">
        <v>0.6607142857142857</v>
      </c>
      <c r="AI18" s="133">
        <v>0.36</v>
      </c>
      <c r="AJ18" s="153">
        <v>0.79644744924796129</v>
      </c>
      <c r="AK18" s="153">
        <v>0.80453614163120124</v>
      </c>
      <c r="AL18" s="153">
        <v>1</v>
      </c>
      <c r="AM18" s="148"/>
      <c r="AN18" s="133">
        <v>94.471180960258664</v>
      </c>
      <c r="AO18" s="149">
        <v>0.67804907169721207</v>
      </c>
      <c r="AP18" s="153">
        <v>5.6613535510317795E-2</v>
      </c>
      <c r="AQ18" s="153">
        <v>0.26533739279247009</v>
      </c>
      <c r="AR18" s="154"/>
      <c r="AS18" s="155">
        <v>718679</v>
      </c>
      <c r="AT18" s="155">
        <v>271861</v>
      </c>
    </row>
    <row r="19" spans="1:46" ht="14.25" customHeight="1" x14ac:dyDescent="0.2">
      <c r="A19" s="145" t="s">
        <v>57</v>
      </c>
      <c r="B19" s="146"/>
      <c r="C19" s="147">
        <v>1.6271666077113549E-2</v>
      </c>
      <c r="D19" s="147">
        <v>1.0869565217391304E-2</v>
      </c>
      <c r="E19" s="148"/>
      <c r="F19" s="147">
        <v>0.75239987065182246</v>
      </c>
      <c r="G19" s="153">
        <v>0.66955646151579151</v>
      </c>
      <c r="H19" s="153">
        <v>0.87135910408173289</v>
      </c>
      <c r="I19" s="133">
        <v>0.8818048970171346</v>
      </c>
      <c r="J19" s="133">
        <v>8.8800812880675544</v>
      </c>
      <c r="K19" s="153">
        <f t="shared" si="0"/>
        <v>0.53239349659151303</v>
      </c>
      <c r="L19" s="153">
        <f t="shared" si="1"/>
        <v>0.19371916403867184</v>
      </c>
      <c r="M19" s="147">
        <v>0.78322533687817797</v>
      </c>
      <c r="N19" s="147">
        <v>0.25083184028666494</v>
      </c>
      <c r="O19" s="147">
        <v>0.58950617283950613</v>
      </c>
      <c r="P19" s="150"/>
      <c r="Q19" s="153">
        <f t="shared" si="2"/>
        <v>0.1613</v>
      </c>
      <c r="R19" s="153">
        <f t="shared" si="3"/>
        <v>5.2899999999999989E-2</v>
      </c>
      <c r="S19" s="153">
        <v>8.5000000000000006E-2</v>
      </c>
      <c r="T19" s="153">
        <v>0.24629999999999999</v>
      </c>
      <c r="U19" s="153">
        <v>0.13789999999999999</v>
      </c>
      <c r="V19" s="148"/>
      <c r="W19" s="149">
        <v>0.24760012934817754</v>
      </c>
      <c r="X19" s="132" t="s">
        <v>424</v>
      </c>
      <c r="Y19" s="132" t="s">
        <v>424</v>
      </c>
      <c r="Z19" s="133">
        <v>1.1340377031049407</v>
      </c>
      <c r="AA19" s="133">
        <v>21.078318101344198</v>
      </c>
      <c r="AB19" s="148"/>
      <c r="AC19" s="152">
        <v>2</v>
      </c>
      <c r="AD19" s="145">
        <v>3.4</v>
      </c>
      <c r="AE19" s="133">
        <f t="shared" si="4"/>
        <v>0.58823529411764708</v>
      </c>
      <c r="AF19" s="147">
        <v>0.11290277625208428</v>
      </c>
      <c r="AG19" s="77">
        <v>0.90361445783132532</v>
      </c>
      <c r="AH19" s="77">
        <v>0.12048192771084337</v>
      </c>
      <c r="AI19" s="133">
        <v>0.28000000000000003</v>
      </c>
      <c r="AJ19" s="153">
        <v>0.82445604471751288</v>
      </c>
      <c r="AK19" s="153">
        <v>0.54250473506721486</v>
      </c>
      <c r="AL19" s="153">
        <v>9.6308957361297173E-2</v>
      </c>
      <c r="AM19" s="148"/>
      <c r="AN19" s="133">
        <v>137.73790951638065</v>
      </c>
      <c r="AO19" s="149">
        <v>0.67368897949937701</v>
      </c>
      <c r="AP19" s="153">
        <v>0.17578434703816967</v>
      </c>
      <c r="AQ19" s="153">
        <v>0.15052667346245327</v>
      </c>
      <c r="AR19" s="154"/>
      <c r="AS19" s="155">
        <v>268315</v>
      </c>
      <c r="AT19" s="155">
        <v>108235</v>
      </c>
    </row>
    <row r="20" spans="1:46" ht="14.25" customHeight="1" x14ac:dyDescent="0.2">
      <c r="A20" s="145" t="s">
        <v>58</v>
      </c>
      <c r="B20" s="146"/>
      <c r="C20" s="147">
        <v>0.1006075058195651</v>
      </c>
      <c r="D20" s="147">
        <v>2.4675059037914428E-2</v>
      </c>
      <c r="E20" s="148"/>
      <c r="F20" s="147">
        <v>0.65872738335862802</v>
      </c>
      <c r="G20" s="153">
        <v>0.28330794018187511</v>
      </c>
      <c r="H20" s="153">
        <v>0.44444208503432059</v>
      </c>
      <c r="I20" s="133">
        <v>1.1933508721011881</v>
      </c>
      <c r="J20" s="133">
        <v>17.573223264748162</v>
      </c>
      <c r="K20" s="153">
        <f t="shared" si="0"/>
        <v>0.18442523944822453</v>
      </c>
      <c r="L20" s="153">
        <f t="shared" si="1"/>
        <v>0.24496431984235945</v>
      </c>
      <c r="M20" s="147">
        <v>0.71692693666478935</v>
      </c>
      <c r="N20" s="147">
        <v>0.53250169721656482</v>
      </c>
      <c r="O20" s="147">
        <v>0.4719626168224299</v>
      </c>
      <c r="P20" s="150"/>
      <c r="Q20" s="153">
        <f t="shared" si="2"/>
        <v>0.10070000000000001</v>
      </c>
      <c r="R20" s="153">
        <f t="shared" si="3"/>
        <v>6.7299999999999999E-2</v>
      </c>
      <c r="S20" s="153">
        <v>5.67E-2</v>
      </c>
      <c r="T20" s="153">
        <v>0.15740000000000001</v>
      </c>
      <c r="U20" s="153">
        <v>0.124</v>
      </c>
      <c r="V20" s="148"/>
      <c r="W20" s="149">
        <v>0.34127261664137198</v>
      </c>
      <c r="X20" s="151">
        <v>31.350260801102255</v>
      </c>
      <c r="Y20" s="151">
        <v>96.124242217832574</v>
      </c>
      <c r="Z20" s="133">
        <v>0.83797651083059399</v>
      </c>
      <c r="AA20" s="133">
        <v>30.818253478312553</v>
      </c>
      <c r="AB20" s="148"/>
      <c r="AC20" s="152">
        <v>1.5</v>
      </c>
      <c r="AD20" s="145">
        <v>3.2</v>
      </c>
      <c r="AE20" s="133">
        <f t="shared" si="4"/>
        <v>0.46875</v>
      </c>
      <c r="AF20" s="147">
        <v>0.17498873872042592</v>
      </c>
      <c r="AG20" s="77">
        <v>1</v>
      </c>
      <c r="AH20" s="77">
        <v>0.7857142857142857</v>
      </c>
      <c r="AI20" s="133">
        <v>0.35</v>
      </c>
      <c r="AJ20" s="153">
        <v>0.69121771424175238</v>
      </c>
      <c r="AK20" s="153">
        <v>0.60825913932620423</v>
      </c>
      <c r="AL20" s="153">
        <v>0.42509494268469239</v>
      </c>
      <c r="AM20" s="148"/>
      <c r="AN20" s="133">
        <v>112.0092603400646</v>
      </c>
      <c r="AO20" s="149">
        <v>0.69656969170646987</v>
      </c>
      <c r="AP20" s="153">
        <v>3.7168910117238389E-3</v>
      </c>
      <c r="AQ20" s="153">
        <v>0.29971341728180634</v>
      </c>
      <c r="AR20" s="154"/>
      <c r="AS20" s="155">
        <v>759247</v>
      </c>
      <c r="AT20" s="155">
        <v>285962</v>
      </c>
    </row>
    <row r="21" spans="1:46" ht="14.25" customHeight="1" x14ac:dyDescent="0.2">
      <c r="A21" s="145" t="s">
        <v>59</v>
      </c>
      <c r="B21" s="146"/>
      <c r="C21" s="147">
        <v>4.9256778830447566E-2</v>
      </c>
      <c r="D21" s="147">
        <v>1.6927493506570697E-2</v>
      </c>
      <c r="E21" s="148"/>
      <c r="F21" s="147">
        <v>0.65570785236995477</v>
      </c>
      <c r="G21" s="153">
        <v>0.49730442450163581</v>
      </c>
      <c r="H21" s="153">
        <v>0.69773294766248861</v>
      </c>
      <c r="I21" s="133">
        <v>1.1153585454835429</v>
      </c>
      <c r="J21" s="133">
        <v>15.23889492288121</v>
      </c>
      <c r="K21" s="153">
        <f t="shared" si="0"/>
        <v>0.31466980659846555</v>
      </c>
      <c r="L21" s="153">
        <f t="shared" si="1"/>
        <v>0.30498538120578361</v>
      </c>
      <c r="M21" s="147">
        <v>0.7547159980004331</v>
      </c>
      <c r="N21" s="147">
        <v>0.44004619140196755</v>
      </c>
      <c r="O21" s="147">
        <v>0.44973061679464948</v>
      </c>
      <c r="P21" s="150"/>
      <c r="Q21" s="153">
        <f t="shared" si="2"/>
        <v>0.1041</v>
      </c>
      <c r="R21" s="153">
        <f t="shared" si="3"/>
        <v>0.10880000000000001</v>
      </c>
      <c r="S21" s="153">
        <v>6.4500000000000002E-2</v>
      </c>
      <c r="T21" s="153">
        <v>0.1686</v>
      </c>
      <c r="U21" s="153">
        <v>0.17330000000000001</v>
      </c>
      <c r="V21" s="148"/>
      <c r="W21" s="149">
        <v>0.34429214763004523</v>
      </c>
      <c r="X21" s="151">
        <v>33.176761433868975</v>
      </c>
      <c r="Y21" s="151">
        <v>103.20407413911461</v>
      </c>
      <c r="Z21" s="133">
        <v>0.89657267974440336</v>
      </c>
      <c r="AA21" s="133">
        <v>28.59326349570069</v>
      </c>
      <c r="AB21" s="148"/>
      <c r="AC21" s="152">
        <v>2.2000000000000002</v>
      </c>
      <c r="AD21" s="145">
        <v>5</v>
      </c>
      <c r="AE21" s="133">
        <f t="shared" si="4"/>
        <v>0.44000000000000006</v>
      </c>
      <c r="AF21" s="147">
        <v>0.10322463663963806</v>
      </c>
      <c r="AG21" s="77">
        <v>0.52830188679245282</v>
      </c>
      <c r="AH21" s="77">
        <v>0.41509433962264153</v>
      </c>
      <c r="AI21" s="133">
        <v>0.34</v>
      </c>
      <c r="AJ21" s="153">
        <v>0.66593033924736811</v>
      </c>
      <c r="AK21" s="153">
        <v>0.52084862095312612</v>
      </c>
      <c r="AL21" s="153">
        <v>0.24602810076158013</v>
      </c>
      <c r="AM21" s="148"/>
      <c r="AN21" s="133">
        <v>53.413954305028206</v>
      </c>
      <c r="AO21" s="149">
        <v>0.6479728103593001</v>
      </c>
      <c r="AP21" s="153">
        <v>9.9789268544661566E-3</v>
      </c>
      <c r="AQ21" s="153">
        <v>0.34204826278623379</v>
      </c>
      <c r="AR21" s="154"/>
      <c r="AS21" s="155">
        <v>2473125</v>
      </c>
      <c r="AT21" s="155">
        <v>925313</v>
      </c>
    </row>
    <row r="22" spans="1:46" ht="14.25" customHeight="1" x14ac:dyDescent="0.2">
      <c r="A22" s="145" t="s">
        <v>60</v>
      </c>
      <c r="B22" s="146"/>
      <c r="C22" s="147">
        <v>0.13887947919240184</v>
      </c>
      <c r="D22" s="147">
        <v>4.9443933584329511E-2</v>
      </c>
      <c r="E22" s="148"/>
      <c r="F22" s="147">
        <v>0.64432205961988298</v>
      </c>
      <c r="G22" s="153">
        <v>0.39476905386116373</v>
      </c>
      <c r="H22" s="153">
        <v>0.64272220532640134</v>
      </c>
      <c r="I22" s="133">
        <v>0.83118532769775888</v>
      </c>
      <c r="J22" s="133">
        <v>13.700109860397875</v>
      </c>
      <c r="K22" s="153">
        <f t="shared" si="0"/>
        <v>0.34629221413116201</v>
      </c>
      <c r="L22" s="153">
        <f t="shared" si="1"/>
        <v>0.21877156955323529</v>
      </c>
      <c r="M22" s="147">
        <v>0.74811229925441936</v>
      </c>
      <c r="N22" s="147">
        <v>0.40182008512325734</v>
      </c>
      <c r="O22" s="147">
        <v>0.52934072970118407</v>
      </c>
      <c r="P22" s="150"/>
      <c r="Q22" s="153">
        <f t="shared" si="2"/>
        <v>0.22619999999999998</v>
      </c>
      <c r="R22" s="153">
        <f t="shared" si="3"/>
        <v>0.15620000000000001</v>
      </c>
      <c r="S22" s="153">
        <v>7.4399999999999994E-2</v>
      </c>
      <c r="T22" s="153">
        <v>0.30059999999999998</v>
      </c>
      <c r="U22" s="153">
        <v>0.2306</v>
      </c>
      <c r="V22" s="148"/>
      <c r="W22" s="149">
        <v>0.35567794038011702</v>
      </c>
      <c r="X22" s="151">
        <v>30.946180824019152</v>
      </c>
      <c r="Y22" s="151">
        <v>96.393237781161233</v>
      </c>
      <c r="Z22" s="133">
        <v>1.2031011215872023</v>
      </c>
      <c r="AA22" s="133">
        <v>34.494585640210879</v>
      </c>
      <c r="AB22" s="148"/>
      <c r="AC22" s="152">
        <v>5.0999999999999996</v>
      </c>
      <c r="AD22" s="145">
        <v>9.1</v>
      </c>
      <c r="AE22" s="133">
        <f t="shared" si="4"/>
        <v>0.56043956043956045</v>
      </c>
      <c r="AF22" s="147">
        <v>0.11598239537781217</v>
      </c>
      <c r="AG22" s="77">
        <v>0.79245283018867929</v>
      </c>
      <c r="AH22" s="77">
        <v>0.81132075471698117</v>
      </c>
      <c r="AI22" s="133">
        <v>0.48</v>
      </c>
      <c r="AJ22" s="153">
        <v>0.63330628115065513</v>
      </c>
      <c r="AK22" s="153">
        <v>0.37823957515963125</v>
      </c>
      <c r="AL22" s="153">
        <v>0.41898920191674777</v>
      </c>
      <c r="AM22" s="148"/>
      <c r="AN22" s="133">
        <v>117.21178455799834</v>
      </c>
      <c r="AO22" s="149">
        <v>0.47734802824177719</v>
      </c>
      <c r="AP22" s="153">
        <v>4.741863268469089E-2</v>
      </c>
      <c r="AQ22" s="153">
        <v>0.47523333907353194</v>
      </c>
      <c r="AR22" s="154"/>
      <c r="AS22" s="155">
        <v>9536428</v>
      </c>
      <c r="AT22" s="155">
        <v>3495713</v>
      </c>
    </row>
    <row r="23" spans="1:46" ht="14.25" customHeight="1" x14ac:dyDescent="0.2">
      <c r="A23" s="145" t="s">
        <v>61</v>
      </c>
      <c r="B23" s="146"/>
      <c r="C23" s="147">
        <v>4.7967621371444065E-2</v>
      </c>
      <c r="D23" s="147">
        <v>1.6657475266273761E-2</v>
      </c>
      <c r="E23" s="148"/>
      <c r="F23" s="147">
        <v>0.66129373735175456</v>
      </c>
      <c r="G23" s="153">
        <v>0.62066763726377472</v>
      </c>
      <c r="H23" s="153">
        <v>0.82165635854381813</v>
      </c>
      <c r="I23" s="133">
        <v>0.87199402539208359</v>
      </c>
      <c r="J23" s="133">
        <v>9.7104615337572664</v>
      </c>
      <c r="K23" s="153">
        <f t="shared" si="0"/>
        <v>0.39087965420382498</v>
      </c>
      <c r="L23" s="153">
        <f t="shared" si="1"/>
        <v>0.29896762034505664</v>
      </c>
      <c r="M23" s="147">
        <v>0.72584684098050445</v>
      </c>
      <c r="N23" s="147">
        <v>0.33496718677667947</v>
      </c>
      <c r="O23" s="147">
        <v>0.42687922063544781</v>
      </c>
      <c r="P23" s="150"/>
      <c r="Q23" s="153">
        <f t="shared" si="2"/>
        <v>0.15060000000000001</v>
      </c>
      <c r="R23" s="153">
        <f t="shared" si="3"/>
        <v>6.019999999999999E-2</v>
      </c>
      <c r="S23" s="153">
        <v>9.8100000000000007E-2</v>
      </c>
      <c r="T23" s="153">
        <v>0.2487</v>
      </c>
      <c r="U23" s="153">
        <v>0.1583</v>
      </c>
      <c r="V23" s="148"/>
      <c r="W23" s="149">
        <v>0.33870626264824544</v>
      </c>
      <c r="X23" s="151">
        <v>38.734261508675438</v>
      </c>
      <c r="Y23" s="151">
        <v>103.67081173039533</v>
      </c>
      <c r="Z23" s="133">
        <v>1.1467968482356972</v>
      </c>
      <c r="AA23" s="133">
        <v>23.305107681017432</v>
      </c>
      <c r="AB23" s="148"/>
      <c r="AC23" s="152">
        <v>2.5</v>
      </c>
      <c r="AD23" s="145">
        <v>6.8</v>
      </c>
      <c r="AE23" s="133">
        <f t="shared" si="4"/>
        <v>0.36764705882352944</v>
      </c>
      <c r="AF23" s="147">
        <v>0.13971921278788765</v>
      </c>
      <c r="AG23" s="77">
        <v>0.47169811320754718</v>
      </c>
      <c r="AH23" s="77">
        <v>0.75471698113207553</v>
      </c>
      <c r="AI23" s="133">
        <v>0.4</v>
      </c>
      <c r="AJ23" s="153">
        <v>0.67366432754209771</v>
      </c>
      <c r="AK23" s="153">
        <v>0.78248507048717109</v>
      </c>
      <c r="AL23" s="153">
        <v>0.1010558586731924</v>
      </c>
      <c r="AM23" s="148"/>
      <c r="AN23" s="133">
        <v>72.682461914193382</v>
      </c>
      <c r="AO23" s="149">
        <v>0.71991722498821886</v>
      </c>
      <c r="AP23" s="153">
        <v>2.9790808695474007E-2</v>
      </c>
      <c r="AQ23" s="153">
        <v>0.25029196631630707</v>
      </c>
      <c r="AR23" s="154"/>
      <c r="AS23" s="155">
        <v>2168825</v>
      </c>
      <c r="AT23" s="155">
        <v>845473</v>
      </c>
    </row>
    <row r="24" spans="1:46" ht="14.25" customHeight="1" x14ac:dyDescent="0.2">
      <c r="A24" s="145" t="s">
        <v>62</v>
      </c>
      <c r="B24" s="146"/>
      <c r="C24" s="147">
        <v>3.8855111611660054E-2</v>
      </c>
      <c r="D24" s="147">
        <v>1.2067971964245031E-2</v>
      </c>
      <c r="E24" s="148"/>
      <c r="F24" s="147">
        <v>0.64968808786020926</v>
      </c>
      <c r="G24" s="153">
        <v>0.51356634720155381</v>
      </c>
      <c r="H24" s="153">
        <v>0.69139095672591044</v>
      </c>
      <c r="I24" s="133">
        <v>0.72203326943293544</v>
      </c>
      <c r="J24" s="133">
        <v>8.3768510303649837</v>
      </c>
      <c r="K24" s="153">
        <f t="shared" si="0"/>
        <v>0.39045932584029591</v>
      </c>
      <c r="L24" s="153">
        <f t="shared" si="1"/>
        <v>0.30257296998978073</v>
      </c>
      <c r="M24" s="147">
        <v>0.74920052018626027</v>
      </c>
      <c r="N24" s="147">
        <v>0.35874119434596435</v>
      </c>
      <c r="O24" s="147">
        <v>0.44662755019647954</v>
      </c>
      <c r="P24" s="150"/>
      <c r="Q24" s="153">
        <f t="shared" si="2"/>
        <v>0.1777</v>
      </c>
      <c r="R24" s="153">
        <f t="shared" si="3"/>
        <v>0.124</v>
      </c>
      <c r="S24" s="153">
        <v>0.1056</v>
      </c>
      <c r="T24" s="153">
        <v>0.2833</v>
      </c>
      <c r="U24" s="153">
        <v>0.2296</v>
      </c>
      <c r="V24" s="148"/>
      <c r="W24" s="149">
        <v>0.35031191213979074</v>
      </c>
      <c r="X24" s="151">
        <v>40.522369815011004</v>
      </c>
      <c r="Y24" s="151">
        <v>102.62031601849075</v>
      </c>
      <c r="Z24" s="133">
        <v>1.3849777321000345</v>
      </c>
      <c r="AA24" s="133">
        <v>24.280150120507198</v>
      </c>
      <c r="AB24" s="148"/>
      <c r="AC24" s="152">
        <v>4.7</v>
      </c>
      <c r="AD24" s="145">
        <v>8.8000000000000007</v>
      </c>
      <c r="AE24" s="133">
        <f t="shared" si="4"/>
        <v>0.53409090909090906</v>
      </c>
      <c r="AF24" s="147">
        <v>0.14283974564925817</v>
      </c>
      <c r="AG24" s="77">
        <v>0.84905660377358494</v>
      </c>
      <c r="AH24" s="77">
        <v>0.96226415094339623</v>
      </c>
      <c r="AI24" s="133">
        <v>0.47</v>
      </c>
      <c r="AJ24" s="153">
        <v>0.6003466079190346</v>
      </c>
      <c r="AK24" s="153">
        <v>0.90142899960697553</v>
      </c>
      <c r="AL24" s="153">
        <v>0.17489238477210997</v>
      </c>
      <c r="AM24" s="148"/>
      <c r="AN24" s="133">
        <v>84.985960816481054</v>
      </c>
      <c r="AO24" s="149">
        <v>0.85763605315910607</v>
      </c>
      <c r="AP24" s="153">
        <v>3.4152498329497363E-2</v>
      </c>
      <c r="AQ24" s="153">
        <v>0.10821144851139654</v>
      </c>
      <c r="AR24" s="154"/>
      <c r="AS24" s="155">
        <v>2061766</v>
      </c>
      <c r="AT24" s="155">
        <v>857453</v>
      </c>
    </row>
    <row r="25" spans="1:46" ht="14.25" customHeight="1" x14ac:dyDescent="0.2">
      <c r="A25" s="145" t="s">
        <v>63</v>
      </c>
      <c r="B25" s="146"/>
      <c r="C25" s="147">
        <v>5.4778797996661105E-2</v>
      </c>
      <c r="D25" s="147">
        <v>2.4896911226950907E-2</v>
      </c>
      <c r="E25" s="148"/>
      <c r="F25" s="147">
        <v>0.70474568986891917</v>
      </c>
      <c r="G25" s="153">
        <v>0.18562214143309488</v>
      </c>
      <c r="H25" s="153">
        <v>0.39277588835463823</v>
      </c>
      <c r="I25" s="132" t="s">
        <v>424</v>
      </c>
      <c r="J25" s="132" t="s">
        <v>424</v>
      </c>
      <c r="K25" s="153">
        <f t="shared" si="0"/>
        <v>0.14136036229791582</v>
      </c>
      <c r="L25" s="153">
        <f t="shared" si="1"/>
        <v>0.22865804934424738</v>
      </c>
      <c r="M25" s="147">
        <v>0.71689993064323954</v>
      </c>
      <c r="N25" s="147">
        <v>0.57553956834532372</v>
      </c>
      <c r="O25" s="147">
        <v>0.48824188129899215</v>
      </c>
      <c r="P25" s="150"/>
      <c r="Q25" s="153">
        <f t="shared" si="2"/>
        <v>3.39E-2</v>
      </c>
      <c r="R25" s="153">
        <f t="shared" si="3"/>
        <v>2.049999999999999E-2</v>
      </c>
      <c r="S25" s="153">
        <v>7.7200000000000005E-2</v>
      </c>
      <c r="T25" s="153">
        <v>0.1111</v>
      </c>
      <c r="U25" s="153">
        <v>9.7699999999999995E-2</v>
      </c>
      <c r="V25" s="148"/>
      <c r="W25" s="149">
        <v>0.29525431013108083</v>
      </c>
      <c r="X25" s="132" t="s">
        <v>424</v>
      </c>
      <c r="Y25" s="132" t="s">
        <v>424</v>
      </c>
      <c r="Z25" s="132" t="s">
        <v>424</v>
      </c>
      <c r="AA25" s="132" t="s">
        <v>424</v>
      </c>
      <c r="AB25" s="148"/>
      <c r="AC25" s="152">
        <v>1.1000000000000001</v>
      </c>
      <c r="AD25" s="145">
        <v>1.8</v>
      </c>
      <c r="AE25" s="133">
        <f t="shared" si="4"/>
        <v>0.61111111111111116</v>
      </c>
      <c r="AF25" s="147">
        <v>7.043654593135644E-2</v>
      </c>
      <c r="AG25" s="132" t="s">
        <v>424</v>
      </c>
      <c r="AH25" s="132" t="s">
        <v>424</v>
      </c>
      <c r="AI25" s="133">
        <v>0.23</v>
      </c>
      <c r="AJ25" s="153">
        <v>0.87230771773806959</v>
      </c>
      <c r="AK25" s="153">
        <v>0.16154520058845892</v>
      </c>
      <c r="AL25" s="153">
        <v>0.24351620741524374</v>
      </c>
      <c r="AM25" s="148"/>
      <c r="AN25" s="133">
        <v>142.97344052101354</v>
      </c>
      <c r="AO25" s="149">
        <v>0.72170818505338075</v>
      </c>
      <c r="AP25" s="153">
        <v>2.491103202846975E-2</v>
      </c>
      <c r="AQ25" s="153">
        <v>0.25338078291814947</v>
      </c>
      <c r="AR25" s="154"/>
      <c r="AS25" s="155">
        <v>153605</v>
      </c>
      <c r="AT25" s="155">
        <v>60497</v>
      </c>
    </row>
    <row r="26" spans="1:46" ht="14.25" customHeight="1" x14ac:dyDescent="0.2">
      <c r="A26" s="145" t="s">
        <v>64</v>
      </c>
      <c r="B26" s="146"/>
      <c r="C26" s="147">
        <v>8.7736880466472308E-2</v>
      </c>
      <c r="D26" s="147">
        <v>2.1651855316495168E-2</v>
      </c>
      <c r="E26" s="148"/>
      <c r="F26" s="147">
        <v>0.64427345368452205</v>
      </c>
      <c r="G26" s="153">
        <v>0.14095497214468275</v>
      </c>
      <c r="H26" s="153">
        <v>0.31052495200405167</v>
      </c>
      <c r="I26" s="133">
        <v>1.149241478676797</v>
      </c>
      <c r="J26" s="133">
        <v>18.138625343466945</v>
      </c>
      <c r="K26" s="153">
        <f t="shared" si="0"/>
        <v>0.25550901656262343</v>
      </c>
      <c r="L26" s="153">
        <f t="shared" si="1"/>
        <v>0.20456097002842194</v>
      </c>
      <c r="M26" s="147">
        <v>0.6903394592237676</v>
      </c>
      <c r="N26" s="147">
        <v>0.43483044266114418</v>
      </c>
      <c r="O26" s="147">
        <v>0.48577848919534566</v>
      </c>
      <c r="P26" s="150"/>
      <c r="Q26" s="153">
        <f t="shared" si="2"/>
        <v>1.21E-2</v>
      </c>
      <c r="R26" s="153">
        <f t="shared" si="3"/>
        <v>6.3600000000000004E-2</v>
      </c>
      <c r="S26" s="153">
        <v>7.0900000000000005E-2</v>
      </c>
      <c r="T26" s="153">
        <v>8.3000000000000004E-2</v>
      </c>
      <c r="U26" s="153">
        <v>0.13450000000000001</v>
      </c>
      <c r="V26" s="148"/>
      <c r="W26" s="149">
        <v>0.35572654631547795</v>
      </c>
      <c r="X26" s="151">
        <v>19.106699751861044</v>
      </c>
      <c r="Y26" s="151">
        <v>90.303184613576718</v>
      </c>
      <c r="Z26" s="133">
        <v>0.87013914704102968</v>
      </c>
      <c r="AA26" s="133">
        <v>33.025390111705214</v>
      </c>
      <c r="AB26" s="148"/>
      <c r="AC26" s="152">
        <v>2.2999999999999998</v>
      </c>
      <c r="AD26" s="145">
        <v>3</v>
      </c>
      <c r="AE26" s="133">
        <f t="shared" si="4"/>
        <v>0.76666666666666661</v>
      </c>
      <c r="AF26" s="147">
        <v>0.17166112676778966</v>
      </c>
      <c r="AG26" s="77">
        <v>0.10714285714285714</v>
      </c>
      <c r="AH26" s="77">
        <v>0.26785714285714285</v>
      </c>
      <c r="AI26" s="133">
        <v>0.18</v>
      </c>
      <c r="AJ26" s="153">
        <v>0.66023554230124226</v>
      </c>
      <c r="AK26" s="153">
        <v>0</v>
      </c>
      <c r="AL26" s="153">
        <v>9.1390261115031762E-2</v>
      </c>
      <c r="AM26" s="148"/>
      <c r="AN26" s="133">
        <v>124.56940222897671</v>
      </c>
      <c r="AO26" s="149">
        <v>0.76283550223668162</v>
      </c>
      <c r="AP26" s="153">
        <v>6.582960553070354E-3</v>
      </c>
      <c r="AQ26" s="153">
        <v>0.23058153721024807</v>
      </c>
      <c r="AR26" s="154"/>
      <c r="AS26" s="155">
        <v>712266</v>
      </c>
      <c r="AT26" s="155">
        <v>263562</v>
      </c>
    </row>
    <row r="27" spans="1:46" ht="14.25" customHeight="1" x14ac:dyDescent="0.2">
      <c r="A27" s="145" t="s">
        <v>65</v>
      </c>
      <c r="B27" s="146"/>
      <c r="C27" s="147">
        <v>3.8786637777089933E-2</v>
      </c>
      <c r="D27" s="147">
        <v>1.3530321366142262E-2</v>
      </c>
      <c r="E27" s="148"/>
      <c r="F27" s="147">
        <v>0.67385445617035611</v>
      </c>
      <c r="G27" s="153">
        <v>0.50130028697646023</v>
      </c>
      <c r="H27" s="153">
        <v>0.6843114728093409</v>
      </c>
      <c r="I27" s="133">
        <v>0.84817974785612327</v>
      </c>
      <c r="J27" s="133">
        <v>11.442069197492692</v>
      </c>
      <c r="K27" s="153">
        <f t="shared" si="0"/>
        <v>0.25170728699462852</v>
      </c>
      <c r="L27" s="153">
        <f t="shared" si="1"/>
        <v>0.31414866683556752</v>
      </c>
      <c r="M27" s="147">
        <v>0.77217993594203971</v>
      </c>
      <c r="N27" s="147">
        <v>0.52047264894741119</v>
      </c>
      <c r="O27" s="147">
        <v>0.45803126910647218</v>
      </c>
      <c r="P27" s="150"/>
      <c r="Q27" s="153">
        <f t="shared" si="2"/>
        <v>9.9299999999999999E-2</v>
      </c>
      <c r="R27" s="153">
        <f t="shared" si="3"/>
        <v>5.4699999999999999E-2</v>
      </c>
      <c r="S27" s="153">
        <v>7.0300000000000001E-2</v>
      </c>
      <c r="T27" s="153">
        <v>0.1696</v>
      </c>
      <c r="U27" s="153">
        <v>0.125</v>
      </c>
      <c r="V27" s="148"/>
      <c r="W27" s="149">
        <v>0.32614554382964389</v>
      </c>
      <c r="X27" s="151">
        <v>31.549731893361528</v>
      </c>
      <c r="Y27" s="151">
        <v>96.963949818894093</v>
      </c>
      <c r="Z27" s="133">
        <v>1.1789953751284687</v>
      </c>
      <c r="AA27" s="133">
        <v>28.22188822941229</v>
      </c>
      <c r="AB27" s="148"/>
      <c r="AC27" s="152">
        <v>1.7</v>
      </c>
      <c r="AD27" s="145">
        <v>5.2</v>
      </c>
      <c r="AE27" s="133">
        <f t="shared" si="4"/>
        <v>0.32692307692307693</v>
      </c>
      <c r="AF27" s="147">
        <v>0.17119673900228408</v>
      </c>
      <c r="AG27" s="77">
        <v>0.625</v>
      </c>
      <c r="AH27" s="77">
        <v>0.39285714285714285</v>
      </c>
      <c r="AI27" s="133">
        <v>0.39</v>
      </c>
      <c r="AJ27" s="153">
        <v>0.75267072214772057</v>
      </c>
      <c r="AK27" s="153">
        <v>0.6863253843313315</v>
      </c>
      <c r="AL27" s="153">
        <v>0.23824007670430619</v>
      </c>
      <c r="AM27" s="148"/>
      <c r="AN27" s="133">
        <v>164.5793596039122</v>
      </c>
      <c r="AO27" s="149">
        <v>0.85180253489174929</v>
      </c>
      <c r="AP27" s="153">
        <v>3.0823100064112049E-3</v>
      </c>
      <c r="AQ27" s="153">
        <v>0.14511515510183953</v>
      </c>
      <c r="AR27" s="154"/>
      <c r="AS27" s="155">
        <v>816664</v>
      </c>
      <c r="AT27" s="155">
        <v>308718</v>
      </c>
    </row>
    <row r="28" spans="1:46" ht="14.25" customHeight="1" x14ac:dyDescent="0.2">
      <c r="A28" s="145" t="s">
        <v>66</v>
      </c>
      <c r="B28" s="146"/>
      <c r="C28" s="147">
        <v>4.850902563079685E-2</v>
      </c>
      <c r="D28" s="147">
        <v>1.4896857066313222E-2</v>
      </c>
      <c r="E28" s="148"/>
      <c r="F28" s="147">
        <v>0.61411900823918875</v>
      </c>
      <c r="G28" s="153">
        <v>0.58057441404953192</v>
      </c>
      <c r="H28" s="153">
        <v>0.79761885000995947</v>
      </c>
      <c r="I28" s="133">
        <v>0.90832710978342046</v>
      </c>
      <c r="J28" s="133">
        <v>10.972834561384026</v>
      </c>
      <c r="K28" s="153">
        <f t="shared" si="0"/>
        <v>0.34274605739715658</v>
      </c>
      <c r="L28" s="153">
        <f t="shared" si="1"/>
        <v>0.28215871780205326</v>
      </c>
      <c r="M28" s="147">
        <v>0.68683895919483751</v>
      </c>
      <c r="N28" s="147">
        <v>0.34409290179768093</v>
      </c>
      <c r="O28" s="147">
        <v>0.40468024139278425</v>
      </c>
      <c r="P28" s="150"/>
      <c r="Q28" s="153">
        <f t="shared" si="2"/>
        <v>0.12969999999999998</v>
      </c>
      <c r="R28" s="153">
        <f t="shared" si="3"/>
        <v>9.9199999999999997E-2</v>
      </c>
      <c r="S28" s="153">
        <v>9.5399999999999999E-2</v>
      </c>
      <c r="T28" s="153">
        <v>0.22509999999999999</v>
      </c>
      <c r="U28" s="153">
        <v>0.1946</v>
      </c>
      <c r="V28" s="148"/>
      <c r="W28" s="149">
        <v>0.38588099176081125</v>
      </c>
      <c r="X28" s="151">
        <v>29.479175223856075</v>
      </c>
      <c r="Y28" s="151">
        <v>103.34221733754637</v>
      </c>
      <c r="Z28" s="133">
        <v>1.1009249743062692</v>
      </c>
      <c r="AA28" s="133">
        <v>25.281410829428825</v>
      </c>
      <c r="AB28" s="148"/>
      <c r="AC28" s="152">
        <v>2.9</v>
      </c>
      <c r="AD28" s="145">
        <v>5.2</v>
      </c>
      <c r="AE28" s="133">
        <f t="shared" si="4"/>
        <v>0.55769230769230771</v>
      </c>
      <c r="AF28" s="147">
        <v>7.2647995957451764E-2</v>
      </c>
      <c r="AG28" s="77">
        <v>0.73584905660377353</v>
      </c>
      <c r="AH28" s="77">
        <v>0.73584905660377353</v>
      </c>
      <c r="AI28" s="133">
        <v>0.36</v>
      </c>
      <c r="AJ28" s="153">
        <v>0.62824260371617235</v>
      </c>
      <c r="AK28" s="153">
        <v>0.65298055775714658</v>
      </c>
      <c r="AL28" s="153">
        <v>0.2089576011804492</v>
      </c>
      <c r="AM28" s="148"/>
      <c r="AN28" s="133">
        <v>67.821863832126823</v>
      </c>
      <c r="AO28" s="149">
        <v>0.48743480963061042</v>
      </c>
      <c r="AP28" s="153">
        <v>4.0465317372389009E-2</v>
      </c>
      <c r="AQ28" s="153">
        <v>0.47209987299700057</v>
      </c>
      <c r="AR28" s="154"/>
      <c r="AS28" s="155">
        <v>2054062</v>
      </c>
      <c r="AT28" s="155">
        <v>784786</v>
      </c>
    </row>
    <row r="29" spans="1:46" ht="14.25" customHeight="1" x14ac:dyDescent="0.2">
      <c r="A29" s="145" t="s">
        <v>67</v>
      </c>
      <c r="B29" s="146"/>
      <c r="C29" s="147">
        <v>8.0296573732586807E-2</v>
      </c>
      <c r="D29" s="147">
        <v>2.5380110816417636E-2</v>
      </c>
      <c r="E29" s="148"/>
      <c r="F29" s="147">
        <v>0.59627650031249324</v>
      </c>
      <c r="G29" s="153">
        <v>0.45285645322347062</v>
      </c>
      <c r="H29" s="153">
        <v>0.6605076081709309</v>
      </c>
      <c r="I29" s="133">
        <v>1.2142054615938798</v>
      </c>
      <c r="J29" s="133">
        <v>18.200807978003979</v>
      </c>
      <c r="K29" s="153">
        <f t="shared" si="0"/>
        <v>0.31967176883020992</v>
      </c>
      <c r="L29" s="153">
        <f t="shared" si="1"/>
        <v>0.1735935021102758</v>
      </c>
      <c r="M29" s="147">
        <v>0.69409151861149565</v>
      </c>
      <c r="N29" s="147">
        <v>0.37441974978128573</v>
      </c>
      <c r="O29" s="147">
        <v>0.52049801650121985</v>
      </c>
      <c r="P29" s="150"/>
      <c r="Q29" s="153">
        <f t="shared" si="2"/>
        <v>0.1401</v>
      </c>
      <c r="R29" s="153">
        <f t="shared" si="3"/>
        <v>0.17279999999999998</v>
      </c>
      <c r="S29" s="153">
        <v>9.5000000000000001E-2</v>
      </c>
      <c r="T29" s="153">
        <v>0.2351</v>
      </c>
      <c r="U29" s="153">
        <v>0.26779999999999998</v>
      </c>
      <c r="V29" s="148"/>
      <c r="W29" s="149">
        <v>0.40372349968750676</v>
      </c>
      <c r="X29" s="151">
        <v>21.175237620885735</v>
      </c>
      <c r="Y29" s="151">
        <v>99.645686191654761</v>
      </c>
      <c r="Z29" s="133">
        <v>0.8235838427932175</v>
      </c>
      <c r="AA29" s="133">
        <v>31.370629731731121</v>
      </c>
      <c r="AB29" s="148"/>
      <c r="AC29" s="152">
        <v>2.8</v>
      </c>
      <c r="AD29" s="145">
        <v>6.8</v>
      </c>
      <c r="AE29" s="133">
        <f t="shared" si="4"/>
        <v>0.41176470588235292</v>
      </c>
      <c r="AF29" s="147">
        <v>0.12106514575632889</v>
      </c>
      <c r="AG29" s="77">
        <v>0.660377358490566</v>
      </c>
      <c r="AH29" s="77">
        <v>0.22641509433962265</v>
      </c>
      <c r="AI29" s="133">
        <v>0.34</v>
      </c>
      <c r="AJ29" s="153">
        <v>0.59846296708864755</v>
      </c>
      <c r="AK29" s="153">
        <v>0.51474751139072294</v>
      </c>
      <c r="AL29" s="153">
        <v>0.23358089631336859</v>
      </c>
      <c r="AM29" s="148"/>
      <c r="AN29" s="133">
        <v>128.46856242580245</v>
      </c>
      <c r="AO29" s="149">
        <v>0.55655281112358579</v>
      </c>
      <c r="AP29" s="153">
        <v>9.6014336298471357E-3</v>
      </c>
      <c r="AQ29" s="153">
        <v>0.43384575524656704</v>
      </c>
      <c r="AR29" s="154"/>
      <c r="AS29" s="155">
        <v>7255028</v>
      </c>
      <c r="AT29" s="155">
        <v>2536055</v>
      </c>
    </row>
    <row r="30" spans="1:46" ht="14.25" customHeight="1" x14ac:dyDescent="0.2">
      <c r="A30" s="145" t="s">
        <v>68</v>
      </c>
      <c r="B30" s="146"/>
      <c r="C30" s="147">
        <v>2.5543171863480638E-2</v>
      </c>
      <c r="D30" s="147">
        <v>7.0753157442306419E-3</v>
      </c>
      <c r="E30" s="148"/>
      <c r="F30" s="147">
        <v>0.631676761072822</v>
      </c>
      <c r="G30" s="153">
        <v>0.58486588018821817</v>
      </c>
      <c r="H30" s="153">
        <v>0.76445896863350171</v>
      </c>
      <c r="I30" s="133">
        <v>0.71003870803985025</v>
      </c>
      <c r="J30" s="133">
        <v>8.7482566408279947</v>
      </c>
      <c r="K30" s="153">
        <f t="shared" si="0"/>
        <v>0.30145826750470495</v>
      </c>
      <c r="L30" s="153">
        <f t="shared" si="1"/>
        <v>0.26663037032603948</v>
      </c>
      <c r="M30" s="147">
        <v>0.69245234306060244</v>
      </c>
      <c r="N30" s="147">
        <v>0.39099407555589749</v>
      </c>
      <c r="O30" s="147">
        <v>0.42582197273456296</v>
      </c>
      <c r="P30" s="150"/>
      <c r="Q30" s="153">
        <f t="shared" si="2"/>
        <v>9.1700000000000004E-2</v>
      </c>
      <c r="R30" s="153">
        <f t="shared" si="3"/>
        <v>1.5600000000000003E-2</v>
      </c>
      <c r="S30" s="153">
        <v>9.9599999999999994E-2</v>
      </c>
      <c r="T30" s="153">
        <v>0.1913</v>
      </c>
      <c r="U30" s="153">
        <v>0.1152</v>
      </c>
      <c r="V30" s="148"/>
      <c r="W30" s="149">
        <v>0.368323238927178</v>
      </c>
      <c r="X30" s="151">
        <v>43.996162660555349</v>
      </c>
      <c r="Y30" s="151">
        <v>103.47731361917235</v>
      </c>
      <c r="Z30" s="133">
        <v>1.4083739219804281</v>
      </c>
      <c r="AA30" s="133">
        <v>25.77992234599467</v>
      </c>
      <c r="AB30" s="148"/>
      <c r="AC30" s="152">
        <v>3.1</v>
      </c>
      <c r="AD30" s="145">
        <v>6.2</v>
      </c>
      <c r="AE30" s="133">
        <f t="shared" si="4"/>
        <v>0.5</v>
      </c>
      <c r="AF30" s="147">
        <v>5.6409502055226046E-2</v>
      </c>
      <c r="AG30" s="77">
        <v>0.9821428571428571</v>
      </c>
      <c r="AH30" s="77">
        <v>0.875</v>
      </c>
      <c r="AI30" s="133">
        <v>0.44</v>
      </c>
      <c r="AJ30" s="153">
        <v>0.64322706208892155</v>
      </c>
      <c r="AK30" s="153">
        <v>0.7889648617807925</v>
      </c>
      <c r="AL30" s="153">
        <v>0.13384546932178304</v>
      </c>
      <c r="AM30" s="148"/>
      <c r="AN30" s="133">
        <v>-99.380921114342001</v>
      </c>
      <c r="AO30" s="149">
        <v>0.84804152902312413</v>
      </c>
      <c r="AP30" s="153">
        <v>1.8404907975460124E-2</v>
      </c>
      <c r="AQ30" s="153">
        <v>0.13355356300141577</v>
      </c>
      <c r="AR30" s="154"/>
      <c r="AS30" s="155">
        <v>802645</v>
      </c>
      <c r="AT30" s="155">
        <v>330381</v>
      </c>
    </row>
    <row r="31" spans="1:46" ht="14.25" customHeight="1" x14ac:dyDescent="0.2">
      <c r="A31" s="145" t="s">
        <v>69</v>
      </c>
      <c r="B31" s="146"/>
      <c r="C31" s="147">
        <v>6.1053531897766147E-2</v>
      </c>
      <c r="D31" s="147">
        <v>1.9999586358089801E-2</v>
      </c>
      <c r="E31" s="148"/>
      <c r="F31" s="147">
        <v>0.71023681657952642</v>
      </c>
      <c r="G31" s="153">
        <v>0.40519414187846287</v>
      </c>
      <c r="H31" s="153">
        <v>0.60743035430754033</v>
      </c>
      <c r="I31" s="133">
        <v>0.91498500482895351</v>
      </c>
      <c r="J31" s="133">
        <v>16.600471184886459</v>
      </c>
      <c r="K31" s="153">
        <f t="shared" si="0"/>
        <v>0.31401726210000935</v>
      </c>
      <c r="L31" s="153">
        <f t="shared" si="1"/>
        <v>0.18152423227077852</v>
      </c>
      <c r="M31" s="147">
        <v>0.75796194241444037</v>
      </c>
      <c r="N31" s="147">
        <v>0.44394468031443102</v>
      </c>
      <c r="O31" s="147">
        <v>0.57643771014366185</v>
      </c>
      <c r="P31" s="150"/>
      <c r="Q31" s="153">
        <f t="shared" si="2"/>
        <v>0.13550000000000001</v>
      </c>
      <c r="R31" s="153">
        <f t="shared" si="3"/>
        <v>0.11800000000000001</v>
      </c>
      <c r="S31" s="153">
        <v>0.1216</v>
      </c>
      <c r="T31" s="153">
        <v>0.2571</v>
      </c>
      <c r="U31" s="153">
        <v>0.23960000000000001</v>
      </c>
      <c r="V31" s="148"/>
      <c r="W31" s="149">
        <v>0.28976318342047358</v>
      </c>
      <c r="X31" s="151">
        <v>17.005545286506468</v>
      </c>
      <c r="Y31" s="151">
        <v>78.582833365589323</v>
      </c>
      <c r="Z31" s="133">
        <v>1.0929140857198409</v>
      </c>
      <c r="AA31" s="133">
        <v>37.960656592058669</v>
      </c>
      <c r="AB31" s="148"/>
      <c r="AC31" s="152">
        <v>2.4</v>
      </c>
      <c r="AD31" s="145">
        <v>2.2999999999999998</v>
      </c>
      <c r="AE31" s="133">
        <f t="shared" si="4"/>
        <v>1.0434782608695652</v>
      </c>
      <c r="AF31" s="147">
        <v>6.9740701630881141E-2</v>
      </c>
      <c r="AG31" s="77">
        <v>7.1428571428571425E-2</v>
      </c>
      <c r="AH31" s="77">
        <v>0.10714285714285714</v>
      </c>
      <c r="AI31" s="133">
        <v>0.34</v>
      </c>
      <c r="AJ31" s="153">
        <v>0.86059523527880954</v>
      </c>
      <c r="AK31" s="153">
        <v>0.91556459816887081</v>
      </c>
      <c r="AL31" s="153">
        <v>1</v>
      </c>
      <c r="AM31" s="148"/>
      <c r="AN31" s="133">
        <v>30.65556740206129</v>
      </c>
      <c r="AO31" s="149">
        <v>0.85593258126365546</v>
      </c>
      <c r="AP31" s="153">
        <v>2.3899763677709903E-2</v>
      </c>
      <c r="AQ31" s="153">
        <v>0.12016765505863468</v>
      </c>
      <c r="AR31" s="154"/>
      <c r="AS31" s="155">
        <v>634773</v>
      </c>
      <c r="AT31" s="155">
        <v>253614</v>
      </c>
    </row>
    <row r="32" spans="1:46" ht="14.25" customHeight="1" x14ac:dyDescent="0.2">
      <c r="A32" s="145" t="s">
        <v>70</v>
      </c>
      <c r="B32" s="146"/>
      <c r="C32" s="147">
        <v>0.14188629472651382</v>
      </c>
      <c r="D32" s="147">
        <v>3.7939428840666964E-2</v>
      </c>
      <c r="E32" s="148"/>
      <c r="F32" s="147">
        <v>0.6356272417159341</v>
      </c>
      <c r="G32" s="153">
        <v>0.15451384395033607</v>
      </c>
      <c r="H32" s="153">
        <v>0.38332513654129891</v>
      </c>
      <c r="I32" s="133">
        <v>1.3323839127993755</v>
      </c>
      <c r="J32" s="133">
        <v>21.219666255501934</v>
      </c>
      <c r="K32" s="153">
        <f t="shared" si="0"/>
        <v>0.31662888327496819</v>
      </c>
      <c r="L32" s="153">
        <f t="shared" si="1"/>
        <v>0.22490756946948015</v>
      </c>
      <c r="M32" s="147">
        <v>0.69786613214249471</v>
      </c>
      <c r="N32" s="147">
        <v>0.38123724886752652</v>
      </c>
      <c r="O32" s="147">
        <v>0.47295856267301456</v>
      </c>
      <c r="P32" s="150"/>
      <c r="Q32" s="153">
        <f t="shared" si="2"/>
        <v>7.4499999999999997E-2</v>
      </c>
      <c r="R32" s="153">
        <f t="shared" si="3"/>
        <v>9.3699999999999992E-2</v>
      </c>
      <c r="S32" s="153">
        <v>6.7199999999999996E-2</v>
      </c>
      <c r="T32" s="153">
        <v>0.14169999999999999</v>
      </c>
      <c r="U32" s="153">
        <v>0.16089999999999999</v>
      </c>
      <c r="V32" s="148"/>
      <c r="W32" s="149">
        <v>0.3643727582840659</v>
      </c>
      <c r="X32" s="151">
        <v>29.530127748231809</v>
      </c>
      <c r="Y32" s="151">
        <v>93.194280347783945</v>
      </c>
      <c r="Z32" s="133">
        <v>0.75053442959917782</v>
      </c>
      <c r="AA32" s="133">
        <v>33.329893015718852</v>
      </c>
      <c r="AB32" s="148"/>
      <c r="AC32" s="152">
        <v>5.3</v>
      </c>
      <c r="AD32" s="145">
        <v>7.8</v>
      </c>
      <c r="AE32" s="133">
        <f t="shared" si="4"/>
        <v>0.67948717948717952</v>
      </c>
      <c r="AF32" s="147">
        <v>8.5353185595567871E-2</v>
      </c>
      <c r="AG32" s="77">
        <v>0.16981132075471697</v>
      </c>
      <c r="AH32" s="77">
        <v>1.8867924528301886E-2</v>
      </c>
      <c r="AI32" s="133">
        <v>0.28000000000000003</v>
      </c>
      <c r="AJ32" s="153">
        <v>0.67659145835389956</v>
      </c>
      <c r="AK32" s="153">
        <v>7.6689079255741173E-3</v>
      </c>
      <c r="AL32" s="153">
        <v>0.16908342382461874</v>
      </c>
      <c r="AM32" s="148"/>
      <c r="AN32" s="133">
        <v>106.32126134229253</v>
      </c>
      <c r="AO32" s="149">
        <v>0.50610840870354934</v>
      </c>
      <c r="AP32" s="153">
        <v>1.9681267961334147E-2</v>
      </c>
      <c r="AQ32" s="153">
        <v>0.47421032333511653</v>
      </c>
      <c r="AR32" s="154"/>
      <c r="AS32" s="155">
        <v>2850221</v>
      </c>
      <c r="AT32" s="155">
        <v>1094028</v>
      </c>
    </row>
    <row r="33" spans="1:46" ht="14.25" customHeight="1" x14ac:dyDescent="0.2">
      <c r="A33" s="145" t="s">
        <v>71</v>
      </c>
      <c r="B33" s="146"/>
      <c r="C33" s="147">
        <v>5.4279188499261048E-2</v>
      </c>
      <c r="D33" s="147">
        <v>1.2665032468928741E-2</v>
      </c>
      <c r="E33" s="148"/>
      <c r="F33" s="147">
        <v>0.694661881252436</v>
      </c>
      <c r="G33" s="153">
        <v>0.58174847163613841</v>
      </c>
      <c r="H33" s="153">
        <v>0.82051806566996688</v>
      </c>
      <c r="I33" s="133">
        <v>1.0569398058252428</v>
      </c>
      <c r="J33" s="133">
        <v>12.287673137929845</v>
      </c>
      <c r="K33" s="153">
        <f t="shared" si="0"/>
        <v>0.42243981667746588</v>
      </c>
      <c r="L33" s="153">
        <f t="shared" si="1"/>
        <v>0.2193306245727723</v>
      </c>
      <c r="M33" s="147">
        <v>0.73287538836530619</v>
      </c>
      <c r="N33" s="147">
        <v>0.31043557168784031</v>
      </c>
      <c r="O33" s="147">
        <v>0.51354476379253389</v>
      </c>
      <c r="P33" s="150"/>
      <c r="Q33" s="153">
        <f t="shared" si="2"/>
        <v>9.3200000000000005E-2</v>
      </c>
      <c r="R33" s="153">
        <f t="shared" si="3"/>
        <v>0.10389999999999999</v>
      </c>
      <c r="S33" s="153">
        <v>7.2099999999999997E-2</v>
      </c>
      <c r="T33" s="153">
        <v>0.1653</v>
      </c>
      <c r="U33" s="153">
        <v>0.17599999999999999</v>
      </c>
      <c r="V33" s="148"/>
      <c r="W33" s="149">
        <v>0.305338118747564</v>
      </c>
      <c r="X33" s="151">
        <v>38.895037815901127</v>
      </c>
      <c r="Y33" s="151">
        <v>104.60275905605377</v>
      </c>
      <c r="Z33" s="133">
        <v>0.94612767395889208</v>
      </c>
      <c r="AA33" s="133">
        <v>24.337755540207056</v>
      </c>
      <c r="AB33" s="148"/>
      <c r="AC33" s="152">
        <v>2.6</v>
      </c>
      <c r="AD33" s="145">
        <v>5</v>
      </c>
      <c r="AE33" s="133">
        <f t="shared" si="4"/>
        <v>0.52</v>
      </c>
      <c r="AF33" s="147">
        <v>7.5133824469433744E-2</v>
      </c>
      <c r="AG33" s="77">
        <v>0.4642857142857143</v>
      </c>
      <c r="AH33" s="77">
        <v>0.25</v>
      </c>
      <c r="AI33" s="133">
        <v>0.31</v>
      </c>
      <c r="AJ33" s="153">
        <v>0.79375893205144865</v>
      </c>
      <c r="AK33" s="153">
        <v>0.3470751591529167</v>
      </c>
      <c r="AL33" s="153">
        <v>7.0368325321553848E-2</v>
      </c>
      <c r="AM33" s="148"/>
      <c r="AN33" s="133">
        <v>85.171170210876014</v>
      </c>
      <c r="AO33" s="149">
        <v>0.6570856451545618</v>
      </c>
      <c r="AP33" s="153">
        <v>1.7562888490259065E-2</v>
      </c>
      <c r="AQ33" s="153">
        <v>0.3253514663551792</v>
      </c>
      <c r="AR33" s="154"/>
      <c r="AS33" s="155">
        <v>634201</v>
      </c>
      <c r="AT33" s="155">
        <v>246304</v>
      </c>
    </row>
    <row r="34" spans="1:46" ht="14.25" customHeight="1" x14ac:dyDescent="0.2">
      <c r="A34" s="145" t="s">
        <v>72</v>
      </c>
      <c r="B34" s="146"/>
      <c r="C34" s="147">
        <v>5.7902850238638628E-2</v>
      </c>
      <c r="D34" s="147">
        <v>1.7487576706713585E-2</v>
      </c>
      <c r="E34" s="148"/>
      <c r="F34" s="147">
        <v>0.68811126935834166</v>
      </c>
      <c r="G34" s="153">
        <v>0.46954925994052021</v>
      </c>
      <c r="H34" s="153">
        <v>0.63707517491533583</v>
      </c>
      <c r="I34" s="133">
        <v>0.56780107415823178</v>
      </c>
      <c r="J34" s="133">
        <v>7.5227441484106565</v>
      </c>
      <c r="K34" s="153">
        <f t="shared" ref="K34:K65" si="5">M34-N34</f>
        <v>0.35922953660529905</v>
      </c>
      <c r="L34" s="153">
        <f t="shared" ref="L34:L65" si="6">M34-O34</f>
        <v>0.18292415907821791</v>
      </c>
      <c r="M34" s="147">
        <v>0.78265948377809502</v>
      </c>
      <c r="N34" s="147">
        <v>0.42342994717279597</v>
      </c>
      <c r="O34" s="147">
        <v>0.59973532469987711</v>
      </c>
      <c r="P34" s="150"/>
      <c r="Q34" s="153">
        <f t="shared" ref="Q34:Q65" si="7">T34-S34</f>
        <v>0.13339999999999999</v>
      </c>
      <c r="R34" s="153">
        <f t="shared" ref="R34:R65" si="8">U34-S34</f>
        <v>4.0200000000000014E-2</v>
      </c>
      <c r="S34" s="153">
        <v>8.6699999999999999E-2</v>
      </c>
      <c r="T34" s="153">
        <v>0.22009999999999999</v>
      </c>
      <c r="U34" s="153">
        <v>0.12690000000000001</v>
      </c>
      <c r="V34" s="148"/>
      <c r="W34" s="149">
        <v>0.31188873064165834</v>
      </c>
      <c r="X34" s="151">
        <v>35.719588575130935</v>
      </c>
      <c r="Y34" s="151">
        <v>98.445006773814285</v>
      </c>
      <c r="Z34" s="133">
        <v>1.7611801835396412</v>
      </c>
      <c r="AA34" s="133">
        <v>27.727124518144763</v>
      </c>
      <c r="AB34" s="148"/>
      <c r="AC34" s="152">
        <v>2.8</v>
      </c>
      <c r="AD34" s="145">
        <v>6.9</v>
      </c>
      <c r="AE34" s="133">
        <f t="shared" ref="AE34:AE65" si="9">AC34/AD34</f>
        <v>0.40579710144927533</v>
      </c>
      <c r="AF34" s="147">
        <v>5.8951377962434853E-2</v>
      </c>
      <c r="AG34" s="77">
        <v>0.28301886792452829</v>
      </c>
      <c r="AH34" s="77">
        <v>0.98113207547169812</v>
      </c>
      <c r="AI34" s="133">
        <v>0.5</v>
      </c>
      <c r="AJ34" s="153">
        <v>0.58399615790444914</v>
      </c>
      <c r="AK34" s="153">
        <v>0.7048831756907018</v>
      </c>
      <c r="AL34" s="153">
        <v>0.18698454644819085</v>
      </c>
      <c r="AM34" s="148"/>
      <c r="AN34" s="133">
        <v>97.793452426588985</v>
      </c>
      <c r="AO34" s="149">
        <v>0.76417461113898644</v>
      </c>
      <c r="AP34" s="153">
        <v>3.5640366281986954E-2</v>
      </c>
      <c r="AQ34" s="153">
        <v>0.20018502257902659</v>
      </c>
      <c r="AR34" s="154"/>
      <c r="AS34" s="155">
        <v>4317179</v>
      </c>
      <c r="AT34" s="155">
        <v>1690744</v>
      </c>
    </row>
    <row r="35" spans="1:46" ht="14.25" customHeight="1" x14ac:dyDescent="0.2">
      <c r="A35" s="145" t="s">
        <v>73</v>
      </c>
      <c r="B35" s="146"/>
      <c r="C35" s="147">
        <v>6.0182069356381283E-2</v>
      </c>
      <c r="D35" s="147">
        <v>2.23602817127708E-2</v>
      </c>
      <c r="E35" s="148"/>
      <c r="F35" s="147">
        <v>0.60191878098835838</v>
      </c>
      <c r="G35" s="153">
        <v>0.40556238637992292</v>
      </c>
      <c r="H35" s="153">
        <v>0.66379772043237861</v>
      </c>
      <c r="I35" s="133">
        <v>1.2213788369128173</v>
      </c>
      <c r="J35" s="133">
        <v>15.866335953856531</v>
      </c>
      <c r="K35" s="153">
        <f t="shared" si="5"/>
        <v>0.25118927435891142</v>
      </c>
      <c r="L35" s="153">
        <f t="shared" si="6"/>
        <v>0.30808625570233084</v>
      </c>
      <c r="M35" s="147">
        <v>0.70275453804101606</v>
      </c>
      <c r="N35" s="147">
        <v>0.45156526368210465</v>
      </c>
      <c r="O35" s="147">
        <v>0.39466828233868523</v>
      </c>
      <c r="P35" s="150"/>
      <c r="Q35" s="153">
        <f t="shared" si="7"/>
        <v>4.1700000000000001E-2</v>
      </c>
      <c r="R35" s="153">
        <f t="shared" si="8"/>
        <v>0.11620000000000001</v>
      </c>
      <c r="S35" s="153">
        <v>2.86E-2</v>
      </c>
      <c r="T35" s="153">
        <v>7.0300000000000001E-2</v>
      </c>
      <c r="U35" s="153">
        <v>0.14480000000000001</v>
      </c>
      <c r="V35" s="148"/>
      <c r="W35" s="149">
        <v>0.39808121901164162</v>
      </c>
      <c r="X35" s="151">
        <v>26.338994939626232</v>
      </c>
      <c r="Y35" s="151">
        <v>99.610166059133249</v>
      </c>
      <c r="Z35" s="133">
        <v>0.81874678828365888</v>
      </c>
      <c r="AA35" s="133">
        <v>27.194788905926647</v>
      </c>
      <c r="AB35" s="148"/>
      <c r="AC35" s="152">
        <v>3.2</v>
      </c>
      <c r="AD35" s="145">
        <v>4.8</v>
      </c>
      <c r="AE35" s="133">
        <f t="shared" si="9"/>
        <v>0.66666666666666674</v>
      </c>
      <c r="AF35" s="147">
        <v>0.12510861169200627</v>
      </c>
      <c r="AG35" s="77">
        <v>0.5178571428571429</v>
      </c>
      <c r="AH35" s="77">
        <v>0.8571428571428571</v>
      </c>
      <c r="AI35" s="133">
        <v>0.35</v>
      </c>
      <c r="AJ35" s="153">
        <v>0.69890666715097804</v>
      </c>
      <c r="AK35" s="153">
        <v>0.59637947004231673</v>
      </c>
      <c r="AL35" s="153">
        <v>0.28796698207442656</v>
      </c>
      <c r="AM35" s="148"/>
      <c r="AN35" s="133">
        <v>69.690853075533838</v>
      </c>
      <c r="AO35" s="149">
        <v>0.62174796747967476</v>
      </c>
      <c r="AP35" s="153">
        <v>8.5365853658536592E-3</v>
      </c>
      <c r="AQ35" s="153">
        <v>0.36971544715447152</v>
      </c>
      <c r="AR35" s="154"/>
      <c r="AS35" s="155">
        <v>558491</v>
      </c>
      <c r="AT35" s="155">
        <v>220244</v>
      </c>
    </row>
    <row r="36" spans="1:46" ht="14.25" customHeight="1" x14ac:dyDescent="0.2">
      <c r="A36" s="145" t="s">
        <v>74</v>
      </c>
      <c r="B36" s="146"/>
      <c r="C36" s="147">
        <v>2.9135476295317774E-2</v>
      </c>
      <c r="D36" s="147">
        <v>6.8335727477939669E-3</v>
      </c>
      <c r="E36" s="148"/>
      <c r="F36" s="147">
        <v>0.61472710633701388</v>
      </c>
      <c r="G36" s="153">
        <v>0.36286538825266473</v>
      </c>
      <c r="H36" s="153">
        <v>0.84109920012690587</v>
      </c>
      <c r="I36" s="133">
        <v>0.84144316583262235</v>
      </c>
      <c r="J36" s="133">
        <v>13.266281833652686</v>
      </c>
      <c r="K36" s="153">
        <f t="shared" si="5"/>
        <v>0.21917336470081272</v>
      </c>
      <c r="L36" s="153">
        <f t="shared" si="6"/>
        <v>-2.4750964595616654E-2</v>
      </c>
      <c r="M36" s="147">
        <v>0.60587662789080965</v>
      </c>
      <c r="N36" s="147">
        <v>0.38670326318999693</v>
      </c>
      <c r="O36" s="147">
        <v>0.6306275924864263</v>
      </c>
      <c r="P36" s="150"/>
      <c r="Q36" s="153">
        <f t="shared" si="7"/>
        <v>7.4999999999999928E-3</v>
      </c>
      <c r="R36" s="153">
        <f t="shared" si="8"/>
        <v>0.22650000000000001</v>
      </c>
      <c r="S36" s="153">
        <v>8.5900000000000004E-2</v>
      </c>
      <c r="T36" s="153">
        <v>9.3399999999999997E-2</v>
      </c>
      <c r="U36" s="153">
        <v>0.31240000000000001</v>
      </c>
      <c r="V36" s="148"/>
      <c r="W36" s="149">
        <v>0.38527289366298612</v>
      </c>
      <c r="X36" s="151">
        <v>43.156882893035899</v>
      </c>
      <c r="Y36" s="151">
        <v>94.624051586675776</v>
      </c>
      <c r="Z36" s="133">
        <v>1.18843439534087</v>
      </c>
      <c r="AA36" s="133">
        <v>32.995079790086585</v>
      </c>
      <c r="AB36" s="148"/>
      <c r="AC36" s="152">
        <v>4.0999999999999996</v>
      </c>
      <c r="AD36" s="145">
        <v>4.9000000000000004</v>
      </c>
      <c r="AE36" s="133">
        <f t="shared" si="9"/>
        <v>0.83673469387755084</v>
      </c>
      <c r="AF36" s="147">
        <v>7.0097489393207216E-2</v>
      </c>
      <c r="AG36" s="77">
        <v>0.19642857142857142</v>
      </c>
      <c r="AH36" s="77">
        <v>0.5</v>
      </c>
      <c r="AI36" s="133">
        <v>0.26</v>
      </c>
      <c r="AJ36" s="153">
        <v>0.68409445511281808</v>
      </c>
      <c r="AK36" s="153">
        <v>0.68838889222275568</v>
      </c>
      <c r="AL36" s="153">
        <v>0.43641232597215557</v>
      </c>
      <c r="AM36" s="148"/>
      <c r="AN36" s="133">
        <v>170.82884822389667</v>
      </c>
      <c r="AO36" s="149">
        <v>0.70091230377249936</v>
      </c>
      <c r="AP36" s="153">
        <v>6.2162680474507549E-2</v>
      </c>
      <c r="AQ36" s="153">
        <v>0.23692501575299307</v>
      </c>
      <c r="AR36" s="154"/>
      <c r="AS36" s="155">
        <v>841752</v>
      </c>
      <c r="AT36" s="155">
        <v>266624</v>
      </c>
    </row>
    <row r="37" spans="1:46" ht="14.25" customHeight="1" x14ac:dyDescent="0.2">
      <c r="A37" s="145" t="s">
        <v>75</v>
      </c>
      <c r="B37" s="146"/>
      <c r="C37" s="147">
        <v>2.1432580328328892E-2</v>
      </c>
      <c r="D37" s="147">
        <v>1.3643444163936187E-2</v>
      </c>
      <c r="E37" s="148"/>
      <c r="F37" s="147">
        <v>0.61114281161163631</v>
      </c>
      <c r="G37" s="153">
        <v>0.41811834966564326</v>
      </c>
      <c r="H37" s="153">
        <v>0.61748748790848296</v>
      </c>
      <c r="I37" s="132" t="s">
        <v>424</v>
      </c>
      <c r="J37" s="132" t="s">
        <v>424</v>
      </c>
      <c r="K37" s="153">
        <f t="shared" si="5"/>
        <v>0.43280984878426643</v>
      </c>
      <c r="L37" s="153">
        <f t="shared" si="6"/>
        <v>0.17080574481709815</v>
      </c>
      <c r="M37" s="147">
        <v>0.65430306145394967</v>
      </c>
      <c r="N37" s="147">
        <v>0.22149321266968325</v>
      </c>
      <c r="O37" s="147">
        <v>0.48349731663685153</v>
      </c>
      <c r="P37" s="150"/>
      <c r="Q37" s="153">
        <f t="shared" si="7"/>
        <v>4.8300000000000003E-2</v>
      </c>
      <c r="R37" s="153">
        <f t="shared" si="8"/>
        <v>3.4200000000000001E-2</v>
      </c>
      <c r="S37" s="153">
        <v>5.5500000000000001E-2</v>
      </c>
      <c r="T37" s="153">
        <v>0.1038</v>
      </c>
      <c r="U37" s="153">
        <v>8.9700000000000002E-2</v>
      </c>
      <c r="V37" s="148"/>
      <c r="W37" s="149">
        <v>0.38885718838836369</v>
      </c>
      <c r="X37" s="151">
        <v>24.374519429821966</v>
      </c>
      <c r="Y37" s="151">
        <v>101.18022741493516</v>
      </c>
      <c r="Z37" s="132" t="s">
        <v>424</v>
      </c>
      <c r="AA37" s="132" t="s">
        <v>424</v>
      </c>
      <c r="AB37" s="148"/>
      <c r="AC37" s="152">
        <v>1.4</v>
      </c>
      <c r="AD37" s="145">
        <v>3.9</v>
      </c>
      <c r="AE37" s="133">
        <f t="shared" si="9"/>
        <v>0.35897435897435898</v>
      </c>
      <c r="AF37" s="147">
        <v>7.3530860144451746E-2</v>
      </c>
      <c r="AG37" s="77">
        <v>0.8571428571428571</v>
      </c>
      <c r="AH37" s="77">
        <v>0.8392857142857143</v>
      </c>
      <c r="AI37" s="133">
        <v>0.33</v>
      </c>
      <c r="AJ37" s="153">
        <v>0.8056228120228861</v>
      </c>
      <c r="AK37" s="153">
        <v>0.60992962488883407</v>
      </c>
      <c r="AL37" s="153">
        <v>0.19013103444730606</v>
      </c>
      <c r="AM37" s="148"/>
      <c r="AN37" s="133">
        <v>134.04055928327773</v>
      </c>
      <c r="AO37" s="149">
        <v>0.7475250293640584</v>
      </c>
      <c r="AP37" s="153">
        <v>3.2132669612394429E-2</v>
      </c>
      <c r="AQ37" s="153">
        <v>0.22034230102354718</v>
      </c>
      <c r="AR37" s="154"/>
      <c r="AS37" s="155">
        <v>526412</v>
      </c>
      <c r="AT37" s="155">
        <v>194529</v>
      </c>
    </row>
    <row r="38" spans="1:46" ht="14.25" customHeight="1" x14ac:dyDescent="0.2">
      <c r="A38" s="145" t="s">
        <v>76</v>
      </c>
      <c r="B38" s="146"/>
      <c r="C38" s="147">
        <v>0.1345069218936934</v>
      </c>
      <c r="D38" s="147">
        <v>1.6175621028307337E-2</v>
      </c>
      <c r="E38" s="148"/>
      <c r="F38" s="147">
        <v>0.60574075640917169</v>
      </c>
      <c r="G38" s="153">
        <v>0.29203478017948808</v>
      </c>
      <c r="H38" s="153">
        <v>0.386458078709362</v>
      </c>
      <c r="I38" s="133">
        <v>1.4517142930852116</v>
      </c>
      <c r="J38" s="133">
        <v>24.770675094255022</v>
      </c>
      <c r="K38" s="153">
        <f t="shared" si="5"/>
        <v>0.2592972063433524</v>
      </c>
      <c r="L38" s="153">
        <f t="shared" si="6"/>
        <v>0.1364371657754011</v>
      </c>
      <c r="M38" s="147">
        <v>0.62643716577540109</v>
      </c>
      <c r="N38" s="147">
        <v>0.36713995943204869</v>
      </c>
      <c r="O38" s="147">
        <v>0.49</v>
      </c>
      <c r="P38" s="150"/>
      <c r="Q38" s="153">
        <f t="shared" si="7"/>
        <v>-6.9000000000000006E-2</v>
      </c>
      <c r="R38" s="153">
        <f t="shared" si="8"/>
        <v>5.6900000000000006E-2</v>
      </c>
      <c r="S38" s="153">
        <v>6.9000000000000006E-2</v>
      </c>
      <c r="T38" s="153">
        <v>0</v>
      </c>
      <c r="U38" s="153">
        <v>0.12590000000000001</v>
      </c>
      <c r="V38" s="148"/>
      <c r="W38" s="149">
        <v>0.39425924359082831</v>
      </c>
      <c r="X38" s="132" t="s">
        <v>424</v>
      </c>
      <c r="Y38" s="132" t="s">
        <v>424</v>
      </c>
      <c r="Z38" s="133">
        <v>0.68884077587662274</v>
      </c>
      <c r="AA38" s="133">
        <v>35.709308571257857</v>
      </c>
      <c r="AB38" s="148"/>
      <c r="AC38" s="152">
        <v>2.1</v>
      </c>
      <c r="AD38" s="145">
        <v>4</v>
      </c>
      <c r="AE38" s="133">
        <f t="shared" si="9"/>
        <v>0.52500000000000002</v>
      </c>
      <c r="AF38" s="147">
        <v>6.5534280129065689E-2</v>
      </c>
      <c r="AG38" s="132" t="s">
        <v>424</v>
      </c>
      <c r="AH38" s="132" t="s">
        <v>424</v>
      </c>
      <c r="AI38" s="133">
        <v>0.42</v>
      </c>
      <c r="AJ38" s="153">
        <v>0.81423978339961078</v>
      </c>
      <c r="AK38" s="153">
        <v>0.29027413486758608</v>
      </c>
      <c r="AL38" s="153">
        <v>0.89571875793214317</v>
      </c>
      <c r="AM38" s="148"/>
      <c r="AN38" s="133">
        <v>115.64553741785032</v>
      </c>
      <c r="AO38" s="149">
        <v>0.6295142071494042</v>
      </c>
      <c r="AP38" s="153">
        <v>1.0632447296058662E-2</v>
      </c>
      <c r="AQ38" s="153">
        <v>0.35985334555453713</v>
      </c>
      <c r="AR38" s="154"/>
      <c r="AS38" s="155">
        <v>140217</v>
      </c>
      <c r="AT38" s="155">
        <v>47276</v>
      </c>
    </row>
    <row r="39" spans="1:46" ht="14.25" customHeight="1" x14ac:dyDescent="0.2">
      <c r="A39" s="145" t="s">
        <v>77</v>
      </c>
      <c r="B39" s="146"/>
      <c r="C39" s="147">
        <v>8.5230499199834803E-2</v>
      </c>
      <c r="D39" s="147">
        <v>3.669171799363357E-2</v>
      </c>
      <c r="E39" s="148"/>
      <c r="F39" s="147">
        <v>0.52833657229896525</v>
      </c>
      <c r="G39" s="153">
        <v>0.22141863008251317</v>
      </c>
      <c r="H39" s="153">
        <v>0.38518987970971269</v>
      </c>
      <c r="I39" s="133">
        <v>1.2572460830613938</v>
      </c>
      <c r="J39" s="133">
        <v>21.348295206238166</v>
      </c>
      <c r="K39" s="153">
        <f t="shared" si="5"/>
        <v>0.39164959385565629</v>
      </c>
      <c r="L39" s="153">
        <f t="shared" si="6"/>
        <v>0.22702453421074814</v>
      </c>
      <c r="M39" s="147">
        <v>0.66269458659876224</v>
      </c>
      <c r="N39" s="147">
        <v>0.27104499274310595</v>
      </c>
      <c r="O39" s="147">
        <v>0.4356700523880141</v>
      </c>
      <c r="P39" s="150"/>
      <c r="Q39" s="153">
        <f t="shared" si="7"/>
        <v>9.8400000000000001E-2</v>
      </c>
      <c r="R39" s="153">
        <f t="shared" si="8"/>
        <v>0.10859999999999999</v>
      </c>
      <c r="S39" s="153">
        <v>7.8200000000000006E-2</v>
      </c>
      <c r="T39" s="153">
        <v>0.17660000000000001</v>
      </c>
      <c r="U39" s="153">
        <v>0.18679999999999999</v>
      </c>
      <c r="V39" s="148"/>
      <c r="W39" s="149">
        <v>0.47166342770103475</v>
      </c>
      <c r="X39" s="151">
        <v>25.390565751554679</v>
      </c>
      <c r="Y39" s="151">
        <v>77.144296377707562</v>
      </c>
      <c r="Z39" s="133">
        <v>0.79538923483062296</v>
      </c>
      <c r="AA39" s="133">
        <v>35.528487325742262</v>
      </c>
      <c r="AB39" s="148"/>
      <c r="AC39" s="152">
        <v>3.2</v>
      </c>
      <c r="AD39" s="145">
        <v>5</v>
      </c>
      <c r="AE39" s="133">
        <f t="shared" si="9"/>
        <v>0.64</v>
      </c>
      <c r="AF39" s="147">
        <v>7.7949376723012026E-2</v>
      </c>
      <c r="AG39" s="77">
        <v>0.375</v>
      </c>
      <c r="AH39" s="77">
        <v>0.9642857142857143</v>
      </c>
      <c r="AI39" s="133">
        <v>0.28000000000000003</v>
      </c>
      <c r="AJ39" s="153">
        <v>0.58636876936813909</v>
      </c>
      <c r="AK39" s="153">
        <v>2.2595068018278271E-2</v>
      </c>
      <c r="AL39" s="153">
        <v>0.29222910867167395</v>
      </c>
      <c r="AM39" s="148"/>
      <c r="AN39" s="133">
        <v>79.462344968674088</v>
      </c>
      <c r="AO39" s="149">
        <v>0.79383724204513451</v>
      </c>
      <c r="AP39" s="153">
        <v>3.1296512329538596E-2</v>
      </c>
      <c r="AQ39" s="153">
        <v>0.17486624562532685</v>
      </c>
      <c r="AR39" s="154"/>
      <c r="AS39" s="155">
        <v>978130</v>
      </c>
      <c r="AT39" s="155">
        <v>304624</v>
      </c>
    </row>
    <row r="40" spans="1:46" ht="14.25" customHeight="1" x14ac:dyDescent="0.2">
      <c r="A40" s="145" t="s">
        <v>78</v>
      </c>
      <c r="B40" s="146"/>
      <c r="C40" s="147">
        <v>4.7265565823360098E-2</v>
      </c>
      <c r="D40" s="147">
        <v>1.8396699743561156E-2</v>
      </c>
      <c r="E40" s="148"/>
      <c r="F40" s="147">
        <v>0.56619897836016186</v>
      </c>
      <c r="G40" s="153">
        <v>0.42333077513430545</v>
      </c>
      <c r="H40" s="153">
        <v>0.59713481708876948</v>
      </c>
      <c r="I40" s="133">
        <v>0.81891683499489576</v>
      </c>
      <c r="J40" s="133">
        <v>10.861065793347439</v>
      </c>
      <c r="K40" s="153">
        <f t="shared" si="5"/>
        <v>0.234538130176488</v>
      </c>
      <c r="L40" s="153">
        <f t="shared" si="6"/>
        <v>0.2548219337193855</v>
      </c>
      <c r="M40" s="147">
        <v>0.6377954966589926</v>
      </c>
      <c r="N40" s="147">
        <v>0.4032573664825046</v>
      </c>
      <c r="O40" s="147">
        <v>0.3829735629396071</v>
      </c>
      <c r="P40" s="150"/>
      <c r="Q40" s="153">
        <f t="shared" si="7"/>
        <v>0.10879999999999999</v>
      </c>
      <c r="R40" s="153">
        <f t="shared" si="8"/>
        <v>6.59E-2</v>
      </c>
      <c r="S40" s="153">
        <v>9.06E-2</v>
      </c>
      <c r="T40" s="153">
        <v>0.19939999999999999</v>
      </c>
      <c r="U40" s="153">
        <v>0.1565</v>
      </c>
      <c r="V40" s="148"/>
      <c r="W40" s="149">
        <v>0.43380102163983814</v>
      </c>
      <c r="X40" s="132" t="s">
        <v>424</v>
      </c>
      <c r="Y40" s="132" t="s">
        <v>424</v>
      </c>
      <c r="Z40" s="133">
        <v>1.2211252196399562</v>
      </c>
      <c r="AA40" s="133">
        <v>27.760899136115896</v>
      </c>
      <c r="AB40" s="148"/>
      <c r="AC40" s="152">
        <v>4</v>
      </c>
      <c r="AD40" s="145">
        <v>6.6</v>
      </c>
      <c r="AE40" s="133">
        <f t="shared" si="9"/>
        <v>0.60606060606060608</v>
      </c>
      <c r="AF40" s="147">
        <v>8.1021841176242393E-2</v>
      </c>
      <c r="AG40" s="77">
        <v>0.68674698795180722</v>
      </c>
      <c r="AH40" s="77">
        <v>0.86746987951807231</v>
      </c>
      <c r="AI40" s="133">
        <v>0.28000000000000003</v>
      </c>
      <c r="AJ40" s="153">
        <v>0.58517366911615598</v>
      </c>
      <c r="AK40" s="153">
        <v>0.46377427360248746</v>
      </c>
      <c r="AL40" s="153">
        <v>1</v>
      </c>
      <c r="AM40" s="148"/>
      <c r="AN40" s="133">
        <v>45.101677585488694</v>
      </c>
      <c r="AO40" s="149">
        <v>0.49059613769941224</v>
      </c>
      <c r="AP40" s="153">
        <v>2.434928631402183E-3</v>
      </c>
      <c r="AQ40" s="153">
        <v>0.50696893366918561</v>
      </c>
      <c r="AR40" s="154"/>
      <c r="AS40" s="155">
        <v>280763</v>
      </c>
      <c r="AT40" s="221">
        <v>126736</v>
      </c>
    </row>
    <row r="41" spans="1:46" ht="14.25" customHeight="1" x14ac:dyDescent="0.2">
      <c r="A41" s="145" t="s">
        <v>79</v>
      </c>
      <c r="B41" s="146"/>
      <c r="C41" s="147">
        <v>4.673020417388684E-2</v>
      </c>
      <c r="D41" s="147">
        <v>8.9146593782727535E-3</v>
      </c>
      <c r="E41" s="148"/>
      <c r="F41" s="147">
        <v>0.72854197804463228</v>
      </c>
      <c r="G41" s="153">
        <v>0.49879738821015995</v>
      </c>
      <c r="H41" s="153">
        <v>0.7076379997028841</v>
      </c>
      <c r="I41" s="133">
        <v>0.89301590109914408</v>
      </c>
      <c r="J41" s="133">
        <v>11.871146792398669</v>
      </c>
      <c r="K41" s="153">
        <f t="shared" si="5"/>
        <v>0.45136736618938073</v>
      </c>
      <c r="L41" s="153">
        <f t="shared" si="6"/>
        <v>0.27754193119281068</v>
      </c>
      <c r="M41" s="147">
        <v>0.77897400126047078</v>
      </c>
      <c r="N41" s="147">
        <v>0.32760663507109006</v>
      </c>
      <c r="O41" s="147">
        <v>0.50143207006766011</v>
      </c>
      <c r="P41" s="150"/>
      <c r="Q41" s="153">
        <f t="shared" si="7"/>
        <v>8.7699999999999986E-2</v>
      </c>
      <c r="R41" s="153">
        <f t="shared" si="8"/>
        <v>7.959999999999999E-2</v>
      </c>
      <c r="S41" s="153">
        <v>7.9000000000000001E-2</v>
      </c>
      <c r="T41" s="153">
        <v>0.16669999999999999</v>
      </c>
      <c r="U41" s="153">
        <v>0.15859999999999999</v>
      </c>
      <c r="V41" s="148"/>
      <c r="W41" s="149">
        <v>0.27145802195536772</v>
      </c>
      <c r="X41" s="151">
        <v>50.950463526547431</v>
      </c>
      <c r="Y41" s="151">
        <v>98.742087973720061</v>
      </c>
      <c r="Z41" s="133">
        <v>1.119800889064996</v>
      </c>
      <c r="AA41" s="133">
        <v>27.810121061081919</v>
      </c>
      <c r="AB41" s="148"/>
      <c r="AC41" s="152">
        <v>2.6</v>
      </c>
      <c r="AD41" s="145">
        <v>6.5</v>
      </c>
      <c r="AE41" s="133">
        <f t="shared" si="9"/>
        <v>0.4</v>
      </c>
      <c r="AF41" s="147">
        <v>7.9482671363532584E-2</v>
      </c>
      <c r="AG41" s="132">
        <v>1.8867924528301886E-2</v>
      </c>
      <c r="AH41" s="132">
        <v>0.16981132075471697</v>
      </c>
      <c r="AI41" s="133">
        <v>0.35</v>
      </c>
      <c r="AJ41" s="153">
        <v>0.77262536721125596</v>
      </c>
      <c r="AK41" s="153">
        <v>0.37375921249291344</v>
      </c>
      <c r="AL41" s="153">
        <v>0.49596196464464259</v>
      </c>
      <c r="AM41" s="148"/>
      <c r="AN41" s="133">
        <v>27.705868263473054</v>
      </c>
      <c r="AO41" s="149">
        <v>0.68348433501625283</v>
      </c>
      <c r="AP41" s="153">
        <v>2.7768172072757454E-2</v>
      </c>
      <c r="AQ41" s="153">
        <v>0.28874749291098972</v>
      </c>
      <c r="AR41" s="154"/>
      <c r="AS41" s="155">
        <v>1050440</v>
      </c>
      <c r="AT41" s="155">
        <v>388060</v>
      </c>
    </row>
    <row r="42" spans="1:46" ht="14.25" customHeight="1" x14ac:dyDescent="0.2">
      <c r="A42" s="145" t="s">
        <v>80</v>
      </c>
      <c r="B42" s="146"/>
      <c r="C42" s="147">
        <v>2.3556043660488156E-2</v>
      </c>
      <c r="D42" s="147">
        <v>7.9276045172388E-3</v>
      </c>
      <c r="E42" s="148"/>
      <c r="F42" s="147">
        <v>0.62642200470988907</v>
      </c>
      <c r="G42" s="153">
        <v>0.48700135919397641</v>
      </c>
      <c r="H42" s="153">
        <v>0.69448339841643114</v>
      </c>
      <c r="I42" s="133">
        <v>0.92004745958707745</v>
      </c>
      <c r="J42" s="133">
        <v>12.967333664508667</v>
      </c>
      <c r="K42" s="153">
        <f t="shared" si="5"/>
        <v>0.32773612819038883</v>
      </c>
      <c r="L42" s="153">
        <f t="shared" si="6"/>
        <v>0.27051721110137716</v>
      </c>
      <c r="M42" s="147">
        <v>0.73441851405347636</v>
      </c>
      <c r="N42" s="147">
        <v>0.40668238586308753</v>
      </c>
      <c r="O42" s="147">
        <v>0.46390130295209919</v>
      </c>
      <c r="P42" s="150"/>
      <c r="Q42" s="153">
        <f t="shared" si="7"/>
        <v>9.6200000000000008E-2</v>
      </c>
      <c r="R42" s="153">
        <f t="shared" si="8"/>
        <v>0.152</v>
      </c>
      <c r="S42" s="153">
        <v>7.0599999999999996E-2</v>
      </c>
      <c r="T42" s="153">
        <v>0.1668</v>
      </c>
      <c r="U42" s="153">
        <v>0.22259999999999999</v>
      </c>
      <c r="V42" s="148"/>
      <c r="W42" s="149">
        <v>0.37357799529011093</v>
      </c>
      <c r="X42" s="151">
        <v>38.335099040097596</v>
      </c>
      <c r="Y42" s="151">
        <v>95.36009872701176</v>
      </c>
      <c r="Z42" s="133">
        <v>1.0869004523405843</v>
      </c>
      <c r="AA42" s="133">
        <v>29.496141390250546</v>
      </c>
      <c r="AB42" s="148"/>
      <c r="AC42" s="152">
        <v>1.8</v>
      </c>
      <c r="AD42" s="145">
        <v>3.7</v>
      </c>
      <c r="AE42" s="133">
        <f t="shared" si="9"/>
        <v>0.48648648648648646</v>
      </c>
      <c r="AF42" s="147">
        <v>4.816229651000168E-2</v>
      </c>
      <c r="AG42" s="77">
        <v>0.8392857142857143</v>
      </c>
      <c r="AH42" s="77">
        <v>0.6428571428571429</v>
      </c>
      <c r="AI42" s="133">
        <v>0.38</v>
      </c>
      <c r="AJ42" s="153">
        <v>0.71744044220249825</v>
      </c>
      <c r="AK42" s="153">
        <v>0.7392768935004207</v>
      </c>
      <c r="AL42" s="153">
        <v>0.1584671574772023</v>
      </c>
      <c r="AM42" s="148"/>
      <c r="AN42" s="133">
        <v>122.00263504611331</v>
      </c>
      <c r="AO42" s="149">
        <v>0.67442764578833692</v>
      </c>
      <c r="AP42" s="153">
        <v>1.2440604751619871E-2</v>
      </c>
      <c r="AQ42" s="153">
        <v>0.31313174946004318</v>
      </c>
      <c r="AR42" s="154"/>
      <c r="AS42" s="155">
        <v>757810</v>
      </c>
      <c r="AT42" s="155">
        <v>295973</v>
      </c>
    </row>
    <row r="43" spans="1:46" ht="14.25" customHeight="1" x14ac:dyDescent="0.2">
      <c r="A43" s="145" t="s">
        <v>81</v>
      </c>
      <c r="B43" s="146"/>
      <c r="C43" s="147">
        <v>3.7487335359675786E-2</v>
      </c>
      <c r="D43" s="147">
        <v>1.3461538461538462E-2</v>
      </c>
      <c r="E43" s="148"/>
      <c r="F43" s="147">
        <v>0.67779011201190387</v>
      </c>
      <c r="G43" s="153">
        <v>0.46629235507041211</v>
      </c>
      <c r="H43" s="153">
        <v>0.65018708320084329</v>
      </c>
      <c r="I43" s="133">
        <v>1.1120393062494109</v>
      </c>
      <c r="J43" s="133">
        <v>14.577615556758605</v>
      </c>
      <c r="K43" s="153">
        <f t="shared" si="5"/>
        <v>0.31193956057864247</v>
      </c>
      <c r="L43" s="153">
        <f t="shared" si="6"/>
        <v>0.3085521609742542</v>
      </c>
      <c r="M43" s="147">
        <v>0.74893164878971896</v>
      </c>
      <c r="N43" s="147">
        <v>0.43699208821107649</v>
      </c>
      <c r="O43" s="147">
        <v>0.44037948781546477</v>
      </c>
      <c r="P43" s="150"/>
      <c r="Q43" s="153">
        <f t="shared" si="7"/>
        <v>0.15060000000000001</v>
      </c>
      <c r="R43" s="153">
        <f t="shared" si="8"/>
        <v>5.6899999999999992E-2</v>
      </c>
      <c r="S43" s="153">
        <v>7.9000000000000001E-2</v>
      </c>
      <c r="T43" s="153">
        <v>0.2296</v>
      </c>
      <c r="U43" s="153">
        <v>0.13589999999999999</v>
      </c>
      <c r="V43" s="148"/>
      <c r="W43" s="149">
        <v>0.32220988798809613</v>
      </c>
      <c r="X43" s="151">
        <v>45.273979788089662</v>
      </c>
      <c r="Y43" s="151">
        <v>109.006452728006</v>
      </c>
      <c r="Z43" s="133">
        <v>0.89924878948093367</v>
      </c>
      <c r="AA43" s="133">
        <v>27.434124528195859</v>
      </c>
      <c r="AB43" s="148"/>
      <c r="AC43" s="152">
        <v>0.9</v>
      </c>
      <c r="AD43" s="145">
        <v>3.1</v>
      </c>
      <c r="AE43" s="133">
        <f t="shared" si="9"/>
        <v>0.29032258064516131</v>
      </c>
      <c r="AF43" s="147">
        <v>0.14843669422525296</v>
      </c>
      <c r="AG43" s="77">
        <v>0.4107142857142857</v>
      </c>
      <c r="AH43" s="77">
        <v>0.5178571428571429</v>
      </c>
      <c r="AI43" s="133">
        <v>0.35</v>
      </c>
      <c r="AJ43" s="153">
        <v>0.71071759655638678</v>
      </c>
      <c r="AK43" s="153">
        <v>0.74306051713244803</v>
      </c>
      <c r="AL43" s="153">
        <v>0.25194116570321862</v>
      </c>
      <c r="AM43" s="148"/>
      <c r="AN43" s="133">
        <v>40.234559552372922</v>
      </c>
      <c r="AO43" s="149">
        <v>0.79441425676920241</v>
      </c>
      <c r="AP43" s="153">
        <v>7.8053048443543927E-3</v>
      </c>
      <c r="AQ43" s="153">
        <v>0.19778043838644319</v>
      </c>
      <c r="AR43" s="154"/>
      <c r="AS43" s="155">
        <v>883853</v>
      </c>
      <c r="AT43" s="155">
        <v>338714</v>
      </c>
    </row>
    <row r="44" spans="1:46" ht="14.25" customHeight="1" x14ac:dyDescent="0.2">
      <c r="A44" s="145" t="s">
        <v>82</v>
      </c>
      <c r="B44" s="146"/>
      <c r="C44" s="147">
        <v>4.9142523060932829E-2</v>
      </c>
      <c r="D44" s="147">
        <v>1.6854943966875195E-2</v>
      </c>
      <c r="E44" s="148"/>
      <c r="F44" s="147">
        <v>0.67628973286916361</v>
      </c>
      <c r="G44" s="153">
        <v>0.58426617518673007</v>
      </c>
      <c r="H44" s="153">
        <v>0.82769101432405345</v>
      </c>
      <c r="I44" s="133">
        <v>0.68190100638216355</v>
      </c>
      <c r="J44" s="133">
        <v>9.9690097902094994</v>
      </c>
      <c r="K44" s="153">
        <f t="shared" si="5"/>
        <v>0.43418189181529548</v>
      </c>
      <c r="L44" s="153">
        <f t="shared" si="6"/>
        <v>0.41957560085436379</v>
      </c>
      <c r="M44" s="147">
        <v>0.74496059837050888</v>
      </c>
      <c r="N44" s="147">
        <v>0.31077870655521339</v>
      </c>
      <c r="O44" s="147">
        <v>0.32538499751614508</v>
      </c>
      <c r="P44" s="150"/>
      <c r="Q44" s="153">
        <f t="shared" si="7"/>
        <v>0.1225</v>
      </c>
      <c r="R44" s="153">
        <f t="shared" si="8"/>
        <v>7.5300000000000006E-2</v>
      </c>
      <c r="S44" s="153">
        <v>6.25E-2</v>
      </c>
      <c r="T44" s="153">
        <v>0.185</v>
      </c>
      <c r="U44" s="153">
        <v>0.13780000000000001</v>
      </c>
      <c r="V44" s="148"/>
      <c r="W44" s="149">
        <v>0.32371026713083639</v>
      </c>
      <c r="X44" s="151">
        <v>29.22447625891327</v>
      </c>
      <c r="Y44" s="151">
        <v>97.699111478250359</v>
      </c>
      <c r="Z44" s="133">
        <v>1.4664885234669407</v>
      </c>
      <c r="AA44" s="133">
        <v>30.590265490873868</v>
      </c>
      <c r="AB44" s="148"/>
      <c r="AC44" s="152">
        <v>1.7</v>
      </c>
      <c r="AD44" s="145">
        <v>6</v>
      </c>
      <c r="AE44" s="133">
        <f t="shared" si="9"/>
        <v>0.28333333333333333</v>
      </c>
      <c r="AF44" s="147">
        <v>4.4920809879615047E-2</v>
      </c>
      <c r="AG44" s="77">
        <v>0.7857142857142857</v>
      </c>
      <c r="AH44" s="77">
        <v>0.32142857142857145</v>
      </c>
      <c r="AI44" s="133">
        <v>0.39</v>
      </c>
      <c r="AJ44" s="153">
        <v>0.82070132778195681</v>
      </c>
      <c r="AK44" s="153">
        <v>0.47514563616325245</v>
      </c>
      <c r="AL44" s="153">
        <v>6.1788219652572467E-2</v>
      </c>
      <c r="AM44" s="148"/>
      <c r="AN44" s="133">
        <v>131.88691132461804</v>
      </c>
      <c r="AO44" s="149">
        <v>0.72944407953663337</v>
      </c>
      <c r="AP44" s="153">
        <v>2.2153221472502538E-2</v>
      </c>
      <c r="AQ44" s="153">
        <v>0.24840269899086403</v>
      </c>
      <c r="AR44" s="154"/>
      <c r="AS44" s="155">
        <v>567872</v>
      </c>
      <c r="AT44" s="155">
        <v>228652</v>
      </c>
    </row>
    <row r="45" spans="1:46" ht="14.25" customHeight="1" x14ac:dyDescent="0.2">
      <c r="A45" s="145" t="s">
        <v>83</v>
      </c>
      <c r="B45" s="146"/>
      <c r="C45" s="147">
        <v>0.14791462698257293</v>
      </c>
      <c r="D45" s="147">
        <v>4.2003659780133817E-2</v>
      </c>
      <c r="E45" s="148"/>
      <c r="F45" s="147">
        <v>0.66676570710629302</v>
      </c>
      <c r="G45" s="153">
        <v>0.33833377894911065</v>
      </c>
      <c r="H45" s="153">
        <v>0.67838317864099917</v>
      </c>
      <c r="I45" s="133">
        <v>0.75495384370523633</v>
      </c>
      <c r="J45" s="133">
        <v>10.841818088253572</v>
      </c>
      <c r="K45" s="153">
        <f t="shared" si="5"/>
        <v>0.34136873489639857</v>
      </c>
      <c r="L45" s="153">
        <f t="shared" si="6"/>
        <v>0.43425175126765714</v>
      </c>
      <c r="M45" s="147">
        <v>0.76657369600634184</v>
      </c>
      <c r="N45" s="147">
        <v>0.42520496110994327</v>
      </c>
      <c r="O45" s="147">
        <v>0.3323219447386847</v>
      </c>
      <c r="P45" s="150"/>
      <c r="Q45" s="153">
        <f t="shared" si="7"/>
        <v>0.1177</v>
      </c>
      <c r="R45" s="153">
        <f t="shared" si="8"/>
        <v>6.4500000000000002E-2</v>
      </c>
      <c r="S45" s="153">
        <v>5.3900000000000003E-2</v>
      </c>
      <c r="T45" s="153">
        <v>0.1716</v>
      </c>
      <c r="U45" s="153">
        <v>0.11840000000000001</v>
      </c>
      <c r="V45" s="148"/>
      <c r="W45" s="149">
        <v>0.33323429289370698</v>
      </c>
      <c r="X45" s="151">
        <v>41.386415622223481</v>
      </c>
      <c r="Y45" s="151">
        <v>105.63184409508284</v>
      </c>
      <c r="Z45" s="133">
        <v>1.3245842886130657</v>
      </c>
      <c r="AA45" s="133">
        <v>27.904228052191115</v>
      </c>
      <c r="AB45" s="148"/>
      <c r="AC45" s="152">
        <v>3.9</v>
      </c>
      <c r="AD45" s="145">
        <v>8.5</v>
      </c>
      <c r="AE45" s="133">
        <f t="shared" si="9"/>
        <v>0.45882352941176469</v>
      </c>
      <c r="AF45" s="147">
        <v>3.531554406583317E-2</v>
      </c>
      <c r="AG45" s="77">
        <v>0.49056603773584906</v>
      </c>
      <c r="AH45" s="77">
        <v>5.6603773584905662E-2</v>
      </c>
      <c r="AI45" s="133">
        <v>0.36</v>
      </c>
      <c r="AJ45" s="153">
        <v>0.68132889632163807</v>
      </c>
      <c r="AK45" s="153">
        <v>0.11627206125792677</v>
      </c>
      <c r="AL45" s="153">
        <v>0.12101751317945279</v>
      </c>
      <c r="AM45" s="148"/>
      <c r="AN45" s="133">
        <v>310.26349341266467</v>
      </c>
      <c r="AO45" s="149">
        <v>0.58413807273474416</v>
      </c>
      <c r="AP45" s="153">
        <v>4.4243544962673791E-2</v>
      </c>
      <c r="AQ45" s="153">
        <v>0.37161838230258204</v>
      </c>
      <c r="AR45" s="154"/>
      <c r="AS45" s="155">
        <v>1209367</v>
      </c>
      <c r="AT45" s="155">
        <v>471188</v>
      </c>
    </row>
    <row r="46" spans="1:46" ht="14.25" customHeight="1" x14ac:dyDescent="0.2">
      <c r="A46" s="145" t="s">
        <v>84</v>
      </c>
      <c r="B46" s="146"/>
      <c r="C46" s="147">
        <v>8.1262553174426697E-2</v>
      </c>
      <c r="D46" s="147">
        <v>2.5425233478924752E-2</v>
      </c>
      <c r="E46" s="148"/>
      <c r="F46" s="147">
        <v>0.60415944330674276</v>
      </c>
      <c r="G46" s="153">
        <v>0.39825912761501631</v>
      </c>
      <c r="H46" s="153">
        <v>0.57702203208770708</v>
      </c>
      <c r="I46" s="133">
        <v>0.99694438878668101</v>
      </c>
      <c r="J46" s="133">
        <v>14.915921108588366</v>
      </c>
      <c r="K46" s="153">
        <f t="shared" si="5"/>
        <v>0.29430320599781928</v>
      </c>
      <c r="L46" s="153">
        <f t="shared" si="6"/>
        <v>0.18911836646942637</v>
      </c>
      <c r="M46" s="147">
        <v>0.71747335690661296</v>
      </c>
      <c r="N46" s="147">
        <v>0.42317015090879367</v>
      </c>
      <c r="O46" s="147">
        <v>0.52835499043718659</v>
      </c>
      <c r="P46" s="150"/>
      <c r="Q46" s="153">
        <f t="shared" si="7"/>
        <v>0.15759999999999999</v>
      </c>
      <c r="R46" s="153">
        <f t="shared" si="8"/>
        <v>0.15049999999999999</v>
      </c>
      <c r="S46" s="153">
        <v>0.10059999999999999</v>
      </c>
      <c r="T46" s="153">
        <v>0.25819999999999999</v>
      </c>
      <c r="U46" s="153">
        <v>0.25109999999999999</v>
      </c>
      <c r="V46" s="148"/>
      <c r="W46" s="149">
        <v>0.39584055669325724</v>
      </c>
      <c r="X46" s="151">
        <v>19.133785065986832</v>
      </c>
      <c r="Y46" s="151">
        <v>100.69601394276719</v>
      </c>
      <c r="Z46" s="133">
        <v>1.0030649765901565</v>
      </c>
      <c r="AA46" s="133">
        <v>31.311501591148698</v>
      </c>
      <c r="AB46" s="148"/>
      <c r="AC46" s="152">
        <v>2.8</v>
      </c>
      <c r="AD46" s="145">
        <v>5.9</v>
      </c>
      <c r="AE46" s="133">
        <f t="shared" si="9"/>
        <v>0.47457627118644063</v>
      </c>
      <c r="AF46" s="147">
        <v>4.6732549275251993E-2</v>
      </c>
      <c r="AG46" s="77">
        <v>0.58490566037735847</v>
      </c>
      <c r="AH46" s="77">
        <v>0.11320754716981132</v>
      </c>
      <c r="AI46" s="133">
        <v>0.36</v>
      </c>
      <c r="AJ46" s="153">
        <v>0.55006313270681106</v>
      </c>
      <c r="AK46" s="153">
        <v>0.4806643370113492</v>
      </c>
      <c r="AL46" s="153">
        <v>0.29784006929231199</v>
      </c>
      <c r="AM46" s="148"/>
      <c r="AN46" s="133">
        <v>116.43504429566512</v>
      </c>
      <c r="AO46" s="149">
        <v>0.69498613309326407</v>
      </c>
      <c r="AP46" s="153">
        <v>5.5923979895578148E-3</v>
      </c>
      <c r="AQ46" s="153">
        <v>0.29942146891717814</v>
      </c>
      <c r="AR46" s="154"/>
      <c r="AS46" s="155">
        <v>6779104</v>
      </c>
      <c r="AT46" s="155">
        <v>2310213</v>
      </c>
    </row>
    <row r="47" spans="1:46" ht="14.25" customHeight="1" x14ac:dyDescent="0.2">
      <c r="A47" s="145" t="s">
        <v>85</v>
      </c>
      <c r="B47" s="146"/>
      <c r="C47" s="147">
        <v>3.1928036445062161E-2</v>
      </c>
      <c r="D47" s="147">
        <v>1.3582730528328268E-2</v>
      </c>
      <c r="E47" s="148"/>
      <c r="F47" s="147">
        <v>0.65083177490926392</v>
      </c>
      <c r="G47" s="153">
        <v>0.47753130719294523</v>
      </c>
      <c r="H47" s="153">
        <v>0.66193638041993885</v>
      </c>
      <c r="I47" s="133">
        <v>0.79830438944345694</v>
      </c>
      <c r="J47" s="133">
        <v>9.5998069088174685</v>
      </c>
      <c r="K47" s="153">
        <f t="shared" si="5"/>
        <v>0.36788451130692673</v>
      </c>
      <c r="L47" s="153">
        <f t="shared" si="6"/>
        <v>0.28989018466003225</v>
      </c>
      <c r="M47" s="147">
        <v>0.72557275794514586</v>
      </c>
      <c r="N47" s="147">
        <v>0.35768824663821913</v>
      </c>
      <c r="O47" s="147">
        <v>0.43568257328511362</v>
      </c>
      <c r="P47" s="150"/>
      <c r="Q47" s="153">
        <f t="shared" si="7"/>
        <v>0.13539999999999999</v>
      </c>
      <c r="R47" s="153">
        <f t="shared" si="8"/>
        <v>0.11730000000000002</v>
      </c>
      <c r="S47" s="153">
        <v>0.1079</v>
      </c>
      <c r="T47" s="153">
        <v>0.24329999999999999</v>
      </c>
      <c r="U47" s="153">
        <v>0.22520000000000001</v>
      </c>
      <c r="V47" s="148"/>
      <c r="W47" s="149">
        <v>0.34916822509073608</v>
      </c>
      <c r="X47" s="151">
        <v>22.960479528599006</v>
      </c>
      <c r="Y47" s="151">
        <v>105.31037159103052</v>
      </c>
      <c r="Z47" s="133">
        <v>1.2526550188420691</v>
      </c>
      <c r="AA47" s="133">
        <v>25.166263034807621</v>
      </c>
      <c r="AB47" s="148"/>
      <c r="AC47" s="152">
        <v>2.4</v>
      </c>
      <c r="AD47" s="145">
        <v>4.9000000000000004</v>
      </c>
      <c r="AE47" s="133">
        <f t="shared" si="9"/>
        <v>0.48979591836734687</v>
      </c>
      <c r="AF47" s="147">
        <v>7.8443602655185879E-2</v>
      </c>
      <c r="AG47" s="77">
        <v>0.71698113207547165</v>
      </c>
      <c r="AH47" s="77">
        <v>0.79245283018867929</v>
      </c>
      <c r="AI47" s="133">
        <v>0.4</v>
      </c>
      <c r="AJ47" s="153">
        <v>0.61090788247636296</v>
      </c>
      <c r="AK47" s="153">
        <v>0.76086455068516357</v>
      </c>
      <c r="AL47" s="153">
        <v>0.15971772433161527</v>
      </c>
      <c r="AM47" s="148"/>
      <c r="AN47" s="133">
        <v>61.758701107963944</v>
      </c>
      <c r="AO47" s="149">
        <v>0.69977264412271989</v>
      </c>
      <c r="AP47" s="153">
        <v>3.001358908691789E-2</v>
      </c>
      <c r="AQ47" s="153">
        <v>0.27021376679036219</v>
      </c>
      <c r="AR47" s="154"/>
      <c r="AS47" s="155">
        <v>2007497</v>
      </c>
      <c r="AT47" s="155">
        <v>767335</v>
      </c>
    </row>
    <row r="48" spans="1:46" ht="14.25" customHeight="1" x14ac:dyDescent="0.2">
      <c r="A48" s="145" t="s">
        <v>86</v>
      </c>
      <c r="B48" s="146"/>
      <c r="C48" s="147">
        <v>3.3908045977011497E-2</v>
      </c>
      <c r="D48" s="147">
        <v>1.526553429370028E-2</v>
      </c>
      <c r="E48" s="148"/>
      <c r="F48" s="147">
        <v>0.67682340172422784</v>
      </c>
      <c r="G48" s="153">
        <v>0.51099751409264382</v>
      </c>
      <c r="H48" s="153">
        <v>0.68659360666643321</v>
      </c>
      <c r="I48" s="133">
        <v>0.92128827912900668</v>
      </c>
      <c r="J48" s="133">
        <v>13.273038412059641</v>
      </c>
      <c r="K48" s="153">
        <f t="shared" si="5"/>
        <v>0.27347167507765902</v>
      </c>
      <c r="L48" s="153">
        <f t="shared" si="6"/>
        <v>0.29664741872031131</v>
      </c>
      <c r="M48" s="147">
        <v>0.81098965413079593</v>
      </c>
      <c r="N48" s="147">
        <v>0.53751797905313692</v>
      </c>
      <c r="O48" s="147">
        <v>0.51434223541048463</v>
      </c>
      <c r="P48" s="150"/>
      <c r="Q48" s="153">
        <f t="shared" si="7"/>
        <v>6.6200000000000009E-2</v>
      </c>
      <c r="R48" s="153">
        <f t="shared" si="8"/>
        <v>2.76E-2</v>
      </c>
      <c r="S48" s="153">
        <v>6.7299999999999999E-2</v>
      </c>
      <c r="T48" s="153">
        <v>0.13350000000000001</v>
      </c>
      <c r="U48" s="153">
        <v>9.4899999999999998E-2</v>
      </c>
      <c r="V48" s="148"/>
      <c r="W48" s="149">
        <v>0.32317659827577216</v>
      </c>
      <c r="X48" s="132" t="s">
        <v>424</v>
      </c>
      <c r="Y48" s="132" t="s">
        <v>424</v>
      </c>
      <c r="Z48" s="133">
        <v>1.0854365812028002</v>
      </c>
      <c r="AA48" s="133">
        <v>30.156757032322766</v>
      </c>
      <c r="AB48" s="148"/>
      <c r="AC48" s="152">
        <v>0.8</v>
      </c>
      <c r="AD48" s="145">
        <v>2.7</v>
      </c>
      <c r="AE48" s="133">
        <f t="shared" si="9"/>
        <v>0.29629629629629628</v>
      </c>
      <c r="AF48" s="147">
        <v>4.3491565343985392E-2</v>
      </c>
      <c r="AG48" s="77">
        <v>0.26785714285714285</v>
      </c>
      <c r="AH48" s="77">
        <v>0.9821428571428571</v>
      </c>
      <c r="AI48" s="133">
        <v>0.51</v>
      </c>
      <c r="AJ48" s="153">
        <v>0.62234292132914359</v>
      </c>
      <c r="AK48" s="153">
        <v>0.93118255107989367</v>
      </c>
      <c r="AL48" s="153">
        <v>0.54422658571611382</v>
      </c>
      <c r="AM48" s="148"/>
      <c r="AN48" s="133">
        <v>75.08129303749044</v>
      </c>
      <c r="AO48" s="149">
        <v>0.93987644099101963</v>
      </c>
      <c r="AP48" s="153">
        <v>7.5791350869371388E-3</v>
      </c>
      <c r="AQ48" s="153">
        <v>5.2544423922043185E-2</v>
      </c>
      <c r="AR48" s="154"/>
      <c r="AS48" s="155">
        <v>580280</v>
      </c>
      <c r="AT48" s="155">
        <v>210993</v>
      </c>
    </row>
    <row r="49" spans="1:46" ht="14.25" customHeight="1" x14ac:dyDescent="0.2">
      <c r="A49" s="145" t="s">
        <v>87</v>
      </c>
      <c r="B49" s="146"/>
      <c r="C49" s="147">
        <v>7.8531441218591333E-2</v>
      </c>
      <c r="D49" s="147">
        <v>2.3828938154120662E-2</v>
      </c>
      <c r="E49" s="148"/>
      <c r="F49" s="147">
        <v>0.63863128002469671</v>
      </c>
      <c r="G49" s="153">
        <v>0.36315759717314489</v>
      </c>
      <c r="H49" s="153">
        <v>0.53324664310954062</v>
      </c>
      <c r="I49" s="133">
        <v>0.98207247909256956</v>
      </c>
      <c r="J49" s="133">
        <v>14.891127914997053</v>
      </c>
      <c r="K49" s="153">
        <f t="shared" si="5"/>
        <v>0.27423240323409115</v>
      </c>
      <c r="L49" s="153">
        <f t="shared" si="6"/>
        <v>0.25068538992870992</v>
      </c>
      <c r="M49" s="147">
        <v>0.7151078906452103</v>
      </c>
      <c r="N49" s="147">
        <v>0.44087548741111915</v>
      </c>
      <c r="O49" s="147">
        <v>0.46442250071650037</v>
      </c>
      <c r="P49" s="150"/>
      <c r="Q49" s="153">
        <f t="shared" si="7"/>
        <v>0.1246</v>
      </c>
      <c r="R49" s="153">
        <f t="shared" si="8"/>
        <v>9.9499999999999991E-2</v>
      </c>
      <c r="S49" s="153">
        <v>0.1019</v>
      </c>
      <c r="T49" s="153">
        <v>0.22650000000000001</v>
      </c>
      <c r="U49" s="153">
        <v>0.2014</v>
      </c>
      <c r="V49" s="148"/>
      <c r="W49" s="149">
        <v>0.36136871997530329</v>
      </c>
      <c r="X49" s="151">
        <v>34.79021428755177</v>
      </c>
      <c r="Y49" s="151">
        <v>94.054156084837672</v>
      </c>
      <c r="Z49" s="133">
        <v>1.0182547839279597</v>
      </c>
      <c r="AA49" s="133">
        <v>31.732829948090426</v>
      </c>
      <c r="AB49" s="148"/>
      <c r="AC49" s="152">
        <v>2.6</v>
      </c>
      <c r="AD49" s="145">
        <v>3.8</v>
      </c>
      <c r="AE49" s="133">
        <f t="shared" si="9"/>
        <v>0.68421052631578949</v>
      </c>
      <c r="AF49" s="147">
        <v>5.0425188972876837E-2</v>
      </c>
      <c r="AG49" s="77">
        <v>0.67924528301886788</v>
      </c>
      <c r="AH49" s="77">
        <v>0.71698113207547165</v>
      </c>
      <c r="AI49" s="133">
        <v>0.31</v>
      </c>
      <c r="AJ49" s="153">
        <v>0.71763019502851499</v>
      </c>
      <c r="AK49" s="153">
        <v>0.45782325574677885</v>
      </c>
      <c r="AL49" s="153">
        <v>0.22637605859340446</v>
      </c>
      <c r="AM49" s="148"/>
      <c r="AN49" s="133">
        <v>116.72068283028204</v>
      </c>
      <c r="AO49" s="149">
        <v>0.76106701145648969</v>
      </c>
      <c r="AP49" s="153">
        <v>1.1021969753171466E-2</v>
      </c>
      <c r="AQ49" s="153">
        <v>0.22791101879033882</v>
      </c>
      <c r="AR49" s="154"/>
      <c r="AS49" s="155">
        <v>1475386</v>
      </c>
      <c r="AT49" s="155">
        <v>553919</v>
      </c>
    </row>
    <row r="50" spans="1:46" ht="15" customHeight="1" x14ac:dyDescent="0.2">
      <c r="A50" s="145" t="s">
        <v>88</v>
      </c>
      <c r="B50" s="146"/>
      <c r="C50" s="147">
        <v>4.8376041089587693E-2</v>
      </c>
      <c r="D50" s="147">
        <v>1.5564618573243297E-2</v>
      </c>
      <c r="E50" s="148"/>
      <c r="F50" s="147">
        <v>0.65154495134145685</v>
      </c>
      <c r="G50" s="153">
        <v>0.58666674138581609</v>
      </c>
      <c r="H50" s="153">
        <v>0.8015534111159679</v>
      </c>
      <c r="I50" s="133">
        <v>1.1631604232071235</v>
      </c>
      <c r="J50" s="133">
        <v>13.226681645449446</v>
      </c>
      <c r="K50" s="153">
        <f t="shared" si="5"/>
        <v>0.34401462565412777</v>
      </c>
      <c r="L50" s="153">
        <f t="shared" si="6"/>
        <v>0.21449621538830432</v>
      </c>
      <c r="M50" s="147">
        <v>0.71622318113842487</v>
      </c>
      <c r="N50" s="147">
        <v>0.3722085554842971</v>
      </c>
      <c r="O50" s="147">
        <v>0.50172696575012055</v>
      </c>
      <c r="P50" s="150"/>
      <c r="Q50" s="153">
        <f t="shared" si="7"/>
        <v>0.1176</v>
      </c>
      <c r="R50" s="153">
        <f t="shared" si="8"/>
        <v>7.0499999999999993E-2</v>
      </c>
      <c r="S50" s="153">
        <v>7.4200000000000002E-2</v>
      </c>
      <c r="T50" s="153">
        <v>0.1918</v>
      </c>
      <c r="U50" s="153">
        <v>0.1447</v>
      </c>
      <c r="V50" s="148"/>
      <c r="W50" s="149">
        <v>0.34845504865854315</v>
      </c>
      <c r="X50" s="151">
        <v>35.778388677982868</v>
      </c>
      <c r="Y50" s="151">
        <v>102.0747062630557</v>
      </c>
      <c r="Z50" s="133">
        <v>0.85972663791530191</v>
      </c>
      <c r="AA50" s="133">
        <v>23.797757503737788</v>
      </c>
      <c r="AB50" s="148"/>
      <c r="AC50" s="152">
        <v>2.2999999999999998</v>
      </c>
      <c r="AD50" s="145">
        <v>4.8</v>
      </c>
      <c r="AE50" s="133">
        <f t="shared" si="9"/>
        <v>0.47916666666666663</v>
      </c>
      <c r="AF50" s="147">
        <v>0.1033153868558114</v>
      </c>
      <c r="AG50" s="77">
        <v>5.6603773584905662E-2</v>
      </c>
      <c r="AH50" s="77">
        <v>0.30188679245283018</v>
      </c>
      <c r="AI50" s="133">
        <v>0.37</v>
      </c>
      <c r="AJ50" s="153">
        <v>0.66501550549873178</v>
      </c>
      <c r="AK50" s="153">
        <v>0.472328648417076</v>
      </c>
      <c r="AL50" s="153">
        <v>6.1199254178208568E-2</v>
      </c>
      <c r="AM50" s="148"/>
      <c r="AN50" s="133">
        <v>128.38033076674654</v>
      </c>
      <c r="AO50" s="149">
        <v>0.561776777439428</v>
      </c>
      <c r="AP50" s="153">
        <v>5.5236329935125117E-2</v>
      </c>
      <c r="AQ50" s="153">
        <v>0.38298689262544683</v>
      </c>
      <c r="AR50" s="154"/>
      <c r="AS50" s="155">
        <v>2106632</v>
      </c>
      <c r="AT50" s="155">
        <v>821644</v>
      </c>
    </row>
    <row r="51" spans="1:46" ht="14.25" customHeight="1" x14ac:dyDescent="0.2">
      <c r="A51" s="145" t="s">
        <v>89</v>
      </c>
      <c r="B51" s="146"/>
      <c r="C51" s="147">
        <v>2.6691416501312168E-2</v>
      </c>
      <c r="D51" s="147">
        <v>1.4187104367465089E-2</v>
      </c>
      <c r="E51" s="148"/>
      <c r="F51" s="147">
        <v>0.68991681670972249</v>
      </c>
      <c r="G51" s="153">
        <v>0.42024265296087882</v>
      </c>
      <c r="H51" s="153">
        <v>0.61244447432896409</v>
      </c>
      <c r="I51" s="133">
        <v>0.96029286878285014</v>
      </c>
      <c r="J51" s="133">
        <v>12.900235333026822</v>
      </c>
      <c r="K51" s="153">
        <f t="shared" si="5"/>
        <v>0.34902185994910079</v>
      </c>
      <c r="L51" s="153">
        <f t="shared" si="6"/>
        <v>0.34030783060225517</v>
      </c>
      <c r="M51" s="147">
        <v>0.72485318168908797</v>
      </c>
      <c r="N51" s="147">
        <v>0.37583132173998718</v>
      </c>
      <c r="O51" s="147">
        <v>0.3845453510868328</v>
      </c>
      <c r="P51" s="150"/>
      <c r="Q51" s="153">
        <f t="shared" si="7"/>
        <v>2.2100000000000002E-2</v>
      </c>
      <c r="R51" s="153">
        <f t="shared" si="8"/>
        <v>1.5300000000000001E-2</v>
      </c>
      <c r="S51" s="153">
        <v>5.5500000000000001E-2</v>
      </c>
      <c r="T51" s="153">
        <v>7.7600000000000002E-2</v>
      </c>
      <c r="U51" s="153">
        <v>7.0800000000000002E-2</v>
      </c>
      <c r="V51" s="148"/>
      <c r="W51" s="149">
        <v>0.31008318329027751</v>
      </c>
      <c r="X51" s="151">
        <v>55.880869839268833</v>
      </c>
      <c r="Y51" s="151">
        <v>104.42232154950563</v>
      </c>
      <c r="Z51" s="133">
        <v>1.0413489806161715</v>
      </c>
      <c r="AA51" s="133">
        <v>28.124296842323592</v>
      </c>
      <c r="AB51" s="148"/>
      <c r="AC51" s="152">
        <v>1.1000000000000001</v>
      </c>
      <c r="AD51" s="145">
        <v>4.4000000000000004</v>
      </c>
      <c r="AE51" s="133">
        <f t="shared" si="9"/>
        <v>0.25</v>
      </c>
      <c r="AF51" s="147">
        <v>8.3088733602985035E-2</v>
      </c>
      <c r="AG51" s="77">
        <v>0.5892857142857143</v>
      </c>
      <c r="AH51" s="77">
        <v>0.9107142857142857</v>
      </c>
      <c r="AI51" s="133">
        <v>0.32</v>
      </c>
      <c r="AJ51" s="153">
        <v>0.70868162168274373</v>
      </c>
      <c r="AK51" s="153">
        <v>0.88211109854711933</v>
      </c>
      <c r="AL51" s="153">
        <v>0.54316166088239815</v>
      </c>
      <c r="AM51" s="148"/>
      <c r="AN51" s="133">
        <v>48.839379071824986</v>
      </c>
      <c r="AO51" s="149">
        <v>0.77658838641678474</v>
      </c>
      <c r="AP51" s="153">
        <v>4.3806198741806919E-3</v>
      </c>
      <c r="AQ51" s="153">
        <v>0.21903099370903462</v>
      </c>
      <c r="AR51" s="154"/>
      <c r="AS51" s="155">
        <v>868499</v>
      </c>
      <c r="AT51" s="155">
        <v>344901</v>
      </c>
    </row>
    <row r="52" spans="1:46" ht="14.25" customHeight="1" x14ac:dyDescent="0.2">
      <c r="A52" s="145" t="s">
        <v>90</v>
      </c>
      <c r="B52" s="146"/>
      <c r="C52" s="147">
        <v>4.8738755087755686E-2</v>
      </c>
      <c r="D52" s="147">
        <v>1.427443757400342E-2</v>
      </c>
      <c r="E52" s="148"/>
      <c r="F52" s="147">
        <v>0.68526766410101181</v>
      </c>
      <c r="G52" s="153">
        <v>0.37274017983909136</v>
      </c>
      <c r="H52" s="153">
        <v>0.73039280643634641</v>
      </c>
      <c r="I52" s="133">
        <v>0.96775433163420987</v>
      </c>
      <c r="J52" s="133">
        <v>16.400299183072857</v>
      </c>
      <c r="K52" s="153">
        <f t="shared" si="5"/>
        <v>0.26408591569196899</v>
      </c>
      <c r="L52" s="153">
        <f t="shared" si="6"/>
        <v>0.18638946966812553</v>
      </c>
      <c r="M52" s="147">
        <v>0.74988709920216767</v>
      </c>
      <c r="N52" s="147">
        <v>0.48580118351019869</v>
      </c>
      <c r="O52" s="147">
        <v>0.56349762953404214</v>
      </c>
      <c r="P52" s="150"/>
      <c r="Q52" s="153">
        <f t="shared" si="7"/>
        <v>0.13089999999999999</v>
      </c>
      <c r="R52" s="153">
        <f t="shared" si="8"/>
        <v>0.1757</v>
      </c>
      <c r="S52" s="153">
        <v>0.14630000000000001</v>
      </c>
      <c r="T52" s="153">
        <v>0.2772</v>
      </c>
      <c r="U52" s="153">
        <v>0.32200000000000001</v>
      </c>
      <c r="V52" s="148"/>
      <c r="W52" s="149">
        <v>0.31473233589898819</v>
      </c>
      <c r="X52" s="151">
        <v>26.006407577657054</v>
      </c>
      <c r="Y52" s="151">
        <v>91.11312814588662</v>
      </c>
      <c r="Z52" s="133">
        <v>1.0333200971690182</v>
      </c>
      <c r="AA52" s="133">
        <v>35.482475648601572</v>
      </c>
      <c r="AB52" s="148"/>
      <c r="AC52" s="152">
        <v>1.6</v>
      </c>
      <c r="AD52" s="145">
        <v>2.9</v>
      </c>
      <c r="AE52" s="133">
        <f t="shared" si="9"/>
        <v>0.55172413793103448</v>
      </c>
      <c r="AF52" s="147">
        <v>5.5299349319633095E-2</v>
      </c>
      <c r="AG52" s="77">
        <v>0.2857142857142857</v>
      </c>
      <c r="AH52" s="77">
        <v>0.4107142857142857</v>
      </c>
      <c r="AI52" s="133">
        <v>0.32</v>
      </c>
      <c r="AJ52" s="153">
        <v>0.80414252356654847</v>
      </c>
      <c r="AK52" s="153">
        <v>0.79481535933581249</v>
      </c>
      <c r="AL52" s="153">
        <v>1</v>
      </c>
      <c r="AM52" s="148"/>
      <c r="AN52" s="133">
        <v>197.86967418546365</v>
      </c>
      <c r="AO52" s="149">
        <v>0.8879037365421153</v>
      </c>
      <c r="AP52" s="153">
        <v>4.9801370257355057E-3</v>
      </c>
      <c r="AQ52" s="153">
        <v>0.10711612643214923</v>
      </c>
      <c r="AR52" s="154"/>
      <c r="AS52" s="155">
        <v>668671</v>
      </c>
      <c r="AT52" s="155">
        <v>231260</v>
      </c>
    </row>
    <row r="53" spans="1:46" ht="14.25" customHeight="1" x14ac:dyDescent="0.2">
      <c r="A53" s="145" t="s">
        <v>91</v>
      </c>
      <c r="B53" s="146"/>
      <c r="C53" s="147">
        <v>8.0922151074252796E-2</v>
      </c>
      <c r="D53" s="147">
        <v>2.0507015196734247E-2</v>
      </c>
      <c r="E53" s="148"/>
      <c r="F53" s="147">
        <v>0.53134302314982407</v>
      </c>
      <c r="G53" s="153">
        <v>0.20812553455851898</v>
      </c>
      <c r="H53" s="153">
        <v>0.37428776587010809</v>
      </c>
      <c r="I53" s="133">
        <v>1.266990291262136</v>
      </c>
      <c r="J53" s="133">
        <v>19.561264185898271</v>
      </c>
      <c r="K53" s="153">
        <f t="shared" si="5"/>
        <v>0.32363379944803133</v>
      </c>
      <c r="L53" s="153">
        <f t="shared" si="6"/>
        <v>0.17730831597101038</v>
      </c>
      <c r="M53" s="147">
        <v>0.61631834026041898</v>
      </c>
      <c r="N53" s="147">
        <v>0.29268454081238765</v>
      </c>
      <c r="O53" s="147">
        <v>0.43901002428940861</v>
      </c>
      <c r="P53" s="150"/>
      <c r="Q53" s="153">
        <f t="shared" si="7"/>
        <v>7.3000000000000009E-2</v>
      </c>
      <c r="R53" s="153">
        <f t="shared" si="8"/>
        <v>0.14530000000000001</v>
      </c>
      <c r="S53" s="153">
        <v>9.35E-2</v>
      </c>
      <c r="T53" s="153">
        <v>0.16650000000000001</v>
      </c>
      <c r="U53" s="153">
        <v>0.23880000000000001</v>
      </c>
      <c r="V53" s="148"/>
      <c r="W53" s="149">
        <v>0.46865697685017593</v>
      </c>
      <c r="X53" s="151">
        <v>13.571716087481551</v>
      </c>
      <c r="Y53" s="151">
        <v>91.641152600969775</v>
      </c>
      <c r="Z53" s="133">
        <v>0.78927203065134088</v>
      </c>
      <c r="AA53" s="133">
        <v>32.310849957142104</v>
      </c>
      <c r="AB53" s="148"/>
      <c r="AC53" s="152">
        <v>4.8</v>
      </c>
      <c r="AD53" s="145">
        <v>5.0999999999999996</v>
      </c>
      <c r="AE53" s="133">
        <f t="shared" si="9"/>
        <v>0.94117647058823528</v>
      </c>
      <c r="AF53" s="147">
        <v>8.8210214434755962E-2</v>
      </c>
      <c r="AG53" s="77">
        <v>0.41509433962264153</v>
      </c>
      <c r="AH53" s="77">
        <v>0.49056603773584906</v>
      </c>
      <c r="AI53" s="133">
        <v>0.19</v>
      </c>
      <c r="AJ53" s="153">
        <v>0.66940858436833461</v>
      </c>
      <c r="AK53" s="153">
        <v>0.12623672772067077</v>
      </c>
      <c r="AL53" s="153">
        <v>0.36295923974613065</v>
      </c>
      <c r="AM53" s="148"/>
      <c r="AN53" s="133">
        <v>87.924327530265501</v>
      </c>
      <c r="AO53" s="149">
        <v>0.74011725376213955</v>
      </c>
      <c r="AP53" s="153">
        <v>1.1596416915491979E-2</v>
      </c>
      <c r="AQ53" s="153">
        <v>0.24828632932236849</v>
      </c>
      <c r="AR53" s="154"/>
      <c r="AS53" s="155">
        <v>2141574</v>
      </c>
      <c r="AT53" s="155">
        <v>767954</v>
      </c>
    </row>
    <row r="54" spans="1:46" ht="14.25" customHeight="1" x14ac:dyDescent="0.2">
      <c r="A54" s="145" t="s">
        <v>92</v>
      </c>
      <c r="B54" s="146"/>
      <c r="C54" s="147">
        <v>2.3999802673770412E-2</v>
      </c>
      <c r="D54" s="147">
        <v>1.050345508390918E-2</v>
      </c>
      <c r="E54" s="148"/>
      <c r="F54" s="147">
        <v>0.63969759479403698</v>
      </c>
      <c r="G54" s="153">
        <v>0.49771446618241055</v>
      </c>
      <c r="H54" s="153">
        <v>0.69270790046707997</v>
      </c>
      <c r="I54" s="133">
        <v>0.80954233656159846</v>
      </c>
      <c r="J54" s="133">
        <v>10.474319259123229</v>
      </c>
      <c r="K54" s="153">
        <f t="shared" si="5"/>
        <v>0.30826022756889687</v>
      </c>
      <c r="L54" s="153">
        <f t="shared" si="6"/>
        <v>0.24938138144812155</v>
      </c>
      <c r="M54" s="147">
        <v>0.72395599517783016</v>
      </c>
      <c r="N54" s="147">
        <v>0.41569576760893329</v>
      </c>
      <c r="O54" s="147">
        <v>0.47457461372970861</v>
      </c>
      <c r="P54" s="150"/>
      <c r="Q54" s="153">
        <f t="shared" si="7"/>
        <v>0.11339999999999999</v>
      </c>
      <c r="R54" s="153">
        <f t="shared" si="8"/>
        <v>5.5999999999999994E-2</v>
      </c>
      <c r="S54" s="153">
        <v>6.6600000000000006E-2</v>
      </c>
      <c r="T54" s="153">
        <v>0.18</v>
      </c>
      <c r="U54" s="153">
        <v>0.1226</v>
      </c>
      <c r="V54" s="148"/>
      <c r="W54" s="149">
        <v>0.36030240520596302</v>
      </c>
      <c r="X54" s="151">
        <v>38.919278533412182</v>
      </c>
      <c r="Y54" s="151">
        <v>115.85662408404124</v>
      </c>
      <c r="Z54" s="133">
        <v>1.2352658469319098</v>
      </c>
      <c r="AA54" s="133">
        <v>27.082756501639999</v>
      </c>
      <c r="AB54" s="148"/>
      <c r="AC54" s="152">
        <v>1.3</v>
      </c>
      <c r="AD54" s="145">
        <v>3.3</v>
      </c>
      <c r="AE54" s="133">
        <f t="shared" si="9"/>
        <v>0.39393939393939398</v>
      </c>
      <c r="AF54" s="147">
        <v>3.9490238727356089E-2</v>
      </c>
      <c r="AG54" s="77">
        <v>0.21428571428571427</v>
      </c>
      <c r="AH54" s="77">
        <v>0.8214285714285714</v>
      </c>
      <c r="AI54" s="133">
        <v>0.41</v>
      </c>
      <c r="AJ54" s="153">
        <v>0.74139605441308865</v>
      </c>
      <c r="AK54" s="153">
        <v>0.87189602251380527</v>
      </c>
      <c r="AL54" s="153">
        <v>0.39040469557450608</v>
      </c>
      <c r="AM54" s="148"/>
      <c r="AN54" s="133">
        <v>174.41961514587214</v>
      </c>
      <c r="AO54" s="149">
        <v>0.61991529947684976</v>
      </c>
      <c r="AP54" s="153">
        <v>3.3168440158012742E-2</v>
      </c>
      <c r="AQ54" s="153">
        <v>0.34691626036513756</v>
      </c>
      <c r="AR54" s="154"/>
      <c r="AS54" s="155">
        <v>734502</v>
      </c>
      <c r="AT54" s="155">
        <v>282138</v>
      </c>
    </row>
    <row r="55" spans="1:46" ht="14.25" customHeight="1" x14ac:dyDescent="0.2">
      <c r="A55" s="145" t="s">
        <v>93</v>
      </c>
      <c r="B55" s="146"/>
      <c r="C55" s="147">
        <v>0.27954194736667443</v>
      </c>
      <c r="D55" s="147">
        <v>0.12496277255549419</v>
      </c>
      <c r="E55" s="148"/>
      <c r="F55" s="147">
        <v>0.48563022734680011</v>
      </c>
      <c r="G55" s="153">
        <v>7.4416411022183715E-2</v>
      </c>
      <c r="H55" s="153">
        <v>0.25000771801736721</v>
      </c>
      <c r="I55" s="133">
        <v>1.6728949319571016</v>
      </c>
      <c r="J55" s="133">
        <v>37.509884237236214</v>
      </c>
      <c r="K55" s="153">
        <f t="shared" si="5"/>
        <v>0.24459782290543286</v>
      </c>
      <c r="L55" s="153">
        <f t="shared" si="6"/>
        <v>0.19167148449836741</v>
      </c>
      <c r="M55" s="147">
        <v>0.57756667761955227</v>
      </c>
      <c r="N55" s="147">
        <v>0.33296885471411941</v>
      </c>
      <c r="O55" s="147">
        <v>0.38589519312118487</v>
      </c>
      <c r="P55" s="150"/>
      <c r="Q55" s="153">
        <f t="shared" si="7"/>
        <v>3.4700000000000002E-2</v>
      </c>
      <c r="R55" s="153">
        <f t="shared" si="8"/>
        <v>3.8100000000000002E-2</v>
      </c>
      <c r="S55" s="153">
        <v>4.19E-2</v>
      </c>
      <c r="T55" s="153">
        <v>7.6600000000000001E-2</v>
      </c>
      <c r="U55" s="153">
        <v>0.08</v>
      </c>
      <c r="V55" s="148"/>
      <c r="W55" s="149">
        <v>0.51436977265319994</v>
      </c>
      <c r="X55" s="151">
        <v>19.892727794122333</v>
      </c>
      <c r="Y55" s="151">
        <v>55.954690257298267</v>
      </c>
      <c r="Z55" s="133">
        <v>0.59776617221866457</v>
      </c>
      <c r="AA55" s="133">
        <v>46.924732913984229</v>
      </c>
      <c r="AB55" s="148"/>
      <c r="AC55" s="152">
        <v>6.2</v>
      </c>
      <c r="AD55" s="145">
        <v>7.7</v>
      </c>
      <c r="AE55" s="133">
        <f t="shared" si="9"/>
        <v>0.80519480519480524</v>
      </c>
      <c r="AF55" s="147">
        <v>6.2482017251195281E-2</v>
      </c>
      <c r="AG55" s="77">
        <v>0.45283018867924529</v>
      </c>
      <c r="AH55" s="77">
        <v>0.26415094339622641</v>
      </c>
      <c r="AI55" s="133">
        <v>0.34329520845623512</v>
      </c>
      <c r="AJ55" s="153">
        <v>0.62426681762473923</v>
      </c>
      <c r="AK55" s="153">
        <v>3.5813496066750522E-2</v>
      </c>
      <c r="AL55" s="153">
        <v>0.23373474806565753</v>
      </c>
      <c r="AM55" s="148"/>
      <c r="AN55" s="133">
        <v>136.68898211141783</v>
      </c>
      <c r="AO55" s="149">
        <v>0.30460035142677683</v>
      </c>
      <c r="AP55" s="153">
        <v>5.0122045272037716E-2</v>
      </c>
      <c r="AQ55" s="153">
        <v>0.64527760330118544</v>
      </c>
      <c r="AR55" s="154"/>
      <c r="AS55" s="155">
        <v>13262234</v>
      </c>
      <c r="AT55" s="155">
        <v>4338482</v>
      </c>
    </row>
    <row r="56" spans="1:46" ht="14.25" customHeight="1" x14ac:dyDescent="0.2">
      <c r="A56" s="145" t="s">
        <v>94</v>
      </c>
      <c r="B56" s="146"/>
      <c r="C56" s="147">
        <v>3.4077639486200906E-2</v>
      </c>
      <c r="D56" s="147">
        <v>9.0372398451370028E-3</v>
      </c>
      <c r="E56" s="148"/>
      <c r="F56" s="147">
        <v>0.6702696879376594</v>
      </c>
      <c r="G56" s="153">
        <v>0.44730481888263834</v>
      </c>
      <c r="H56" s="153">
        <v>0.6330803345536804</v>
      </c>
      <c r="I56" s="133">
        <v>0.89173160838664667</v>
      </c>
      <c r="J56" s="133">
        <v>10.69851586259033</v>
      </c>
      <c r="K56" s="153">
        <f t="shared" si="5"/>
        <v>0.36673130267560228</v>
      </c>
      <c r="L56" s="153">
        <f t="shared" si="6"/>
        <v>0.34358433479814926</v>
      </c>
      <c r="M56" s="147">
        <v>0.74079586204117809</v>
      </c>
      <c r="N56" s="147">
        <v>0.37406455936557581</v>
      </c>
      <c r="O56" s="147">
        <v>0.39721152724302883</v>
      </c>
      <c r="P56" s="150"/>
      <c r="Q56" s="153">
        <f t="shared" si="7"/>
        <v>0.13009999999999999</v>
      </c>
      <c r="R56" s="153">
        <f t="shared" si="8"/>
        <v>-1.6000000000000042E-3</v>
      </c>
      <c r="S56" s="153">
        <v>8.9099999999999999E-2</v>
      </c>
      <c r="T56" s="153">
        <v>0.21920000000000001</v>
      </c>
      <c r="U56" s="153">
        <v>8.7499999999999994E-2</v>
      </c>
      <c r="V56" s="148"/>
      <c r="W56" s="149">
        <v>0.3297303120623406</v>
      </c>
      <c r="X56" s="151">
        <v>37.160135231655637</v>
      </c>
      <c r="Y56" s="151">
        <v>105.25894184183605</v>
      </c>
      <c r="Z56" s="133">
        <v>1.1214136524881477</v>
      </c>
      <c r="AA56" s="133">
        <v>25.1081159173971</v>
      </c>
      <c r="AB56" s="148"/>
      <c r="AC56" s="152">
        <v>2.9</v>
      </c>
      <c r="AD56" s="145">
        <v>6.3</v>
      </c>
      <c r="AE56" s="133">
        <f t="shared" si="9"/>
        <v>0.46031746031746029</v>
      </c>
      <c r="AF56" s="147">
        <v>3.7581436275267763E-2</v>
      </c>
      <c r="AG56" s="77">
        <v>0.56603773584905659</v>
      </c>
      <c r="AH56" s="77">
        <v>0.86792452830188682</v>
      </c>
      <c r="AI56" s="133">
        <v>0.38</v>
      </c>
      <c r="AJ56" s="153">
        <v>0.70568343687530666</v>
      </c>
      <c r="AK56" s="153">
        <v>0.98625026434126162</v>
      </c>
      <c r="AL56" s="153">
        <v>0.32240855787377853</v>
      </c>
      <c r="AM56" s="148"/>
      <c r="AN56" s="133">
        <v>-278.03595768157334</v>
      </c>
      <c r="AO56" s="149">
        <v>0.62116861591614725</v>
      </c>
      <c r="AP56" s="153">
        <v>1.7554917477881272E-2</v>
      </c>
      <c r="AQ56" s="153">
        <v>0.36127646660597146</v>
      </c>
      <c r="AR56" s="154"/>
      <c r="AS56" s="155">
        <v>1285270</v>
      </c>
      <c r="AT56" s="155">
        <v>501246</v>
      </c>
    </row>
    <row r="57" spans="1:46" ht="14.25" customHeight="1" x14ac:dyDescent="0.2">
      <c r="A57" s="145" t="s">
        <v>95</v>
      </c>
      <c r="B57" s="146"/>
      <c r="C57" s="147">
        <v>8.6235887581071341E-2</v>
      </c>
      <c r="D57" s="147">
        <v>2.3414492513169356E-2</v>
      </c>
      <c r="E57" s="148"/>
      <c r="F57" s="147">
        <v>0.60870278472706396</v>
      </c>
      <c r="G57" s="153">
        <v>0.30699734169616932</v>
      </c>
      <c r="H57" s="153">
        <v>0.62746383114258064</v>
      </c>
      <c r="I57" s="133">
        <v>1.0563569540725974</v>
      </c>
      <c r="J57" s="133">
        <v>13.566172377096777</v>
      </c>
      <c r="K57" s="153">
        <f t="shared" si="5"/>
        <v>0.52615849636261713</v>
      </c>
      <c r="L57" s="153">
        <f t="shared" si="6"/>
        <v>0.33123227012302942</v>
      </c>
      <c r="M57" s="147">
        <v>0.65530184548013759</v>
      </c>
      <c r="N57" s="147">
        <v>0.12914334911752046</v>
      </c>
      <c r="O57" s="147">
        <v>0.32406957535710817</v>
      </c>
      <c r="P57" s="150"/>
      <c r="Q57" s="153">
        <f t="shared" si="7"/>
        <v>3.0799999999999994E-2</v>
      </c>
      <c r="R57" s="153">
        <f t="shared" si="8"/>
        <v>2.4199999999999999E-2</v>
      </c>
      <c r="S57" s="153">
        <v>3.73E-2</v>
      </c>
      <c r="T57" s="153">
        <v>6.8099999999999994E-2</v>
      </c>
      <c r="U57" s="153">
        <v>6.1499999999999999E-2</v>
      </c>
      <c r="V57" s="148"/>
      <c r="W57" s="149">
        <v>0.39129721527293604</v>
      </c>
      <c r="X57" s="151">
        <v>16.070683177960206</v>
      </c>
      <c r="Y57" s="151">
        <v>99.750857438685046</v>
      </c>
      <c r="Z57" s="133">
        <v>0.94664970599632714</v>
      </c>
      <c r="AA57" s="133">
        <v>26.34152742834118</v>
      </c>
      <c r="AB57" s="148"/>
      <c r="AC57" s="152">
        <v>3</v>
      </c>
      <c r="AD57" s="145">
        <v>6.3</v>
      </c>
      <c r="AE57" s="133">
        <f t="shared" si="9"/>
        <v>0.47619047619047622</v>
      </c>
      <c r="AF57" s="147">
        <v>3.9683842076681151E-2</v>
      </c>
      <c r="AG57" s="77">
        <v>0.8035714285714286</v>
      </c>
      <c r="AH57" s="77">
        <v>0.125</v>
      </c>
      <c r="AI57" s="133">
        <v>0.3</v>
      </c>
      <c r="AJ57" s="153">
        <v>0.81769340039446259</v>
      </c>
      <c r="AK57" s="153">
        <v>1.2285012285012284E-2</v>
      </c>
      <c r="AL57" s="153">
        <v>7.0059989635103445E-2</v>
      </c>
      <c r="AM57" s="148"/>
      <c r="AN57" s="133">
        <v>73.445872910006671</v>
      </c>
      <c r="AO57" s="149">
        <v>0.39671207139502113</v>
      </c>
      <c r="AP57" s="153">
        <v>3.6542977923907941E-2</v>
      </c>
      <c r="AQ57" s="153">
        <v>0.56674495068107089</v>
      </c>
      <c r="AR57" s="154"/>
      <c r="AS57" s="155">
        <v>647281</v>
      </c>
      <c r="AT57" s="155">
        <v>268213</v>
      </c>
    </row>
    <row r="58" spans="1:46" ht="14.25" customHeight="1" x14ac:dyDescent="0.2">
      <c r="A58" s="145" t="s">
        <v>96</v>
      </c>
      <c r="B58" s="146"/>
      <c r="C58" s="147">
        <v>2.2217852929610697E-2</v>
      </c>
      <c r="D58" s="147">
        <v>5.0289626119010009E-3</v>
      </c>
      <c r="E58" s="148"/>
      <c r="F58" s="147">
        <v>0.68106131242043777</v>
      </c>
      <c r="G58" s="153">
        <v>0.60179912106872047</v>
      </c>
      <c r="H58" s="153">
        <v>0.88908962473510167</v>
      </c>
      <c r="I58" s="133">
        <v>0.78513973922176394</v>
      </c>
      <c r="J58" s="133">
        <v>11.143676740268257</v>
      </c>
      <c r="K58" s="153">
        <f t="shared" si="5"/>
        <v>0.47611330630586596</v>
      </c>
      <c r="L58" s="153">
        <f t="shared" si="6"/>
        <v>0.11692795814727397</v>
      </c>
      <c r="M58" s="147">
        <v>0.78729155404000495</v>
      </c>
      <c r="N58" s="147">
        <v>0.31117824773413899</v>
      </c>
      <c r="O58" s="147">
        <v>0.67036359589273098</v>
      </c>
      <c r="P58" s="150"/>
      <c r="Q58" s="153">
        <f t="shared" si="7"/>
        <v>0.10219999999999999</v>
      </c>
      <c r="R58" s="153">
        <f t="shared" si="8"/>
        <v>0.19970000000000002</v>
      </c>
      <c r="S58" s="153">
        <v>0.15490000000000001</v>
      </c>
      <c r="T58" s="153">
        <v>0.2571</v>
      </c>
      <c r="U58" s="153">
        <v>0.35460000000000003</v>
      </c>
      <c r="V58" s="148"/>
      <c r="W58" s="149">
        <v>0.31893868757956223</v>
      </c>
      <c r="X58" s="151">
        <v>47.635695871737823</v>
      </c>
      <c r="Y58" s="151">
        <v>86.086143988609052</v>
      </c>
      <c r="Z58" s="133">
        <v>1.2736586241211112</v>
      </c>
      <c r="AA58" s="133">
        <v>29.703409122191964</v>
      </c>
      <c r="AB58" s="148"/>
      <c r="AC58" s="152">
        <v>1.1000000000000001</v>
      </c>
      <c r="AD58" s="145">
        <v>3.2</v>
      </c>
      <c r="AE58" s="133">
        <f t="shared" si="9"/>
        <v>0.34375</v>
      </c>
      <c r="AF58" s="147">
        <v>6.2306653592570219E-2</v>
      </c>
      <c r="AG58" s="77">
        <v>3.5714285714285712E-2</v>
      </c>
      <c r="AH58" s="77">
        <v>0.7321428571428571</v>
      </c>
      <c r="AI58" s="133">
        <v>0.38</v>
      </c>
      <c r="AJ58" s="153">
        <v>0.73068260678902752</v>
      </c>
      <c r="AK58" s="153">
        <v>0.64198161606614468</v>
      </c>
      <c r="AL58" s="153">
        <v>1</v>
      </c>
      <c r="AM58" s="148"/>
      <c r="AN58" s="133">
        <v>115.31277836843769</v>
      </c>
      <c r="AO58" s="149">
        <v>0.73012708696735606</v>
      </c>
      <c r="AP58" s="153">
        <v>0.13528532270122101</v>
      </c>
      <c r="AQ58" s="153">
        <v>0.13458759033142287</v>
      </c>
      <c r="AR58" s="154"/>
      <c r="AS58" s="155">
        <v>849389</v>
      </c>
      <c r="AT58" s="155">
        <v>234879</v>
      </c>
    </row>
    <row r="59" spans="1:46" ht="14.25" customHeight="1" x14ac:dyDescent="0.2">
      <c r="A59" s="145" t="s">
        <v>97</v>
      </c>
      <c r="B59" s="146"/>
      <c r="C59" s="147">
        <v>4.5711381506173578E-2</v>
      </c>
      <c r="D59" s="147">
        <v>1.4909255582262165E-2</v>
      </c>
      <c r="E59" s="148"/>
      <c r="F59" s="147">
        <v>0.60128918804439691</v>
      </c>
      <c r="G59" s="153">
        <v>0.50683408562805476</v>
      </c>
      <c r="H59" s="153">
        <v>0.67848748697951444</v>
      </c>
      <c r="I59" s="133">
        <v>0.99229011993146765</v>
      </c>
      <c r="J59" s="133">
        <v>13.875836269417169</v>
      </c>
      <c r="K59" s="153">
        <f t="shared" si="5"/>
        <v>0.29609938746892783</v>
      </c>
      <c r="L59" s="153">
        <f t="shared" si="6"/>
        <v>0.31940067438223235</v>
      </c>
      <c r="M59" s="147">
        <v>0.75476999256405053</v>
      </c>
      <c r="N59" s="147">
        <v>0.4586706050951227</v>
      </c>
      <c r="O59" s="147">
        <v>0.43536931818181818</v>
      </c>
      <c r="P59" s="150"/>
      <c r="Q59" s="153">
        <f t="shared" si="7"/>
        <v>8.3199999999999996E-2</v>
      </c>
      <c r="R59" s="153">
        <f t="shared" si="8"/>
        <v>0.04</v>
      </c>
      <c r="S59" s="153">
        <v>5.7799999999999997E-2</v>
      </c>
      <c r="T59" s="153">
        <v>0.14099999999999999</v>
      </c>
      <c r="U59" s="153">
        <v>9.7799999999999998E-2</v>
      </c>
      <c r="V59" s="148"/>
      <c r="W59" s="149">
        <v>0.39871081195560309</v>
      </c>
      <c r="X59" s="151">
        <v>33.967218741954859</v>
      </c>
      <c r="Y59" s="151">
        <v>102.89965597302015</v>
      </c>
      <c r="Z59" s="133">
        <v>1.0077697841726618</v>
      </c>
      <c r="AA59" s="133">
        <v>29.264779115413251</v>
      </c>
      <c r="AB59" s="148"/>
      <c r="AC59" s="152">
        <v>2.2999999999999998</v>
      </c>
      <c r="AD59" s="145">
        <v>4.0999999999999996</v>
      </c>
      <c r="AE59" s="133">
        <f t="shared" si="9"/>
        <v>0.56097560975609762</v>
      </c>
      <c r="AF59" s="147">
        <v>4.0776987702875522E-2</v>
      </c>
      <c r="AG59" s="77">
        <v>3.7735849056603772E-2</v>
      </c>
      <c r="AH59" s="77">
        <v>1</v>
      </c>
      <c r="AI59" s="133">
        <v>0.45</v>
      </c>
      <c r="AJ59" s="153">
        <v>0.53765485011332093</v>
      </c>
      <c r="AK59" s="153">
        <v>0.9564141220492911</v>
      </c>
      <c r="AL59" s="153">
        <v>0.67590832351352925</v>
      </c>
      <c r="AM59" s="148"/>
      <c r="AN59" s="133">
        <v>114.75409836065573</v>
      </c>
      <c r="AO59" s="149">
        <v>0.73117913832199544</v>
      </c>
      <c r="AP59" s="153">
        <v>2.3214285714285715E-2</v>
      </c>
      <c r="AQ59" s="153">
        <v>0.24560657596371882</v>
      </c>
      <c r="AR59" s="154"/>
      <c r="AS59" s="155">
        <v>1345991</v>
      </c>
      <c r="AT59" s="155">
        <v>498143</v>
      </c>
    </row>
    <row r="60" spans="1:46" ht="14.25" customHeight="1" x14ac:dyDescent="0.2">
      <c r="A60" s="145" t="s">
        <v>98</v>
      </c>
      <c r="B60" s="146"/>
      <c r="C60" s="147">
        <v>0.17955560961474482</v>
      </c>
      <c r="D60" s="147">
        <v>6.5226490430951398E-2</v>
      </c>
      <c r="E60" s="148"/>
      <c r="F60" s="147">
        <v>0.59442856088613594</v>
      </c>
      <c r="G60" s="153">
        <v>0.364704836401121</v>
      </c>
      <c r="H60" s="153">
        <v>0.58968082780207787</v>
      </c>
      <c r="I60" s="133">
        <v>0.96493787413853815</v>
      </c>
      <c r="J60" s="133">
        <v>21.436206587499377</v>
      </c>
      <c r="K60" s="153">
        <f t="shared" si="5"/>
        <v>0.28995508021271393</v>
      </c>
      <c r="L60" s="153">
        <f t="shared" si="6"/>
        <v>0.21927023199533613</v>
      </c>
      <c r="M60" s="147">
        <v>0.73529805499370815</v>
      </c>
      <c r="N60" s="147">
        <v>0.44534297478099422</v>
      </c>
      <c r="O60" s="147">
        <v>0.51602782299837202</v>
      </c>
      <c r="P60" s="150"/>
      <c r="Q60" s="153">
        <f t="shared" si="7"/>
        <v>0.13289999999999999</v>
      </c>
      <c r="R60" s="153">
        <f t="shared" si="8"/>
        <v>9.0900000000000009E-2</v>
      </c>
      <c r="S60" s="153">
        <v>7.7600000000000002E-2</v>
      </c>
      <c r="T60" s="153">
        <v>0.21049999999999999</v>
      </c>
      <c r="U60" s="153">
        <v>0.16850000000000001</v>
      </c>
      <c r="V60" s="148"/>
      <c r="W60" s="149">
        <v>0.40557143911386406</v>
      </c>
      <c r="X60" s="151">
        <v>22.453061940691349</v>
      </c>
      <c r="Y60" s="151">
        <v>49.052681998650925</v>
      </c>
      <c r="Z60" s="133">
        <v>1.0363361484725262</v>
      </c>
      <c r="AA60" s="133">
        <v>46.491475745356453</v>
      </c>
      <c r="AB60" s="148"/>
      <c r="AC60" s="152">
        <v>5.2</v>
      </c>
      <c r="AD60" s="145">
        <v>8.5</v>
      </c>
      <c r="AE60" s="133">
        <f t="shared" si="9"/>
        <v>0.61176470588235299</v>
      </c>
      <c r="AF60" s="147">
        <v>5.2602807100332154E-2</v>
      </c>
      <c r="AG60" s="77">
        <v>0.20754716981132076</v>
      </c>
      <c r="AH60" s="77">
        <v>0.84905660377358494</v>
      </c>
      <c r="AI60" s="133">
        <v>0.4</v>
      </c>
      <c r="AJ60" s="153">
        <v>0.62161920246815416</v>
      </c>
      <c r="AK60" s="153">
        <v>0.64383830352488036</v>
      </c>
      <c r="AL60" s="153">
        <v>0.34392424137824318</v>
      </c>
      <c r="AM60" s="148"/>
      <c r="AN60" s="133">
        <v>80.937458360681632</v>
      </c>
      <c r="AO60" s="149">
        <v>0.3627184371303489</v>
      </c>
      <c r="AP60" s="153">
        <v>1.6901820665097617E-2</v>
      </c>
      <c r="AQ60" s="153">
        <v>0.6203797422045535</v>
      </c>
      <c r="AR60" s="154"/>
      <c r="AS60" s="155">
        <v>6070944</v>
      </c>
      <c r="AT60" s="155">
        <v>2100355</v>
      </c>
    </row>
    <row r="61" spans="1:46" ht="14.25" customHeight="1" x14ac:dyDescent="0.2">
      <c r="A61" s="145" t="s">
        <v>99</v>
      </c>
      <c r="B61" s="146"/>
      <c r="C61" s="147">
        <v>6.323727041959086E-2</v>
      </c>
      <c r="D61" s="147">
        <v>2.216708324971265E-2</v>
      </c>
      <c r="E61" s="148"/>
      <c r="F61" s="147">
        <v>0.60102704085442682</v>
      </c>
      <c r="G61" s="153">
        <v>0.48581323111492963</v>
      </c>
      <c r="H61" s="153">
        <v>0.7519555878659705</v>
      </c>
      <c r="I61" s="133">
        <v>0.83992838340455911</v>
      </c>
      <c r="J61" s="133">
        <v>10.470603298166361</v>
      </c>
      <c r="K61" s="153">
        <f t="shared" si="5"/>
        <v>0.42563787160204269</v>
      </c>
      <c r="L61" s="153">
        <f t="shared" si="6"/>
        <v>0.30473797189174412</v>
      </c>
      <c r="M61" s="147">
        <v>0.69956692801947407</v>
      </c>
      <c r="N61" s="147">
        <v>0.27392905641743137</v>
      </c>
      <c r="O61" s="147">
        <v>0.39482895612772995</v>
      </c>
      <c r="P61" s="150"/>
      <c r="Q61" s="153">
        <f t="shared" si="7"/>
        <v>0.18559999999999999</v>
      </c>
      <c r="R61" s="153">
        <f t="shared" si="8"/>
        <v>8.8000000000000009E-2</v>
      </c>
      <c r="S61" s="153">
        <v>5.2299999999999999E-2</v>
      </c>
      <c r="T61" s="153">
        <v>0.2379</v>
      </c>
      <c r="U61" s="153">
        <v>0.14030000000000001</v>
      </c>
      <c r="V61" s="148"/>
      <c r="W61" s="149">
        <v>0.39897295914557318</v>
      </c>
      <c r="X61" s="151">
        <v>24.718748663254104</v>
      </c>
      <c r="Y61" s="151">
        <v>99.494838306607562</v>
      </c>
      <c r="Z61" s="133">
        <v>1.1905776965729005</v>
      </c>
      <c r="AA61" s="133">
        <v>26.093024515267988</v>
      </c>
      <c r="AB61" s="148"/>
      <c r="AC61" s="152">
        <v>4.5999999999999996</v>
      </c>
      <c r="AD61" s="145">
        <v>7.7</v>
      </c>
      <c r="AE61" s="133">
        <f t="shared" si="9"/>
        <v>0.59740259740259738</v>
      </c>
      <c r="AF61" s="147">
        <v>8.0796370967741934E-2</v>
      </c>
      <c r="AG61" s="77">
        <v>0.15094339622641509</v>
      </c>
      <c r="AH61" s="77">
        <v>0.56603773584905659</v>
      </c>
      <c r="AI61" s="133">
        <v>0.49</v>
      </c>
      <c r="AJ61" s="153">
        <v>0.60253328270157502</v>
      </c>
      <c r="AK61" s="153">
        <v>0.14302942097076335</v>
      </c>
      <c r="AL61" s="153">
        <v>0.16781091262685083</v>
      </c>
      <c r="AM61" s="148"/>
      <c r="AN61" s="133">
        <v>131.29755806435571</v>
      </c>
      <c r="AO61" s="149">
        <v>0.50022727272727274</v>
      </c>
      <c r="AP61" s="153">
        <v>3.5984848484848481E-2</v>
      </c>
      <c r="AQ61" s="153">
        <v>0.4637878787878788</v>
      </c>
      <c r="AR61" s="154"/>
      <c r="AS61" s="155">
        <v>1575907</v>
      </c>
      <c r="AT61" s="155">
        <v>629381</v>
      </c>
    </row>
    <row r="62" spans="1:46" ht="14.25" customHeight="1" x14ac:dyDescent="0.2">
      <c r="A62" s="145" t="s">
        <v>100</v>
      </c>
      <c r="B62" s="146"/>
      <c r="C62" s="147">
        <v>9.6390125401264029E-2</v>
      </c>
      <c r="D62" s="147">
        <v>2.8629058215136366E-2</v>
      </c>
      <c r="E62" s="148"/>
      <c r="F62" s="147">
        <v>0.69954475591440568</v>
      </c>
      <c r="G62" s="153">
        <v>0.34421055603718276</v>
      </c>
      <c r="H62" s="153">
        <v>0.66194160725919715</v>
      </c>
      <c r="I62" s="133">
        <v>1.0366105895673414</v>
      </c>
      <c r="J62" s="133">
        <v>12.336658625976021</v>
      </c>
      <c r="K62" s="153">
        <f t="shared" si="5"/>
        <v>0.51028835924071414</v>
      </c>
      <c r="L62" s="153">
        <f t="shared" si="6"/>
        <v>0.33962775954727409</v>
      </c>
      <c r="M62" s="147">
        <v>0.7625114546166758</v>
      </c>
      <c r="N62" s="147">
        <v>0.2522230953759616</v>
      </c>
      <c r="O62" s="147">
        <v>0.42288369506940171</v>
      </c>
      <c r="P62" s="150"/>
      <c r="Q62" s="153">
        <f t="shared" si="7"/>
        <v>8.9900000000000008E-2</v>
      </c>
      <c r="R62" s="153">
        <f t="shared" si="8"/>
        <v>4.4300000000000006E-2</v>
      </c>
      <c r="S62" s="153">
        <v>5.0900000000000001E-2</v>
      </c>
      <c r="T62" s="153">
        <v>0.14080000000000001</v>
      </c>
      <c r="U62" s="153">
        <v>9.5200000000000007E-2</v>
      </c>
      <c r="V62" s="148"/>
      <c r="W62" s="149">
        <v>0.30045524408559432</v>
      </c>
      <c r="X62" s="151">
        <v>36.581660336408028</v>
      </c>
      <c r="Y62" s="151">
        <v>98.350188797025382</v>
      </c>
      <c r="Z62" s="133">
        <v>0.96468240828735696</v>
      </c>
      <c r="AA62" s="133">
        <v>24.906153319485746</v>
      </c>
      <c r="AB62" s="148"/>
      <c r="AC62" s="152">
        <v>3.7</v>
      </c>
      <c r="AD62" s="145">
        <v>8.3000000000000007</v>
      </c>
      <c r="AE62" s="133">
        <f t="shared" si="9"/>
        <v>0.44578313253012047</v>
      </c>
      <c r="AF62" s="147">
        <v>5.1795446840691581E-2</v>
      </c>
      <c r="AG62" s="77">
        <v>0.18867924528301888</v>
      </c>
      <c r="AH62" s="77">
        <v>0.15094339622641509</v>
      </c>
      <c r="AI62" s="133">
        <v>0.31</v>
      </c>
      <c r="AJ62" s="153">
        <v>0.74033456745959469</v>
      </c>
      <c r="AK62" s="153">
        <v>9.4830934943915656E-3</v>
      </c>
      <c r="AL62" s="153">
        <v>0.13557685343891074</v>
      </c>
      <c r="AM62" s="148"/>
      <c r="AN62" s="133">
        <v>99.340196537201678</v>
      </c>
      <c r="AO62" s="149">
        <v>0.54332909384960826</v>
      </c>
      <c r="AP62" s="153">
        <v>1.1941212492345376E-2</v>
      </c>
      <c r="AQ62" s="153">
        <v>0.44472969365804638</v>
      </c>
      <c r="AR62" s="154"/>
      <c r="AS62" s="155">
        <v>3557528</v>
      </c>
      <c r="AT62" s="155">
        <v>1366959</v>
      </c>
    </row>
    <row r="63" spans="1:46" ht="14.25" customHeight="1" x14ac:dyDescent="0.2">
      <c r="A63" s="145" t="s">
        <v>101</v>
      </c>
      <c r="B63" s="146"/>
      <c r="C63" s="147">
        <v>0.1679760982626978</v>
      </c>
      <c r="D63" s="147">
        <v>6.0972344413418506E-2</v>
      </c>
      <c r="E63" s="148"/>
      <c r="F63" s="147">
        <v>0.72674575357239146</v>
      </c>
      <c r="G63" s="153">
        <v>0.14497847289341886</v>
      </c>
      <c r="H63" s="153">
        <v>0.23138954788194749</v>
      </c>
      <c r="I63" s="133">
        <v>1.3163297787681043</v>
      </c>
      <c r="J63" s="133">
        <v>22.652913246619384</v>
      </c>
      <c r="K63" s="153">
        <f t="shared" si="5"/>
        <v>0.34556765347728441</v>
      </c>
      <c r="L63" s="153">
        <f t="shared" si="6"/>
        <v>0.32102723869774835</v>
      </c>
      <c r="M63" s="147">
        <v>0.79847224926069105</v>
      </c>
      <c r="N63" s="147">
        <v>0.45290459578340664</v>
      </c>
      <c r="O63" s="147">
        <v>0.4774450105629427</v>
      </c>
      <c r="P63" s="150"/>
      <c r="Q63" s="153">
        <f t="shared" si="7"/>
        <v>0.14510000000000001</v>
      </c>
      <c r="R63" s="153">
        <f t="shared" si="8"/>
        <v>0.13699999999999998</v>
      </c>
      <c r="S63" s="153">
        <v>5.4899999999999997E-2</v>
      </c>
      <c r="T63" s="153">
        <v>0.2</v>
      </c>
      <c r="U63" s="153">
        <v>0.19189999999999999</v>
      </c>
      <c r="V63" s="148"/>
      <c r="W63" s="149">
        <v>0.27325424642760854</v>
      </c>
      <c r="X63" s="132" t="s">
        <v>424</v>
      </c>
      <c r="Y63" s="132" t="s">
        <v>424</v>
      </c>
      <c r="Z63" s="133">
        <v>0.75968804788102295</v>
      </c>
      <c r="AA63" s="133">
        <v>36.015057006028002</v>
      </c>
      <c r="AB63" s="148"/>
      <c r="AC63" s="152">
        <v>1.9</v>
      </c>
      <c r="AD63" s="145">
        <v>2.1</v>
      </c>
      <c r="AE63" s="133">
        <f t="shared" si="9"/>
        <v>0.90476190476190466</v>
      </c>
      <c r="AF63" s="147">
        <v>3.7401494353971762E-2</v>
      </c>
      <c r="AG63" s="77">
        <v>0.51807228915662651</v>
      </c>
      <c r="AH63" s="77">
        <v>0.93975903614457834</v>
      </c>
      <c r="AI63" s="133">
        <v>0.37</v>
      </c>
      <c r="AJ63" s="153">
        <v>0.82917086461097478</v>
      </c>
      <c r="AK63" s="153">
        <v>0.84370166451448114</v>
      </c>
      <c r="AL63" s="153">
        <v>1</v>
      </c>
      <c r="AM63" s="148"/>
      <c r="AN63" s="133">
        <v>138.61559139784947</v>
      </c>
      <c r="AO63" s="149">
        <v>0.73279679369081097</v>
      </c>
      <c r="AP63" s="153">
        <v>4.5024079640583088E-2</v>
      </c>
      <c r="AQ63" s="153">
        <v>0.22217912666860595</v>
      </c>
      <c r="AR63" s="154"/>
      <c r="AS63" s="155">
        <v>363922</v>
      </c>
      <c r="AT63" s="155">
        <v>140942</v>
      </c>
    </row>
    <row r="64" spans="1:46" ht="14.25" customHeight="1" x14ac:dyDescent="0.2">
      <c r="A64" s="145" t="s">
        <v>102</v>
      </c>
      <c r="B64" s="146"/>
      <c r="C64" s="147">
        <v>6.2653099679668367E-2</v>
      </c>
      <c r="D64" s="147">
        <v>1.6825060008879057E-2</v>
      </c>
      <c r="E64" s="148"/>
      <c r="F64" s="147">
        <v>0.65570343312347057</v>
      </c>
      <c r="G64" s="153">
        <v>0.26465708443797542</v>
      </c>
      <c r="H64" s="153">
        <v>0.449121484638977</v>
      </c>
      <c r="I64" s="133">
        <v>1.1893102145224113</v>
      </c>
      <c r="J64" s="133">
        <v>16.589049205209555</v>
      </c>
      <c r="K64" s="153">
        <f t="shared" si="5"/>
        <v>0.29249048065136568</v>
      </c>
      <c r="L64" s="153">
        <f t="shared" si="6"/>
        <v>0.30592816375614962</v>
      </c>
      <c r="M64" s="147">
        <v>0.72125394695956191</v>
      </c>
      <c r="N64" s="147">
        <v>0.42876346630819623</v>
      </c>
      <c r="O64" s="147">
        <v>0.41532578320341229</v>
      </c>
      <c r="P64" s="150"/>
      <c r="Q64" s="153">
        <f t="shared" si="7"/>
        <v>5.5300000000000002E-2</v>
      </c>
      <c r="R64" s="153">
        <f t="shared" si="8"/>
        <v>6.9900000000000004E-2</v>
      </c>
      <c r="S64" s="153">
        <v>5.3800000000000001E-2</v>
      </c>
      <c r="T64" s="153">
        <v>0.1091</v>
      </c>
      <c r="U64" s="153">
        <v>0.1237</v>
      </c>
      <c r="V64" s="148"/>
      <c r="W64" s="149">
        <v>0.34429656687652943</v>
      </c>
      <c r="X64" s="151">
        <v>40.321258261524306</v>
      </c>
      <c r="Y64" s="151">
        <v>97.423055519883562</v>
      </c>
      <c r="Z64" s="133">
        <v>0.84082351920400156</v>
      </c>
      <c r="AA64" s="133">
        <v>29.191142799735069</v>
      </c>
      <c r="AB64" s="148"/>
      <c r="AC64" s="152">
        <v>1.7</v>
      </c>
      <c r="AD64" s="145">
        <v>3.7</v>
      </c>
      <c r="AE64" s="133">
        <f t="shared" si="9"/>
        <v>0.45945945945945943</v>
      </c>
      <c r="AF64" s="147">
        <v>6.6038959985726564E-2</v>
      </c>
      <c r="AG64" s="77">
        <v>9.4339622641509441E-2</v>
      </c>
      <c r="AH64" s="77">
        <v>0.24528301886792453</v>
      </c>
      <c r="AI64" s="133">
        <v>0.34</v>
      </c>
      <c r="AJ64" s="153">
        <v>0.69422150768841839</v>
      </c>
      <c r="AK64" s="153">
        <v>0.80943487603517061</v>
      </c>
      <c r="AL64" s="153">
        <v>0.25038239709364007</v>
      </c>
      <c r="AM64" s="148"/>
      <c r="AN64" s="133">
        <v>108.66713428648181</v>
      </c>
      <c r="AO64" s="149">
        <v>0.65507083164523061</v>
      </c>
      <c r="AP64" s="153">
        <v>8.3569667712718107E-3</v>
      </c>
      <c r="AQ64" s="153">
        <v>0.33657220158349754</v>
      </c>
      <c r="AR64" s="154"/>
      <c r="AS64" s="155">
        <v>1864138</v>
      </c>
      <c r="AT64" s="155">
        <v>704111</v>
      </c>
    </row>
    <row r="65" spans="1:46" ht="14.25" customHeight="1" x14ac:dyDescent="0.2">
      <c r="A65" s="145" t="s">
        <v>103</v>
      </c>
      <c r="B65" s="146"/>
      <c r="C65" s="147">
        <v>0.16262041388622023</v>
      </c>
      <c r="D65" s="147">
        <v>5.4962248703720552E-2</v>
      </c>
      <c r="E65" s="148"/>
      <c r="F65" s="147">
        <v>0.61934414003644001</v>
      </c>
      <c r="G65" s="153">
        <v>0.35608800998556012</v>
      </c>
      <c r="H65" s="153">
        <v>0.64678039110110375</v>
      </c>
      <c r="I65" s="133">
        <v>0.70904056144756611</v>
      </c>
      <c r="J65" s="133">
        <v>10.841818088253572</v>
      </c>
      <c r="K65" s="153">
        <f t="shared" si="5"/>
        <v>0.37780768233516648</v>
      </c>
      <c r="L65" s="153">
        <f t="shared" si="6"/>
        <v>0.42040097206111204</v>
      </c>
      <c r="M65" s="147">
        <v>0.73434623684326417</v>
      </c>
      <c r="N65" s="147">
        <v>0.35653855450809768</v>
      </c>
      <c r="O65" s="147">
        <v>0.31394526478215212</v>
      </c>
      <c r="P65" s="150"/>
      <c r="Q65" s="153">
        <f t="shared" si="7"/>
        <v>0.1285</v>
      </c>
      <c r="R65" s="153">
        <f t="shared" si="8"/>
        <v>0.1</v>
      </c>
      <c r="S65" s="153">
        <v>5.8900000000000001E-2</v>
      </c>
      <c r="T65" s="153">
        <v>0.18740000000000001</v>
      </c>
      <c r="U65" s="153">
        <v>0.15890000000000001</v>
      </c>
      <c r="V65" s="148"/>
      <c r="W65" s="149">
        <v>0.38065585996355999</v>
      </c>
      <c r="X65" s="151">
        <v>35.49479528105482</v>
      </c>
      <c r="Y65" s="151">
        <v>96.859647754742838</v>
      </c>
      <c r="Z65" s="133">
        <v>1.4103565499248951</v>
      </c>
      <c r="AA65" s="133">
        <v>29.711141180160865</v>
      </c>
      <c r="AB65" s="148"/>
      <c r="AC65" s="152">
        <v>4.5999999999999996</v>
      </c>
      <c r="AD65" s="145">
        <v>7.9</v>
      </c>
      <c r="AE65" s="133">
        <f t="shared" si="9"/>
        <v>0.58227848101265811</v>
      </c>
      <c r="AF65" s="147">
        <v>3.1529052632789982E-2</v>
      </c>
      <c r="AG65" s="77">
        <v>0.9107142857142857</v>
      </c>
      <c r="AH65" s="77">
        <v>0.14285714285714285</v>
      </c>
      <c r="AI65" s="133">
        <v>0.33</v>
      </c>
      <c r="AJ65" s="153">
        <v>0.62937272818221235</v>
      </c>
      <c r="AK65" s="153">
        <v>9.8212255613796276E-2</v>
      </c>
      <c r="AL65" s="153">
        <v>0.14151890061450872</v>
      </c>
      <c r="AM65" s="148"/>
      <c r="AN65" s="133">
        <v>-1660.4414261460104</v>
      </c>
      <c r="AO65" s="149">
        <v>0.44560327198364008</v>
      </c>
      <c r="AP65" s="153">
        <v>6.0122699386503067E-2</v>
      </c>
      <c r="AQ65" s="153">
        <v>0.49427402862985687</v>
      </c>
      <c r="AR65" s="154"/>
      <c r="AS65" s="155">
        <v>859339</v>
      </c>
      <c r="AT65" s="155">
        <v>329857</v>
      </c>
    </row>
    <row r="66" spans="1:46" ht="14.25" customHeight="1" x14ac:dyDescent="0.2">
      <c r="A66" s="145" t="s">
        <v>104</v>
      </c>
      <c r="B66" s="146"/>
      <c r="C66" s="147">
        <v>7.2131201473878137E-2</v>
      </c>
      <c r="D66" s="147">
        <v>2.3162645638145466E-2</v>
      </c>
      <c r="E66" s="148"/>
      <c r="F66" s="147">
        <v>0.62018392889081142</v>
      </c>
      <c r="G66" s="153">
        <v>0.31954877132739562</v>
      </c>
      <c r="H66" s="153">
        <v>0.53353364094859967</v>
      </c>
      <c r="I66" s="133">
        <v>0.9271137949857684</v>
      </c>
      <c r="J66" s="133">
        <v>14.732199540957925</v>
      </c>
      <c r="K66" s="153">
        <f t="shared" ref="K66:K97" si="10">M66-N66</f>
        <v>0.26736926068853917</v>
      </c>
      <c r="L66" s="153">
        <f t="shared" ref="L66:L97" si="11">M66-O66</f>
        <v>0.300918161143364</v>
      </c>
      <c r="M66" s="147">
        <v>0.73308210301439036</v>
      </c>
      <c r="N66" s="147">
        <v>0.4657128423258512</v>
      </c>
      <c r="O66" s="147">
        <v>0.43216394187102636</v>
      </c>
      <c r="P66" s="150"/>
      <c r="Q66" s="153">
        <f t="shared" ref="Q66:Q97" si="12">T66-S66</f>
        <v>0.13229999999999997</v>
      </c>
      <c r="R66" s="153">
        <f t="shared" ref="R66:R97" si="13">U66-S66</f>
        <v>6.7400000000000002E-2</v>
      </c>
      <c r="S66" s="153">
        <v>6.6600000000000006E-2</v>
      </c>
      <c r="T66" s="153">
        <v>0.19889999999999999</v>
      </c>
      <c r="U66" s="153">
        <v>0.13400000000000001</v>
      </c>
      <c r="V66" s="148"/>
      <c r="W66" s="149">
        <v>0.37981607110918858</v>
      </c>
      <c r="X66" s="151">
        <v>31.704795635110557</v>
      </c>
      <c r="Y66" s="151">
        <v>95.160853619514114</v>
      </c>
      <c r="Z66" s="133">
        <v>1.0786162447462564</v>
      </c>
      <c r="AA66" s="133">
        <v>33.255179806607906</v>
      </c>
      <c r="AB66" s="148"/>
      <c r="AC66" s="152">
        <v>3.4</v>
      </c>
      <c r="AD66" s="145">
        <v>7.4</v>
      </c>
      <c r="AE66" s="133">
        <f t="shared" ref="AE66:AE81" si="14">AC66/AD66</f>
        <v>0.45945945945945943</v>
      </c>
      <c r="AF66" s="147">
        <v>3.6715258087448216E-2</v>
      </c>
      <c r="AG66" s="77">
        <v>0.94339622641509435</v>
      </c>
      <c r="AH66" s="77">
        <v>0.8867924528301887</v>
      </c>
      <c r="AI66" s="133">
        <v>0.44</v>
      </c>
      <c r="AJ66" s="153">
        <v>0.62354888756712246</v>
      </c>
      <c r="AK66" s="153">
        <v>0.95420079111883838</v>
      </c>
      <c r="AL66" s="153">
        <v>0.32043224537162207</v>
      </c>
      <c r="AM66" s="148"/>
      <c r="AN66" s="133">
        <v>84.87712665406427</v>
      </c>
      <c r="AO66" s="149">
        <v>0.84597717149220486</v>
      </c>
      <c r="AP66" s="153">
        <v>6.4796770601336304E-2</v>
      </c>
      <c r="AQ66" s="153">
        <v>8.9226057906458794E-2</v>
      </c>
      <c r="AR66" s="154"/>
      <c r="AS66" s="155">
        <v>1263635</v>
      </c>
      <c r="AT66" s="155">
        <v>480838</v>
      </c>
    </row>
    <row r="67" spans="1:46" ht="14.25" customHeight="1" x14ac:dyDescent="0.2">
      <c r="A67" s="145" t="s">
        <v>105</v>
      </c>
      <c r="B67" s="146"/>
      <c r="C67" s="147">
        <v>0.27295708423736326</v>
      </c>
      <c r="D67" s="147">
        <v>0.13877764031654741</v>
      </c>
      <c r="E67" s="148"/>
      <c r="F67" s="147">
        <v>0.51811291867039322</v>
      </c>
      <c r="G67" s="153">
        <v>0.11141575829031157</v>
      </c>
      <c r="H67" s="153">
        <v>0.37738883782629068</v>
      </c>
      <c r="I67" s="133">
        <v>1.1220810020242367</v>
      </c>
      <c r="J67" s="133">
        <v>23.382188105504646</v>
      </c>
      <c r="K67" s="153">
        <f t="shared" si="10"/>
        <v>0.34684972178740608</v>
      </c>
      <c r="L67" s="153">
        <f t="shared" si="11"/>
        <v>0.39732742239652735</v>
      </c>
      <c r="M67" s="147">
        <v>0.67027897148405113</v>
      </c>
      <c r="N67" s="147">
        <v>0.32342924969664505</v>
      </c>
      <c r="O67" s="147">
        <v>0.27295154908752378</v>
      </c>
      <c r="P67" s="150"/>
      <c r="Q67" s="153">
        <f t="shared" si="12"/>
        <v>8.9899999999999994E-2</v>
      </c>
      <c r="R67" s="153">
        <f t="shared" si="13"/>
        <v>7.3599999999999999E-2</v>
      </c>
      <c r="S67" s="153">
        <v>4.4200000000000003E-2</v>
      </c>
      <c r="T67" s="153">
        <v>0.1341</v>
      </c>
      <c r="U67" s="153">
        <v>0.1178</v>
      </c>
      <c r="V67" s="148"/>
      <c r="W67" s="149">
        <v>0.48188708132960678</v>
      </c>
      <c r="X67" s="151">
        <v>33.765658643929093</v>
      </c>
      <c r="Y67" s="151">
        <v>79.26711338053201</v>
      </c>
      <c r="Z67" s="133">
        <v>0.89120125748140966</v>
      </c>
      <c r="AA67" s="133">
        <v>43.60996033294257</v>
      </c>
      <c r="AB67" s="148"/>
      <c r="AC67" s="152">
        <v>6.9</v>
      </c>
      <c r="AD67" s="145">
        <v>9.6</v>
      </c>
      <c r="AE67" s="133">
        <f t="shared" si="14"/>
        <v>0.71875000000000011</v>
      </c>
      <c r="AF67" s="147">
        <v>4.0034384870656914E-2</v>
      </c>
      <c r="AG67" s="77">
        <v>0.90566037735849059</v>
      </c>
      <c r="AH67" s="77">
        <v>0.58490566037735847</v>
      </c>
      <c r="AI67" s="133">
        <v>0.41</v>
      </c>
      <c r="AJ67" s="153">
        <v>0.55676983840354244</v>
      </c>
      <c r="AK67" s="153">
        <v>0.22386176500055652</v>
      </c>
      <c r="AL67" s="153">
        <v>0.2357352297675096</v>
      </c>
      <c r="AM67" s="148"/>
      <c r="AN67" s="133">
        <v>147.72003153006949</v>
      </c>
      <c r="AO67" s="149">
        <v>0.21695361387570428</v>
      </c>
      <c r="AP67" s="153">
        <v>5.492615752314374E-2</v>
      </c>
      <c r="AQ67" s="153">
        <v>0.728120228601152</v>
      </c>
      <c r="AR67" s="154"/>
      <c r="AS67" s="155">
        <v>19990592</v>
      </c>
      <c r="AT67" s="155">
        <v>7196383</v>
      </c>
    </row>
    <row r="68" spans="1:46" ht="14.25" customHeight="1" x14ac:dyDescent="0.2">
      <c r="A68" s="145" t="s">
        <v>106</v>
      </c>
      <c r="B68" s="146"/>
      <c r="C68" s="147">
        <v>9.3029304664470264E-2</v>
      </c>
      <c r="D68" s="147">
        <v>3.6459520166672095E-2</v>
      </c>
      <c r="E68" s="148"/>
      <c r="F68" s="147">
        <v>0.7281332991983418</v>
      </c>
      <c r="G68" s="153">
        <v>0.28680902979289424</v>
      </c>
      <c r="H68" s="153">
        <v>0.43251166002295999</v>
      </c>
      <c r="I68" s="132" t="s">
        <v>424</v>
      </c>
      <c r="J68" s="132" t="s">
        <v>424</v>
      </c>
      <c r="K68" s="153">
        <f t="shared" si="10"/>
        <v>0.336098636348036</v>
      </c>
      <c r="L68" s="153">
        <f t="shared" si="11"/>
        <v>0.27548061759924081</v>
      </c>
      <c r="M68" s="147">
        <v>0.76656932727666016</v>
      </c>
      <c r="N68" s="147">
        <v>0.43047069092862417</v>
      </c>
      <c r="O68" s="147">
        <v>0.49108870967741935</v>
      </c>
      <c r="P68" s="150"/>
      <c r="Q68" s="153">
        <f t="shared" si="12"/>
        <v>9.7500000000000003E-2</v>
      </c>
      <c r="R68" s="153">
        <f t="shared" si="13"/>
        <v>0.15390000000000001</v>
      </c>
      <c r="S68" s="153">
        <v>7.2099999999999997E-2</v>
      </c>
      <c r="T68" s="153">
        <v>0.1696</v>
      </c>
      <c r="U68" s="153">
        <v>0.22600000000000001</v>
      </c>
      <c r="V68" s="148"/>
      <c r="W68" s="149">
        <v>0.2718667008016582</v>
      </c>
      <c r="X68" s="151">
        <v>15.984858546951786</v>
      </c>
      <c r="Y68" s="151">
        <v>78.704610130904953</v>
      </c>
      <c r="Z68" s="132" t="s">
        <v>424</v>
      </c>
      <c r="AA68" s="132" t="s">
        <v>424</v>
      </c>
      <c r="AB68" s="148"/>
      <c r="AC68" s="152">
        <v>3</v>
      </c>
      <c r="AD68" s="145">
        <v>2</v>
      </c>
      <c r="AE68" s="133">
        <f t="shared" si="14"/>
        <v>1.5</v>
      </c>
      <c r="AF68" s="147">
        <v>4.7684088090078527E-2</v>
      </c>
      <c r="AG68" s="77">
        <v>0.9642857142857143</v>
      </c>
      <c r="AH68" s="77">
        <v>0.625</v>
      </c>
      <c r="AI68" s="133">
        <v>0.35</v>
      </c>
      <c r="AJ68" s="153">
        <v>0.7916984111806491</v>
      </c>
      <c r="AK68" s="153">
        <v>0.88004737772321662</v>
      </c>
      <c r="AL68" s="153">
        <v>0.51228397022852967</v>
      </c>
      <c r="AM68" s="148"/>
      <c r="AN68" s="133">
        <v>144.30611582510318</v>
      </c>
      <c r="AO68" s="149">
        <v>0.70479556590890835</v>
      </c>
      <c r="AP68" s="153">
        <v>3.0315688007068839E-2</v>
      </c>
      <c r="AQ68" s="153">
        <v>0.2648887460840228</v>
      </c>
      <c r="AR68" s="154"/>
      <c r="AS68" s="155">
        <v>785997</v>
      </c>
      <c r="AT68" s="155">
        <v>324203</v>
      </c>
    </row>
    <row r="69" spans="1:46" ht="14.25" customHeight="1" x14ac:dyDescent="0.2">
      <c r="A69" s="145" t="s">
        <v>107</v>
      </c>
      <c r="B69" s="146"/>
      <c r="C69" s="147">
        <v>3.5873450116930682E-2</v>
      </c>
      <c r="D69" s="147">
        <v>1.0841411973654999E-2</v>
      </c>
      <c r="E69" s="148"/>
      <c r="F69" s="147">
        <v>0.75841305653632596</v>
      </c>
      <c r="G69" s="153">
        <v>0.38641412482855875</v>
      </c>
      <c r="H69" s="153">
        <v>0.581161743968165</v>
      </c>
      <c r="I69" s="133">
        <v>0.78238727738400149</v>
      </c>
      <c r="J69" s="133">
        <v>12.638696604051317</v>
      </c>
      <c r="K69" s="153">
        <f t="shared" si="10"/>
        <v>0.26850155400828724</v>
      </c>
      <c r="L69" s="153">
        <f t="shared" si="11"/>
        <v>0.16413394841895679</v>
      </c>
      <c r="M69" s="147">
        <v>0.80206498290171546</v>
      </c>
      <c r="N69" s="147">
        <v>0.53356342889342823</v>
      </c>
      <c r="O69" s="147">
        <v>0.63793103448275867</v>
      </c>
      <c r="P69" s="150"/>
      <c r="Q69" s="153">
        <f t="shared" si="12"/>
        <v>8.6199999999999999E-2</v>
      </c>
      <c r="R69" s="153">
        <f t="shared" si="13"/>
        <v>6.8999999999999978E-2</v>
      </c>
      <c r="S69" s="153">
        <v>0.14380000000000001</v>
      </c>
      <c r="T69" s="153">
        <v>0.23</v>
      </c>
      <c r="U69" s="153">
        <v>0.21279999999999999</v>
      </c>
      <c r="V69" s="148"/>
      <c r="W69" s="149">
        <v>0.24158694346367404</v>
      </c>
      <c r="X69" s="132" t="s">
        <v>424</v>
      </c>
      <c r="Y69" s="132" t="s">
        <v>424</v>
      </c>
      <c r="Z69" s="133">
        <v>1.2781393932473069</v>
      </c>
      <c r="AA69" s="133">
        <v>33.791065872988604</v>
      </c>
      <c r="AB69" s="148"/>
      <c r="AC69" s="152">
        <v>0.7</v>
      </c>
      <c r="AD69" s="145">
        <v>2.7</v>
      </c>
      <c r="AE69" s="133">
        <f t="shared" si="14"/>
        <v>0.25925925925925924</v>
      </c>
      <c r="AF69" s="147">
        <v>0.11559274581087292</v>
      </c>
      <c r="AG69" s="77">
        <v>0.50602409638554213</v>
      </c>
      <c r="AH69" s="77">
        <v>0.87951807228915657</v>
      </c>
      <c r="AI69" s="133">
        <v>0.35</v>
      </c>
      <c r="AJ69" s="153">
        <v>0.95028348740788493</v>
      </c>
      <c r="AK69" s="153">
        <v>0.93297390743806496</v>
      </c>
      <c r="AL69" s="153">
        <v>1</v>
      </c>
      <c r="AM69" s="148"/>
      <c r="AN69" s="133">
        <v>90.417477828250057</v>
      </c>
      <c r="AO69" s="149">
        <v>0.95845295055821367</v>
      </c>
      <c r="AP69" s="153">
        <v>1.4035087719298244E-2</v>
      </c>
      <c r="AQ69" s="153">
        <v>2.751196172248804E-2</v>
      </c>
      <c r="AR69" s="154"/>
      <c r="AS69" s="155">
        <v>348371</v>
      </c>
      <c r="AT69" s="155">
        <v>136514</v>
      </c>
    </row>
    <row r="70" spans="1:46" ht="14.25" customHeight="1" x14ac:dyDescent="0.2">
      <c r="A70" s="145" t="s">
        <v>108</v>
      </c>
      <c r="B70" s="146"/>
      <c r="C70" s="147">
        <v>5.8798283261802572E-2</v>
      </c>
      <c r="D70" s="147">
        <v>1.4807594114097386E-2</v>
      </c>
      <c r="E70" s="148"/>
      <c r="F70" s="147">
        <v>0.75567536062946239</v>
      </c>
      <c r="G70" s="153">
        <v>0.35237103595439179</v>
      </c>
      <c r="H70" s="153">
        <v>0.65727636162636738</v>
      </c>
      <c r="I70" s="133">
        <v>1.3870010787486518</v>
      </c>
      <c r="J70" s="133">
        <v>16.565942204821894</v>
      </c>
      <c r="K70" s="153">
        <f t="shared" si="10"/>
        <v>0.30251274609706902</v>
      </c>
      <c r="L70" s="153">
        <f t="shared" si="11"/>
        <v>0.19828107722311694</v>
      </c>
      <c r="M70" s="147">
        <v>0.78408403610676836</v>
      </c>
      <c r="N70" s="147">
        <v>0.48157129000969934</v>
      </c>
      <c r="O70" s="147">
        <v>0.58580295888365141</v>
      </c>
      <c r="P70" s="150"/>
      <c r="Q70" s="153">
        <f t="shared" si="12"/>
        <v>7.6300000000000007E-2</v>
      </c>
      <c r="R70" s="153">
        <f t="shared" si="13"/>
        <v>0.1041</v>
      </c>
      <c r="S70" s="153">
        <v>0.1384</v>
      </c>
      <c r="T70" s="153">
        <v>0.2147</v>
      </c>
      <c r="U70" s="153">
        <v>0.24249999999999999</v>
      </c>
      <c r="V70" s="148"/>
      <c r="W70" s="149">
        <v>0.24432463937053761</v>
      </c>
      <c r="X70" s="132" t="s">
        <v>424</v>
      </c>
      <c r="Y70" s="132" t="s">
        <v>424</v>
      </c>
      <c r="Z70" s="133">
        <v>0.72097997277853387</v>
      </c>
      <c r="AA70" s="133">
        <v>25.003631545819275</v>
      </c>
      <c r="AB70" s="148"/>
      <c r="AC70" s="152">
        <v>4.7</v>
      </c>
      <c r="AD70" s="145">
        <v>6.6</v>
      </c>
      <c r="AE70" s="133">
        <f t="shared" si="14"/>
        <v>0.71212121212121215</v>
      </c>
      <c r="AF70" s="147">
        <v>3.5576969206834397E-2</v>
      </c>
      <c r="AG70" s="77">
        <v>0.125</v>
      </c>
      <c r="AH70" s="77">
        <v>0.23214285714285715</v>
      </c>
      <c r="AI70" s="133">
        <v>0.23</v>
      </c>
      <c r="AJ70" s="153">
        <v>0.86359706639467682</v>
      </c>
      <c r="AK70" s="153">
        <v>0</v>
      </c>
      <c r="AL70" s="153">
        <v>2.94623342561562E-2</v>
      </c>
      <c r="AM70" s="148"/>
      <c r="AN70" s="133">
        <v>71.8620351049466</v>
      </c>
      <c r="AO70" s="149">
        <v>0.73528507498377349</v>
      </c>
      <c r="AP70" s="153">
        <v>5.2300754961910292E-2</v>
      </c>
      <c r="AQ70" s="153">
        <v>0.21241417005431626</v>
      </c>
      <c r="AR70" s="154"/>
      <c r="AS70" s="155">
        <v>652744</v>
      </c>
      <c r="AT70" s="155">
        <v>205890</v>
      </c>
    </row>
    <row r="71" spans="1:46" ht="14.25" customHeight="1" x14ac:dyDescent="0.2">
      <c r="A71" s="145" t="s">
        <v>109</v>
      </c>
      <c r="B71" s="146"/>
      <c r="C71" s="147">
        <v>3.652298891065113E-2</v>
      </c>
      <c r="D71" s="147">
        <v>1.1190749531994995E-2</v>
      </c>
      <c r="E71" s="148"/>
      <c r="F71" s="147">
        <v>0.63707930624628573</v>
      </c>
      <c r="G71" s="153">
        <v>0.48571752958829539</v>
      </c>
      <c r="H71" s="153">
        <v>0.68398135561494866</v>
      </c>
      <c r="I71" s="133">
        <v>0.81034305728269429</v>
      </c>
      <c r="J71" s="133">
        <v>10.463499784464561</v>
      </c>
      <c r="K71" s="153">
        <f t="shared" si="10"/>
        <v>0.34018518607827697</v>
      </c>
      <c r="L71" s="153">
        <f t="shared" si="11"/>
        <v>0.18646599503572492</v>
      </c>
      <c r="M71" s="147">
        <v>0.7021841101911338</v>
      </c>
      <c r="N71" s="147">
        <v>0.36199892411285683</v>
      </c>
      <c r="O71" s="147">
        <v>0.51571811515540888</v>
      </c>
      <c r="P71" s="150"/>
      <c r="Q71" s="153">
        <f t="shared" si="12"/>
        <v>9.2300000000000007E-2</v>
      </c>
      <c r="R71" s="153">
        <f t="shared" si="13"/>
        <v>0.1401</v>
      </c>
      <c r="S71" s="153">
        <v>0.11559999999999999</v>
      </c>
      <c r="T71" s="153">
        <v>0.2079</v>
      </c>
      <c r="U71" s="153">
        <v>0.25569999999999998</v>
      </c>
      <c r="V71" s="148"/>
      <c r="W71" s="149">
        <v>0.36292069375371427</v>
      </c>
      <c r="X71" s="151">
        <v>30.637934268386719</v>
      </c>
      <c r="Y71" s="151">
        <v>103.19584155556625</v>
      </c>
      <c r="Z71" s="133">
        <v>1.2340452491235974</v>
      </c>
      <c r="AA71" s="133">
        <v>27.022952952316643</v>
      </c>
      <c r="AB71" s="148"/>
      <c r="AC71" s="152">
        <v>1.7</v>
      </c>
      <c r="AD71" s="145">
        <v>2.6</v>
      </c>
      <c r="AE71" s="133">
        <f t="shared" si="14"/>
        <v>0.65384615384615385</v>
      </c>
      <c r="AF71" s="147">
        <v>5.2032428233923428E-2</v>
      </c>
      <c r="AG71" s="77">
        <v>0.77358490566037741</v>
      </c>
      <c r="AH71" s="77">
        <v>0.77358490566037741</v>
      </c>
      <c r="AI71" s="133">
        <v>0.28999999999999998</v>
      </c>
      <c r="AJ71" s="153">
        <v>0.67369256513715547</v>
      </c>
      <c r="AK71" s="153">
        <v>0.80710057552156644</v>
      </c>
      <c r="AL71" s="153">
        <v>0.27629531450376904</v>
      </c>
      <c r="AM71" s="148"/>
      <c r="AN71" s="133">
        <v>120.25890885516905</v>
      </c>
      <c r="AO71" s="149">
        <v>0.85930156163137417</v>
      </c>
      <c r="AP71" s="153">
        <v>3.1957008810498476E-2</v>
      </c>
      <c r="AQ71" s="153">
        <v>0.10874142955812739</v>
      </c>
      <c r="AR71" s="154"/>
      <c r="AS71" s="155">
        <v>1369759</v>
      </c>
      <c r="AT71" s="155">
        <v>511536</v>
      </c>
    </row>
    <row r="72" spans="1:46" ht="14.25" customHeight="1" x14ac:dyDescent="0.2">
      <c r="A72" s="145" t="s">
        <v>110</v>
      </c>
      <c r="B72" s="146"/>
      <c r="C72" s="147">
        <v>4.4261195160487411E-2</v>
      </c>
      <c r="D72" s="147">
        <v>1.4738987588220979E-2</v>
      </c>
      <c r="E72" s="148"/>
      <c r="F72" s="147">
        <v>0.65410081161896627</v>
      </c>
      <c r="G72" s="153">
        <v>0.63141568206229859</v>
      </c>
      <c r="H72" s="153">
        <v>0.83694092373791618</v>
      </c>
      <c r="I72" s="133">
        <v>0.91357914139985963</v>
      </c>
      <c r="J72" s="133">
        <v>10.976490438119601</v>
      </c>
      <c r="K72" s="153">
        <f t="shared" si="10"/>
        <v>0.37666460545010072</v>
      </c>
      <c r="L72" s="153">
        <f t="shared" si="11"/>
        <v>0.22690048691371717</v>
      </c>
      <c r="M72" s="147">
        <v>0.70794548444132555</v>
      </c>
      <c r="N72" s="147">
        <v>0.33128087899122483</v>
      </c>
      <c r="O72" s="147">
        <v>0.48104499752760838</v>
      </c>
      <c r="P72" s="150"/>
      <c r="Q72" s="153">
        <f t="shared" si="12"/>
        <v>6.08E-2</v>
      </c>
      <c r="R72" s="153">
        <f t="shared" si="13"/>
        <v>2.9400000000000003E-2</v>
      </c>
      <c r="S72" s="153">
        <v>4.5699999999999998E-2</v>
      </c>
      <c r="T72" s="153">
        <v>0.1065</v>
      </c>
      <c r="U72" s="153">
        <v>7.51E-2</v>
      </c>
      <c r="V72" s="148"/>
      <c r="W72" s="149">
        <v>0.34589918838103373</v>
      </c>
      <c r="X72" s="151">
        <v>31.920491084478222</v>
      </c>
      <c r="Y72" s="151">
        <v>103.44707850626598</v>
      </c>
      <c r="Z72" s="133">
        <v>1.0945959191534511</v>
      </c>
      <c r="AA72" s="133">
        <v>25.15215001551045</v>
      </c>
      <c r="AB72" s="148"/>
      <c r="AC72" s="152">
        <v>2.7</v>
      </c>
      <c r="AD72" s="145">
        <v>4.7</v>
      </c>
      <c r="AE72" s="133">
        <f t="shared" si="14"/>
        <v>0.57446808510638303</v>
      </c>
      <c r="AF72" s="147">
        <v>0.16242159567210393</v>
      </c>
      <c r="AG72" s="77">
        <v>0.6071428571428571</v>
      </c>
      <c r="AH72" s="77">
        <v>0.5892857142857143</v>
      </c>
      <c r="AI72" s="133">
        <v>0.38</v>
      </c>
      <c r="AJ72" s="153">
        <v>0.70146023966366156</v>
      </c>
      <c r="AK72" s="153">
        <v>0.26990265068908925</v>
      </c>
      <c r="AL72" s="153">
        <v>0.15399401964972234</v>
      </c>
      <c r="AM72" s="148"/>
      <c r="AN72" s="133">
        <v>124.43914664710556</v>
      </c>
      <c r="AO72" s="149">
        <v>0.66510291300289826</v>
      </c>
      <c r="AP72" s="153">
        <v>9.1369062239033266E-3</v>
      </c>
      <c r="AQ72" s="153">
        <v>0.3257601807731984</v>
      </c>
      <c r="AR72" s="154"/>
      <c r="AS72" s="155">
        <v>922891</v>
      </c>
      <c r="AT72" s="155">
        <v>355832</v>
      </c>
    </row>
    <row r="73" spans="1:46" ht="14.25" customHeight="1" x14ac:dyDescent="0.2">
      <c r="A73" s="145" t="s">
        <v>111</v>
      </c>
      <c r="B73" s="146"/>
      <c r="C73" s="147">
        <v>8.7683434328685111E-2</v>
      </c>
      <c r="D73" s="147">
        <v>2.2601258416502779E-2</v>
      </c>
      <c r="E73" s="148"/>
      <c r="F73" s="147">
        <v>0.6046652207210631</v>
      </c>
      <c r="G73" s="153">
        <v>0.3148415640366703</v>
      </c>
      <c r="H73" s="153">
        <v>0.49540461259714319</v>
      </c>
      <c r="I73" s="133">
        <v>0.99120367089504646</v>
      </c>
      <c r="J73" s="133">
        <v>17.909156608420489</v>
      </c>
      <c r="K73" s="153">
        <f t="shared" si="10"/>
        <v>0.26285000392311253</v>
      </c>
      <c r="L73" s="153">
        <f t="shared" si="11"/>
        <v>0.23436330473110262</v>
      </c>
      <c r="M73" s="147">
        <v>0.70322394994699744</v>
      </c>
      <c r="N73" s="147">
        <v>0.44037394602388491</v>
      </c>
      <c r="O73" s="147">
        <v>0.46886064521589482</v>
      </c>
      <c r="P73" s="150"/>
      <c r="Q73" s="153">
        <f t="shared" si="12"/>
        <v>0.14580000000000001</v>
      </c>
      <c r="R73" s="153">
        <f t="shared" si="13"/>
        <v>0.1285</v>
      </c>
      <c r="S73" s="153">
        <v>8.8200000000000001E-2</v>
      </c>
      <c r="T73" s="153">
        <v>0.23400000000000001</v>
      </c>
      <c r="U73" s="153">
        <v>0.2167</v>
      </c>
      <c r="V73" s="148"/>
      <c r="W73" s="149">
        <v>0.3953347792789369</v>
      </c>
      <c r="X73" s="151">
        <v>19.52953673245614</v>
      </c>
      <c r="Y73" s="151">
        <v>74.770589452864471</v>
      </c>
      <c r="Z73" s="133">
        <v>1.0088743911702935</v>
      </c>
      <c r="AA73" s="133">
        <v>37.812638562774026</v>
      </c>
      <c r="AB73" s="148"/>
      <c r="AC73" s="152">
        <v>3.3</v>
      </c>
      <c r="AD73" s="145">
        <v>6</v>
      </c>
      <c r="AE73" s="133">
        <f t="shared" si="14"/>
        <v>0.54999999999999993</v>
      </c>
      <c r="AF73" s="147">
        <v>0.11994932988319727</v>
      </c>
      <c r="AG73" s="77">
        <v>0.75471698113207553</v>
      </c>
      <c r="AH73" s="77">
        <v>0.47169811320754718</v>
      </c>
      <c r="AI73" s="133">
        <v>0.28000000000000003</v>
      </c>
      <c r="AJ73" s="153">
        <v>0.7347804481651885</v>
      </c>
      <c r="AK73" s="153">
        <v>0.43838342502031535</v>
      </c>
      <c r="AL73" s="153">
        <v>0.41999146463376846</v>
      </c>
      <c r="AM73" s="148"/>
      <c r="AN73" s="133">
        <v>121.1676976527413</v>
      </c>
      <c r="AO73" s="149">
        <v>0.62504370935030418</v>
      </c>
      <c r="AP73" s="153">
        <v>1.5857752290369957E-2</v>
      </c>
      <c r="AQ73" s="153">
        <v>0.35909853835932581</v>
      </c>
      <c r="AR73" s="154"/>
      <c r="AS73" s="155">
        <v>2450261</v>
      </c>
      <c r="AT73" s="155">
        <v>855265</v>
      </c>
    </row>
    <row r="74" spans="1:46" ht="14.25" customHeight="1" x14ac:dyDescent="0.2">
      <c r="A74" s="145" t="s">
        <v>112</v>
      </c>
      <c r="B74" s="146"/>
      <c r="C74" s="147">
        <v>0.34756370138578452</v>
      </c>
      <c r="D74" s="147">
        <v>0.13816542477400667</v>
      </c>
      <c r="E74" s="148"/>
      <c r="F74" s="147">
        <v>0.63251310715049447</v>
      </c>
      <c r="G74" s="153">
        <v>6.6620422724040243E-2</v>
      </c>
      <c r="H74" s="153">
        <v>0.23864788929433298</v>
      </c>
      <c r="I74" s="133">
        <v>1.5264491924272963</v>
      </c>
      <c r="J74" s="133">
        <v>27.702046662653437</v>
      </c>
      <c r="K74" s="153">
        <f t="shared" si="10"/>
        <v>0.18665379964380324</v>
      </c>
      <c r="L74" s="153">
        <f t="shared" si="11"/>
        <v>0.20390353397828181</v>
      </c>
      <c r="M74" s="147">
        <v>0.69924939118676321</v>
      </c>
      <c r="N74" s="147">
        <v>0.51259559154295997</v>
      </c>
      <c r="O74" s="147">
        <v>0.4953458572084814</v>
      </c>
      <c r="P74" s="150"/>
      <c r="Q74" s="153">
        <f t="shared" si="12"/>
        <v>1.4700000000000005E-2</v>
      </c>
      <c r="R74" s="153">
        <f t="shared" si="13"/>
        <v>2.6900000000000007E-2</v>
      </c>
      <c r="S74" s="153">
        <v>4.0599999999999997E-2</v>
      </c>
      <c r="T74" s="153">
        <v>5.5300000000000002E-2</v>
      </c>
      <c r="U74" s="153">
        <v>6.7500000000000004E-2</v>
      </c>
      <c r="V74" s="148"/>
      <c r="W74" s="149">
        <v>0.36748689284950553</v>
      </c>
      <c r="X74" s="151">
        <v>33.350524325253566</v>
      </c>
      <c r="Y74" s="151">
        <v>60.922372514068016</v>
      </c>
      <c r="Z74" s="133">
        <v>0.65511515546078636</v>
      </c>
      <c r="AA74" s="133">
        <v>37.970574336430964</v>
      </c>
      <c r="AB74" s="148"/>
      <c r="AC74" s="152">
        <v>3.4</v>
      </c>
      <c r="AD74" s="145">
        <v>5.5</v>
      </c>
      <c r="AE74" s="133">
        <f t="shared" si="14"/>
        <v>0.61818181818181817</v>
      </c>
      <c r="AF74" s="147">
        <v>2.6457649849506146E-2</v>
      </c>
      <c r="AG74" s="77">
        <v>0.23214285714285715</v>
      </c>
      <c r="AH74" s="77">
        <v>1.7857142857142856E-2</v>
      </c>
      <c r="AI74" s="133">
        <v>0.3</v>
      </c>
      <c r="AJ74" s="153">
        <v>0.7626813063644341</v>
      </c>
      <c r="AK74" s="153">
        <v>2.8754617920110904E-2</v>
      </c>
      <c r="AL74" s="153">
        <v>1.2336575402063224E-2</v>
      </c>
      <c r="AM74" s="148"/>
      <c r="AN74" s="133">
        <v>457.90076335877865</v>
      </c>
      <c r="AO74" s="149">
        <v>0.4488622155538885</v>
      </c>
      <c r="AP74" s="153">
        <v>5.3513378344586145E-2</v>
      </c>
      <c r="AQ74" s="153">
        <v>0.49762440610152536</v>
      </c>
      <c r="AR74" s="154"/>
      <c r="AS74" s="155">
        <v>848112</v>
      </c>
      <c r="AT74" s="155">
        <v>271226</v>
      </c>
    </row>
    <row r="75" spans="1:46" ht="14.25" customHeight="1" x14ac:dyDescent="0.2">
      <c r="A75" s="145" t="s">
        <v>113</v>
      </c>
      <c r="B75" s="146"/>
      <c r="C75" s="147">
        <v>6.2020673557852617E-2</v>
      </c>
      <c r="D75" s="147">
        <v>2.9638915627588368E-2</v>
      </c>
      <c r="E75" s="148"/>
      <c r="F75" s="147">
        <v>0.72884991786375875</v>
      </c>
      <c r="G75" s="153">
        <v>0.39094859883111044</v>
      </c>
      <c r="H75" s="153">
        <v>0.56513112543084065</v>
      </c>
      <c r="I75" s="133">
        <v>0.84265463330142676</v>
      </c>
      <c r="J75" s="133">
        <v>14.64877253454314</v>
      </c>
      <c r="K75" s="153">
        <f t="shared" si="10"/>
        <v>0.24426081988176795</v>
      </c>
      <c r="L75" s="153">
        <f t="shared" si="11"/>
        <v>0.14796907305487084</v>
      </c>
      <c r="M75" s="147">
        <v>0.76251782041376004</v>
      </c>
      <c r="N75" s="147">
        <v>0.51825700053199208</v>
      </c>
      <c r="O75" s="147">
        <v>0.6145487473588892</v>
      </c>
      <c r="P75" s="150"/>
      <c r="Q75" s="153">
        <f t="shared" si="12"/>
        <v>6.7999999999999991E-2</v>
      </c>
      <c r="R75" s="153">
        <f t="shared" si="13"/>
        <v>6.8300000000000013E-2</v>
      </c>
      <c r="S75" s="153">
        <v>0.1108</v>
      </c>
      <c r="T75" s="153">
        <v>0.17879999999999999</v>
      </c>
      <c r="U75" s="153">
        <v>0.17910000000000001</v>
      </c>
      <c r="V75" s="148"/>
      <c r="W75" s="149">
        <v>0.27115008213624125</v>
      </c>
      <c r="X75" s="132" t="s">
        <v>424</v>
      </c>
      <c r="Y75" s="132" t="s">
        <v>424</v>
      </c>
      <c r="Z75" s="133">
        <v>1.1867258073240654</v>
      </c>
      <c r="AA75" s="133">
        <v>36.388163812442905</v>
      </c>
      <c r="AB75" s="148"/>
      <c r="AC75" s="152">
        <v>1.9</v>
      </c>
      <c r="AD75" s="145">
        <v>1.8</v>
      </c>
      <c r="AE75" s="133">
        <f t="shared" si="14"/>
        <v>1.0555555555555556</v>
      </c>
      <c r="AF75" s="147">
        <v>5.0541311569197944E-2</v>
      </c>
      <c r="AG75" s="77">
        <v>0.5535714285714286</v>
      </c>
      <c r="AH75" s="77">
        <v>0.48214285714285715</v>
      </c>
      <c r="AI75" s="133">
        <v>0.25</v>
      </c>
      <c r="AJ75" s="153">
        <v>0.81760511691307536</v>
      </c>
      <c r="AK75" s="153">
        <v>0.90083359547027364</v>
      </c>
      <c r="AL75" s="153">
        <v>1</v>
      </c>
      <c r="AM75" s="148"/>
      <c r="AN75" s="133">
        <v>253.8775006174364</v>
      </c>
      <c r="AO75" s="149">
        <v>0.78933800282114885</v>
      </c>
      <c r="AP75" s="153">
        <v>3.6480373559025243E-3</v>
      </c>
      <c r="AQ75" s="153">
        <v>0.2070139598229486</v>
      </c>
      <c r="AR75" s="154"/>
      <c r="AS75" s="155">
        <v>576808</v>
      </c>
      <c r="AT75" s="155">
        <v>228888</v>
      </c>
    </row>
    <row r="76" spans="1:46" ht="14.25" customHeight="1" x14ac:dyDescent="0.2">
      <c r="A76" s="145" t="s">
        <v>114</v>
      </c>
      <c r="B76" s="146"/>
      <c r="C76" s="147">
        <v>0.12836972569107416</v>
      </c>
      <c r="D76" s="147">
        <v>4.9266404549291397E-2</v>
      </c>
      <c r="E76" s="148"/>
      <c r="F76" s="147">
        <v>0.67313224451323983</v>
      </c>
      <c r="G76" s="153">
        <v>0.37252583499070535</v>
      </c>
      <c r="H76" s="153">
        <v>0.6361703649411844</v>
      </c>
      <c r="I76" s="133">
        <v>0.57555947365207305</v>
      </c>
      <c r="J76" s="133">
        <v>8.5179618646206396</v>
      </c>
      <c r="K76" s="153">
        <f t="shared" si="10"/>
        <v>0.27503691451349416</v>
      </c>
      <c r="L76" s="153">
        <f t="shared" si="11"/>
        <v>0.3071045722036494</v>
      </c>
      <c r="M76" s="147">
        <v>0.75914762696864535</v>
      </c>
      <c r="N76" s="147">
        <v>0.48411071245515119</v>
      </c>
      <c r="O76" s="147">
        <v>0.45204305476499596</v>
      </c>
      <c r="P76" s="150"/>
      <c r="Q76" s="153">
        <f t="shared" si="12"/>
        <v>0.16239999999999999</v>
      </c>
      <c r="R76" s="153">
        <f t="shared" si="13"/>
        <v>0.1371</v>
      </c>
      <c r="S76" s="153">
        <v>7.0900000000000005E-2</v>
      </c>
      <c r="T76" s="153">
        <v>0.23330000000000001</v>
      </c>
      <c r="U76" s="153">
        <v>0.20799999999999999</v>
      </c>
      <c r="V76" s="148"/>
      <c r="W76" s="149">
        <v>0.32686775548676017</v>
      </c>
      <c r="X76" s="151">
        <v>29.275585821046072</v>
      </c>
      <c r="Y76" s="151">
        <v>97.63819115934831</v>
      </c>
      <c r="Z76" s="133">
        <v>1.7374399098232933</v>
      </c>
      <c r="AA76" s="133">
        <v>30.972070249505343</v>
      </c>
      <c r="AB76" s="148"/>
      <c r="AC76" s="152">
        <v>5.3</v>
      </c>
      <c r="AD76" s="145">
        <v>9</v>
      </c>
      <c r="AE76" s="133">
        <f t="shared" si="14"/>
        <v>0.58888888888888891</v>
      </c>
      <c r="AF76" s="147">
        <v>4.0306006527037634E-2</v>
      </c>
      <c r="AG76" s="77">
        <v>0.83018867924528306</v>
      </c>
      <c r="AH76" s="77">
        <v>0.62264150943396224</v>
      </c>
      <c r="AI76" s="133">
        <v>0.43</v>
      </c>
      <c r="AJ76" s="153">
        <v>0.6019780560511051</v>
      </c>
      <c r="AK76" s="153">
        <v>0.38059558108709163</v>
      </c>
      <c r="AL76" s="153">
        <v>0.21615642119555256</v>
      </c>
      <c r="AM76" s="148"/>
      <c r="AN76" s="133">
        <v>112.21803777708398</v>
      </c>
      <c r="AO76" s="149">
        <v>0.53976299567897479</v>
      </c>
      <c r="AP76" s="153">
        <v>6.3146088907050146E-2</v>
      </c>
      <c r="AQ76" s="153">
        <v>0.39709091541397507</v>
      </c>
      <c r="AR76" s="154"/>
      <c r="AS76" s="155">
        <v>6069448</v>
      </c>
      <c r="AT76" s="155">
        <v>2264041</v>
      </c>
    </row>
    <row r="77" spans="1:46" ht="14.25" customHeight="1" x14ac:dyDescent="0.2">
      <c r="A77" s="145" t="s">
        <v>115</v>
      </c>
      <c r="B77" s="146"/>
      <c r="C77" s="147">
        <v>7.6422998482795254E-2</v>
      </c>
      <c r="D77" s="147">
        <v>2.669492343017385E-2</v>
      </c>
      <c r="E77" s="148"/>
      <c r="F77" s="147">
        <v>0.62436303302729168</v>
      </c>
      <c r="G77" s="153">
        <v>0.23373520976558765</v>
      </c>
      <c r="H77" s="153">
        <v>0.40008713064864032</v>
      </c>
      <c r="I77" s="133">
        <v>1.1843222572575929</v>
      </c>
      <c r="J77" s="133">
        <v>17.317670709432214</v>
      </c>
      <c r="K77" s="153">
        <f t="shared" si="10"/>
        <v>0.36873370705033254</v>
      </c>
      <c r="L77" s="153">
        <f t="shared" si="11"/>
        <v>0.20819439180625449</v>
      </c>
      <c r="M77" s="147">
        <v>0.70096859567269654</v>
      </c>
      <c r="N77" s="147">
        <v>0.332234888622364</v>
      </c>
      <c r="O77" s="147">
        <v>0.49277420386644205</v>
      </c>
      <c r="P77" s="150"/>
      <c r="Q77" s="153">
        <f t="shared" si="12"/>
        <v>0.1031</v>
      </c>
      <c r="R77" s="153">
        <f t="shared" si="13"/>
        <v>0.16</v>
      </c>
      <c r="S77" s="153">
        <v>0.11219999999999999</v>
      </c>
      <c r="T77" s="153">
        <v>0.21529999999999999</v>
      </c>
      <c r="U77" s="153">
        <v>0.2722</v>
      </c>
      <c r="V77" s="148"/>
      <c r="W77" s="149">
        <v>0.37563696697270832</v>
      </c>
      <c r="X77" s="151">
        <v>18.308837192839636</v>
      </c>
      <c r="Y77" s="151">
        <v>93.600030332992091</v>
      </c>
      <c r="Z77" s="133">
        <v>0.84436477814373934</v>
      </c>
      <c r="AA77" s="133">
        <v>30.601614315279214</v>
      </c>
      <c r="AB77" s="148"/>
      <c r="AC77" s="152">
        <v>4.0999999999999996</v>
      </c>
      <c r="AD77" s="145">
        <v>6.1</v>
      </c>
      <c r="AE77" s="133">
        <f t="shared" si="14"/>
        <v>0.67213114754098358</v>
      </c>
      <c r="AF77" s="147">
        <v>6.6067876678269521E-2</v>
      </c>
      <c r="AG77" s="77">
        <v>0.22641509433962265</v>
      </c>
      <c r="AH77" s="77">
        <v>0.69811320754716977</v>
      </c>
      <c r="AI77" s="133">
        <v>0.3</v>
      </c>
      <c r="AJ77" s="153">
        <v>0.6449462110077302</v>
      </c>
      <c r="AK77" s="153">
        <v>0.17145229977570078</v>
      </c>
      <c r="AL77" s="153">
        <v>0.21837962960170754</v>
      </c>
      <c r="AM77" s="148"/>
      <c r="AN77" s="133">
        <v>83.937212816950847</v>
      </c>
      <c r="AO77" s="149">
        <v>0.70489090156816203</v>
      </c>
      <c r="AP77" s="153">
        <v>1.852786454426E-2</v>
      </c>
      <c r="AQ77" s="153">
        <v>0.27658123388757794</v>
      </c>
      <c r="AR77" s="154"/>
      <c r="AS77" s="155">
        <v>4673634</v>
      </c>
      <c r="AT77" s="155">
        <v>1658053</v>
      </c>
    </row>
    <row r="78" spans="1:46" ht="14.25" customHeight="1" x14ac:dyDescent="0.25">
      <c r="A78" s="145" t="s">
        <v>116</v>
      </c>
      <c r="B78" s="146"/>
      <c r="C78" s="147">
        <v>3.7492110918488815E-2</v>
      </c>
      <c r="D78" s="147">
        <v>1.5231974744912341E-2</v>
      </c>
      <c r="E78" s="148"/>
      <c r="F78" s="147">
        <v>0.6981758885578645</v>
      </c>
      <c r="G78" s="153">
        <v>0.50765488216449572</v>
      </c>
      <c r="H78" s="153">
        <v>0.68360296259072506</v>
      </c>
      <c r="I78" s="133">
        <v>0.752828371981064</v>
      </c>
      <c r="J78" s="133">
        <v>8.708887570891287</v>
      </c>
      <c r="K78" s="153">
        <f t="shared" si="10"/>
        <v>0.39423098260376715</v>
      </c>
      <c r="L78" s="153">
        <f t="shared" si="11"/>
        <v>0.29792277518569754</v>
      </c>
      <c r="M78" s="147">
        <v>0.74299629881548446</v>
      </c>
      <c r="N78" s="147">
        <v>0.3487653162117173</v>
      </c>
      <c r="O78" s="147">
        <v>0.44507352362978692</v>
      </c>
      <c r="P78" s="150"/>
      <c r="Q78" s="153">
        <f t="shared" si="12"/>
        <v>9.5599999999999991E-2</v>
      </c>
      <c r="R78" s="153">
        <f t="shared" si="13"/>
        <v>2.020000000000001E-2</v>
      </c>
      <c r="S78" s="153">
        <v>6.5299999999999997E-2</v>
      </c>
      <c r="T78" s="153">
        <v>0.16089999999999999</v>
      </c>
      <c r="U78" s="153">
        <v>8.5500000000000007E-2</v>
      </c>
      <c r="V78" s="148"/>
      <c r="W78" s="149">
        <v>0.3018241114421355</v>
      </c>
      <c r="X78" s="151">
        <v>50.610828428728865</v>
      </c>
      <c r="Y78" s="151">
        <v>100.29805596334357</v>
      </c>
      <c r="Z78" s="133">
        <v>1.3283240074606981</v>
      </c>
      <c r="AA78" s="133">
        <v>24.20981422783974</v>
      </c>
      <c r="AB78" s="148"/>
      <c r="AC78" s="152">
        <v>3.3</v>
      </c>
      <c r="AD78" s="145">
        <v>8.3000000000000007</v>
      </c>
      <c r="AE78" s="133">
        <f t="shared" si="14"/>
        <v>0.39759036144578308</v>
      </c>
      <c r="AF78" s="147">
        <v>3.9336400905123033E-2</v>
      </c>
      <c r="AG78" s="77">
        <v>0.50943396226415094</v>
      </c>
      <c r="AH78" s="77">
        <v>0.83018867924528306</v>
      </c>
      <c r="AI78" s="204">
        <v>0.43</v>
      </c>
      <c r="AJ78" s="208">
        <v>0.73551330980391372</v>
      </c>
      <c r="AK78" s="208">
        <v>0.66140660212522284</v>
      </c>
      <c r="AL78" s="208">
        <v>0.17931431111660417</v>
      </c>
      <c r="AM78" s="148"/>
      <c r="AN78" s="133">
        <v>82.40798754977061</v>
      </c>
      <c r="AO78" s="149">
        <v>0.74591028376621782</v>
      </c>
      <c r="AP78" s="153">
        <v>4.0688691045544845E-2</v>
      </c>
      <c r="AQ78" s="153">
        <v>0.21340102518823731</v>
      </c>
      <c r="AR78" s="154"/>
      <c r="AS78" s="155">
        <v>2339941</v>
      </c>
      <c r="AT78" s="155">
        <v>1003283</v>
      </c>
    </row>
    <row r="79" spans="1:46" ht="14.25" customHeight="1" x14ac:dyDescent="0.2">
      <c r="A79" s="145" t="s">
        <v>117</v>
      </c>
      <c r="B79" s="146"/>
      <c r="C79" s="147">
        <v>0.1402784222737819</v>
      </c>
      <c r="D79" s="147">
        <v>4.2359459178494333E-2</v>
      </c>
      <c r="E79" s="148"/>
      <c r="F79" s="147">
        <v>0.61939801065435363</v>
      </c>
      <c r="G79" s="153">
        <v>0.1515852888543153</v>
      </c>
      <c r="H79" s="153">
        <v>0.3982006997666282</v>
      </c>
      <c r="I79" s="133">
        <v>1.314001021972407</v>
      </c>
      <c r="J79" s="133">
        <v>21.307550658822962</v>
      </c>
      <c r="K79" s="153">
        <f t="shared" si="10"/>
        <v>0.33885503150766649</v>
      </c>
      <c r="L79" s="153">
        <f t="shared" si="11"/>
        <v>0.26776760762257956</v>
      </c>
      <c r="M79" s="147">
        <v>0.65783449634898572</v>
      </c>
      <c r="N79" s="147">
        <v>0.31897946484131923</v>
      </c>
      <c r="O79" s="147">
        <v>0.39006688872640616</v>
      </c>
      <c r="P79" s="150"/>
      <c r="Q79" s="153">
        <f t="shared" si="12"/>
        <v>4.65E-2</v>
      </c>
      <c r="R79" s="153">
        <f t="shared" si="13"/>
        <v>5.3900000000000003E-2</v>
      </c>
      <c r="S79" s="153">
        <v>4.9399999999999999E-2</v>
      </c>
      <c r="T79" s="153">
        <v>9.5899999999999999E-2</v>
      </c>
      <c r="U79" s="153">
        <v>0.1033</v>
      </c>
      <c r="V79" s="148"/>
      <c r="W79" s="149">
        <v>0.38060198934564637</v>
      </c>
      <c r="X79" s="151">
        <v>27.242466713384722</v>
      </c>
      <c r="Y79" s="151">
        <v>92.178626861272178</v>
      </c>
      <c r="Z79" s="133">
        <v>0.76103441571067465</v>
      </c>
      <c r="AA79" s="133">
        <v>33.936150537860946</v>
      </c>
      <c r="AB79" s="148"/>
      <c r="AC79" s="152">
        <v>6.1</v>
      </c>
      <c r="AD79" s="145">
        <v>8.9</v>
      </c>
      <c r="AE79" s="133">
        <f t="shared" si="14"/>
        <v>0.68539325842696619</v>
      </c>
      <c r="AF79" s="147">
        <v>4.6044533959941812E-2</v>
      </c>
      <c r="AG79" s="77">
        <v>0.32075471698113206</v>
      </c>
      <c r="AH79" s="77">
        <v>0.45283018867924529</v>
      </c>
      <c r="AI79" s="133">
        <v>0.23</v>
      </c>
      <c r="AJ79" s="153">
        <v>0.76241072306351021</v>
      </c>
      <c r="AK79" s="153">
        <v>2.458863197105542E-2</v>
      </c>
      <c r="AL79" s="153">
        <v>0.17277943370522378</v>
      </c>
      <c r="AM79" s="148"/>
      <c r="AN79" s="133">
        <v>109.3957915364158</v>
      </c>
      <c r="AO79" s="149">
        <v>0.48994319054199292</v>
      </c>
      <c r="AP79" s="153">
        <v>1.9090025078049029E-2</v>
      </c>
      <c r="AQ79" s="153">
        <v>0.49096678437995805</v>
      </c>
      <c r="AR79" s="154"/>
      <c r="AS79" s="155">
        <v>2417931</v>
      </c>
      <c r="AT79" s="155">
        <v>925631</v>
      </c>
    </row>
    <row r="80" spans="1:46" ht="14.25" customHeight="1" x14ac:dyDescent="0.2">
      <c r="A80" s="145" t="s">
        <v>118</v>
      </c>
      <c r="B80" s="146"/>
      <c r="C80" s="147">
        <v>0.12479234406281503</v>
      </c>
      <c r="D80" s="147">
        <v>4.1434418242058076E-2</v>
      </c>
      <c r="E80" s="148"/>
      <c r="F80" s="147">
        <v>0.61026321786509385</v>
      </c>
      <c r="G80" s="153">
        <v>0.25611972570258684</v>
      </c>
      <c r="H80" s="153">
        <v>0.57000799076622566</v>
      </c>
      <c r="I80" s="133">
        <v>1.1179410581949791</v>
      </c>
      <c r="J80" s="133">
        <v>14.932568127778403</v>
      </c>
      <c r="K80" s="153">
        <f t="shared" si="10"/>
        <v>0.35345908781124191</v>
      </c>
      <c r="L80" s="153">
        <f t="shared" si="11"/>
        <v>0.40919163213004905</v>
      </c>
      <c r="M80" s="147">
        <v>0.67612022394656712</v>
      </c>
      <c r="N80" s="147">
        <v>0.32266113613532521</v>
      </c>
      <c r="O80" s="147">
        <v>0.26692859181651807</v>
      </c>
      <c r="P80" s="150"/>
      <c r="Q80" s="153">
        <f t="shared" si="12"/>
        <v>0.10779999999999999</v>
      </c>
      <c r="R80" s="153">
        <f t="shared" si="13"/>
        <v>0.1183</v>
      </c>
      <c r="S80" s="153">
        <v>6.1600000000000002E-2</v>
      </c>
      <c r="T80" s="153">
        <v>0.1694</v>
      </c>
      <c r="U80" s="153">
        <v>0.1799</v>
      </c>
      <c r="V80" s="148"/>
      <c r="W80" s="149">
        <v>0.38973678213490615</v>
      </c>
      <c r="X80" s="151">
        <v>53.522045757441134</v>
      </c>
      <c r="Y80" s="151">
        <v>101.25876721445758</v>
      </c>
      <c r="Z80" s="133">
        <v>0.89450154162384377</v>
      </c>
      <c r="AA80" s="133">
        <v>27.95811899341026</v>
      </c>
      <c r="AB80" s="148"/>
      <c r="AC80" s="152">
        <v>3.5</v>
      </c>
      <c r="AD80" s="145">
        <v>7.4</v>
      </c>
      <c r="AE80" s="133">
        <f t="shared" si="14"/>
        <v>0.47297297297297297</v>
      </c>
      <c r="AF80" s="147">
        <v>7.50779778572781E-2</v>
      </c>
      <c r="AG80" s="77">
        <v>0.35849056603773582</v>
      </c>
      <c r="AH80" s="77">
        <v>0.20754716981132076</v>
      </c>
      <c r="AI80" s="133">
        <v>0.35</v>
      </c>
      <c r="AJ80" s="153">
        <v>0.68300868681105908</v>
      </c>
      <c r="AK80" s="153">
        <v>0.30991724342353744</v>
      </c>
      <c r="AL80" s="153">
        <v>0.24150960234453062</v>
      </c>
      <c r="AM80" s="148"/>
      <c r="AN80" s="133">
        <v>117.64324184024397</v>
      </c>
      <c r="AO80" s="149">
        <v>0.78483177054605624</v>
      </c>
      <c r="AP80" s="153">
        <v>8.5217870932156645E-2</v>
      </c>
      <c r="AQ80" s="153">
        <v>0.1299503585217871</v>
      </c>
      <c r="AR80" s="154"/>
      <c r="AS80" s="155">
        <v>1615516</v>
      </c>
      <c r="AT80" s="155">
        <v>627503</v>
      </c>
    </row>
    <row r="81" spans="1:46" ht="14.25" customHeight="1" x14ac:dyDescent="0.2">
      <c r="A81" s="145" t="s">
        <v>119</v>
      </c>
      <c r="B81" s="146"/>
      <c r="C81" s="147">
        <v>8.9287459681360565E-2</v>
      </c>
      <c r="D81" s="147">
        <v>1.8488915698989594E-2</v>
      </c>
      <c r="E81" s="148"/>
      <c r="F81" s="147">
        <v>0.67853985942367367</v>
      </c>
      <c r="G81" s="153">
        <v>9.0901740231971034E-2</v>
      </c>
      <c r="H81" s="153">
        <v>0.22798206761479511</v>
      </c>
      <c r="I81" s="133">
        <v>1.7797126863938311</v>
      </c>
      <c r="J81" s="133">
        <v>21.075070655235365</v>
      </c>
      <c r="K81" s="153">
        <f t="shared" si="10"/>
        <v>0.39618313266602684</v>
      </c>
      <c r="L81" s="153">
        <f t="shared" si="11"/>
        <v>0.18611802402551858</v>
      </c>
      <c r="M81" s="147">
        <v>0.70782268210282284</v>
      </c>
      <c r="N81" s="147">
        <v>0.311639549436796</v>
      </c>
      <c r="O81" s="147">
        <v>0.52170465807730426</v>
      </c>
      <c r="P81" s="150"/>
      <c r="Q81" s="153">
        <f t="shared" si="12"/>
        <v>2.0299999999999999E-2</v>
      </c>
      <c r="R81" s="153">
        <f t="shared" si="13"/>
        <v>0.13500000000000001</v>
      </c>
      <c r="S81" s="153">
        <v>8.9099999999999999E-2</v>
      </c>
      <c r="T81" s="153">
        <v>0.1094</v>
      </c>
      <c r="U81" s="153">
        <v>0.22409999999999999</v>
      </c>
      <c r="V81" s="148"/>
      <c r="W81" s="149">
        <v>0.32146014057632633</v>
      </c>
      <c r="X81" s="132" t="s">
        <v>424</v>
      </c>
      <c r="Y81" s="132" t="s">
        <v>424</v>
      </c>
      <c r="Z81" s="133">
        <v>0.56188844842493346</v>
      </c>
      <c r="AA81" s="133">
        <v>24.778283344064299</v>
      </c>
      <c r="AB81" s="148"/>
      <c r="AC81" s="152">
        <v>3.6</v>
      </c>
      <c r="AD81" s="145">
        <v>6</v>
      </c>
      <c r="AE81" s="133">
        <f t="shared" si="14"/>
        <v>0.6</v>
      </c>
      <c r="AF81" s="147">
        <v>4.1203633738014875E-2</v>
      </c>
      <c r="AG81" s="77">
        <v>0.5714285714285714</v>
      </c>
      <c r="AH81" s="77">
        <v>7.1428571428571425E-2</v>
      </c>
      <c r="AI81" s="133">
        <v>0.22</v>
      </c>
      <c r="AJ81" s="153">
        <v>0.78825157432074078</v>
      </c>
      <c r="AK81" s="153">
        <v>0</v>
      </c>
      <c r="AL81" s="153">
        <v>0.98772852797200661</v>
      </c>
      <c r="AM81" s="148"/>
      <c r="AN81" s="133">
        <v>118.210566910914</v>
      </c>
      <c r="AO81" s="149">
        <v>0.74265953282004438</v>
      </c>
      <c r="AP81" s="153">
        <v>3.0775588324851014E-2</v>
      </c>
      <c r="AQ81" s="153">
        <v>0.22656487885510462</v>
      </c>
      <c r="AR81" s="154"/>
      <c r="AS81" s="155">
        <v>601388</v>
      </c>
      <c r="AT81" s="155">
        <v>164039</v>
      </c>
    </row>
    <row r="82" spans="1:46" ht="14.25" customHeight="1" x14ac:dyDescent="0.2">
      <c r="A82" s="145" t="s">
        <v>120</v>
      </c>
      <c r="B82" s="146"/>
      <c r="C82" s="147">
        <v>6.0737356231290375E-2</v>
      </c>
      <c r="D82" s="147">
        <v>2.4199288256227757E-2</v>
      </c>
      <c r="E82" s="148"/>
      <c r="F82" s="147">
        <v>0.79510177281680894</v>
      </c>
      <c r="G82" s="153">
        <v>0.22402431169174361</v>
      </c>
      <c r="H82" s="153">
        <v>0.57051546732290614</v>
      </c>
      <c r="I82" s="133">
        <v>0.96067138390653284</v>
      </c>
      <c r="J82" s="133">
        <v>15.424718685044413</v>
      </c>
      <c r="K82" s="153">
        <f t="shared" si="10"/>
        <v>9.8772617998758472E-2</v>
      </c>
      <c r="L82" s="153">
        <f t="shared" si="11"/>
        <v>0.20972815737053585</v>
      </c>
      <c r="M82" s="147">
        <v>0.81078729241025338</v>
      </c>
      <c r="N82" s="147">
        <v>0.71201467441149491</v>
      </c>
      <c r="O82" s="147">
        <v>0.60105913503971753</v>
      </c>
      <c r="P82" s="150"/>
      <c r="Q82" s="153">
        <f t="shared" si="12"/>
        <v>0.12039999999999999</v>
      </c>
      <c r="R82" s="153">
        <f t="shared" si="13"/>
        <v>0.14500000000000002</v>
      </c>
      <c r="S82" s="153">
        <v>0.1002</v>
      </c>
      <c r="T82" s="153">
        <v>0.22059999999999999</v>
      </c>
      <c r="U82" s="153">
        <v>0.2452</v>
      </c>
      <c r="V82" s="148"/>
      <c r="W82" s="149">
        <v>0.20489822718319106</v>
      </c>
      <c r="X82" s="132" t="s">
        <v>424</v>
      </c>
      <c r="Y82" s="132" t="s">
        <v>424</v>
      </c>
      <c r="Z82" s="133">
        <v>1.0409386776293252</v>
      </c>
      <c r="AA82" s="133">
        <v>33.609360975945627</v>
      </c>
      <c r="AB82" s="148"/>
      <c r="AC82" s="152">
        <v>0</v>
      </c>
      <c r="AD82" s="145">
        <v>0</v>
      </c>
      <c r="AE82" s="133"/>
      <c r="AF82" s="147">
        <v>8.6939725854602024E-2</v>
      </c>
      <c r="AG82" s="132" t="s">
        <v>424</v>
      </c>
      <c r="AH82" s="132" t="s">
        <v>424</v>
      </c>
      <c r="AI82" s="133">
        <v>0.3</v>
      </c>
      <c r="AJ82" s="153">
        <v>0.90443860801050557</v>
      </c>
      <c r="AK82" s="153">
        <v>1</v>
      </c>
      <c r="AL82" s="153">
        <v>1</v>
      </c>
      <c r="AM82" s="206"/>
      <c r="AN82" s="133">
        <v>131.08053419668153</v>
      </c>
      <c r="AO82" s="149">
        <v>0.92034578573633841</v>
      </c>
      <c r="AP82" s="153">
        <v>4.6207677266646083E-2</v>
      </c>
      <c r="AQ82" s="153">
        <v>3.3446536997015539E-2</v>
      </c>
      <c r="AR82" s="154"/>
      <c r="AS82" s="155">
        <v>176954</v>
      </c>
      <c r="AT82" s="155">
        <v>76150</v>
      </c>
    </row>
    <row r="83" spans="1:46" ht="14.25" customHeight="1" x14ac:dyDescent="0.2">
      <c r="A83" s="145" t="s">
        <v>121</v>
      </c>
      <c r="B83" s="146"/>
      <c r="C83" s="147">
        <v>5.3742113092693604E-2</v>
      </c>
      <c r="D83" s="147">
        <v>2.13898065125059E-2</v>
      </c>
      <c r="E83" s="148"/>
      <c r="F83" s="147">
        <v>0.65455710083519725</v>
      </c>
      <c r="G83" s="153">
        <v>0.40073600435775386</v>
      </c>
      <c r="H83" s="153">
        <v>0.64863075953496174</v>
      </c>
      <c r="I83" s="133">
        <v>1.3120280474649408</v>
      </c>
      <c r="J83" s="133">
        <v>16.072311245515255</v>
      </c>
      <c r="K83" s="153">
        <f t="shared" si="10"/>
        <v>0.28252937459426675</v>
      </c>
      <c r="L83" s="153">
        <f t="shared" si="11"/>
        <v>0.27073426604823214</v>
      </c>
      <c r="M83" s="147">
        <v>0.73530586403222264</v>
      </c>
      <c r="N83" s="147">
        <v>0.4527764894379559</v>
      </c>
      <c r="O83" s="147">
        <v>0.4645715979839905</v>
      </c>
      <c r="P83" s="150"/>
      <c r="Q83" s="153">
        <f t="shared" si="12"/>
        <v>6.2299999999999994E-2</v>
      </c>
      <c r="R83" s="153">
        <f t="shared" si="13"/>
        <v>7.8899999999999998E-2</v>
      </c>
      <c r="S83" s="153">
        <v>3.1600000000000003E-2</v>
      </c>
      <c r="T83" s="153">
        <v>9.3899999999999997E-2</v>
      </c>
      <c r="U83" s="153">
        <v>0.1105</v>
      </c>
      <c r="V83" s="148"/>
      <c r="W83" s="149">
        <v>0.34544289916480275</v>
      </c>
      <c r="X83" s="151">
        <v>31.486138178160559</v>
      </c>
      <c r="Y83" s="151">
        <v>110.69895944098435</v>
      </c>
      <c r="Z83" s="133">
        <v>0.76217882836587869</v>
      </c>
      <c r="AA83" s="133">
        <v>25.636572768231105</v>
      </c>
      <c r="AB83" s="148"/>
      <c r="AC83" s="152">
        <v>2.2999999999999998</v>
      </c>
      <c r="AD83" s="145">
        <v>4.9000000000000004</v>
      </c>
      <c r="AE83" s="133">
        <f t="shared" ref="AE83:AE93" si="15">AC83/AD83</f>
        <v>0.46938775510204073</v>
      </c>
      <c r="AF83" s="147">
        <v>4.1041895006550158E-2</v>
      </c>
      <c r="AG83" s="77">
        <v>7.5471698113207544E-2</v>
      </c>
      <c r="AH83" s="77">
        <v>3.7735849056603772E-2</v>
      </c>
      <c r="AI83" s="133">
        <v>0.3</v>
      </c>
      <c r="AJ83" s="153">
        <v>0.690508518846354</v>
      </c>
      <c r="AK83" s="153">
        <v>0.34194373560585489</v>
      </c>
      <c r="AL83" s="153">
        <v>0.21737309831447282</v>
      </c>
      <c r="AM83" s="148"/>
      <c r="AN83" s="133">
        <v>119.28592632020718</v>
      </c>
      <c r="AO83" s="149">
        <v>0.70996447388744921</v>
      </c>
      <c r="AP83" s="153">
        <v>3.5440300684778693E-3</v>
      </c>
      <c r="AQ83" s="153">
        <v>0.28649149604407298</v>
      </c>
      <c r="AR83" s="154"/>
      <c r="AS83" s="155">
        <v>1302632</v>
      </c>
      <c r="AT83" s="155">
        <v>482401</v>
      </c>
    </row>
    <row r="84" spans="1:46" ht="14.25" customHeight="1" x14ac:dyDescent="0.2">
      <c r="A84" s="145" t="s">
        <v>122</v>
      </c>
      <c r="B84" s="146"/>
      <c r="C84" s="147">
        <v>8.3988133418858246E-2</v>
      </c>
      <c r="D84" s="147">
        <v>3.1853589320360233E-2</v>
      </c>
      <c r="E84" s="148"/>
      <c r="F84" s="147">
        <v>0.58299391842883441</v>
      </c>
      <c r="G84" s="153">
        <v>0.14421475739305198</v>
      </c>
      <c r="H84" s="153">
        <v>0.24556416881998278</v>
      </c>
      <c r="I84" s="133">
        <v>1.6679005475449911</v>
      </c>
      <c r="J84" s="133">
        <v>23.455147269158729</v>
      </c>
      <c r="K84" s="153">
        <f t="shared" si="10"/>
        <v>0.34911483879522937</v>
      </c>
      <c r="L84" s="153">
        <f t="shared" si="11"/>
        <v>0.18257763857864373</v>
      </c>
      <c r="M84" s="147">
        <v>0.6312968423639268</v>
      </c>
      <c r="N84" s="147">
        <v>0.28218200356869744</v>
      </c>
      <c r="O84" s="147">
        <v>0.44871920378528307</v>
      </c>
      <c r="P84" s="150"/>
      <c r="Q84" s="153">
        <f t="shared" si="12"/>
        <v>9.1700000000000004E-2</v>
      </c>
      <c r="R84" s="153">
        <f t="shared" si="13"/>
        <v>0.124</v>
      </c>
      <c r="S84" s="153">
        <v>8.1900000000000001E-2</v>
      </c>
      <c r="T84" s="153">
        <v>0.1736</v>
      </c>
      <c r="U84" s="153">
        <v>0.2059</v>
      </c>
      <c r="V84" s="148"/>
      <c r="W84" s="149">
        <v>0.41700608157116559</v>
      </c>
      <c r="X84" s="151">
        <v>31.244783976375427</v>
      </c>
      <c r="Y84" s="151">
        <v>89.969091192101573</v>
      </c>
      <c r="Z84" s="133">
        <v>0.59955613149232168</v>
      </c>
      <c r="AA84" s="133">
        <v>29.430169534032579</v>
      </c>
      <c r="AB84" s="148"/>
      <c r="AC84" s="152">
        <v>3.2</v>
      </c>
      <c r="AD84" s="145">
        <v>4.3</v>
      </c>
      <c r="AE84" s="133">
        <f t="shared" si="15"/>
        <v>0.74418604651162801</v>
      </c>
      <c r="AF84" s="147">
        <v>0.11239119636536696</v>
      </c>
      <c r="AG84" s="77">
        <v>0.16867469879518071</v>
      </c>
      <c r="AH84" s="77">
        <v>1.2048192771084338E-2</v>
      </c>
      <c r="AI84" s="133">
        <v>0.23</v>
      </c>
      <c r="AJ84" s="153">
        <v>0.60899403001729624</v>
      </c>
      <c r="AK84" s="153">
        <v>9.1469062098978968E-2</v>
      </c>
      <c r="AL84" s="153">
        <v>5.5465044914355853E-2</v>
      </c>
      <c r="AM84" s="148"/>
      <c r="AN84" s="133">
        <v>96.426629942376692</v>
      </c>
      <c r="AO84" s="149">
        <v>0.56015334310519793</v>
      </c>
      <c r="AP84" s="153">
        <v>1.413161949862818E-2</v>
      </c>
      <c r="AQ84" s="153">
        <v>0.42571503739617395</v>
      </c>
      <c r="AR84" s="154"/>
      <c r="AS84" s="155">
        <v>454427</v>
      </c>
      <c r="AT84" s="155">
        <v>179230</v>
      </c>
    </row>
    <row r="85" spans="1:46" ht="14.25" customHeight="1" x14ac:dyDescent="0.2">
      <c r="A85" s="145" t="s">
        <v>123</v>
      </c>
      <c r="B85" s="146"/>
      <c r="C85" s="147">
        <v>7.2808055911397954E-2</v>
      </c>
      <c r="D85" s="147">
        <v>2.595769942613696E-2</v>
      </c>
      <c r="E85" s="148"/>
      <c r="F85" s="147">
        <v>0.65601877922651208</v>
      </c>
      <c r="G85" s="153">
        <v>0.40512589928057552</v>
      </c>
      <c r="H85" s="153">
        <v>0.6957350203753081</v>
      </c>
      <c r="I85" s="133">
        <v>0.97457745560255671</v>
      </c>
      <c r="J85" s="133">
        <v>12.759928784026023</v>
      </c>
      <c r="K85" s="153">
        <f t="shared" si="10"/>
        <v>0.2604621849137459</v>
      </c>
      <c r="L85" s="153">
        <f t="shared" si="11"/>
        <v>0.30766440764770814</v>
      </c>
      <c r="M85" s="147">
        <v>0.752415647612938</v>
      </c>
      <c r="N85" s="147">
        <v>0.4919534626991921</v>
      </c>
      <c r="O85" s="147">
        <v>0.44475123996522986</v>
      </c>
      <c r="P85" s="150"/>
      <c r="Q85" s="153">
        <f t="shared" si="12"/>
        <v>7.9499999999999987E-2</v>
      </c>
      <c r="R85" s="153">
        <f t="shared" si="13"/>
        <v>7.1899999999999992E-2</v>
      </c>
      <c r="S85" s="153">
        <v>4.8599999999999997E-2</v>
      </c>
      <c r="T85" s="153">
        <v>0.12809999999999999</v>
      </c>
      <c r="U85" s="153">
        <v>0.1205</v>
      </c>
      <c r="V85" s="148"/>
      <c r="W85" s="149">
        <v>0.34398122077348792</v>
      </c>
      <c r="X85" s="151">
        <v>30.511045533522712</v>
      </c>
      <c r="Y85" s="151">
        <v>101.10598539006953</v>
      </c>
      <c r="Z85" s="133">
        <v>1.0260857095054852</v>
      </c>
      <c r="AA85" s="133">
        <v>27.400383458827022</v>
      </c>
      <c r="AB85" s="148"/>
      <c r="AC85" s="152">
        <v>2.4</v>
      </c>
      <c r="AD85" s="145">
        <v>7.7</v>
      </c>
      <c r="AE85" s="133">
        <f t="shared" si="15"/>
        <v>0.31168831168831168</v>
      </c>
      <c r="AF85" s="147">
        <v>8.3428956228956228E-2</v>
      </c>
      <c r="AG85" s="77">
        <v>0.33962264150943394</v>
      </c>
      <c r="AH85" s="77">
        <v>0.18867924528301888</v>
      </c>
      <c r="AI85" s="133">
        <v>0.37</v>
      </c>
      <c r="AJ85" s="153">
        <v>0.66433576530917449</v>
      </c>
      <c r="AK85" s="153">
        <v>0.55962053750997853</v>
      </c>
      <c r="AL85" s="153">
        <v>0.24382672120563295</v>
      </c>
      <c r="AM85" s="148"/>
      <c r="AN85" s="133">
        <v>315.27212143650502</v>
      </c>
      <c r="AO85" s="149">
        <v>0.69706221987356387</v>
      </c>
      <c r="AP85" s="153">
        <v>3.2939933063237628E-2</v>
      </c>
      <c r="AQ85" s="153">
        <v>0.26999784706319846</v>
      </c>
      <c r="AR85" s="154"/>
      <c r="AS85" s="155">
        <v>1281530</v>
      </c>
      <c r="AT85" s="155">
        <v>484791</v>
      </c>
    </row>
    <row r="86" spans="1:46" ht="14.25" customHeight="1" x14ac:dyDescent="0.2">
      <c r="A86" s="145" t="s">
        <v>124</v>
      </c>
      <c r="B86" s="146"/>
      <c r="C86" s="147">
        <v>0.19120350898275551</v>
      </c>
      <c r="D86" s="147">
        <v>6.3649327298654593E-2</v>
      </c>
      <c r="E86" s="148"/>
      <c r="F86" s="147">
        <v>0.62724409962475403</v>
      </c>
      <c r="G86" s="153">
        <v>0.14636449480642116</v>
      </c>
      <c r="H86" s="153">
        <v>0.22733799685867959</v>
      </c>
      <c r="I86" s="133">
        <v>1.3973779688917256</v>
      </c>
      <c r="J86" s="133">
        <v>24.093647621755803</v>
      </c>
      <c r="K86" s="153">
        <f t="shared" si="10"/>
        <v>0.2909447382231341</v>
      </c>
      <c r="L86" s="153">
        <f t="shared" si="11"/>
        <v>0.149396724916393</v>
      </c>
      <c r="M86" s="147">
        <v>0.71323631370506524</v>
      </c>
      <c r="N86" s="147">
        <v>0.42229157548193114</v>
      </c>
      <c r="O86" s="147">
        <v>0.56383958878867224</v>
      </c>
      <c r="P86" s="150"/>
      <c r="Q86" s="153">
        <f t="shared" si="12"/>
        <v>5.8599999999999999E-2</v>
      </c>
      <c r="R86" s="153">
        <f t="shared" si="13"/>
        <v>7.9200000000000007E-2</v>
      </c>
      <c r="S86" s="153">
        <v>7.6999999999999999E-2</v>
      </c>
      <c r="T86" s="153">
        <v>0.1356</v>
      </c>
      <c r="U86" s="153">
        <v>0.15620000000000001</v>
      </c>
      <c r="V86" s="148"/>
      <c r="W86" s="149">
        <v>0.37275590037524597</v>
      </c>
      <c r="X86" s="151">
        <v>17.701578928087336</v>
      </c>
      <c r="Y86" s="151">
        <v>71.703387570018677</v>
      </c>
      <c r="Z86" s="133">
        <v>0.7156259954442461</v>
      </c>
      <c r="AA86" s="133">
        <v>36.083895256032008</v>
      </c>
      <c r="AB86" s="148"/>
      <c r="AC86" s="152">
        <v>3.8</v>
      </c>
      <c r="AD86" s="145">
        <v>5.2</v>
      </c>
      <c r="AE86" s="133">
        <f t="shared" si="15"/>
        <v>0.73076923076923073</v>
      </c>
      <c r="AF86" s="147">
        <v>5.0971327293789802E-2</v>
      </c>
      <c r="AG86" s="77">
        <v>0.26415094339622641</v>
      </c>
      <c r="AH86" s="77">
        <v>0.33962264150943394</v>
      </c>
      <c r="AI86" s="133">
        <v>0.24</v>
      </c>
      <c r="AJ86" s="153">
        <v>0.65967818695875846</v>
      </c>
      <c r="AK86" s="153">
        <v>7.9539237736307819E-2</v>
      </c>
      <c r="AL86" s="153">
        <v>0.15475447411455454</v>
      </c>
      <c r="AM86" s="148"/>
      <c r="AN86" s="133">
        <v>88.496022885849854</v>
      </c>
      <c r="AO86" s="149">
        <v>0.76077700904736567</v>
      </c>
      <c r="AP86" s="153">
        <v>2.49344608046045E-2</v>
      </c>
      <c r="AQ86" s="153">
        <v>0.21428853014802987</v>
      </c>
      <c r="AR86" s="154"/>
      <c r="AS86" s="155">
        <v>4518699</v>
      </c>
      <c r="AT86" s="155">
        <v>1348982</v>
      </c>
    </row>
    <row r="87" spans="1:46" ht="14.25" customHeight="1" x14ac:dyDescent="0.2">
      <c r="A87" s="145" t="s">
        <v>125</v>
      </c>
      <c r="B87" s="146"/>
      <c r="C87" s="147">
        <v>5.7632156496794373E-2</v>
      </c>
      <c r="D87" s="147">
        <v>1.9744512921701027E-2</v>
      </c>
      <c r="E87" s="148"/>
      <c r="F87" s="147">
        <v>0.67122928794823467</v>
      </c>
      <c r="G87" s="153">
        <v>0.55159538826065035</v>
      </c>
      <c r="H87" s="153">
        <v>0.74496584024702783</v>
      </c>
      <c r="I87" s="133">
        <v>0.63897469844071786</v>
      </c>
      <c r="J87" s="133">
        <v>8.7051519750785769</v>
      </c>
      <c r="K87" s="153">
        <f t="shared" si="10"/>
        <v>0.41913292639430333</v>
      </c>
      <c r="L87" s="153">
        <f t="shared" si="11"/>
        <v>0.38394674517543842</v>
      </c>
      <c r="M87" s="147">
        <v>0.74085506626763575</v>
      </c>
      <c r="N87" s="147">
        <v>0.32172213987333242</v>
      </c>
      <c r="O87" s="147">
        <v>0.35690832109219733</v>
      </c>
      <c r="P87" s="150"/>
      <c r="Q87" s="153">
        <f t="shared" si="12"/>
        <v>9.1099999999999987E-2</v>
      </c>
      <c r="R87" s="153">
        <f t="shared" si="13"/>
        <v>7.1999999999999995E-2</v>
      </c>
      <c r="S87" s="153">
        <v>5.1400000000000001E-2</v>
      </c>
      <c r="T87" s="153">
        <v>0.14249999999999999</v>
      </c>
      <c r="U87" s="153">
        <v>0.1234</v>
      </c>
      <c r="V87" s="148"/>
      <c r="W87" s="149">
        <v>0.32877071205176533</v>
      </c>
      <c r="X87" s="151">
        <v>35.387045813586099</v>
      </c>
      <c r="Y87" s="151">
        <v>104.05824132847989</v>
      </c>
      <c r="Z87" s="133">
        <v>1.5650071942446044</v>
      </c>
      <c r="AA87" s="133">
        <v>28.511328029441398</v>
      </c>
      <c r="AB87" s="148"/>
      <c r="AC87" s="152">
        <v>2.5</v>
      </c>
      <c r="AD87" s="145">
        <v>6.5</v>
      </c>
      <c r="AE87" s="133">
        <f t="shared" si="15"/>
        <v>0.38461538461538464</v>
      </c>
      <c r="AF87" s="147">
        <v>4.1607023839320113E-2</v>
      </c>
      <c r="AG87" s="77">
        <v>0.43396226415094341</v>
      </c>
      <c r="AH87" s="77">
        <v>0.67924528301886788</v>
      </c>
      <c r="AI87" s="133">
        <v>0.37</v>
      </c>
      <c r="AJ87" s="153">
        <v>0.69411194650975694</v>
      </c>
      <c r="AK87" s="153">
        <v>0.11738316976985193</v>
      </c>
      <c r="AL87" s="153">
        <v>0.31188113073254647</v>
      </c>
      <c r="AM87" s="148"/>
      <c r="AN87" s="133">
        <v>79.21120689655173</v>
      </c>
      <c r="AO87" s="149">
        <v>0.64455569461827289</v>
      </c>
      <c r="AP87" s="153">
        <v>6.3775371388148233E-2</v>
      </c>
      <c r="AQ87" s="153">
        <v>0.2916689339935789</v>
      </c>
      <c r="AR87" s="154"/>
      <c r="AS87" s="155">
        <v>1074667</v>
      </c>
      <c r="AT87" s="155">
        <v>431331</v>
      </c>
    </row>
    <row r="88" spans="1:46" ht="14.25" customHeight="1" x14ac:dyDescent="0.2">
      <c r="A88" s="145" t="s">
        <v>126</v>
      </c>
      <c r="B88" s="146"/>
      <c r="C88" s="147">
        <v>0.16635418631225107</v>
      </c>
      <c r="D88" s="147">
        <v>5.8167549086082779E-2</v>
      </c>
      <c r="E88" s="148"/>
      <c r="F88" s="147">
        <v>0.60019746830499454</v>
      </c>
      <c r="G88" s="153">
        <v>0.14311131897068841</v>
      </c>
      <c r="H88" s="153">
        <v>0.34277987331862503</v>
      </c>
      <c r="I88" s="133">
        <v>1.5280097496339797</v>
      </c>
      <c r="J88" s="133">
        <v>23.511965352949058</v>
      </c>
      <c r="K88" s="153">
        <f t="shared" si="10"/>
        <v>0.3429985024080453</v>
      </c>
      <c r="L88" s="153">
        <f t="shared" si="11"/>
        <v>0.20238164212722426</v>
      </c>
      <c r="M88" s="147">
        <v>0.66930401071850454</v>
      </c>
      <c r="N88" s="147">
        <v>0.32630550831045924</v>
      </c>
      <c r="O88" s="147">
        <v>0.46692236859128028</v>
      </c>
      <c r="P88" s="150"/>
      <c r="Q88" s="153">
        <f t="shared" si="12"/>
        <v>7.5499999999999998E-2</v>
      </c>
      <c r="R88" s="153">
        <f t="shared" si="13"/>
        <v>5.6500000000000009E-2</v>
      </c>
      <c r="S88" s="153">
        <v>6.2399999999999997E-2</v>
      </c>
      <c r="T88" s="153">
        <v>0.13789999999999999</v>
      </c>
      <c r="U88" s="153">
        <v>0.11890000000000001</v>
      </c>
      <c r="V88" s="148"/>
      <c r="W88" s="149">
        <v>0.39980253169500546</v>
      </c>
      <c r="X88" s="151">
        <v>19.873655851545625</v>
      </c>
      <c r="Y88" s="151">
        <v>85.508573162713063</v>
      </c>
      <c r="Z88" s="133">
        <v>0.65444608598835219</v>
      </c>
      <c r="AA88" s="133">
        <v>32.202349469942902</v>
      </c>
      <c r="AB88" s="148"/>
      <c r="AC88" s="152">
        <v>4</v>
      </c>
      <c r="AD88" s="145">
        <v>6.3</v>
      </c>
      <c r="AE88" s="133">
        <f t="shared" si="15"/>
        <v>0.63492063492063489</v>
      </c>
      <c r="AF88" s="147">
        <v>5.0865256518311086E-2</v>
      </c>
      <c r="AG88" s="77">
        <v>0.86792452830188682</v>
      </c>
      <c r="AH88" s="77">
        <v>0.43396226415094341</v>
      </c>
      <c r="AI88" s="133">
        <v>0.23</v>
      </c>
      <c r="AJ88" s="153">
        <v>0.64472059089156086</v>
      </c>
      <c r="AK88" s="153">
        <v>4.1226695566848756E-2</v>
      </c>
      <c r="AL88" s="153">
        <v>1</v>
      </c>
      <c r="AM88" s="148"/>
      <c r="AN88" s="133">
        <v>78.436324704202931</v>
      </c>
      <c r="AO88" s="149">
        <v>0.80186896262074758</v>
      </c>
      <c r="AP88" s="153">
        <v>1.3387232255354894E-2</v>
      </c>
      <c r="AQ88" s="153">
        <v>0.18474380512389751</v>
      </c>
      <c r="AR88" s="154"/>
      <c r="AS88" s="155">
        <v>2291738</v>
      </c>
      <c r="AT88" s="155">
        <v>819372</v>
      </c>
    </row>
    <row r="89" spans="1:46" ht="14.25" customHeight="1" x14ac:dyDescent="0.2">
      <c r="A89" s="145" t="s">
        <v>127</v>
      </c>
      <c r="B89" s="146"/>
      <c r="C89" s="147">
        <v>8.0670163293907804E-2</v>
      </c>
      <c r="D89" s="147">
        <v>1.9980834973583342E-2</v>
      </c>
      <c r="E89" s="148"/>
      <c r="F89" s="147">
        <v>0.67379087149718753</v>
      </c>
      <c r="G89" s="153">
        <v>0.24605168358575366</v>
      </c>
      <c r="H89" s="153">
        <v>0.54676034110099225</v>
      </c>
      <c r="I89" s="133">
        <v>1.4375263824398481</v>
      </c>
      <c r="J89" s="133">
        <v>19.675554244536137</v>
      </c>
      <c r="K89" s="153">
        <f t="shared" si="10"/>
        <v>0.44402610902612383</v>
      </c>
      <c r="L89" s="153">
        <f t="shared" si="11"/>
        <v>0.20692669659929053</v>
      </c>
      <c r="M89" s="147">
        <v>0.7191190458290978</v>
      </c>
      <c r="N89" s="147">
        <v>0.27509293680297398</v>
      </c>
      <c r="O89" s="147">
        <v>0.51219234922980728</v>
      </c>
      <c r="P89" s="150"/>
      <c r="Q89" s="153">
        <f t="shared" si="12"/>
        <v>9.1600000000000001E-2</v>
      </c>
      <c r="R89" s="153">
        <f t="shared" si="13"/>
        <v>0.14539999999999997</v>
      </c>
      <c r="S89" s="153">
        <v>0.1148</v>
      </c>
      <c r="T89" s="153">
        <v>0.2064</v>
      </c>
      <c r="U89" s="153">
        <v>0.26019999999999999</v>
      </c>
      <c r="V89" s="148"/>
      <c r="W89" s="149">
        <v>0.32620912850281247</v>
      </c>
      <c r="X89" s="151">
        <v>27.817718864674603</v>
      </c>
      <c r="Y89" s="151">
        <v>103.21331917371792</v>
      </c>
      <c r="Z89" s="133">
        <v>0.69563940684187342</v>
      </c>
      <c r="AA89" s="133">
        <v>28.644147541935691</v>
      </c>
      <c r="AB89" s="148"/>
      <c r="AC89" s="152">
        <v>6.6</v>
      </c>
      <c r="AD89" s="145">
        <v>8.4</v>
      </c>
      <c r="AE89" s="133">
        <f t="shared" si="15"/>
        <v>0.78571428571428559</v>
      </c>
      <c r="AF89" s="147">
        <v>5.8093843901687342E-2</v>
      </c>
      <c r="AG89" s="77">
        <v>0.8867924528301887</v>
      </c>
      <c r="AH89" s="77">
        <v>0.28301886792452829</v>
      </c>
      <c r="AI89" s="133">
        <v>0.24</v>
      </c>
      <c r="AJ89" s="153">
        <v>0.73154907148177639</v>
      </c>
      <c r="AK89" s="153">
        <v>0</v>
      </c>
      <c r="AL89" s="153">
        <v>7.3495492255926845E-2</v>
      </c>
      <c r="AM89" s="148"/>
      <c r="AN89" s="133">
        <v>175.21115097985094</v>
      </c>
      <c r="AO89" s="149">
        <v>0.57715149892090301</v>
      </c>
      <c r="AP89" s="153">
        <v>3.3396871406291842E-2</v>
      </c>
      <c r="AQ89" s="153">
        <v>0.38945162967280517</v>
      </c>
      <c r="AR89" s="154"/>
      <c r="AS89" s="155">
        <v>1185990</v>
      </c>
      <c r="AT89" s="155">
        <v>389330</v>
      </c>
    </row>
    <row r="90" spans="1:46" ht="14.25" customHeight="1" x14ac:dyDescent="0.2">
      <c r="A90" s="145" t="s">
        <v>128</v>
      </c>
      <c r="B90" s="146"/>
      <c r="C90" s="147">
        <v>5.6451304414352386E-2</v>
      </c>
      <c r="D90" s="147">
        <v>2.0390614584722036E-2</v>
      </c>
      <c r="E90" s="148"/>
      <c r="F90" s="147">
        <v>0.62678962051210585</v>
      </c>
      <c r="G90" s="153">
        <v>0.45402172208358893</v>
      </c>
      <c r="H90" s="153">
        <v>0.63612829965437623</v>
      </c>
      <c r="I90" s="133">
        <v>0.97536616606953908</v>
      </c>
      <c r="J90" s="133">
        <v>15.877385848572853</v>
      </c>
      <c r="K90" s="153">
        <f t="shared" si="10"/>
        <v>0.2687276693792075</v>
      </c>
      <c r="L90" s="153">
        <f t="shared" si="11"/>
        <v>0.1234548110752749</v>
      </c>
      <c r="M90" s="147">
        <v>0.71046157169602997</v>
      </c>
      <c r="N90" s="147">
        <v>0.44173390231682247</v>
      </c>
      <c r="O90" s="147">
        <v>0.58700676062075507</v>
      </c>
      <c r="P90" s="150"/>
      <c r="Q90" s="153">
        <f t="shared" si="12"/>
        <v>3.8100000000000009E-2</v>
      </c>
      <c r="R90" s="153">
        <f t="shared" si="13"/>
        <v>0.13350000000000001</v>
      </c>
      <c r="S90" s="153">
        <v>9.11E-2</v>
      </c>
      <c r="T90" s="153">
        <v>0.12920000000000001</v>
      </c>
      <c r="U90" s="153">
        <v>0.22459999999999999</v>
      </c>
      <c r="V90" s="148"/>
      <c r="W90" s="149">
        <v>0.37321037948789415</v>
      </c>
      <c r="X90" s="151">
        <v>37.613056439795869</v>
      </c>
      <c r="Y90" s="151">
        <v>97.095757187132634</v>
      </c>
      <c r="Z90" s="133">
        <v>1.0252559856876404</v>
      </c>
      <c r="AA90" s="133">
        <v>34.067170456630159</v>
      </c>
      <c r="AB90" s="148"/>
      <c r="AC90" s="152">
        <v>4.5</v>
      </c>
      <c r="AD90" s="145">
        <v>6.6</v>
      </c>
      <c r="AE90" s="133">
        <f t="shared" si="15"/>
        <v>0.68181818181818188</v>
      </c>
      <c r="AF90" s="147">
        <v>4.1240013673062556E-2</v>
      </c>
      <c r="AG90" s="77">
        <v>0.11320754716981132</v>
      </c>
      <c r="AH90" s="77">
        <v>9.4339622641509441E-2</v>
      </c>
      <c r="AI90" s="133">
        <v>0.27</v>
      </c>
      <c r="AJ90" s="153">
        <v>0.6340887089348507</v>
      </c>
      <c r="AK90" s="153">
        <v>0.72138909143396102</v>
      </c>
      <c r="AL90" s="153">
        <v>0.3419970086927091</v>
      </c>
      <c r="AM90" s="148"/>
      <c r="AN90" s="133">
        <v>121.812571258613</v>
      </c>
      <c r="AO90" s="149">
        <v>0.65274231125309023</v>
      </c>
      <c r="AP90" s="153">
        <v>1.8994231532255604E-2</v>
      </c>
      <c r="AQ90" s="153">
        <v>0.32826345721465416</v>
      </c>
      <c r="AR90" s="154"/>
      <c r="AS90" s="155">
        <v>2426204</v>
      </c>
      <c r="AT90" s="155">
        <v>803662</v>
      </c>
    </row>
    <row r="91" spans="1:46" ht="14.25" customHeight="1" x14ac:dyDescent="0.2">
      <c r="A91" s="145" t="s">
        <v>129</v>
      </c>
      <c r="B91" s="146"/>
      <c r="C91" s="147">
        <v>0.29491237803087167</v>
      </c>
      <c r="D91" s="147">
        <v>0.12276724114607289</v>
      </c>
      <c r="E91" s="148"/>
      <c r="F91" s="147">
        <v>0.53074228315072658</v>
      </c>
      <c r="G91" s="153">
        <v>8.0779268888177949E-2</v>
      </c>
      <c r="H91" s="153">
        <v>0.28466045900756032</v>
      </c>
      <c r="I91" s="133">
        <v>1.4000836211203058</v>
      </c>
      <c r="J91" s="133">
        <v>30.34328276934875</v>
      </c>
      <c r="K91" s="153">
        <f t="shared" si="10"/>
        <v>0.30693561493049676</v>
      </c>
      <c r="L91" s="153">
        <f t="shared" si="11"/>
        <v>0.21820846621838197</v>
      </c>
      <c r="M91" s="147">
        <v>0.60931134912879603</v>
      </c>
      <c r="N91" s="147">
        <v>0.30237573419829927</v>
      </c>
      <c r="O91" s="147">
        <v>0.39110288291041406</v>
      </c>
      <c r="P91" s="150"/>
      <c r="Q91" s="153">
        <f t="shared" si="12"/>
        <v>8.000000000000021E-4</v>
      </c>
      <c r="R91" s="153">
        <f t="shared" si="13"/>
        <v>2.9200000000000004E-2</v>
      </c>
      <c r="S91" s="153">
        <v>3.5900000000000001E-2</v>
      </c>
      <c r="T91" s="153">
        <v>3.6700000000000003E-2</v>
      </c>
      <c r="U91" s="153">
        <v>6.5100000000000005E-2</v>
      </c>
      <c r="V91" s="148"/>
      <c r="W91" s="149">
        <v>0.46925771684927342</v>
      </c>
      <c r="X91" s="151">
        <v>18.611180314673923</v>
      </c>
      <c r="Y91" s="151">
        <v>63.667870624891698</v>
      </c>
      <c r="Z91" s="133">
        <v>0.71424305299695556</v>
      </c>
      <c r="AA91" s="133">
        <v>45.355853127371674</v>
      </c>
      <c r="AB91" s="148"/>
      <c r="AC91" s="152">
        <v>5.3</v>
      </c>
      <c r="AD91" s="145">
        <v>6</v>
      </c>
      <c r="AE91" s="133">
        <f t="shared" si="15"/>
        <v>0.8833333333333333</v>
      </c>
      <c r="AF91" s="147">
        <v>4.1218354430379744E-2</v>
      </c>
      <c r="AG91" s="77">
        <v>0.69811320754716977</v>
      </c>
      <c r="AH91" s="77">
        <v>0.39622641509433965</v>
      </c>
      <c r="AI91" s="133">
        <v>0.27</v>
      </c>
      <c r="AJ91" s="153">
        <v>0.67630699386941684</v>
      </c>
      <c r="AK91" s="153">
        <v>2.1744803303008098E-2</v>
      </c>
      <c r="AL91" s="153">
        <v>0.15161933189154408</v>
      </c>
      <c r="AM91" s="148"/>
      <c r="AN91" s="133">
        <v>110.68460069639447</v>
      </c>
      <c r="AO91" s="149">
        <v>0.35392089707486618</v>
      </c>
      <c r="AP91" s="153">
        <v>5.1475251794910824E-2</v>
      </c>
      <c r="AQ91" s="153">
        <v>0.59460385113022296</v>
      </c>
      <c r="AR91" s="154"/>
      <c r="AS91" s="155">
        <v>3302833</v>
      </c>
      <c r="AT91" s="155">
        <v>1118980</v>
      </c>
    </row>
    <row r="92" spans="1:46" ht="14.25" customHeight="1" x14ac:dyDescent="0.2">
      <c r="A92" s="145" t="s">
        <v>130</v>
      </c>
      <c r="B92" s="146"/>
      <c r="C92" s="147">
        <v>0.33586555995248291</v>
      </c>
      <c r="D92" s="147">
        <v>0.16754299847074594</v>
      </c>
      <c r="E92" s="148"/>
      <c r="F92" s="147">
        <v>0.54490271251330491</v>
      </c>
      <c r="G92" s="153">
        <v>9.1978208266585398E-2</v>
      </c>
      <c r="H92" s="153">
        <v>0.16469504913769073</v>
      </c>
      <c r="I92" s="133">
        <v>1.9068757524194075</v>
      </c>
      <c r="J92" s="133">
        <v>52.263446154657295</v>
      </c>
      <c r="K92" s="153">
        <f t="shared" si="10"/>
        <v>0.27602118454792973</v>
      </c>
      <c r="L92" s="153">
        <f t="shared" si="11"/>
        <v>0.21858612545135514</v>
      </c>
      <c r="M92" s="147">
        <v>0.61039082353899254</v>
      </c>
      <c r="N92" s="147">
        <v>0.33436963899106281</v>
      </c>
      <c r="O92" s="147">
        <v>0.3918046980876374</v>
      </c>
      <c r="P92" s="150"/>
      <c r="Q92" s="153">
        <f t="shared" si="12"/>
        <v>5.4099999999999995E-2</v>
      </c>
      <c r="R92" s="153">
        <f t="shared" si="13"/>
        <v>4.2499999999999996E-2</v>
      </c>
      <c r="S92" s="153">
        <v>2.7699999999999999E-2</v>
      </c>
      <c r="T92" s="153">
        <v>8.1799999999999998E-2</v>
      </c>
      <c r="U92" s="153">
        <v>7.0199999999999999E-2</v>
      </c>
      <c r="V92" s="148"/>
      <c r="W92" s="149">
        <v>0.45509728748669509</v>
      </c>
      <c r="X92" s="151">
        <v>32.480988135312032</v>
      </c>
      <c r="Y92" s="151">
        <v>78.607641350314111</v>
      </c>
      <c r="Z92" s="133">
        <v>0.52441801660712251</v>
      </c>
      <c r="AA92" s="133">
        <v>57.35884499294432</v>
      </c>
      <c r="AB92" s="148"/>
      <c r="AC92" s="152">
        <v>6.8</v>
      </c>
      <c r="AD92" s="145">
        <v>9.6</v>
      </c>
      <c r="AE92" s="133">
        <f t="shared" si="15"/>
        <v>0.70833333333333337</v>
      </c>
      <c r="AF92" s="147">
        <v>0.1981519326619697</v>
      </c>
      <c r="AG92" s="77">
        <v>0.92452830188679247</v>
      </c>
      <c r="AH92" s="77">
        <v>0.94339622641509435</v>
      </c>
      <c r="AI92" s="133">
        <v>0.27</v>
      </c>
      <c r="AJ92" s="153">
        <v>0.64915986376264967</v>
      </c>
      <c r="AK92" s="153">
        <v>2.3077964146386003E-2</v>
      </c>
      <c r="AL92" s="153">
        <v>0.1702647739690446</v>
      </c>
      <c r="AM92" s="148"/>
      <c r="AN92" s="133">
        <v>97.37403181477471</v>
      </c>
      <c r="AO92" s="149">
        <v>0.31802902914033032</v>
      </c>
      <c r="AP92" s="153">
        <v>2.0048410410804247E-2</v>
      </c>
      <c r="AQ92" s="153">
        <v>0.66192256044886544</v>
      </c>
      <c r="AR92" s="154"/>
      <c r="AS92" s="155">
        <v>4673221</v>
      </c>
      <c r="AT92" s="155">
        <v>1692047</v>
      </c>
    </row>
    <row r="93" spans="1:46" ht="14.25" customHeight="1" x14ac:dyDescent="0.2">
      <c r="A93" s="145" t="s">
        <v>131</v>
      </c>
      <c r="B93" s="146"/>
      <c r="C93" s="147">
        <v>0.39699831073764458</v>
      </c>
      <c r="D93" s="147">
        <v>0.20292912327846827</v>
      </c>
      <c r="E93" s="148"/>
      <c r="F93" s="147">
        <v>0.56932791439921016</v>
      </c>
      <c r="G93" s="153">
        <v>6.7721188851425834E-2</v>
      </c>
      <c r="H93" s="153">
        <v>0.14199213813649098</v>
      </c>
      <c r="I93" s="133">
        <v>1.9440072988766812</v>
      </c>
      <c r="J93" s="133">
        <v>39.397893487588767</v>
      </c>
      <c r="K93" s="153">
        <f t="shared" si="10"/>
        <v>0.33421974906116636</v>
      </c>
      <c r="L93" s="153">
        <f t="shared" si="11"/>
        <v>0.24324788477124887</v>
      </c>
      <c r="M93" s="147">
        <v>0.64814028924323663</v>
      </c>
      <c r="N93" s="147">
        <v>0.31392054018207027</v>
      </c>
      <c r="O93" s="147">
        <v>0.40489240447198777</v>
      </c>
      <c r="P93" s="150"/>
      <c r="Q93" s="153">
        <f t="shared" si="12"/>
        <v>2.2599999999999999E-2</v>
      </c>
      <c r="R93" s="153">
        <f t="shared" si="13"/>
        <v>3.0799999999999998E-2</v>
      </c>
      <c r="S93" s="153">
        <v>2.41E-2</v>
      </c>
      <c r="T93" s="153">
        <v>4.6699999999999998E-2</v>
      </c>
      <c r="U93" s="153">
        <v>5.4899999999999997E-2</v>
      </c>
      <c r="V93" s="148"/>
      <c r="W93" s="149">
        <v>0.43067208560078984</v>
      </c>
      <c r="X93" s="151">
        <v>34.261556542178113</v>
      </c>
      <c r="Y93" s="151">
        <v>79.740553717569213</v>
      </c>
      <c r="Z93" s="133">
        <v>0.51440136082711041</v>
      </c>
      <c r="AA93" s="133">
        <v>42.413084873575357</v>
      </c>
      <c r="AB93" s="148"/>
      <c r="AC93" s="152">
        <v>6.4</v>
      </c>
      <c r="AD93" s="145">
        <v>7</v>
      </c>
      <c r="AE93" s="133">
        <f t="shared" si="15"/>
        <v>0.91428571428571437</v>
      </c>
      <c r="AF93" s="147">
        <v>6.9962945724687101E-2</v>
      </c>
      <c r="AG93" s="77">
        <v>0.81132075471698117</v>
      </c>
      <c r="AH93" s="77">
        <v>0.50943396226415094</v>
      </c>
      <c r="AI93" s="133">
        <v>0.26</v>
      </c>
      <c r="AJ93" s="153">
        <v>0.74795220928719586</v>
      </c>
      <c r="AK93" s="153">
        <v>5.7633579022295699E-3</v>
      </c>
      <c r="AL93" s="153">
        <v>0.12452986154164083</v>
      </c>
      <c r="AM93" s="148"/>
      <c r="AN93" s="133">
        <v>143.63004021302032</v>
      </c>
      <c r="AO93" s="149">
        <v>0.28379012364362788</v>
      </c>
      <c r="AP93" s="153">
        <v>1.3605339225449098E-2</v>
      </c>
      <c r="AQ93" s="153">
        <v>0.70260453713092297</v>
      </c>
      <c r="AR93" s="154"/>
      <c r="AS93" s="155">
        <v>1981616</v>
      </c>
      <c r="AT93" s="155">
        <v>653265</v>
      </c>
    </row>
    <row r="94" spans="1:46" ht="14.25" customHeight="1" x14ac:dyDescent="0.2">
      <c r="A94" s="145" t="s">
        <v>132</v>
      </c>
      <c r="B94" s="146"/>
      <c r="C94" s="147">
        <v>2.5947998523284638E-2</v>
      </c>
      <c r="D94" s="147">
        <v>1.5245806824754193E-2</v>
      </c>
      <c r="E94" s="148"/>
      <c r="F94" s="147">
        <v>0.68336329997915368</v>
      </c>
      <c r="G94" s="153">
        <v>9.2769235169067391E-2</v>
      </c>
      <c r="H94" s="153">
        <v>0.3241384569919637</v>
      </c>
      <c r="I94" s="132" t="s">
        <v>424</v>
      </c>
      <c r="J94" s="132" t="s">
        <v>424</v>
      </c>
      <c r="K94" s="153">
        <f t="shared" si="10"/>
        <v>-1.4077467437586089E-2</v>
      </c>
      <c r="L94" s="153">
        <f t="shared" si="11"/>
        <v>-4.0770737284571146E-2</v>
      </c>
      <c r="M94" s="147">
        <v>0.6431969552806851</v>
      </c>
      <c r="N94" s="147">
        <v>0.65727442271827119</v>
      </c>
      <c r="O94" s="147">
        <v>0.68396769256525625</v>
      </c>
      <c r="P94" s="150"/>
      <c r="Q94" s="153">
        <f t="shared" si="12"/>
        <v>-7.5600000000000014E-2</v>
      </c>
      <c r="R94" s="153">
        <f t="shared" si="13"/>
        <v>-1.9300000000000012E-2</v>
      </c>
      <c r="S94" s="153">
        <v>0.15890000000000001</v>
      </c>
      <c r="T94" s="153">
        <v>8.3299999999999999E-2</v>
      </c>
      <c r="U94" s="153">
        <v>0.1396</v>
      </c>
      <c r="V94" s="148"/>
      <c r="W94" s="149">
        <v>0.31663670002084632</v>
      </c>
      <c r="X94" s="132" t="s">
        <v>424</v>
      </c>
      <c r="Y94" s="132" t="s">
        <v>424</v>
      </c>
      <c r="Z94" s="132" t="s">
        <v>424</v>
      </c>
      <c r="AA94" s="132" t="s">
        <v>424</v>
      </c>
      <c r="AB94" s="148"/>
      <c r="AC94" s="152" t="s">
        <v>424</v>
      </c>
      <c r="AD94" s="145" t="s">
        <v>424</v>
      </c>
      <c r="AE94" s="133" t="s">
        <v>424</v>
      </c>
      <c r="AF94" s="147">
        <v>5.5880919764266734E-2</v>
      </c>
      <c r="AG94" s="132" t="s">
        <v>424</v>
      </c>
      <c r="AH94" s="132" t="s">
        <v>424</v>
      </c>
      <c r="AI94" s="133">
        <v>0.27</v>
      </c>
      <c r="AJ94" s="153">
        <v>0.68256592662080462</v>
      </c>
      <c r="AK94" s="209" t="s">
        <v>424</v>
      </c>
      <c r="AL94" s="153">
        <v>0.93076792787158635</v>
      </c>
      <c r="AM94" s="148"/>
      <c r="AN94" s="132" t="s">
        <v>424</v>
      </c>
      <c r="AO94" s="220" t="s">
        <v>424</v>
      </c>
      <c r="AP94" s="220" t="s">
        <v>424</v>
      </c>
      <c r="AQ94" s="220" t="s">
        <v>424</v>
      </c>
      <c r="AR94" s="154"/>
      <c r="AS94" s="155">
        <v>2142392</v>
      </c>
      <c r="AT94" s="155">
        <v>767520</v>
      </c>
    </row>
    <row r="95" spans="1:46" ht="14.25" customHeight="1" x14ac:dyDescent="0.2">
      <c r="A95" s="145" t="s">
        <v>133</v>
      </c>
      <c r="B95" s="146"/>
      <c r="C95" s="147">
        <v>3.4388990217211077E-2</v>
      </c>
      <c r="D95" s="147">
        <v>1.2003985128666197E-2</v>
      </c>
      <c r="E95" s="148"/>
      <c r="F95" s="147">
        <v>0.67638579652807962</v>
      </c>
      <c r="G95" s="153">
        <v>0.54973049533776608</v>
      </c>
      <c r="H95" s="153">
        <v>0.73471823320349894</v>
      </c>
      <c r="I95" s="133">
        <v>0.58333333333333337</v>
      </c>
      <c r="J95" s="133">
        <v>7.7615459258251267</v>
      </c>
      <c r="K95" s="153">
        <f t="shared" si="10"/>
        <v>0.54003050702276079</v>
      </c>
      <c r="L95" s="153">
        <f t="shared" si="11"/>
        <v>0.4107139125418654</v>
      </c>
      <c r="M95" s="147">
        <v>0.71812522269290158</v>
      </c>
      <c r="N95" s="147">
        <v>0.17809471567014079</v>
      </c>
      <c r="O95" s="147">
        <v>0.30741131015103618</v>
      </c>
      <c r="P95" s="150"/>
      <c r="Q95" s="153">
        <f t="shared" si="12"/>
        <v>0.1389</v>
      </c>
      <c r="R95" s="153">
        <f t="shared" si="13"/>
        <v>0.16179999999999997</v>
      </c>
      <c r="S95" s="153">
        <v>0.10050000000000001</v>
      </c>
      <c r="T95" s="153">
        <v>0.2394</v>
      </c>
      <c r="U95" s="153">
        <v>0.26229999999999998</v>
      </c>
      <c r="V95" s="148"/>
      <c r="W95" s="149">
        <v>0.32361420347192038</v>
      </c>
      <c r="X95" s="151">
        <v>52.04776472910293</v>
      </c>
      <c r="Y95" s="151">
        <v>105.4416613758781</v>
      </c>
      <c r="Z95" s="133">
        <v>1.7142857142857142</v>
      </c>
      <c r="AA95" s="133">
        <v>27.850824811797484</v>
      </c>
      <c r="AB95" s="148"/>
      <c r="AC95" s="152">
        <v>2.6</v>
      </c>
      <c r="AD95" s="145">
        <v>5.0999999999999996</v>
      </c>
      <c r="AE95" s="133">
        <f t="shared" ref="AE95:AE103" si="16">AC95/AD95</f>
        <v>0.50980392156862753</v>
      </c>
      <c r="AF95" s="147">
        <v>4.5292385000518361E-2</v>
      </c>
      <c r="AG95" s="77">
        <v>0.25</v>
      </c>
      <c r="AH95" s="77">
        <v>0.6964285714285714</v>
      </c>
      <c r="AI95" s="133">
        <v>0.39</v>
      </c>
      <c r="AJ95" s="153">
        <v>0.83591317537899279</v>
      </c>
      <c r="AK95" s="153">
        <v>0.51845954600693678</v>
      </c>
      <c r="AL95" s="153">
        <v>0.14161780490184772</v>
      </c>
      <c r="AM95" s="148"/>
      <c r="AN95" s="133">
        <v>156.98711595639247</v>
      </c>
      <c r="AO95" s="149">
        <v>0.8930555555555556</v>
      </c>
      <c r="AP95" s="153">
        <v>4.0151515151515153E-2</v>
      </c>
      <c r="AQ95" s="153">
        <v>6.6792929292929293E-2</v>
      </c>
      <c r="AR95" s="154"/>
      <c r="AS95" s="155">
        <v>556926</v>
      </c>
      <c r="AT95" s="155">
        <v>225466</v>
      </c>
    </row>
    <row r="96" spans="1:46" ht="14.25" customHeight="1" x14ac:dyDescent="0.2">
      <c r="A96" s="145" t="s">
        <v>134</v>
      </c>
      <c r="B96" s="146"/>
      <c r="C96" s="147">
        <v>0.19059711092648673</v>
      </c>
      <c r="D96" s="147">
        <v>6.3633602270221232E-2</v>
      </c>
      <c r="E96" s="148"/>
      <c r="F96" s="147">
        <v>0.60002118035684826</v>
      </c>
      <c r="G96" s="153">
        <v>0.1256441848282947</v>
      </c>
      <c r="H96" s="153">
        <v>0.45827266257782545</v>
      </c>
      <c r="I96" s="133">
        <v>1.2826855671701975</v>
      </c>
      <c r="J96" s="133">
        <v>25.324980028268723</v>
      </c>
      <c r="K96" s="153">
        <f t="shared" si="10"/>
        <v>0.33527979946914205</v>
      </c>
      <c r="L96" s="153">
        <f t="shared" si="11"/>
        <v>0.27331274750577939</v>
      </c>
      <c r="M96" s="147">
        <v>0.65266725315956331</v>
      </c>
      <c r="N96" s="147">
        <v>0.31738745369042126</v>
      </c>
      <c r="O96" s="147">
        <v>0.37935450565378392</v>
      </c>
      <c r="P96" s="150"/>
      <c r="Q96" s="153">
        <f t="shared" si="12"/>
        <v>7.2400000000000006E-2</v>
      </c>
      <c r="R96" s="153">
        <f t="shared" si="13"/>
        <v>7.6100000000000015E-2</v>
      </c>
      <c r="S96" s="153">
        <v>6.5699999999999995E-2</v>
      </c>
      <c r="T96" s="153">
        <v>0.1381</v>
      </c>
      <c r="U96" s="153">
        <v>0.14180000000000001</v>
      </c>
      <c r="V96" s="148"/>
      <c r="W96" s="149">
        <v>0.39997881964315174</v>
      </c>
      <c r="X96" s="151">
        <v>29.680657549013002</v>
      </c>
      <c r="Y96" s="151">
        <v>86.672293720613865</v>
      </c>
      <c r="Z96" s="133">
        <v>0.7796142917598694</v>
      </c>
      <c r="AA96" s="133">
        <v>41.319366509832669</v>
      </c>
      <c r="AB96" s="148"/>
      <c r="AC96" s="152">
        <v>5.0999999999999996</v>
      </c>
      <c r="AD96" s="145">
        <v>8.5</v>
      </c>
      <c r="AE96" s="133">
        <f t="shared" si="16"/>
        <v>0.6</v>
      </c>
      <c r="AF96" s="147">
        <v>3.3737217095564376E-2</v>
      </c>
      <c r="AG96" s="77">
        <v>0.30188679245283018</v>
      </c>
      <c r="AH96" s="77">
        <v>0.54716981132075471</v>
      </c>
      <c r="AI96" s="133">
        <v>0.22</v>
      </c>
      <c r="AJ96" s="153">
        <v>0.73805668868201835</v>
      </c>
      <c r="AK96" s="153">
        <v>2.8835155047679563E-2</v>
      </c>
      <c r="AL96" s="153">
        <v>0.31188279116371803</v>
      </c>
      <c r="AM96" s="148"/>
      <c r="AN96" s="133">
        <v>113.62385321100918</v>
      </c>
      <c r="AO96" s="149">
        <v>0.39264019678718631</v>
      </c>
      <c r="AP96" s="153">
        <v>4.1141290570926942E-2</v>
      </c>
      <c r="AQ96" s="153">
        <v>0.56621851264188672</v>
      </c>
      <c r="AR96" s="154"/>
      <c r="AS96" s="155">
        <v>3809717</v>
      </c>
      <c r="AT96" s="155">
        <v>1473063</v>
      </c>
    </row>
    <row r="97" spans="1:46" ht="14.25" customHeight="1" x14ac:dyDescent="0.2">
      <c r="A97" s="145" t="s">
        <v>135</v>
      </c>
      <c r="B97" s="146"/>
      <c r="C97" s="147">
        <v>5.5099394987035435E-2</v>
      </c>
      <c r="D97" s="147">
        <v>1.5929850200949947E-2</v>
      </c>
      <c r="E97" s="148"/>
      <c r="F97" s="147">
        <v>0.64230234907805006</v>
      </c>
      <c r="G97" s="153">
        <v>0.27107253460298736</v>
      </c>
      <c r="H97" s="153">
        <v>0.47664693365917377</v>
      </c>
      <c r="I97" s="133">
        <v>1.1168128016483578</v>
      </c>
      <c r="J97" s="133">
        <v>15.714332690396395</v>
      </c>
      <c r="K97" s="153">
        <f t="shared" si="10"/>
        <v>0.41883106790857627</v>
      </c>
      <c r="L97" s="153">
        <f t="shared" si="11"/>
        <v>0.23906981828984025</v>
      </c>
      <c r="M97" s="147">
        <v>0.6669567373123606</v>
      </c>
      <c r="N97" s="147">
        <v>0.24812566940378436</v>
      </c>
      <c r="O97" s="147">
        <v>0.42788691902252035</v>
      </c>
      <c r="P97" s="150"/>
      <c r="Q97" s="153">
        <f t="shared" si="12"/>
        <v>1.6300000000000009E-2</v>
      </c>
      <c r="R97" s="153">
        <f t="shared" si="13"/>
        <v>3.4900000000000014E-2</v>
      </c>
      <c r="S97" s="153">
        <v>9.8599999999999993E-2</v>
      </c>
      <c r="T97" s="153">
        <v>0.1149</v>
      </c>
      <c r="U97" s="153">
        <v>0.13350000000000001</v>
      </c>
      <c r="V97" s="148"/>
      <c r="W97" s="149">
        <v>0.35769765092194994</v>
      </c>
      <c r="X97" s="151">
        <v>30.865159781761495</v>
      </c>
      <c r="Y97" s="151">
        <v>98.954377854823619</v>
      </c>
      <c r="Z97" s="133">
        <v>0.89540520893389808</v>
      </c>
      <c r="AA97" s="133">
        <v>29.441303955257101</v>
      </c>
      <c r="AB97" s="148"/>
      <c r="AC97" s="152">
        <v>3.8</v>
      </c>
      <c r="AD97" s="145">
        <v>6</v>
      </c>
      <c r="AE97" s="133">
        <f t="shared" si="16"/>
        <v>0.6333333333333333</v>
      </c>
      <c r="AF97" s="147">
        <v>7.7452541145209955E-2</v>
      </c>
      <c r="AG97" s="77">
        <v>8.9285714285714288E-2</v>
      </c>
      <c r="AH97" s="77">
        <v>0.3392857142857143</v>
      </c>
      <c r="AI97" s="133">
        <v>0.23</v>
      </c>
      <c r="AJ97" s="153">
        <v>0.71187709739111615</v>
      </c>
      <c r="AK97" s="153">
        <v>0.18303684191534658</v>
      </c>
      <c r="AL97" s="153">
        <v>0.17285660159491936</v>
      </c>
      <c r="AM97" s="148"/>
      <c r="AN97" s="133">
        <v>59.130970432145567</v>
      </c>
      <c r="AO97" s="149">
        <v>0.55986056575046073</v>
      </c>
      <c r="AP97" s="153">
        <v>5.2728584021155538E-2</v>
      </c>
      <c r="AQ97" s="153">
        <v>0.38741085022838367</v>
      </c>
      <c r="AR97" s="154"/>
      <c r="AS97" s="155">
        <v>555308</v>
      </c>
      <c r="AT97" s="155">
        <v>221704</v>
      </c>
    </row>
    <row r="98" spans="1:46" ht="14.25" customHeight="1" x14ac:dyDescent="0.2">
      <c r="A98" s="145" t="s">
        <v>136</v>
      </c>
      <c r="B98" s="146"/>
      <c r="C98" s="147">
        <v>9.7210248629263071E-2</v>
      </c>
      <c r="D98" s="147">
        <v>2.4433678145868797E-2</v>
      </c>
      <c r="E98" s="148"/>
      <c r="F98" s="147">
        <v>0.62061436720682517</v>
      </c>
      <c r="G98" s="153">
        <v>0.41924419589900019</v>
      </c>
      <c r="H98" s="153">
        <v>0.74483646839518725</v>
      </c>
      <c r="I98" s="133">
        <v>0.7526835924937636</v>
      </c>
      <c r="J98" s="133">
        <v>11.023516356399282</v>
      </c>
      <c r="K98" s="153">
        <f t="shared" ref="K98:K113" si="17">M98-N98</f>
        <v>0.36594500389976692</v>
      </c>
      <c r="L98" s="153">
        <f t="shared" ref="L98:L113" si="18">M98-O98</f>
        <v>0.50103311912253679</v>
      </c>
      <c r="M98" s="147">
        <v>0.73188656652043882</v>
      </c>
      <c r="N98" s="147">
        <v>0.3659415626206719</v>
      </c>
      <c r="O98" s="147">
        <v>0.23085344739790203</v>
      </c>
      <c r="P98" s="150"/>
      <c r="Q98" s="153">
        <f t="shared" ref="Q98:Q113" si="19">T98-S98</f>
        <v>7.4299999999999991E-2</v>
      </c>
      <c r="R98" s="153">
        <f t="shared" ref="R98:R113" si="20">U98-S98</f>
        <v>9.2899999999999996E-2</v>
      </c>
      <c r="S98" s="153">
        <v>4.9500000000000002E-2</v>
      </c>
      <c r="T98" s="153">
        <v>0.12379999999999999</v>
      </c>
      <c r="U98" s="153">
        <v>0.1424</v>
      </c>
      <c r="V98" s="148"/>
      <c r="W98" s="149">
        <v>0.37938563279317483</v>
      </c>
      <c r="X98" s="151">
        <v>50.145889928564245</v>
      </c>
      <c r="Y98" s="151">
        <v>95.742895590912696</v>
      </c>
      <c r="Z98" s="133">
        <v>1.3285795119923325</v>
      </c>
      <c r="AA98" s="133">
        <v>30.645391763463099</v>
      </c>
      <c r="AB98" s="148"/>
      <c r="AC98" s="152">
        <v>4</v>
      </c>
      <c r="AD98" s="145">
        <v>6.9</v>
      </c>
      <c r="AE98" s="133">
        <f t="shared" si="16"/>
        <v>0.57971014492753625</v>
      </c>
      <c r="AF98" s="147">
        <v>4.9368863955119212E-2</v>
      </c>
      <c r="AG98" s="77">
        <v>0.5</v>
      </c>
      <c r="AH98" s="77">
        <v>0.375</v>
      </c>
      <c r="AI98" s="133">
        <v>0.4</v>
      </c>
      <c r="AJ98" s="153">
        <v>0.66087384522186887</v>
      </c>
      <c r="AK98" s="153">
        <v>7.2660575159439314E-2</v>
      </c>
      <c r="AL98" s="153">
        <v>0.1506638396688374</v>
      </c>
      <c r="AM98" s="148"/>
      <c r="AN98" s="133">
        <v>903.91236306729274</v>
      </c>
      <c r="AO98" s="149">
        <v>0.80903739612188363</v>
      </c>
      <c r="AP98" s="153">
        <v>6.1288088642659277E-2</v>
      </c>
      <c r="AQ98" s="153">
        <v>0.12967451523545706</v>
      </c>
      <c r="AR98" s="154"/>
      <c r="AS98" s="155">
        <v>630275</v>
      </c>
      <c r="AT98" s="155">
        <v>237708</v>
      </c>
    </row>
    <row r="99" spans="1:46" ht="14.25" customHeight="1" x14ac:dyDescent="0.2">
      <c r="A99" s="145" t="s">
        <v>137</v>
      </c>
      <c r="B99" s="146"/>
      <c r="C99" s="147">
        <v>4.9869677357887075E-2</v>
      </c>
      <c r="D99" s="147">
        <v>1.6253842797606808E-2</v>
      </c>
      <c r="E99" s="148"/>
      <c r="F99" s="147">
        <v>0.68850798068075225</v>
      </c>
      <c r="G99" s="153">
        <v>0.42153667916558973</v>
      </c>
      <c r="H99" s="153">
        <v>0.60706710843670808</v>
      </c>
      <c r="I99" s="133">
        <v>0.7801881067961165</v>
      </c>
      <c r="J99" s="133">
        <v>9.5037201548079668</v>
      </c>
      <c r="K99" s="153">
        <f t="shared" si="17"/>
        <v>0.3645295580213615</v>
      </c>
      <c r="L99" s="153">
        <f t="shared" si="18"/>
        <v>0.24653211025042754</v>
      </c>
      <c r="M99" s="147">
        <v>0.7662074459634991</v>
      </c>
      <c r="N99" s="147">
        <v>0.4016778879421376</v>
      </c>
      <c r="O99" s="147">
        <v>0.51967533571307156</v>
      </c>
      <c r="P99" s="150"/>
      <c r="Q99" s="153">
        <f t="shared" si="19"/>
        <v>0.1663</v>
      </c>
      <c r="R99" s="153">
        <f t="shared" si="20"/>
        <v>2.5700000000000001E-2</v>
      </c>
      <c r="S99" s="153">
        <v>7.8899999999999998E-2</v>
      </c>
      <c r="T99" s="153">
        <v>0.2452</v>
      </c>
      <c r="U99" s="153">
        <v>0.1046</v>
      </c>
      <c r="V99" s="148"/>
      <c r="W99" s="149">
        <v>0.31149201931924775</v>
      </c>
      <c r="X99" s="151">
        <v>33.908217758648178</v>
      </c>
      <c r="Y99" s="151">
        <v>105.24725522511663</v>
      </c>
      <c r="Z99" s="133">
        <v>1.2817421738285049</v>
      </c>
      <c r="AA99" s="133">
        <v>25.492889589479073</v>
      </c>
      <c r="AB99" s="148"/>
      <c r="AC99" s="152">
        <v>3.8</v>
      </c>
      <c r="AD99" s="145">
        <v>8.4</v>
      </c>
      <c r="AE99" s="133">
        <f t="shared" si="16"/>
        <v>0.45238095238095233</v>
      </c>
      <c r="AF99" s="147">
        <v>3.8304957375738129E-2</v>
      </c>
      <c r="AG99" s="77">
        <v>0.64150943396226412</v>
      </c>
      <c r="AH99" s="77">
        <v>0.90566037735849059</v>
      </c>
      <c r="AI99" s="133">
        <v>0.48</v>
      </c>
      <c r="AJ99" s="153">
        <v>0.68615969588549386</v>
      </c>
      <c r="AK99" s="153">
        <v>0.52713628189433082</v>
      </c>
      <c r="AL99" s="153">
        <v>0.14401621085558586</v>
      </c>
      <c r="AM99" s="148"/>
      <c r="AN99" s="133">
        <v>196.72912706315438</v>
      </c>
      <c r="AO99" s="149">
        <v>0.72408662842418481</v>
      </c>
      <c r="AP99" s="153">
        <v>3.1565385441271208E-2</v>
      </c>
      <c r="AQ99" s="153">
        <v>0.244347986134544</v>
      </c>
      <c r="AR99" s="154"/>
      <c r="AS99" s="155">
        <v>2805551</v>
      </c>
      <c r="AT99" s="155">
        <v>1118263</v>
      </c>
    </row>
    <row r="100" spans="1:46" ht="14.25" customHeight="1" x14ac:dyDescent="0.2">
      <c r="A100" s="145" t="s">
        <v>138</v>
      </c>
      <c r="B100" s="146"/>
      <c r="C100" s="147">
        <v>0.11841124480885955</v>
      </c>
      <c r="D100" s="147">
        <v>5.0378589099632658E-2</v>
      </c>
      <c r="E100" s="148"/>
      <c r="F100" s="147">
        <v>0.55616225681105469</v>
      </c>
      <c r="G100" s="153">
        <v>0.13813175571187261</v>
      </c>
      <c r="H100" s="153">
        <v>0.23809448281878237</v>
      </c>
      <c r="I100" s="133">
        <v>1.741419044817103</v>
      </c>
      <c r="J100" s="133">
        <v>28.63815736887171</v>
      </c>
      <c r="K100" s="153">
        <f t="shared" si="17"/>
        <v>0.32711410807039382</v>
      </c>
      <c r="L100" s="153">
        <f t="shared" si="18"/>
        <v>0.19830749234397055</v>
      </c>
      <c r="M100" s="147">
        <v>0.65622592276794423</v>
      </c>
      <c r="N100" s="147">
        <v>0.32911181469755041</v>
      </c>
      <c r="O100" s="147">
        <v>0.45791843042397368</v>
      </c>
      <c r="P100" s="150"/>
      <c r="Q100" s="153">
        <f t="shared" si="19"/>
        <v>8.1900000000000014E-2</v>
      </c>
      <c r="R100" s="153">
        <f t="shared" si="20"/>
        <v>7.1300000000000016E-2</v>
      </c>
      <c r="S100" s="153">
        <v>8.5099999999999995E-2</v>
      </c>
      <c r="T100" s="153">
        <v>0.16700000000000001</v>
      </c>
      <c r="U100" s="153">
        <v>0.15640000000000001</v>
      </c>
      <c r="V100" s="148"/>
      <c r="W100" s="149">
        <v>0.44383774318894531</v>
      </c>
      <c r="X100" s="151">
        <v>23.001702748722938</v>
      </c>
      <c r="Y100" s="151">
        <v>78.035628144166495</v>
      </c>
      <c r="Z100" s="133">
        <v>0.57424432274141546</v>
      </c>
      <c r="AA100" s="133">
        <v>34.409732901376572</v>
      </c>
      <c r="AB100" s="148"/>
      <c r="AC100" s="152">
        <v>3</v>
      </c>
      <c r="AD100" s="145">
        <v>4.2</v>
      </c>
      <c r="AE100" s="133">
        <f t="shared" si="16"/>
        <v>0.7142857142857143</v>
      </c>
      <c r="AF100" s="147">
        <v>5.511217614780857E-2</v>
      </c>
      <c r="AG100" s="77">
        <v>0.14285714285714285</v>
      </c>
      <c r="AH100" s="77">
        <v>0.5357142857142857</v>
      </c>
      <c r="AI100" s="133">
        <v>0.23</v>
      </c>
      <c r="AJ100" s="153">
        <v>0.685568988254597</v>
      </c>
      <c r="AK100" s="153">
        <v>1.1780687787515383E-2</v>
      </c>
      <c r="AL100" s="153">
        <v>2.0284306677193276E-2</v>
      </c>
      <c r="AM100" s="148"/>
      <c r="AN100" s="133">
        <v>129.55591659897104</v>
      </c>
      <c r="AO100" s="149">
        <v>0.84230327097920366</v>
      </c>
      <c r="AP100" s="153">
        <v>1.0084648343609573E-2</v>
      </c>
      <c r="AQ100" s="153">
        <v>0.14761208067718676</v>
      </c>
      <c r="AR100" s="154"/>
      <c r="AS100" s="155">
        <v>732212</v>
      </c>
      <c r="AT100" s="155">
        <v>226727</v>
      </c>
    </row>
    <row r="101" spans="1:46" ht="14.25" customHeight="1" x14ac:dyDescent="0.2">
      <c r="A101" s="145" t="s">
        <v>139</v>
      </c>
      <c r="B101" s="146"/>
      <c r="C101" s="147">
        <v>4.1613220773797095E-2</v>
      </c>
      <c r="D101" s="147">
        <v>1.7771759827360047E-2</v>
      </c>
      <c r="E101" s="148"/>
      <c r="F101" s="147">
        <v>0.6745407129718024</v>
      </c>
      <c r="G101" s="153">
        <v>0.58139307432529619</v>
      </c>
      <c r="H101" s="153">
        <v>0.76231899066259345</v>
      </c>
      <c r="I101" s="133">
        <v>0.62038942111918383</v>
      </c>
      <c r="J101" s="133">
        <v>8.0221109305060221</v>
      </c>
      <c r="K101" s="153">
        <f t="shared" si="17"/>
        <v>0.44687799066919831</v>
      </c>
      <c r="L101" s="153">
        <f t="shared" si="18"/>
        <v>0.39667854809805631</v>
      </c>
      <c r="M101" s="147">
        <v>0.72916619664926474</v>
      </c>
      <c r="N101" s="147">
        <v>0.28228820598006643</v>
      </c>
      <c r="O101" s="147">
        <v>0.33248764855120844</v>
      </c>
      <c r="P101" s="150"/>
      <c r="Q101" s="153">
        <f t="shared" si="19"/>
        <v>7.4300000000000005E-2</v>
      </c>
      <c r="R101" s="153">
        <f t="shared" si="20"/>
        <v>7.8000000000000014E-3</v>
      </c>
      <c r="S101" s="153">
        <v>6.8099999999999994E-2</v>
      </c>
      <c r="T101" s="153">
        <v>0.1424</v>
      </c>
      <c r="U101" s="153">
        <v>7.5899999999999995E-2</v>
      </c>
      <c r="V101" s="148"/>
      <c r="W101" s="149">
        <v>0.3254592870281976</v>
      </c>
      <c r="X101" s="151">
        <v>37.714306426474316</v>
      </c>
      <c r="Y101" s="151">
        <v>110.36449571417127</v>
      </c>
      <c r="Z101" s="133">
        <v>1.6118907994852618</v>
      </c>
      <c r="AA101" s="133">
        <v>27.070453347930385</v>
      </c>
      <c r="AB101" s="148"/>
      <c r="AC101" s="152">
        <v>2.5</v>
      </c>
      <c r="AD101" s="145">
        <v>5.9</v>
      </c>
      <c r="AE101" s="133">
        <f t="shared" si="16"/>
        <v>0.42372881355932202</v>
      </c>
      <c r="AF101" s="147">
        <v>3.456913388861154E-2</v>
      </c>
      <c r="AG101" s="77">
        <v>0.8928571428571429</v>
      </c>
      <c r="AH101" s="77">
        <v>0.9464285714285714</v>
      </c>
      <c r="AI101" s="133">
        <v>0.37</v>
      </c>
      <c r="AJ101" s="153">
        <v>0.70431772494780387</v>
      </c>
      <c r="AK101" s="153">
        <v>7.0536552805395794E-2</v>
      </c>
      <c r="AL101" s="153">
        <v>6.225502751453342E-2</v>
      </c>
      <c r="AM101" s="148"/>
      <c r="AN101" s="133">
        <v>4860.7758620689656</v>
      </c>
      <c r="AO101" s="149">
        <v>0.58189234725547578</v>
      </c>
      <c r="AP101" s="153">
        <v>1.7291832934291033E-2</v>
      </c>
      <c r="AQ101" s="153">
        <v>0.40081581981023323</v>
      </c>
      <c r="AR101" s="154"/>
      <c r="AS101" s="155">
        <v>654705</v>
      </c>
      <c r="AT101" s="155">
        <v>257682</v>
      </c>
    </row>
    <row r="102" spans="1:46" ht="14.25" customHeight="1" x14ac:dyDescent="0.2">
      <c r="A102" s="145" t="s">
        <v>140</v>
      </c>
      <c r="B102" s="146"/>
      <c r="C102" s="147">
        <v>5.4746054652949121E-2</v>
      </c>
      <c r="D102" s="147">
        <v>1.3484798953906505E-2</v>
      </c>
      <c r="E102" s="148"/>
      <c r="F102" s="147">
        <v>0.58198546687823915</v>
      </c>
      <c r="G102" s="153">
        <v>0.40861485893490296</v>
      </c>
      <c r="H102" s="153">
        <v>0.58975859204044134</v>
      </c>
      <c r="I102" s="133">
        <v>0.86281593935585865</v>
      </c>
      <c r="J102" s="133">
        <v>12.979132876214317</v>
      </c>
      <c r="K102" s="153">
        <f t="shared" si="17"/>
        <v>0.24667388617259894</v>
      </c>
      <c r="L102" s="153">
        <f t="shared" si="18"/>
        <v>0.23402002030999908</v>
      </c>
      <c r="M102" s="147">
        <v>0.6748050720642671</v>
      </c>
      <c r="N102" s="147">
        <v>0.42813118589166815</v>
      </c>
      <c r="O102" s="147">
        <v>0.44078505175426802</v>
      </c>
      <c r="P102" s="150"/>
      <c r="Q102" s="153">
        <f t="shared" si="19"/>
        <v>0.11369999999999998</v>
      </c>
      <c r="R102" s="153">
        <f t="shared" si="20"/>
        <v>5.1899999999999988E-2</v>
      </c>
      <c r="S102" s="153">
        <v>8.4500000000000006E-2</v>
      </c>
      <c r="T102" s="153">
        <v>0.19819999999999999</v>
      </c>
      <c r="U102" s="153">
        <v>0.13639999999999999</v>
      </c>
      <c r="V102" s="148"/>
      <c r="W102" s="149">
        <v>0.41801453312176085</v>
      </c>
      <c r="X102" s="132" t="s">
        <v>424</v>
      </c>
      <c r="Y102" s="132" t="s">
        <v>424</v>
      </c>
      <c r="Z102" s="133">
        <v>1.1589957421817649</v>
      </c>
      <c r="AA102" s="133">
        <v>31.46959485677764</v>
      </c>
      <c r="AB102" s="148"/>
      <c r="AC102" s="152">
        <v>2.6</v>
      </c>
      <c r="AD102" s="145">
        <v>4.7</v>
      </c>
      <c r="AE102" s="133">
        <f t="shared" si="16"/>
        <v>0.55319148936170215</v>
      </c>
      <c r="AF102" s="147">
        <v>2.6039012967205757E-2</v>
      </c>
      <c r="AG102" s="77">
        <v>6.0240963855421686E-2</v>
      </c>
      <c r="AH102" s="77">
        <v>0.10843373493975904</v>
      </c>
      <c r="AI102" s="133">
        <v>0.33</v>
      </c>
      <c r="AJ102" s="153">
        <v>0.61745336665826733</v>
      </c>
      <c r="AK102" s="153">
        <v>0.41458896599630884</v>
      </c>
      <c r="AL102" s="153">
        <v>1</v>
      </c>
      <c r="AM102" s="148"/>
      <c r="AN102" s="133">
        <v>155.3323319564401</v>
      </c>
      <c r="AO102" s="149">
        <v>0.57192070591079414</v>
      </c>
      <c r="AP102" s="153">
        <v>1.4202828478182036E-2</v>
      </c>
      <c r="AQ102" s="153">
        <v>0.41387646561102381</v>
      </c>
      <c r="AR102" s="154"/>
      <c r="AS102" s="155">
        <v>380101</v>
      </c>
      <c r="AT102" s="155">
        <v>146837</v>
      </c>
    </row>
    <row r="103" spans="1:46" ht="14.25" customHeight="1" x14ac:dyDescent="0.2">
      <c r="A103" s="145" t="s">
        <v>141</v>
      </c>
      <c r="B103" s="146"/>
      <c r="C103" s="147">
        <v>6.9197728386520219E-2</v>
      </c>
      <c r="D103" s="147">
        <v>2.2551540410838105E-2</v>
      </c>
      <c r="E103" s="148"/>
      <c r="F103" s="147">
        <v>0.64204914759483556</v>
      </c>
      <c r="G103" s="153">
        <v>0.40141130055392832</v>
      </c>
      <c r="H103" s="153">
        <v>0.56907838664638499</v>
      </c>
      <c r="I103" s="133">
        <v>0.81882042378286457</v>
      </c>
      <c r="J103" s="133">
        <v>14.562604606035306</v>
      </c>
      <c r="K103" s="153">
        <f t="shared" si="17"/>
        <v>0.32838665628092145</v>
      </c>
      <c r="L103" s="153">
        <f t="shared" si="18"/>
        <v>0.21369812898353818</v>
      </c>
      <c r="M103" s="147">
        <v>0.71268244730487307</v>
      </c>
      <c r="N103" s="147">
        <v>0.38429579102395162</v>
      </c>
      <c r="O103" s="147">
        <v>0.49898431832133489</v>
      </c>
      <c r="P103" s="150"/>
      <c r="Q103" s="153">
        <f t="shared" si="19"/>
        <v>0.10400000000000001</v>
      </c>
      <c r="R103" s="153">
        <f t="shared" si="20"/>
        <v>0.11579999999999999</v>
      </c>
      <c r="S103" s="153">
        <v>0.1053</v>
      </c>
      <c r="T103" s="153">
        <v>0.20930000000000001</v>
      </c>
      <c r="U103" s="153">
        <v>0.22109999999999999</v>
      </c>
      <c r="V103" s="148"/>
      <c r="W103" s="149">
        <v>0.35795085240516444</v>
      </c>
      <c r="X103" s="151">
        <v>25.322464258332207</v>
      </c>
      <c r="Y103" s="151">
        <v>85.794960183627637</v>
      </c>
      <c r="Z103" s="133">
        <v>1.2212689998377237</v>
      </c>
      <c r="AA103" s="133">
        <v>37.219894888144374</v>
      </c>
      <c r="AB103" s="148"/>
      <c r="AC103" s="152">
        <v>3.3</v>
      </c>
      <c r="AD103" s="145">
        <v>5.3</v>
      </c>
      <c r="AE103" s="133">
        <f t="shared" si="16"/>
        <v>0.62264150943396224</v>
      </c>
      <c r="AF103" s="147">
        <v>8.344373619964171E-2</v>
      </c>
      <c r="AG103" s="77">
        <v>0.62264150943396224</v>
      </c>
      <c r="AH103" s="77">
        <v>0.32075471698113206</v>
      </c>
      <c r="AI103" s="133">
        <v>0.31</v>
      </c>
      <c r="AJ103" s="153">
        <v>0.71186900881060944</v>
      </c>
      <c r="AK103" s="153">
        <v>0.641395829121295</v>
      </c>
      <c r="AL103" s="153">
        <v>0.48080480147305771</v>
      </c>
      <c r="AM103" s="148"/>
      <c r="AN103" s="133">
        <v>124.98172612362055</v>
      </c>
      <c r="AO103" s="149">
        <v>0.65207157987832276</v>
      </c>
      <c r="AP103" s="153">
        <v>1.2695514489290835E-2</v>
      </c>
      <c r="AQ103" s="153">
        <v>0.33523290563238639</v>
      </c>
      <c r="AR103" s="154"/>
      <c r="AS103" s="155">
        <v>3030047</v>
      </c>
      <c r="AT103" s="155">
        <v>1196966</v>
      </c>
    </row>
    <row r="104" spans="1:46" ht="14.25" customHeight="1" x14ac:dyDescent="0.2">
      <c r="A104" s="145" t="s">
        <v>142</v>
      </c>
      <c r="B104" s="146"/>
      <c r="C104" s="147">
        <v>7.2712225112319701E-2</v>
      </c>
      <c r="D104" s="147">
        <v>2.4274769734010503E-2</v>
      </c>
      <c r="E104" s="148"/>
      <c r="F104" s="147">
        <v>0.89759499231276085</v>
      </c>
      <c r="G104" s="153">
        <v>0.20242246283721785</v>
      </c>
      <c r="H104" s="153">
        <v>0.32336208478619932</v>
      </c>
      <c r="I104" s="133">
        <v>1.6097908196637212</v>
      </c>
      <c r="J104" s="133">
        <v>19.296048921898869</v>
      </c>
      <c r="K104" s="153">
        <f t="shared" si="17"/>
        <v>0.24028501639301436</v>
      </c>
      <c r="L104" s="153">
        <f t="shared" si="18"/>
        <v>7.0149018613386183E-2</v>
      </c>
      <c r="M104" s="147">
        <v>0.90695168305968099</v>
      </c>
      <c r="N104" s="147">
        <v>0.66666666666666663</v>
      </c>
      <c r="O104" s="147">
        <v>0.83680266444629481</v>
      </c>
      <c r="P104" s="150"/>
      <c r="Q104" s="153">
        <f t="shared" si="19"/>
        <v>-4.6300000000000008E-2</v>
      </c>
      <c r="R104" s="153">
        <f t="shared" si="20"/>
        <v>5.439999999999999E-2</v>
      </c>
      <c r="S104" s="153">
        <v>0.12130000000000001</v>
      </c>
      <c r="T104" s="153">
        <v>7.4999999999999997E-2</v>
      </c>
      <c r="U104" s="153">
        <v>0.1757</v>
      </c>
      <c r="V104" s="148"/>
      <c r="W104" s="149">
        <v>0.10240500768723915</v>
      </c>
      <c r="X104" s="132" t="s">
        <v>424</v>
      </c>
      <c r="Y104" s="132" t="s">
        <v>424</v>
      </c>
      <c r="Z104" s="133">
        <v>0.62119872208545446</v>
      </c>
      <c r="AA104" s="133">
        <v>25.090248128954055</v>
      </c>
      <c r="AB104" s="148"/>
      <c r="AC104" s="152">
        <v>0</v>
      </c>
      <c r="AD104" s="145">
        <v>0</v>
      </c>
      <c r="AE104" s="133"/>
      <c r="AF104" s="147">
        <v>2.6660783080307823E-2</v>
      </c>
      <c r="AG104" s="132" t="s">
        <v>424</v>
      </c>
      <c r="AH104" s="132" t="s">
        <v>424</v>
      </c>
      <c r="AI104" s="133">
        <v>0.46</v>
      </c>
      <c r="AJ104" s="153">
        <v>0.92666007760450986</v>
      </c>
      <c r="AK104" s="153">
        <v>0.99939600263562489</v>
      </c>
      <c r="AL104" s="153">
        <v>1</v>
      </c>
      <c r="AM104" s="148"/>
      <c r="AN104" s="132" t="s">
        <v>424</v>
      </c>
      <c r="AO104" s="220" t="s">
        <v>424</v>
      </c>
      <c r="AP104" s="220" t="s">
        <v>424</v>
      </c>
      <c r="AQ104" s="220" t="s">
        <v>424</v>
      </c>
      <c r="AR104" s="154"/>
      <c r="AS104" s="155">
        <v>120999</v>
      </c>
      <c r="AT104" s="155">
        <v>54636</v>
      </c>
    </row>
    <row r="105" spans="1:46" ht="14.25" customHeight="1" x14ac:dyDescent="0.2">
      <c r="A105" s="145" t="s">
        <v>143</v>
      </c>
      <c r="B105" s="146"/>
      <c r="C105" s="147">
        <v>3.0877931449188215E-2</v>
      </c>
      <c r="D105" s="147">
        <v>7.4495335229008532E-3</v>
      </c>
      <c r="E105" s="148"/>
      <c r="F105" s="147">
        <v>0.62323478345728311</v>
      </c>
      <c r="G105" s="153">
        <v>0.60010177851429469</v>
      </c>
      <c r="H105" s="153">
        <v>0.76605947518822504</v>
      </c>
      <c r="I105" s="133">
        <v>0.72215758645590944</v>
      </c>
      <c r="J105" s="133">
        <v>8.2554529259909781</v>
      </c>
      <c r="K105" s="153">
        <f t="shared" si="17"/>
        <v>0.36524012446456772</v>
      </c>
      <c r="L105" s="153">
        <f t="shared" si="18"/>
        <v>0.24999757563517949</v>
      </c>
      <c r="M105" s="147">
        <v>0.69739955204576287</v>
      </c>
      <c r="N105" s="147">
        <v>0.33215942758119515</v>
      </c>
      <c r="O105" s="147">
        <v>0.44740197641058338</v>
      </c>
      <c r="P105" s="150"/>
      <c r="Q105" s="153">
        <f t="shared" si="19"/>
        <v>0.12409999999999999</v>
      </c>
      <c r="R105" s="153">
        <f t="shared" si="20"/>
        <v>8.5699999999999998E-2</v>
      </c>
      <c r="S105" s="153">
        <v>0.11890000000000001</v>
      </c>
      <c r="T105" s="153">
        <v>0.24299999999999999</v>
      </c>
      <c r="U105" s="153">
        <v>0.2046</v>
      </c>
      <c r="V105" s="148"/>
      <c r="W105" s="149">
        <v>0.37676521654271689</v>
      </c>
      <c r="X105" s="151">
        <v>37.25575969670458</v>
      </c>
      <c r="Y105" s="151">
        <v>103.37323506711664</v>
      </c>
      <c r="Z105" s="133">
        <v>1.3847393127968668</v>
      </c>
      <c r="AA105" s="133">
        <v>23.919543496026357</v>
      </c>
      <c r="AB105" s="148"/>
      <c r="AC105" s="152">
        <v>2.2000000000000002</v>
      </c>
      <c r="AD105" s="145">
        <v>3.9</v>
      </c>
      <c r="AE105" s="133">
        <f t="shared" ref="AE105:AE113" si="21">AC105/AD105</f>
        <v>0.56410256410256421</v>
      </c>
      <c r="AF105" s="147">
        <v>4.6363607221852191E-2</v>
      </c>
      <c r="AG105" s="77">
        <v>0.6607142857142857</v>
      </c>
      <c r="AH105" s="77">
        <v>1</v>
      </c>
      <c r="AI105" s="133">
        <v>0.38</v>
      </c>
      <c r="AJ105" s="153">
        <v>0.63832832519426019</v>
      </c>
      <c r="AK105" s="153">
        <v>0.9074748000471673</v>
      </c>
      <c r="AL105" s="153">
        <v>0.24763655141847576</v>
      </c>
      <c r="AM105" s="148"/>
      <c r="AN105" s="133">
        <v>78.664606934431859</v>
      </c>
      <c r="AO105" s="149">
        <v>0.71503382064150123</v>
      </c>
      <c r="AP105" s="153">
        <v>5.8913375518219506E-2</v>
      </c>
      <c r="AQ105" s="153">
        <v>0.22605280384027929</v>
      </c>
      <c r="AR105" s="154"/>
      <c r="AS105" s="155">
        <v>604620</v>
      </c>
      <c r="AT105" s="155">
        <v>245933</v>
      </c>
    </row>
    <row r="106" spans="1:46" ht="14.25" customHeight="1" x14ac:dyDescent="0.2">
      <c r="A106" s="145" t="s">
        <v>144</v>
      </c>
      <c r="B106" s="146"/>
      <c r="C106" s="147">
        <v>4.7828758705448587E-2</v>
      </c>
      <c r="D106" s="147">
        <v>1.8230119681752262E-2</v>
      </c>
      <c r="E106" s="148"/>
      <c r="F106" s="147">
        <v>0.62390030605601798</v>
      </c>
      <c r="G106" s="153">
        <v>0.39191847308956285</v>
      </c>
      <c r="H106" s="153">
        <v>0.58490520777528121</v>
      </c>
      <c r="I106" s="133">
        <v>1.0950978831768263</v>
      </c>
      <c r="J106" s="133">
        <v>15.351662541758859</v>
      </c>
      <c r="K106" s="153">
        <f t="shared" si="17"/>
        <v>0.32219208335597377</v>
      </c>
      <c r="L106" s="153">
        <f t="shared" si="18"/>
        <v>0.13481012279069393</v>
      </c>
      <c r="M106" s="147">
        <v>0.68562146233061461</v>
      </c>
      <c r="N106" s="147">
        <v>0.36342937897464084</v>
      </c>
      <c r="O106" s="147">
        <v>0.55081133953992067</v>
      </c>
      <c r="P106" s="150"/>
      <c r="Q106" s="153">
        <f t="shared" si="19"/>
        <v>4.7299999999999995E-2</v>
      </c>
      <c r="R106" s="153">
        <f t="shared" si="20"/>
        <v>0.12430000000000001</v>
      </c>
      <c r="S106" s="153">
        <v>7.0199999999999999E-2</v>
      </c>
      <c r="T106" s="153">
        <v>0.11749999999999999</v>
      </c>
      <c r="U106" s="153">
        <v>0.19450000000000001</v>
      </c>
      <c r="V106" s="148"/>
      <c r="W106" s="149">
        <v>0.37609969394398202</v>
      </c>
      <c r="X106" s="151">
        <v>29.775574112734866</v>
      </c>
      <c r="Y106" s="151">
        <v>100.15220203733298</v>
      </c>
      <c r="Z106" s="133">
        <v>0.91316038078628003</v>
      </c>
      <c r="AA106" s="133">
        <v>29.337778597285755</v>
      </c>
      <c r="AB106" s="148"/>
      <c r="AC106" s="152">
        <v>3.7</v>
      </c>
      <c r="AD106" s="145">
        <v>5.8</v>
      </c>
      <c r="AE106" s="133">
        <f t="shared" si="21"/>
        <v>0.63793103448275867</v>
      </c>
      <c r="AF106" s="147">
        <v>3.9875647970178812E-2</v>
      </c>
      <c r="AG106" s="77">
        <v>0.13207547169811321</v>
      </c>
      <c r="AH106" s="77">
        <v>0.37735849056603776</v>
      </c>
      <c r="AI106" s="133">
        <v>0.28999999999999998</v>
      </c>
      <c r="AJ106" s="153">
        <v>0.57399097546313738</v>
      </c>
      <c r="AK106" s="153">
        <v>0.23436358058103252</v>
      </c>
      <c r="AL106" s="153">
        <v>0.13381657092542659</v>
      </c>
      <c r="AM106" s="148"/>
      <c r="AN106" s="133">
        <v>114.50952209845489</v>
      </c>
      <c r="AO106" s="149">
        <v>0.76791766034893938</v>
      </c>
      <c r="AP106" s="153">
        <v>9.5393498179992472E-3</v>
      </c>
      <c r="AQ106" s="153">
        <v>0.22254298983306137</v>
      </c>
      <c r="AR106" s="154"/>
      <c r="AS106" s="155">
        <v>1019722</v>
      </c>
      <c r="AT106" s="155">
        <v>400907</v>
      </c>
    </row>
    <row r="107" spans="1:46" ht="14.25" customHeight="1" x14ac:dyDescent="0.2">
      <c r="A107" s="145" t="s">
        <v>145</v>
      </c>
      <c r="B107" s="146"/>
      <c r="C107" s="147">
        <v>3.4014849493434765E-2</v>
      </c>
      <c r="D107" s="147">
        <v>9.90797719189296E-3</v>
      </c>
      <c r="E107" s="148"/>
      <c r="F107" s="147">
        <v>0.64922523963762946</v>
      </c>
      <c r="G107" s="153">
        <v>0.51599254275755857</v>
      </c>
      <c r="H107" s="153">
        <v>0.71272594634027719</v>
      </c>
      <c r="I107" s="133">
        <v>0.8919297557825796</v>
      </c>
      <c r="J107" s="133">
        <v>11.836389110129749</v>
      </c>
      <c r="K107" s="153">
        <f t="shared" si="17"/>
        <v>0.3321687591906643</v>
      </c>
      <c r="L107" s="153">
        <f t="shared" si="18"/>
        <v>0.22266921221562491</v>
      </c>
      <c r="M107" s="147">
        <v>0.70759516068387407</v>
      </c>
      <c r="N107" s="147">
        <v>0.37542640149320977</v>
      </c>
      <c r="O107" s="147">
        <v>0.48492594846824916</v>
      </c>
      <c r="P107" s="150"/>
      <c r="Q107" s="153">
        <f t="shared" si="19"/>
        <v>0.1356</v>
      </c>
      <c r="R107" s="153">
        <f t="shared" si="20"/>
        <v>0.125</v>
      </c>
      <c r="S107" s="153">
        <v>0.12189999999999999</v>
      </c>
      <c r="T107" s="153">
        <v>0.25750000000000001</v>
      </c>
      <c r="U107" s="153">
        <v>0.24690000000000001</v>
      </c>
      <c r="V107" s="148"/>
      <c r="W107" s="149">
        <v>0.35077476036237054</v>
      </c>
      <c r="X107" s="151">
        <v>35.44886077768993</v>
      </c>
      <c r="Y107" s="151">
        <v>108.86652822878486</v>
      </c>
      <c r="Z107" s="133">
        <v>1.1211645239064814</v>
      </c>
      <c r="AA107" s="133">
        <v>27.782742297166795</v>
      </c>
      <c r="AB107" s="148"/>
      <c r="AC107" s="152">
        <v>1.7</v>
      </c>
      <c r="AD107" s="145">
        <v>3.6</v>
      </c>
      <c r="AE107" s="133">
        <f t="shared" si="21"/>
        <v>0.47222222222222221</v>
      </c>
      <c r="AF107" s="147">
        <v>5.5374566888366721E-2</v>
      </c>
      <c r="AG107" s="77">
        <v>0.3392857142857143</v>
      </c>
      <c r="AH107" s="77">
        <v>0.44642857142857145</v>
      </c>
      <c r="AI107" s="133">
        <v>0.28000000000000003</v>
      </c>
      <c r="AJ107" s="153">
        <v>0.71302949851731201</v>
      </c>
      <c r="AK107" s="153">
        <v>0.87231254588175855</v>
      </c>
      <c r="AL107" s="153">
        <v>0.23437783677539711</v>
      </c>
      <c r="AM107" s="148"/>
      <c r="AN107" s="133">
        <v>159.19542718572728</v>
      </c>
      <c r="AO107" s="149">
        <v>0.77072056143405054</v>
      </c>
      <c r="AP107" s="153">
        <v>2.1434594565187825E-2</v>
      </c>
      <c r="AQ107" s="153">
        <v>0.20784484400076164</v>
      </c>
      <c r="AR107" s="154"/>
      <c r="AS107" s="155">
        <v>985233</v>
      </c>
      <c r="AT107" s="155">
        <v>380053</v>
      </c>
    </row>
    <row r="108" spans="1:46" ht="14.25" customHeight="1" x14ac:dyDescent="0.2">
      <c r="A108" s="145" t="s">
        <v>146</v>
      </c>
      <c r="B108" s="146"/>
      <c r="C108" s="147">
        <v>0.3715978643052481</v>
      </c>
      <c r="D108" s="147">
        <v>0.19174530141152615</v>
      </c>
      <c r="E108" s="148"/>
      <c r="F108" s="147">
        <v>0.55757001845758769</v>
      </c>
      <c r="G108" s="153">
        <v>9.8084595588870269E-2</v>
      </c>
      <c r="H108" s="153">
        <v>0.2000149685947368</v>
      </c>
      <c r="I108" s="133">
        <v>1.2394158081968427</v>
      </c>
      <c r="J108" s="133">
        <v>23.565542435484517</v>
      </c>
      <c r="K108" s="153">
        <f t="shared" si="17"/>
        <v>0.2873093173028306</v>
      </c>
      <c r="L108" s="153">
        <f t="shared" si="18"/>
        <v>0.13293229285052716</v>
      </c>
      <c r="M108" s="147">
        <v>0.47168982229402262</v>
      </c>
      <c r="N108" s="147">
        <v>0.18438050499119202</v>
      </c>
      <c r="O108" s="147">
        <v>0.33875752944349546</v>
      </c>
      <c r="P108" s="150"/>
      <c r="Q108" s="153">
        <f t="shared" si="19"/>
        <v>-4.8999999999999981E-3</v>
      </c>
      <c r="R108" s="153">
        <f t="shared" si="20"/>
        <v>8.5000000000000006E-3</v>
      </c>
      <c r="S108" s="153">
        <v>3.1699999999999999E-2</v>
      </c>
      <c r="T108" s="153">
        <v>2.6800000000000001E-2</v>
      </c>
      <c r="U108" s="153">
        <v>4.02E-2</v>
      </c>
      <c r="V108" s="148"/>
      <c r="W108" s="149">
        <v>0.44242998154241231</v>
      </c>
      <c r="X108" s="151">
        <v>35.039370078740156</v>
      </c>
      <c r="Y108" s="151">
        <v>66.699523369850027</v>
      </c>
      <c r="Z108" s="133">
        <v>0.80683172942165748</v>
      </c>
      <c r="AA108" s="133">
        <v>39.799559664170637</v>
      </c>
      <c r="AB108" s="148"/>
      <c r="AC108" s="152">
        <v>6.4</v>
      </c>
      <c r="AD108" s="145">
        <v>7.9</v>
      </c>
      <c r="AE108" s="133">
        <f t="shared" si="21"/>
        <v>0.810126582278481</v>
      </c>
      <c r="AF108" s="147">
        <v>5.1783916333755564E-2</v>
      </c>
      <c r="AG108" s="77">
        <v>0.9464285714285714</v>
      </c>
      <c r="AH108" s="77">
        <v>0.6785714285714286</v>
      </c>
      <c r="AI108" s="133">
        <v>0.18</v>
      </c>
      <c r="AJ108" s="153">
        <v>0.75019982344916136</v>
      </c>
      <c r="AK108" s="153">
        <v>3.9483187545140842E-3</v>
      </c>
      <c r="AL108" s="153">
        <v>0.15327501805633575</v>
      </c>
      <c r="AM108" s="148"/>
      <c r="AN108" s="133">
        <v>297.26102437688309</v>
      </c>
      <c r="AO108" s="149">
        <v>0.43167787708467703</v>
      </c>
      <c r="AP108" s="153">
        <v>5.0677232101723028E-3</v>
      </c>
      <c r="AQ108" s="153">
        <v>0.56325439970515068</v>
      </c>
      <c r="AR108" s="154"/>
      <c r="AS108" s="155">
        <v>987638</v>
      </c>
      <c r="AT108" s="155">
        <v>311525</v>
      </c>
    </row>
    <row r="109" spans="1:46" ht="14.25" customHeight="1" x14ac:dyDescent="0.2">
      <c r="A109" s="145" t="s">
        <v>147</v>
      </c>
      <c r="B109" s="146"/>
      <c r="C109" s="147">
        <v>0.11245562888056697</v>
      </c>
      <c r="D109" s="147">
        <v>3.1852050475749377E-2</v>
      </c>
      <c r="E109" s="148"/>
      <c r="F109" s="147">
        <v>0.61450098660941432</v>
      </c>
      <c r="G109" s="153">
        <v>0.17697859524849355</v>
      </c>
      <c r="H109" s="153">
        <v>0.35314179543429253</v>
      </c>
      <c r="I109" s="133">
        <v>0.88858447488584469</v>
      </c>
      <c r="J109" s="133">
        <v>13.265484012636364</v>
      </c>
      <c r="K109" s="153">
        <f t="shared" si="17"/>
        <v>0.28198162890025485</v>
      </c>
      <c r="L109" s="153">
        <f t="shared" si="18"/>
        <v>0.27694652676024389</v>
      </c>
      <c r="M109" s="147">
        <v>0.71789858925834404</v>
      </c>
      <c r="N109" s="147">
        <v>0.43591696035808919</v>
      </c>
      <c r="O109" s="147">
        <v>0.44095206249810015</v>
      </c>
      <c r="P109" s="150"/>
      <c r="Q109" s="153">
        <f t="shared" si="19"/>
        <v>7.0599999999999996E-2</v>
      </c>
      <c r="R109" s="153">
        <f t="shared" si="20"/>
        <v>1.7100000000000004E-2</v>
      </c>
      <c r="S109" s="153">
        <v>5.2900000000000003E-2</v>
      </c>
      <c r="T109" s="153">
        <v>0.1235</v>
      </c>
      <c r="U109" s="153">
        <v>7.0000000000000007E-2</v>
      </c>
      <c r="V109" s="148"/>
      <c r="W109" s="149">
        <v>0.38549901339058568</v>
      </c>
      <c r="X109" s="151">
        <v>36.24080313552912</v>
      </c>
      <c r="Y109" s="151">
        <v>96.913512001924985</v>
      </c>
      <c r="Z109" s="133">
        <v>1.1253854059609456</v>
      </c>
      <c r="AA109" s="133">
        <v>31.242741136855912</v>
      </c>
      <c r="AB109" s="148"/>
      <c r="AC109" s="152">
        <v>3.2</v>
      </c>
      <c r="AD109" s="145">
        <v>3.2</v>
      </c>
      <c r="AE109" s="133">
        <f t="shared" si="21"/>
        <v>1</v>
      </c>
      <c r="AF109" s="147">
        <v>4.9096896517313644E-2</v>
      </c>
      <c r="AG109" s="77">
        <v>0.54716981132075471</v>
      </c>
      <c r="AH109" s="77">
        <v>0.35849056603773582</v>
      </c>
      <c r="AI109" s="133">
        <v>0.28999999999999998</v>
      </c>
      <c r="AJ109" s="153">
        <v>0.75386266893359311</v>
      </c>
      <c r="AK109" s="153">
        <v>0.54293147097879102</v>
      </c>
      <c r="AL109" s="153">
        <v>0.27720466871020988</v>
      </c>
      <c r="AM109" s="148"/>
      <c r="AN109" s="133">
        <v>103.06583457853564</v>
      </c>
      <c r="AO109" s="149">
        <v>0.65740503846219445</v>
      </c>
      <c r="AP109" s="153">
        <v>1.7465759265892306E-2</v>
      </c>
      <c r="AQ109" s="153">
        <v>0.32512920227191322</v>
      </c>
      <c r="AR109" s="154"/>
      <c r="AS109" s="155">
        <v>1722001</v>
      </c>
      <c r="AT109" s="155">
        <v>644632</v>
      </c>
    </row>
    <row r="110" spans="1:46" ht="14.25" customHeight="1" x14ac:dyDescent="0.2">
      <c r="A110" s="145" t="s">
        <v>148</v>
      </c>
      <c r="B110" s="146"/>
      <c r="C110" s="207">
        <v>0.2792885190177577</v>
      </c>
      <c r="D110" s="207">
        <v>9.3659890367639095E-2</v>
      </c>
      <c r="E110" s="148"/>
      <c r="F110" s="147">
        <v>0.63499925616221686</v>
      </c>
      <c r="G110" s="153">
        <v>0.10547625652354513</v>
      </c>
      <c r="H110" s="153">
        <v>0.47311746046347175</v>
      </c>
      <c r="I110" s="133">
        <v>0.95153237242001287</v>
      </c>
      <c r="J110" s="133">
        <v>15.295014340497763</v>
      </c>
      <c r="K110" s="153">
        <f t="shared" si="17"/>
        <v>0.21474580292997858</v>
      </c>
      <c r="L110" s="153">
        <f t="shared" si="18"/>
        <v>0.2335574345096858</v>
      </c>
      <c r="M110" s="147">
        <v>0.72263130294862044</v>
      </c>
      <c r="N110" s="147">
        <v>0.50788550001864186</v>
      </c>
      <c r="O110" s="147">
        <v>0.48907386843893463</v>
      </c>
      <c r="P110" s="150"/>
      <c r="Q110" s="153">
        <f t="shared" si="19"/>
        <v>8.4299999999999986E-2</v>
      </c>
      <c r="R110" s="153">
        <f t="shared" si="20"/>
        <v>9.8400000000000015E-2</v>
      </c>
      <c r="S110" s="153">
        <v>3.2300000000000002E-2</v>
      </c>
      <c r="T110" s="153">
        <v>0.1166</v>
      </c>
      <c r="U110" s="153">
        <v>0.13070000000000001</v>
      </c>
      <c r="V110" s="148"/>
      <c r="W110" s="149">
        <v>0.36500074383778314</v>
      </c>
      <c r="X110" s="151">
        <v>27.60160857908847</v>
      </c>
      <c r="Y110" s="151">
        <v>98.169764645321564</v>
      </c>
      <c r="Z110" s="133">
        <v>1.0509363937421492</v>
      </c>
      <c r="AA110" s="133">
        <v>33.639619232577857</v>
      </c>
      <c r="AB110" s="148"/>
      <c r="AC110" s="152">
        <v>5.5</v>
      </c>
      <c r="AD110" s="145">
        <v>9.3000000000000007</v>
      </c>
      <c r="AE110" s="133">
        <f t="shared" si="21"/>
        <v>0.59139784946236551</v>
      </c>
      <c r="AF110" s="147">
        <v>5.873321719544599E-2</v>
      </c>
      <c r="AG110" s="77">
        <v>0.98113207547169812</v>
      </c>
      <c r="AH110" s="77">
        <v>0.13207547169811321</v>
      </c>
      <c r="AI110" s="133">
        <v>0.32</v>
      </c>
      <c r="AJ110" s="153">
        <v>0.68926153792796918</v>
      </c>
      <c r="AK110" s="153">
        <v>0.31235984590236648</v>
      </c>
      <c r="AL110" s="153">
        <v>0.25922427302406109</v>
      </c>
      <c r="AM110" s="148"/>
      <c r="AN110" s="133">
        <v>111.31684287137057</v>
      </c>
      <c r="AO110" s="149">
        <v>0.52738909941802192</v>
      </c>
      <c r="AP110" s="153">
        <v>8.0134891583470615E-3</v>
      </c>
      <c r="AQ110" s="153">
        <v>0.46459741142363098</v>
      </c>
      <c r="AR110" s="154"/>
      <c r="AS110" s="155">
        <v>6138382</v>
      </c>
      <c r="AT110" s="155">
        <v>2191338</v>
      </c>
    </row>
    <row r="111" spans="1:46" ht="14.25" customHeight="1" x14ac:dyDescent="0.2">
      <c r="A111" s="145" t="s">
        <v>149</v>
      </c>
      <c r="B111" s="146"/>
      <c r="C111" s="147">
        <v>3.4367379345545283E-2</v>
      </c>
      <c r="D111" s="147">
        <v>1.0667504977470398E-2</v>
      </c>
      <c r="E111" s="148"/>
      <c r="F111" s="147">
        <v>0.65636240230525067</v>
      </c>
      <c r="G111" s="153">
        <v>0.57818150294744142</v>
      </c>
      <c r="H111" s="153">
        <v>0.76174022886015758</v>
      </c>
      <c r="I111" s="133">
        <v>0.8720840702108974</v>
      </c>
      <c r="J111" s="133">
        <v>10.732222810004098</v>
      </c>
      <c r="K111" s="153">
        <f t="shared" si="17"/>
        <v>0.3557011132998984</v>
      </c>
      <c r="L111" s="153">
        <f t="shared" si="18"/>
        <v>0.16555688028323923</v>
      </c>
      <c r="M111" s="147">
        <v>0.70449338383129934</v>
      </c>
      <c r="N111" s="147">
        <v>0.34879227053140094</v>
      </c>
      <c r="O111" s="147">
        <v>0.53893650354806011</v>
      </c>
      <c r="P111" s="150"/>
      <c r="Q111" s="153">
        <f t="shared" si="19"/>
        <v>9.5600000000000004E-2</v>
      </c>
      <c r="R111" s="153">
        <f t="shared" si="20"/>
        <v>9.8400000000000001E-2</v>
      </c>
      <c r="S111" s="153">
        <v>9.2600000000000002E-2</v>
      </c>
      <c r="T111" s="153">
        <v>0.18820000000000001</v>
      </c>
      <c r="U111" s="153">
        <v>0.191</v>
      </c>
      <c r="V111" s="148"/>
      <c r="W111" s="149">
        <v>0.34363759769474933</v>
      </c>
      <c r="X111" s="151">
        <v>35.116904425504764</v>
      </c>
      <c r="Y111" s="151">
        <v>108.70157858866438</v>
      </c>
      <c r="Z111" s="133">
        <v>1.1466784386488891</v>
      </c>
      <c r="AA111" s="133">
        <v>25.745397615271944</v>
      </c>
      <c r="AB111" s="148"/>
      <c r="AC111" s="152">
        <v>1.7</v>
      </c>
      <c r="AD111" s="145">
        <v>2.8</v>
      </c>
      <c r="AE111" s="133">
        <f t="shared" si="21"/>
        <v>0.60714285714285721</v>
      </c>
      <c r="AF111" s="147">
        <v>5.1478727567507127E-2</v>
      </c>
      <c r="AG111" s="77">
        <v>0.7678571428571429</v>
      </c>
      <c r="AH111" s="77">
        <v>0.35714285714285715</v>
      </c>
      <c r="AI111" s="133">
        <v>0.33</v>
      </c>
      <c r="AJ111" s="153">
        <v>0.65603726117367822</v>
      </c>
      <c r="AK111" s="153">
        <v>0.35744390299414341</v>
      </c>
      <c r="AL111" s="153">
        <v>0.11795307400618581</v>
      </c>
      <c r="AM111" s="148"/>
      <c r="AN111" s="133">
        <v>161.93019615065845</v>
      </c>
      <c r="AO111" s="149">
        <v>0.66890354868061874</v>
      </c>
      <c r="AP111" s="153">
        <v>0.17680846223839855</v>
      </c>
      <c r="AQ111" s="153">
        <v>0.15428798908098271</v>
      </c>
      <c r="AR111" s="154"/>
      <c r="AS111" s="155">
        <v>643765</v>
      </c>
      <c r="AT111" s="155">
        <v>246047</v>
      </c>
    </row>
    <row r="112" spans="1:46" ht="14.25" customHeight="1" x14ac:dyDescent="0.2">
      <c r="A112" s="145" t="s">
        <v>150</v>
      </c>
      <c r="B112" s="146"/>
      <c r="C112" s="147">
        <v>3.2253232812421991E-2</v>
      </c>
      <c r="D112" s="147">
        <v>1.0443478627790203E-2</v>
      </c>
      <c r="E112" s="148"/>
      <c r="F112" s="147">
        <v>0.66741598676327951</v>
      </c>
      <c r="G112" s="153">
        <v>0.44191785349951845</v>
      </c>
      <c r="H112" s="153">
        <v>0.70927296870636647</v>
      </c>
      <c r="I112" s="133">
        <v>0.97282079616912676</v>
      </c>
      <c r="J112" s="133">
        <v>12.152621694656988</v>
      </c>
      <c r="K112" s="153">
        <f t="shared" si="17"/>
        <v>0.33731976276302855</v>
      </c>
      <c r="L112" s="153">
        <f t="shared" si="18"/>
        <v>0.28930360646634595</v>
      </c>
      <c r="M112" s="147">
        <v>0.74900966892807286</v>
      </c>
      <c r="N112" s="147">
        <v>0.41168990616504431</v>
      </c>
      <c r="O112" s="147">
        <v>0.45970606246172691</v>
      </c>
      <c r="P112" s="150"/>
      <c r="Q112" s="153">
        <f t="shared" si="19"/>
        <v>0.10080000000000001</v>
      </c>
      <c r="R112" s="153">
        <f t="shared" si="20"/>
        <v>0.14740000000000003</v>
      </c>
      <c r="S112" s="153">
        <v>7.8299999999999995E-2</v>
      </c>
      <c r="T112" s="153">
        <v>0.17910000000000001</v>
      </c>
      <c r="U112" s="153">
        <v>0.22570000000000001</v>
      </c>
      <c r="V112" s="148"/>
      <c r="W112" s="149">
        <v>0.33258401323672049</v>
      </c>
      <c r="X112" s="151">
        <v>35.650180659699288</v>
      </c>
      <c r="Y112" s="151">
        <v>105.60584038054968</v>
      </c>
      <c r="Z112" s="133">
        <v>1.0279385514145076</v>
      </c>
      <c r="AA112" s="133">
        <v>26.143388921752784</v>
      </c>
      <c r="AB112" s="148"/>
      <c r="AC112" s="152">
        <v>1.3</v>
      </c>
      <c r="AD112" s="145">
        <v>3.4</v>
      </c>
      <c r="AE112" s="133">
        <f t="shared" si="21"/>
        <v>0.38235294117647062</v>
      </c>
      <c r="AF112" s="147">
        <v>5.7597905954359749E-2</v>
      </c>
      <c r="AG112" s="77">
        <v>0.6785714285714286</v>
      </c>
      <c r="AH112" s="77">
        <v>0.7678571428571429</v>
      </c>
      <c r="AI112" s="133">
        <v>0.39</v>
      </c>
      <c r="AJ112" s="153">
        <v>0.75305908978528369</v>
      </c>
      <c r="AK112" s="153">
        <v>0.76374355755881407</v>
      </c>
      <c r="AL112" s="153">
        <v>0.21135010745326258</v>
      </c>
      <c r="AM112" s="148"/>
      <c r="AN112" s="133">
        <v>27.702547068022838</v>
      </c>
      <c r="AO112" s="149">
        <v>0.78766793575773486</v>
      </c>
      <c r="AP112" s="153">
        <v>8.1834493019999135E-3</v>
      </c>
      <c r="AQ112" s="153">
        <v>0.20414861494026521</v>
      </c>
      <c r="AR112" s="154"/>
      <c r="AS112" s="155">
        <v>661798</v>
      </c>
      <c r="AT112" s="155">
        <v>262905</v>
      </c>
    </row>
    <row r="113" spans="1:46" ht="14.25" customHeight="1" x14ac:dyDescent="0.2">
      <c r="A113" s="145" t="s">
        <v>151</v>
      </c>
      <c r="B113" s="146"/>
      <c r="C113" s="147">
        <v>0.11677524429967427</v>
      </c>
      <c r="D113" s="147">
        <v>3.930313588850174E-2</v>
      </c>
      <c r="E113" s="148"/>
      <c r="F113" s="147">
        <v>0.65570885561333137</v>
      </c>
      <c r="G113" s="153">
        <v>0.29267563009178765</v>
      </c>
      <c r="H113" s="153">
        <v>0.65134993344635173</v>
      </c>
      <c r="I113" s="133">
        <v>0.89156268326057198</v>
      </c>
      <c r="J113" s="133">
        <v>13.102023427846353</v>
      </c>
      <c r="K113" s="153">
        <f t="shared" si="17"/>
        <v>0.37350719078546596</v>
      </c>
      <c r="L113" s="153">
        <f t="shared" si="18"/>
        <v>0.44954109057003572</v>
      </c>
      <c r="M113" s="147">
        <v>0.71521834143789775</v>
      </c>
      <c r="N113" s="147">
        <v>0.34171115065243179</v>
      </c>
      <c r="O113" s="147">
        <v>0.26567725086786204</v>
      </c>
      <c r="P113" s="150"/>
      <c r="Q113" s="153">
        <f t="shared" si="19"/>
        <v>8.9599999999999999E-2</v>
      </c>
      <c r="R113" s="153">
        <f t="shared" si="20"/>
        <v>5.4300000000000001E-2</v>
      </c>
      <c r="S113" s="153">
        <v>5.8099999999999999E-2</v>
      </c>
      <c r="T113" s="153">
        <v>0.1477</v>
      </c>
      <c r="U113" s="153">
        <v>0.1124</v>
      </c>
      <c r="V113" s="148"/>
      <c r="W113" s="149">
        <v>0.34429114438666863</v>
      </c>
      <c r="X113" s="151">
        <v>42.043578292055756</v>
      </c>
      <c r="Y113" s="151">
        <v>98.391718813965724</v>
      </c>
      <c r="Z113" s="133">
        <v>1.1216261276692931</v>
      </c>
      <c r="AA113" s="133">
        <v>30.75916252377721</v>
      </c>
      <c r="AB113" s="148"/>
      <c r="AC113" s="152">
        <v>2.1</v>
      </c>
      <c r="AD113" s="145">
        <v>5.7</v>
      </c>
      <c r="AE113" s="133">
        <f t="shared" si="21"/>
        <v>0.36842105263157893</v>
      </c>
      <c r="AF113" s="147">
        <v>5.0470345325550357E-2</v>
      </c>
      <c r="AG113" s="77">
        <v>0.39285714285714285</v>
      </c>
      <c r="AH113" s="77">
        <v>0.6071428571428571</v>
      </c>
      <c r="AI113" s="133">
        <v>0.32</v>
      </c>
      <c r="AJ113" s="153">
        <v>0.69417728284571401</v>
      </c>
      <c r="AK113" s="153">
        <v>1.8286078187767774E-2</v>
      </c>
      <c r="AL113" s="153">
        <v>0.29104203921613225</v>
      </c>
      <c r="AM113" s="148"/>
      <c r="AN113" s="133">
        <v>21.64408959062229</v>
      </c>
      <c r="AO113" s="149">
        <v>0.7833655705996132</v>
      </c>
      <c r="AP113" s="153">
        <v>4.8770378557612598E-2</v>
      </c>
      <c r="AQ113" s="153">
        <v>0.16786405084277425</v>
      </c>
      <c r="AR113" s="154"/>
      <c r="AS113" s="155">
        <v>938818</v>
      </c>
      <c r="AT113" s="155">
        <v>351743</v>
      </c>
    </row>
    <row r="114" spans="1:46" ht="14.25" customHeight="1" x14ac:dyDescent="0.2">
      <c r="A114" s="145"/>
      <c r="B114" s="146"/>
      <c r="C114" s="147"/>
      <c r="D114" s="147"/>
      <c r="E114" s="146"/>
      <c r="F114" s="147"/>
      <c r="G114" s="147"/>
      <c r="H114" s="147"/>
      <c r="I114" s="145"/>
      <c r="J114" s="145"/>
      <c r="K114" s="147"/>
      <c r="L114" s="147"/>
      <c r="M114" s="147"/>
      <c r="N114" s="147"/>
      <c r="O114" s="147"/>
      <c r="P114" s="145"/>
      <c r="Q114" s="147"/>
      <c r="R114" s="147"/>
      <c r="S114" s="147"/>
      <c r="T114" s="147"/>
      <c r="U114" s="147"/>
      <c r="V114" s="146"/>
      <c r="W114" s="149"/>
      <c r="X114" s="145"/>
      <c r="Y114" s="145"/>
      <c r="Z114" s="145"/>
      <c r="AA114" s="145"/>
      <c r="AB114" s="146"/>
      <c r="AC114" s="152"/>
      <c r="AD114" s="145"/>
      <c r="AE114" s="145"/>
      <c r="AF114" s="147"/>
      <c r="AG114" s="145"/>
      <c r="AH114" s="145"/>
      <c r="AI114" s="145"/>
      <c r="AJ114" s="147"/>
      <c r="AK114" s="147"/>
      <c r="AL114" s="147"/>
      <c r="AM114" s="146"/>
      <c r="AN114" s="145"/>
      <c r="AO114" s="145"/>
      <c r="AP114" s="147"/>
      <c r="AQ114" s="147"/>
      <c r="AS114" s="155"/>
      <c r="AT114" s="155"/>
    </row>
    <row r="115" spans="1:46" ht="14.25" hidden="1" customHeight="1" x14ac:dyDescent="0.2">
      <c r="A115" s="145"/>
      <c r="B115" s="146"/>
      <c r="C115" s="147"/>
      <c r="D115" s="147"/>
      <c r="E115" s="146"/>
      <c r="F115" s="147"/>
      <c r="G115" s="147"/>
      <c r="H115" s="147"/>
      <c r="I115" s="145"/>
      <c r="J115" s="145"/>
      <c r="K115" s="147"/>
      <c r="L115" s="147"/>
      <c r="M115" s="147"/>
      <c r="N115" s="147"/>
      <c r="O115" s="147"/>
      <c r="P115" s="145"/>
      <c r="Q115" s="147"/>
      <c r="R115" s="147"/>
      <c r="S115" s="147"/>
      <c r="T115" s="147"/>
      <c r="U115" s="147"/>
      <c r="V115" s="146"/>
      <c r="W115" s="149">
        <f t="shared" ref="W115:W130" si="22">1-F115</f>
        <v>1</v>
      </c>
      <c r="X115" s="145"/>
      <c r="Y115" s="145"/>
      <c r="Z115" s="145"/>
      <c r="AA115" s="145"/>
      <c r="AB115" s="146"/>
      <c r="AC115" s="152"/>
      <c r="AD115" s="145"/>
      <c r="AE115" s="145"/>
      <c r="AF115" s="147"/>
      <c r="AG115" s="145"/>
      <c r="AH115" s="145"/>
      <c r="AI115" s="145"/>
      <c r="AJ115" s="147"/>
      <c r="AK115" s="147"/>
      <c r="AL115" s="147"/>
      <c r="AM115" s="146"/>
      <c r="AN115" s="145"/>
      <c r="AO115" s="145"/>
      <c r="AP115" s="147"/>
      <c r="AQ115" s="147"/>
      <c r="AS115" s="155"/>
      <c r="AT115" s="155"/>
    </row>
    <row r="116" spans="1:46" ht="14.25" hidden="1" customHeight="1" x14ac:dyDescent="0.2">
      <c r="A116" s="145"/>
      <c r="B116" s="146"/>
      <c r="C116" s="147"/>
      <c r="D116" s="147"/>
      <c r="E116" s="146"/>
      <c r="F116" s="147"/>
      <c r="G116" s="147"/>
      <c r="H116" s="147"/>
      <c r="I116" s="145"/>
      <c r="J116" s="145"/>
      <c r="K116" s="147"/>
      <c r="L116" s="147"/>
      <c r="M116" s="147"/>
      <c r="N116" s="147"/>
      <c r="O116" s="147"/>
      <c r="P116" s="145"/>
      <c r="Q116" s="147"/>
      <c r="R116" s="147"/>
      <c r="S116" s="147"/>
      <c r="T116" s="147"/>
      <c r="U116" s="147"/>
      <c r="V116" s="146"/>
      <c r="W116" s="149">
        <f t="shared" si="22"/>
        <v>1</v>
      </c>
      <c r="X116" s="145"/>
      <c r="Y116" s="145"/>
      <c r="Z116" s="145"/>
      <c r="AA116" s="145"/>
      <c r="AB116" s="146"/>
      <c r="AC116" s="152"/>
      <c r="AD116" s="145"/>
      <c r="AE116" s="145"/>
      <c r="AF116" s="147"/>
      <c r="AG116" s="145"/>
      <c r="AH116" s="145"/>
      <c r="AI116" s="145"/>
      <c r="AJ116" s="147"/>
      <c r="AK116" s="147"/>
      <c r="AL116" s="147"/>
      <c r="AM116" s="146"/>
      <c r="AN116" s="145"/>
      <c r="AO116" s="145"/>
      <c r="AP116" s="147"/>
      <c r="AQ116" s="147"/>
      <c r="AS116" s="155"/>
      <c r="AT116" s="155"/>
    </row>
    <row r="117" spans="1:46" ht="14.25" hidden="1" customHeight="1" x14ac:dyDescent="0.2">
      <c r="A117" s="145"/>
      <c r="B117" s="146"/>
      <c r="C117" s="147"/>
      <c r="D117" s="147"/>
      <c r="E117" s="146"/>
      <c r="F117" s="147"/>
      <c r="G117" s="147"/>
      <c r="H117" s="147"/>
      <c r="I117" s="145"/>
      <c r="J117" s="145"/>
      <c r="K117" s="147"/>
      <c r="L117" s="147"/>
      <c r="M117" s="147"/>
      <c r="N117" s="147"/>
      <c r="O117" s="147"/>
      <c r="P117" s="145"/>
      <c r="Q117" s="147"/>
      <c r="R117" s="147"/>
      <c r="S117" s="147"/>
      <c r="T117" s="147"/>
      <c r="U117" s="147"/>
      <c r="V117" s="146"/>
      <c r="W117" s="149">
        <f t="shared" si="22"/>
        <v>1</v>
      </c>
      <c r="X117" s="145"/>
      <c r="Y117" s="145"/>
      <c r="Z117" s="145"/>
      <c r="AA117" s="145"/>
      <c r="AB117" s="146"/>
      <c r="AC117" s="152"/>
      <c r="AD117" s="145"/>
      <c r="AE117" s="145"/>
      <c r="AF117" s="147"/>
      <c r="AG117" s="145"/>
      <c r="AH117" s="145"/>
      <c r="AI117" s="145"/>
      <c r="AJ117" s="147"/>
      <c r="AK117" s="147"/>
      <c r="AL117" s="147"/>
      <c r="AM117" s="146"/>
      <c r="AN117" s="145"/>
      <c r="AO117" s="145"/>
      <c r="AP117" s="147"/>
      <c r="AQ117" s="147"/>
      <c r="AS117" s="155"/>
      <c r="AT117" s="155"/>
    </row>
    <row r="118" spans="1:46" ht="14.25" hidden="1" customHeight="1" x14ac:dyDescent="0.2">
      <c r="A118" s="145"/>
      <c r="B118" s="146"/>
      <c r="C118" s="147"/>
      <c r="D118" s="147"/>
      <c r="E118" s="146"/>
      <c r="F118" s="147"/>
      <c r="G118" s="147"/>
      <c r="H118" s="147"/>
      <c r="I118" s="145"/>
      <c r="J118" s="145"/>
      <c r="K118" s="147"/>
      <c r="L118" s="147"/>
      <c r="M118" s="147"/>
      <c r="N118" s="147"/>
      <c r="O118" s="147"/>
      <c r="P118" s="145"/>
      <c r="Q118" s="147"/>
      <c r="R118" s="147"/>
      <c r="S118" s="147"/>
      <c r="T118" s="147"/>
      <c r="U118" s="147"/>
      <c r="V118" s="146"/>
      <c r="W118" s="149">
        <f t="shared" si="22"/>
        <v>1</v>
      </c>
      <c r="X118" s="145"/>
      <c r="Y118" s="145"/>
      <c r="Z118" s="145"/>
      <c r="AA118" s="145"/>
      <c r="AB118" s="146"/>
      <c r="AC118" s="152"/>
      <c r="AD118" s="145"/>
      <c r="AE118" s="145"/>
      <c r="AF118" s="147"/>
      <c r="AG118" s="145"/>
      <c r="AH118" s="145"/>
      <c r="AI118" s="145"/>
      <c r="AJ118" s="147"/>
      <c r="AK118" s="147"/>
      <c r="AL118" s="147"/>
      <c r="AM118" s="146"/>
      <c r="AN118" s="145"/>
      <c r="AO118" s="145"/>
      <c r="AP118" s="147"/>
      <c r="AQ118" s="147"/>
      <c r="AS118" s="155"/>
      <c r="AT118" s="155"/>
    </row>
    <row r="119" spans="1:46" ht="14.25" hidden="1" customHeight="1" x14ac:dyDescent="0.2">
      <c r="A119" s="145"/>
      <c r="B119" s="146"/>
      <c r="C119" s="147"/>
      <c r="D119" s="147"/>
      <c r="E119" s="146"/>
      <c r="F119" s="147"/>
      <c r="G119" s="147"/>
      <c r="H119" s="147"/>
      <c r="I119" s="145"/>
      <c r="J119" s="145"/>
      <c r="K119" s="147"/>
      <c r="L119" s="147"/>
      <c r="M119" s="147"/>
      <c r="N119" s="147"/>
      <c r="O119" s="147"/>
      <c r="P119" s="145"/>
      <c r="Q119" s="147"/>
      <c r="R119" s="147"/>
      <c r="S119" s="147"/>
      <c r="T119" s="147"/>
      <c r="U119" s="147"/>
      <c r="V119" s="146"/>
      <c r="W119" s="149">
        <f t="shared" si="22"/>
        <v>1</v>
      </c>
      <c r="X119" s="145"/>
      <c r="Y119" s="145"/>
      <c r="Z119" s="145"/>
      <c r="AA119" s="145"/>
      <c r="AB119" s="146"/>
      <c r="AC119" s="152"/>
      <c r="AD119" s="145"/>
      <c r="AE119" s="145"/>
      <c r="AF119" s="147"/>
      <c r="AG119" s="145"/>
      <c r="AH119" s="145"/>
      <c r="AI119" s="145"/>
      <c r="AJ119" s="147"/>
      <c r="AK119" s="147"/>
      <c r="AL119" s="147"/>
      <c r="AM119" s="146"/>
      <c r="AN119" s="145"/>
      <c r="AO119" s="145"/>
      <c r="AP119" s="147"/>
      <c r="AQ119" s="147"/>
      <c r="AS119" s="155"/>
      <c r="AT119" s="155"/>
    </row>
    <row r="120" spans="1:46" ht="14.25" hidden="1" customHeight="1" x14ac:dyDescent="0.2">
      <c r="A120" s="145"/>
      <c r="B120" s="146"/>
      <c r="C120" s="147"/>
      <c r="D120" s="147"/>
      <c r="E120" s="146"/>
      <c r="F120" s="147"/>
      <c r="G120" s="147"/>
      <c r="H120" s="147"/>
      <c r="I120" s="145"/>
      <c r="J120" s="145"/>
      <c r="K120" s="147"/>
      <c r="L120" s="147"/>
      <c r="M120" s="147"/>
      <c r="N120" s="147"/>
      <c r="O120" s="147"/>
      <c r="P120" s="145"/>
      <c r="Q120" s="147"/>
      <c r="R120" s="147"/>
      <c r="S120" s="147"/>
      <c r="T120" s="147"/>
      <c r="U120" s="147"/>
      <c r="V120" s="146"/>
      <c r="W120" s="149">
        <f t="shared" si="22"/>
        <v>1</v>
      </c>
      <c r="X120" s="145"/>
      <c r="Y120" s="145"/>
      <c r="Z120" s="145"/>
      <c r="AA120" s="145"/>
      <c r="AB120" s="146"/>
      <c r="AC120" s="152"/>
      <c r="AD120" s="145"/>
      <c r="AE120" s="145"/>
      <c r="AF120" s="147"/>
      <c r="AG120" s="145"/>
      <c r="AH120" s="145"/>
      <c r="AI120" s="145"/>
      <c r="AJ120" s="147"/>
      <c r="AK120" s="147"/>
      <c r="AL120" s="147"/>
      <c r="AM120" s="146"/>
      <c r="AN120" s="145"/>
      <c r="AO120" s="145"/>
      <c r="AP120" s="147"/>
      <c r="AQ120" s="147"/>
      <c r="AS120" s="155"/>
      <c r="AT120" s="155"/>
    </row>
    <row r="121" spans="1:46" ht="14.25" hidden="1" customHeight="1" x14ac:dyDescent="0.2">
      <c r="A121" s="145"/>
      <c r="B121" s="146"/>
      <c r="C121" s="147"/>
      <c r="D121" s="147"/>
      <c r="E121" s="146"/>
      <c r="F121" s="147"/>
      <c r="G121" s="147"/>
      <c r="H121" s="147"/>
      <c r="I121" s="145"/>
      <c r="J121" s="145"/>
      <c r="K121" s="147"/>
      <c r="L121" s="147"/>
      <c r="M121" s="147"/>
      <c r="N121" s="147"/>
      <c r="O121" s="147"/>
      <c r="P121" s="145"/>
      <c r="Q121" s="147"/>
      <c r="R121" s="147"/>
      <c r="S121" s="147"/>
      <c r="T121" s="147"/>
      <c r="U121" s="147"/>
      <c r="V121" s="146"/>
      <c r="W121" s="149">
        <f t="shared" si="22"/>
        <v>1</v>
      </c>
      <c r="X121" s="145"/>
      <c r="Y121" s="145"/>
      <c r="Z121" s="145"/>
      <c r="AA121" s="145"/>
      <c r="AB121" s="146"/>
      <c r="AC121" s="152"/>
      <c r="AD121" s="145"/>
      <c r="AE121" s="145"/>
      <c r="AF121" s="147"/>
      <c r="AG121" s="145"/>
      <c r="AH121" s="145"/>
      <c r="AI121" s="145"/>
      <c r="AJ121" s="147"/>
      <c r="AK121" s="147"/>
      <c r="AL121" s="147"/>
      <c r="AM121" s="146"/>
      <c r="AN121" s="145"/>
      <c r="AO121" s="145"/>
      <c r="AP121" s="147"/>
      <c r="AQ121" s="147"/>
      <c r="AS121" s="155"/>
      <c r="AT121" s="155"/>
    </row>
    <row r="122" spans="1:46" ht="14.25" hidden="1" customHeight="1" x14ac:dyDescent="0.2">
      <c r="A122" s="145"/>
      <c r="B122" s="146"/>
      <c r="C122" s="147"/>
      <c r="D122" s="147"/>
      <c r="E122" s="146"/>
      <c r="F122" s="147"/>
      <c r="G122" s="147"/>
      <c r="H122" s="147"/>
      <c r="I122" s="145"/>
      <c r="J122" s="145"/>
      <c r="K122" s="147"/>
      <c r="L122" s="147"/>
      <c r="M122" s="147"/>
      <c r="N122" s="147"/>
      <c r="O122" s="147"/>
      <c r="P122" s="145"/>
      <c r="Q122" s="147"/>
      <c r="R122" s="147"/>
      <c r="S122" s="147"/>
      <c r="T122" s="147"/>
      <c r="U122" s="147"/>
      <c r="V122" s="146"/>
      <c r="W122" s="149">
        <f t="shared" si="22"/>
        <v>1</v>
      </c>
      <c r="X122" s="145"/>
      <c r="Y122" s="145"/>
      <c r="Z122" s="145"/>
      <c r="AA122" s="145"/>
      <c r="AB122" s="146"/>
      <c r="AC122" s="152"/>
      <c r="AD122" s="145"/>
      <c r="AE122" s="145"/>
      <c r="AF122" s="147"/>
      <c r="AG122" s="145"/>
      <c r="AH122" s="145"/>
      <c r="AI122" s="145"/>
      <c r="AJ122" s="147"/>
      <c r="AK122" s="147"/>
      <c r="AL122" s="147"/>
      <c r="AM122" s="146"/>
      <c r="AN122" s="145"/>
      <c r="AO122" s="145"/>
      <c r="AP122" s="147"/>
      <c r="AQ122" s="147"/>
      <c r="AS122" s="155"/>
      <c r="AT122" s="155"/>
    </row>
    <row r="123" spans="1:46" ht="14.25" hidden="1" customHeight="1" x14ac:dyDescent="0.2">
      <c r="A123" s="145"/>
      <c r="B123" s="146"/>
      <c r="C123" s="147"/>
      <c r="D123" s="147"/>
      <c r="E123" s="146"/>
      <c r="F123" s="147"/>
      <c r="G123" s="147"/>
      <c r="H123" s="147"/>
      <c r="I123" s="145"/>
      <c r="J123" s="145"/>
      <c r="K123" s="147"/>
      <c r="L123" s="147"/>
      <c r="M123" s="147"/>
      <c r="N123" s="147"/>
      <c r="O123" s="147"/>
      <c r="P123" s="145"/>
      <c r="Q123" s="147"/>
      <c r="R123" s="147"/>
      <c r="S123" s="147"/>
      <c r="T123" s="147"/>
      <c r="U123" s="147"/>
      <c r="V123" s="146"/>
      <c r="W123" s="149">
        <f t="shared" si="22"/>
        <v>1</v>
      </c>
      <c r="X123" s="145"/>
      <c r="Y123" s="145"/>
      <c r="Z123" s="145"/>
      <c r="AA123" s="145"/>
      <c r="AB123" s="146"/>
      <c r="AC123" s="152"/>
      <c r="AD123" s="145"/>
      <c r="AE123" s="145"/>
      <c r="AF123" s="147"/>
      <c r="AG123" s="145"/>
      <c r="AH123" s="145"/>
      <c r="AI123" s="145"/>
      <c r="AJ123" s="147"/>
      <c r="AK123" s="147"/>
      <c r="AL123" s="147"/>
      <c r="AM123" s="146"/>
      <c r="AN123" s="145"/>
      <c r="AO123" s="145"/>
      <c r="AP123" s="147"/>
      <c r="AQ123" s="147"/>
      <c r="AS123" s="155"/>
      <c r="AT123" s="155"/>
    </row>
    <row r="124" spans="1:46" ht="14.25" hidden="1" customHeight="1" x14ac:dyDescent="0.2">
      <c r="A124" s="145"/>
      <c r="B124" s="146"/>
      <c r="C124" s="147"/>
      <c r="D124" s="147"/>
      <c r="E124" s="146"/>
      <c r="F124" s="147"/>
      <c r="G124" s="147"/>
      <c r="H124" s="147"/>
      <c r="I124" s="145"/>
      <c r="J124" s="145"/>
      <c r="K124" s="147"/>
      <c r="L124" s="147"/>
      <c r="M124" s="147"/>
      <c r="N124" s="147"/>
      <c r="O124" s="147"/>
      <c r="P124" s="145"/>
      <c r="Q124" s="147"/>
      <c r="R124" s="147"/>
      <c r="S124" s="147"/>
      <c r="T124" s="147"/>
      <c r="U124" s="147"/>
      <c r="V124" s="146"/>
      <c r="W124" s="149">
        <f t="shared" si="22"/>
        <v>1</v>
      </c>
      <c r="X124" s="145"/>
      <c r="Y124" s="145"/>
      <c r="Z124" s="145"/>
      <c r="AA124" s="145"/>
      <c r="AB124" s="146"/>
      <c r="AC124" s="152"/>
      <c r="AD124" s="145"/>
      <c r="AE124" s="145"/>
      <c r="AF124" s="147"/>
      <c r="AG124" s="145"/>
      <c r="AH124" s="145"/>
      <c r="AI124" s="145"/>
      <c r="AJ124" s="147"/>
      <c r="AK124" s="147"/>
      <c r="AL124" s="147"/>
      <c r="AM124" s="146"/>
      <c r="AN124" s="145"/>
      <c r="AO124" s="145"/>
      <c r="AP124" s="147"/>
      <c r="AQ124" s="147"/>
      <c r="AS124" s="155"/>
      <c r="AT124" s="155"/>
    </row>
    <row r="125" spans="1:46" ht="14.25" hidden="1" customHeight="1" x14ac:dyDescent="0.2">
      <c r="A125" s="145"/>
      <c r="B125" s="146"/>
      <c r="C125" s="147"/>
      <c r="D125" s="147"/>
      <c r="E125" s="146"/>
      <c r="F125" s="147"/>
      <c r="G125" s="147"/>
      <c r="H125" s="147"/>
      <c r="I125" s="145"/>
      <c r="J125" s="145"/>
      <c r="K125" s="147"/>
      <c r="L125" s="147"/>
      <c r="M125" s="147"/>
      <c r="N125" s="147"/>
      <c r="O125" s="147"/>
      <c r="P125" s="145"/>
      <c r="Q125" s="147"/>
      <c r="R125" s="147"/>
      <c r="S125" s="147"/>
      <c r="T125" s="147"/>
      <c r="U125" s="147"/>
      <c r="V125" s="146"/>
      <c r="W125" s="149">
        <f t="shared" si="22"/>
        <v>1</v>
      </c>
      <c r="X125" s="145"/>
      <c r="Y125" s="145"/>
      <c r="Z125" s="145"/>
      <c r="AA125" s="145"/>
      <c r="AB125" s="146"/>
      <c r="AC125" s="152"/>
      <c r="AD125" s="145"/>
      <c r="AE125" s="145"/>
      <c r="AF125" s="147"/>
      <c r="AG125" s="145"/>
      <c r="AH125" s="145"/>
      <c r="AI125" s="145"/>
      <c r="AJ125" s="147"/>
      <c r="AK125" s="147"/>
      <c r="AL125" s="147"/>
      <c r="AM125" s="146"/>
      <c r="AN125" s="145"/>
      <c r="AO125" s="145"/>
      <c r="AP125" s="147"/>
      <c r="AQ125" s="147"/>
      <c r="AS125" s="155"/>
      <c r="AT125" s="155"/>
    </row>
    <row r="126" spans="1:46" ht="14.25" hidden="1" customHeight="1" x14ac:dyDescent="0.2">
      <c r="A126" s="145"/>
      <c r="B126" s="146"/>
      <c r="C126" s="147"/>
      <c r="D126" s="147"/>
      <c r="E126" s="146"/>
      <c r="F126" s="147"/>
      <c r="G126" s="147"/>
      <c r="H126" s="147"/>
      <c r="I126" s="145"/>
      <c r="J126" s="145"/>
      <c r="K126" s="147"/>
      <c r="L126" s="147"/>
      <c r="M126" s="147"/>
      <c r="N126" s="147"/>
      <c r="O126" s="147"/>
      <c r="P126" s="145"/>
      <c r="Q126" s="147"/>
      <c r="R126" s="147"/>
      <c r="S126" s="147"/>
      <c r="T126" s="147"/>
      <c r="U126" s="147"/>
      <c r="V126" s="146"/>
      <c r="W126" s="149">
        <f t="shared" si="22"/>
        <v>1</v>
      </c>
      <c r="X126" s="145"/>
      <c r="Y126" s="145"/>
      <c r="Z126" s="145"/>
      <c r="AA126" s="145"/>
      <c r="AB126" s="146"/>
      <c r="AC126" s="152"/>
      <c r="AD126" s="145"/>
      <c r="AE126" s="145"/>
      <c r="AF126" s="147"/>
      <c r="AG126" s="145"/>
      <c r="AH126" s="145"/>
      <c r="AI126" s="145"/>
      <c r="AJ126" s="147"/>
      <c r="AK126" s="147"/>
      <c r="AL126" s="147"/>
      <c r="AM126" s="146"/>
      <c r="AN126" s="145"/>
      <c r="AO126" s="145"/>
      <c r="AP126" s="147"/>
      <c r="AQ126" s="147"/>
      <c r="AS126" s="155"/>
      <c r="AT126" s="155"/>
    </row>
    <row r="127" spans="1:46" ht="14.25" hidden="1" customHeight="1" x14ac:dyDescent="0.2">
      <c r="A127" s="145"/>
      <c r="B127" s="146"/>
      <c r="C127" s="147"/>
      <c r="D127" s="147"/>
      <c r="E127" s="146"/>
      <c r="F127" s="147"/>
      <c r="G127" s="147"/>
      <c r="H127" s="147"/>
      <c r="I127" s="145"/>
      <c r="J127" s="145"/>
      <c r="K127" s="147"/>
      <c r="L127" s="147"/>
      <c r="M127" s="147"/>
      <c r="N127" s="147"/>
      <c r="O127" s="147"/>
      <c r="P127" s="145"/>
      <c r="Q127" s="147"/>
      <c r="R127" s="147"/>
      <c r="S127" s="147"/>
      <c r="T127" s="147"/>
      <c r="U127" s="147"/>
      <c r="V127" s="146"/>
      <c r="W127" s="149">
        <f t="shared" si="22"/>
        <v>1</v>
      </c>
      <c r="X127" s="145"/>
      <c r="Y127" s="145"/>
      <c r="Z127" s="145"/>
      <c r="AA127" s="145"/>
      <c r="AB127" s="146"/>
      <c r="AC127" s="152"/>
      <c r="AD127" s="145"/>
      <c r="AE127" s="145"/>
      <c r="AF127" s="147"/>
      <c r="AG127" s="145"/>
      <c r="AH127" s="145"/>
      <c r="AI127" s="145"/>
      <c r="AJ127" s="147"/>
      <c r="AK127" s="147"/>
      <c r="AL127" s="147"/>
      <c r="AM127" s="146"/>
      <c r="AN127" s="145"/>
      <c r="AO127" s="145"/>
      <c r="AP127" s="147"/>
      <c r="AQ127" s="147"/>
      <c r="AS127" s="155"/>
      <c r="AT127" s="155"/>
    </row>
    <row r="128" spans="1:46" ht="14.25" hidden="1" customHeight="1" x14ac:dyDescent="0.2">
      <c r="A128" s="145"/>
      <c r="B128" s="146"/>
      <c r="C128" s="147"/>
      <c r="D128" s="147"/>
      <c r="E128" s="146"/>
      <c r="F128" s="147"/>
      <c r="G128" s="147"/>
      <c r="H128" s="147"/>
      <c r="I128" s="145"/>
      <c r="J128" s="145"/>
      <c r="K128" s="147"/>
      <c r="L128" s="147"/>
      <c r="M128" s="147"/>
      <c r="N128" s="147"/>
      <c r="O128" s="147"/>
      <c r="P128" s="145"/>
      <c r="Q128" s="147"/>
      <c r="R128" s="147"/>
      <c r="S128" s="147"/>
      <c r="T128" s="147"/>
      <c r="U128" s="147"/>
      <c r="V128" s="146"/>
      <c r="W128" s="149">
        <f t="shared" si="22"/>
        <v>1</v>
      </c>
      <c r="X128" s="145"/>
      <c r="Y128" s="145"/>
      <c r="Z128" s="145"/>
      <c r="AA128" s="145"/>
      <c r="AB128" s="146"/>
      <c r="AC128" s="152"/>
      <c r="AD128" s="145"/>
      <c r="AE128" s="145"/>
      <c r="AF128" s="147"/>
      <c r="AG128" s="145"/>
      <c r="AH128" s="145"/>
      <c r="AI128" s="145"/>
      <c r="AJ128" s="147"/>
      <c r="AK128" s="147"/>
      <c r="AL128" s="147"/>
      <c r="AM128" s="146"/>
      <c r="AN128" s="145"/>
      <c r="AO128" s="145"/>
      <c r="AP128" s="147"/>
      <c r="AQ128" s="147"/>
      <c r="AS128" s="155"/>
      <c r="AT128" s="155"/>
    </row>
    <row r="129" spans="1:46" ht="14.25" hidden="1" customHeight="1" x14ac:dyDescent="0.2">
      <c r="A129" s="145"/>
      <c r="B129" s="146"/>
      <c r="C129" s="147"/>
      <c r="D129" s="147"/>
      <c r="E129" s="146"/>
      <c r="F129" s="147"/>
      <c r="G129" s="147"/>
      <c r="H129" s="147"/>
      <c r="I129" s="145"/>
      <c r="J129" s="145"/>
      <c r="K129" s="147"/>
      <c r="L129" s="147"/>
      <c r="M129" s="147"/>
      <c r="N129" s="147"/>
      <c r="O129" s="147"/>
      <c r="P129" s="145"/>
      <c r="Q129" s="147"/>
      <c r="R129" s="147"/>
      <c r="S129" s="147"/>
      <c r="T129" s="147"/>
      <c r="U129" s="147"/>
      <c r="V129" s="146"/>
      <c r="W129" s="149">
        <f t="shared" si="22"/>
        <v>1</v>
      </c>
      <c r="X129" s="145"/>
      <c r="Y129" s="145"/>
      <c r="Z129" s="145"/>
      <c r="AA129" s="145"/>
      <c r="AB129" s="146"/>
      <c r="AC129" s="152"/>
      <c r="AD129" s="145"/>
      <c r="AE129" s="145"/>
      <c r="AF129" s="147"/>
      <c r="AG129" s="145"/>
      <c r="AH129" s="145"/>
      <c r="AI129" s="145"/>
      <c r="AJ129" s="147"/>
      <c r="AK129" s="147"/>
      <c r="AL129" s="147"/>
      <c r="AM129" s="146"/>
      <c r="AN129" s="145"/>
      <c r="AO129" s="145"/>
      <c r="AP129" s="147"/>
      <c r="AQ129" s="147"/>
      <c r="AS129" s="155"/>
      <c r="AT129" s="155"/>
    </row>
    <row r="130" spans="1:46" ht="14.25" hidden="1" customHeight="1" x14ac:dyDescent="0.2">
      <c r="A130" s="145"/>
      <c r="B130" s="146"/>
      <c r="C130" s="147"/>
      <c r="D130" s="147"/>
      <c r="E130" s="146"/>
      <c r="F130" s="147"/>
      <c r="G130" s="147"/>
      <c r="H130" s="147"/>
      <c r="I130" s="145"/>
      <c r="J130" s="145"/>
      <c r="K130" s="147"/>
      <c r="L130" s="147"/>
      <c r="M130" s="147"/>
      <c r="N130" s="147"/>
      <c r="O130" s="147"/>
      <c r="P130" s="145"/>
      <c r="Q130" s="147"/>
      <c r="R130" s="147"/>
      <c r="S130" s="147"/>
      <c r="T130" s="147"/>
      <c r="U130" s="147"/>
      <c r="V130" s="146"/>
      <c r="W130" s="149">
        <f t="shared" si="22"/>
        <v>1</v>
      </c>
      <c r="X130" s="145"/>
      <c r="Y130" s="145"/>
      <c r="Z130" s="145"/>
      <c r="AA130" s="145"/>
      <c r="AB130" s="146"/>
      <c r="AC130" s="152"/>
      <c r="AD130" s="145"/>
      <c r="AE130" s="145"/>
      <c r="AF130" s="147"/>
      <c r="AG130" s="145"/>
      <c r="AH130" s="145"/>
      <c r="AI130" s="145"/>
      <c r="AJ130" s="147"/>
      <c r="AK130" s="147"/>
      <c r="AL130" s="147"/>
      <c r="AM130" s="146"/>
      <c r="AN130" s="145"/>
      <c r="AO130" s="145"/>
      <c r="AP130" s="147"/>
      <c r="AQ130" s="147"/>
      <c r="AS130" s="155"/>
      <c r="AT130" s="155"/>
    </row>
    <row r="131" spans="1:46" ht="14.25" hidden="1" customHeight="1" x14ac:dyDescent="0.2">
      <c r="A131" s="145"/>
      <c r="B131" s="146"/>
      <c r="C131" s="147"/>
      <c r="D131" s="147"/>
      <c r="E131" s="146"/>
      <c r="F131" s="147"/>
      <c r="G131" s="147"/>
      <c r="H131" s="147"/>
      <c r="I131" s="145"/>
      <c r="J131" s="145"/>
      <c r="K131" s="147"/>
      <c r="L131" s="147"/>
      <c r="M131" s="147"/>
      <c r="N131" s="147"/>
      <c r="O131" s="147"/>
      <c r="P131" s="145"/>
      <c r="Q131" s="147"/>
      <c r="R131" s="147"/>
      <c r="S131" s="147"/>
      <c r="T131" s="147"/>
      <c r="U131" s="147"/>
      <c r="V131" s="146"/>
      <c r="W131" s="149">
        <f t="shared" ref="W131:W194" si="23">1-F131</f>
        <v>1</v>
      </c>
      <c r="X131" s="145"/>
      <c r="Y131" s="145"/>
      <c r="Z131" s="145"/>
      <c r="AA131" s="145"/>
      <c r="AB131" s="146"/>
      <c r="AC131" s="152"/>
      <c r="AD131" s="145"/>
      <c r="AE131" s="145"/>
      <c r="AF131" s="147"/>
      <c r="AG131" s="145"/>
      <c r="AH131" s="145"/>
      <c r="AI131" s="145"/>
      <c r="AJ131" s="147"/>
      <c r="AK131" s="147"/>
      <c r="AL131" s="147"/>
      <c r="AM131" s="146"/>
      <c r="AN131" s="145"/>
      <c r="AO131" s="145"/>
      <c r="AP131" s="147"/>
      <c r="AQ131" s="147"/>
      <c r="AS131" s="155"/>
      <c r="AT131" s="155"/>
    </row>
    <row r="132" spans="1:46" ht="14.25" hidden="1" customHeight="1" x14ac:dyDescent="0.2">
      <c r="A132" s="145"/>
      <c r="B132" s="146"/>
      <c r="C132" s="147"/>
      <c r="D132" s="147"/>
      <c r="E132" s="146"/>
      <c r="F132" s="147"/>
      <c r="G132" s="147"/>
      <c r="H132" s="147"/>
      <c r="I132" s="145"/>
      <c r="J132" s="145"/>
      <c r="K132" s="147"/>
      <c r="L132" s="147"/>
      <c r="M132" s="147"/>
      <c r="N132" s="147"/>
      <c r="O132" s="147"/>
      <c r="P132" s="145"/>
      <c r="Q132" s="147"/>
      <c r="R132" s="147"/>
      <c r="S132" s="147"/>
      <c r="T132" s="147"/>
      <c r="U132" s="147"/>
      <c r="V132" s="146"/>
      <c r="W132" s="149">
        <f t="shared" si="23"/>
        <v>1</v>
      </c>
      <c r="X132" s="145"/>
      <c r="Y132" s="145"/>
      <c r="Z132" s="145"/>
      <c r="AA132" s="145"/>
      <c r="AB132" s="146"/>
      <c r="AC132" s="152"/>
      <c r="AD132" s="145"/>
      <c r="AE132" s="145"/>
      <c r="AF132" s="147"/>
      <c r="AG132" s="145"/>
      <c r="AH132" s="145"/>
      <c r="AI132" s="145"/>
      <c r="AJ132" s="147"/>
      <c r="AK132" s="147"/>
      <c r="AL132" s="147"/>
      <c r="AM132" s="146"/>
      <c r="AN132" s="145"/>
      <c r="AO132" s="145"/>
      <c r="AP132" s="147"/>
      <c r="AQ132" s="147"/>
      <c r="AS132" s="155"/>
      <c r="AT132" s="155"/>
    </row>
    <row r="133" spans="1:46" ht="14.25" hidden="1" customHeight="1" x14ac:dyDescent="0.2">
      <c r="A133" s="145"/>
      <c r="B133" s="146"/>
      <c r="C133" s="147"/>
      <c r="D133" s="147"/>
      <c r="E133" s="146"/>
      <c r="F133" s="147"/>
      <c r="G133" s="147"/>
      <c r="H133" s="147"/>
      <c r="I133" s="145"/>
      <c r="J133" s="145"/>
      <c r="K133" s="147"/>
      <c r="L133" s="147"/>
      <c r="M133" s="147"/>
      <c r="N133" s="147"/>
      <c r="O133" s="147"/>
      <c r="P133" s="145"/>
      <c r="Q133" s="147"/>
      <c r="R133" s="147"/>
      <c r="S133" s="147"/>
      <c r="T133" s="147"/>
      <c r="U133" s="147"/>
      <c r="V133" s="146"/>
      <c r="W133" s="149">
        <f t="shared" si="23"/>
        <v>1</v>
      </c>
      <c r="X133" s="145"/>
      <c r="Y133" s="145"/>
      <c r="Z133" s="145"/>
      <c r="AA133" s="145"/>
      <c r="AB133" s="146"/>
      <c r="AC133" s="152"/>
      <c r="AD133" s="145"/>
      <c r="AE133" s="145"/>
      <c r="AF133" s="147"/>
      <c r="AG133" s="145"/>
      <c r="AH133" s="145"/>
      <c r="AI133" s="145"/>
      <c r="AJ133" s="147"/>
      <c r="AK133" s="147"/>
      <c r="AL133" s="147"/>
      <c r="AM133" s="146"/>
      <c r="AN133" s="145"/>
      <c r="AO133" s="145"/>
      <c r="AP133" s="147"/>
      <c r="AQ133" s="147"/>
      <c r="AS133" s="155"/>
      <c r="AT133" s="155"/>
    </row>
    <row r="134" spans="1:46" ht="14.25" hidden="1" customHeight="1" x14ac:dyDescent="0.2">
      <c r="A134" s="145"/>
      <c r="B134" s="146"/>
      <c r="C134" s="147"/>
      <c r="D134" s="147"/>
      <c r="E134" s="146"/>
      <c r="F134" s="147"/>
      <c r="G134" s="147"/>
      <c r="H134" s="147"/>
      <c r="I134" s="145"/>
      <c r="J134" s="145"/>
      <c r="K134" s="147"/>
      <c r="L134" s="147"/>
      <c r="M134" s="147"/>
      <c r="N134" s="147"/>
      <c r="O134" s="147"/>
      <c r="P134" s="145"/>
      <c r="Q134" s="147"/>
      <c r="R134" s="147"/>
      <c r="S134" s="147"/>
      <c r="T134" s="147"/>
      <c r="U134" s="147"/>
      <c r="V134" s="146"/>
      <c r="W134" s="149">
        <f t="shared" si="23"/>
        <v>1</v>
      </c>
      <c r="X134" s="145"/>
      <c r="Y134" s="145"/>
      <c r="Z134" s="145"/>
      <c r="AA134" s="145"/>
      <c r="AB134" s="146"/>
      <c r="AC134" s="152"/>
      <c r="AD134" s="145"/>
      <c r="AE134" s="145"/>
      <c r="AF134" s="147"/>
      <c r="AG134" s="145"/>
      <c r="AH134" s="145"/>
      <c r="AI134" s="145"/>
      <c r="AJ134" s="147"/>
      <c r="AK134" s="147"/>
      <c r="AL134" s="147"/>
      <c r="AM134" s="146"/>
      <c r="AN134" s="145"/>
      <c r="AO134" s="145"/>
      <c r="AP134" s="147"/>
      <c r="AQ134" s="147"/>
      <c r="AS134" s="155"/>
      <c r="AT134" s="155"/>
    </row>
    <row r="135" spans="1:46" ht="14.25" hidden="1" customHeight="1" x14ac:dyDescent="0.2">
      <c r="A135" s="145"/>
      <c r="B135" s="146"/>
      <c r="C135" s="147"/>
      <c r="D135" s="147"/>
      <c r="E135" s="146"/>
      <c r="F135" s="147"/>
      <c r="G135" s="147"/>
      <c r="H135" s="147"/>
      <c r="I135" s="145"/>
      <c r="J135" s="145"/>
      <c r="K135" s="147"/>
      <c r="L135" s="147"/>
      <c r="M135" s="147"/>
      <c r="N135" s="147"/>
      <c r="O135" s="147"/>
      <c r="P135" s="145"/>
      <c r="Q135" s="147"/>
      <c r="R135" s="147"/>
      <c r="S135" s="147"/>
      <c r="T135" s="147"/>
      <c r="U135" s="147"/>
      <c r="V135" s="146"/>
      <c r="W135" s="149">
        <f t="shared" si="23"/>
        <v>1</v>
      </c>
      <c r="X135" s="145"/>
      <c r="Y135" s="145"/>
      <c r="Z135" s="145"/>
      <c r="AA135" s="145"/>
      <c r="AB135" s="146"/>
      <c r="AC135" s="152"/>
      <c r="AD135" s="145"/>
      <c r="AE135" s="145"/>
      <c r="AF135" s="147"/>
      <c r="AG135" s="145"/>
      <c r="AH135" s="145"/>
      <c r="AI135" s="145"/>
      <c r="AJ135" s="147"/>
      <c r="AK135" s="147"/>
      <c r="AL135" s="147"/>
      <c r="AM135" s="146"/>
      <c r="AN135" s="145"/>
      <c r="AO135" s="145"/>
      <c r="AP135" s="147"/>
      <c r="AQ135" s="147"/>
      <c r="AS135" s="155"/>
      <c r="AT135" s="155"/>
    </row>
    <row r="136" spans="1:46" ht="14.25" hidden="1" customHeight="1" x14ac:dyDescent="0.2">
      <c r="A136" s="145"/>
      <c r="B136" s="146"/>
      <c r="C136" s="147"/>
      <c r="D136" s="147"/>
      <c r="E136" s="146"/>
      <c r="F136" s="147"/>
      <c r="G136" s="147"/>
      <c r="H136" s="147"/>
      <c r="I136" s="145"/>
      <c r="J136" s="145"/>
      <c r="K136" s="147"/>
      <c r="L136" s="147"/>
      <c r="M136" s="147"/>
      <c r="N136" s="147"/>
      <c r="O136" s="147"/>
      <c r="P136" s="145"/>
      <c r="Q136" s="147"/>
      <c r="R136" s="147"/>
      <c r="S136" s="147"/>
      <c r="T136" s="147"/>
      <c r="U136" s="147"/>
      <c r="V136" s="146"/>
      <c r="W136" s="149">
        <f t="shared" si="23"/>
        <v>1</v>
      </c>
      <c r="X136" s="145"/>
      <c r="Y136" s="145"/>
      <c r="Z136" s="145"/>
      <c r="AA136" s="145"/>
      <c r="AB136" s="146"/>
      <c r="AC136" s="152"/>
      <c r="AD136" s="145"/>
      <c r="AE136" s="145"/>
      <c r="AF136" s="147"/>
      <c r="AG136" s="145"/>
      <c r="AH136" s="145"/>
      <c r="AI136" s="145"/>
      <c r="AJ136" s="147"/>
      <c r="AK136" s="147"/>
      <c r="AL136" s="147"/>
      <c r="AM136" s="146"/>
      <c r="AN136" s="145"/>
      <c r="AO136" s="145"/>
      <c r="AP136" s="147"/>
      <c r="AQ136" s="147"/>
      <c r="AS136" s="155"/>
      <c r="AT136" s="155"/>
    </row>
    <row r="137" spans="1:46" ht="14.25" hidden="1" customHeight="1" x14ac:dyDescent="0.2">
      <c r="A137" s="145"/>
      <c r="B137" s="146"/>
      <c r="C137" s="147"/>
      <c r="D137" s="147"/>
      <c r="E137" s="146"/>
      <c r="F137" s="147"/>
      <c r="G137" s="147"/>
      <c r="H137" s="147"/>
      <c r="I137" s="145"/>
      <c r="J137" s="145"/>
      <c r="K137" s="147"/>
      <c r="L137" s="147"/>
      <c r="M137" s="147"/>
      <c r="N137" s="147"/>
      <c r="O137" s="147"/>
      <c r="P137" s="145"/>
      <c r="Q137" s="147"/>
      <c r="R137" s="147"/>
      <c r="S137" s="147"/>
      <c r="T137" s="147"/>
      <c r="U137" s="147"/>
      <c r="V137" s="146"/>
      <c r="W137" s="149">
        <f t="shared" si="23"/>
        <v>1</v>
      </c>
      <c r="X137" s="145"/>
      <c r="Y137" s="145"/>
      <c r="Z137" s="145"/>
      <c r="AA137" s="145"/>
      <c r="AB137" s="146"/>
      <c r="AC137" s="152"/>
      <c r="AD137" s="145"/>
      <c r="AE137" s="145"/>
      <c r="AF137" s="147"/>
      <c r="AG137" s="145"/>
      <c r="AH137" s="145"/>
      <c r="AI137" s="145"/>
      <c r="AJ137" s="147"/>
      <c r="AK137" s="147"/>
      <c r="AL137" s="147"/>
      <c r="AM137" s="146"/>
      <c r="AN137" s="145"/>
      <c r="AO137" s="145"/>
      <c r="AP137" s="147"/>
      <c r="AQ137" s="147"/>
      <c r="AS137" s="155"/>
      <c r="AT137" s="155"/>
    </row>
    <row r="138" spans="1:46" ht="14.25" hidden="1" customHeight="1" x14ac:dyDescent="0.2">
      <c r="A138" s="145"/>
      <c r="B138" s="146"/>
      <c r="C138" s="147"/>
      <c r="D138" s="147"/>
      <c r="E138" s="146"/>
      <c r="F138" s="147"/>
      <c r="G138" s="147"/>
      <c r="H138" s="147"/>
      <c r="I138" s="145"/>
      <c r="J138" s="145"/>
      <c r="K138" s="147"/>
      <c r="L138" s="147"/>
      <c r="M138" s="147"/>
      <c r="N138" s="147"/>
      <c r="O138" s="147"/>
      <c r="P138" s="145"/>
      <c r="Q138" s="147"/>
      <c r="R138" s="147"/>
      <c r="S138" s="147"/>
      <c r="T138" s="147"/>
      <c r="U138" s="147"/>
      <c r="V138" s="146"/>
      <c r="W138" s="149">
        <f t="shared" si="23"/>
        <v>1</v>
      </c>
      <c r="X138" s="145"/>
      <c r="Y138" s="145"/>
      <c r="Z138" s="145"/>
      <c r="AA138" s="145"/>
      <c r="AB138" s="146"/>
      <c r="AC138" s="152"/>
      <c r="AD138" s="145"/>
      <c r="AE138" s="145"/>
      <c r="AF138" s="147"/>
      <c r="AG138" s="145"/>
      <c r="AH138" s="145"/>
      <c r="AI138" s="145"/>
      <c r="AJ138" s="147"/>
      <c r="AK138" s="147"/>
      <c r="AL138" s="147"/>
      <c r="AM138" s="146"/>
      <c r="AN138" s="145"/>
      <c r="AO138" s="145"/>
      <c r="AP138" s="147"/>
      <c r="AQ138" s="147"/>
      <c r="AS138" s="155"/>
      <c r="AT138" s="155"/>
    </row>
    <row r="139" spans="1:46" ht="14.25" hidden="1" customHeight="1" x14ac:dyDescent="0.2">
      <c r="A139" s="145"/>
      <c r="B139" s="146"/>
      <c r="C139" s="147"/>
      <c r="D139" s="147"/>
      <c r="E139" s="146"/>
      <c r="F139" s="147"/>
      <c r="G139" s="147"/>
      <c r="H139" s="147"/>
      <c r="I139" s="145"/>
      <c r="J139" s="145"/>
      <c r="K139" s="147"/>
      <c r="L139" s="147"/>
      <c r="M139" s="147"/>
      <c r="N139" s="147"/>
      <c r="O139" s="147"/>
      <c r="P139" s="145"/>
      <c r="Q139" s="147"/>
      <c r="R139" s="147"/>
      <c r="S139" s="147"/>
      <c r="T139" s="147"/>
      <c r="U139" s="147"/>
      <c r="V139" s="146"/>
      <c r="W139" s="149">
        <f t="shared" si="23"/>
        <v>1</v>
      </c>
      <c r="X139" s="145"/>
      <c r="Y139" s="145"/>
      <c r="Z139" s="145"/>
      <c r="AA139" s="145"/>
      <c r="AB139" s="146"/>
      <c r="AC139" s="152"/>
      <c r="AD139" s="145"/>
      <c r="AE139" s="145"/>
      <c r="AF139" s="147"/>
      <c r="AG139" s="145"/>
      <c r="AH139" s="145"/>
      <c r="AI139" s="145"/>
      <c r="AJ139" s="147"/>
      <c r="AK139" s="147"/>
      <c r="AL139" s="147"/>
      <c r="AM139" s="146"/>
      <c r="AN139" s="145"/>
      <c r="AO139" s="145"/>
      <c r="AP139" s="147"/>
      <c r="AQ139" s="147"/>
      <c r="AS139" s="155"/>
      <c r="AT139" s="155"/>
    </row>
    <row r="140" spans="1:46" ht="14.25" hidden="1" customHeight="1" x14ac:dyDescent="0.2">
      <c r="A140" s="145"/>
      <c r="B140" s="146"/>
      <c r="C140" s="147"/>
      <c r="D140" s="147"/>
      <c r="E140" s="146"/>
      <c r="F140" s="147"/>
      <c r="G140" s="147"/>
      <c r="H140" s="147"/>
      <c r="I140" s="145"/>
      <c r="J140" s="145"/>
      <c r="K140" s="147"/>
      <c r="L140" s="147"/>
      <c r="M140" s="147"/>
      <c r="N140" s="147"/>
      <c r="O140" s="147"/>
      <c r="P140" s="145"/>
      <c r="Q140" s="147"/>
      <c r="R140" s="147"/>
      <c r="S140" s="147"/>
      <c r="T140" s="147"/>
      <c r="U140" s="147"/>
      <c r="V140" s="146"/>
      <c r="W140" s="149">
        <f t="shared" si="23"/>
        <v>1</v>
      </c>
      <c r="X140" s="145"/>
      <c r="Y140" s="145"/>
      <c r="Z140" s="145"/>
      <c r="AA140" s="145"/>
      <c r="AB140" s="146"/>
      <c r="AC140" s="152"/>
      <c r="AD140" s="145"/>
      <c r="AE140" s="145"/>
      <c r="AF140" s="147"/>
      <c r="AG140" s="145"/>
      <c r="AH140" s="145"/>
      <c r="AI140" s="145"/>
      <c r="AJ140" s="147"/>
      <c r="AK140" s="147"/>
      <c r="AL140" s="147"/>
      <c r="AM140" s="146"/>
      <c r="AN140" s="145"/>
      <c r="AO140" s="145"/>
      <c r="AP140" s="147"/>
      <c r="AQ140" s="147"/>
      <c r="AS140" s="155"/>
      <c r="AT140" s="155"/>
    </row>
    <row r="141" spans="1:46" ht="14.25" hidden="1" customHeight="1" x14ac:dyDescent="0.2">
      <c r="A141" s="145"/>
      <c r="B141" s="146"/>
      <c r="C141" s="147"/>
      <c r="D141" s="147"/>
      <c r="E141" s="146"/>
      <c r="F141" s="147"/>
      <c r="G141" s="147"/>
      <c r="H141" s="147"/>
      <c r="I141" s="145"/>
      <c r="J141" s="145"/>
      <c r="K141" s="147"/>
      <c r="L141" s="147"/>
      <c r="M141" s="147"/>
      <c r="N141" s="147"/>
      <c r="O141" s="147"/>
      <c r="P141" s="145"/>
      <c r="Q141" s="147"/>
      <c r="R141" s="147"/>
      <c r="S141" s="147"/>
      <c r="T141" s="147"/>
      <c r="U141" s="147"/>
      <c r="V141" s="146"/>
      <c r="W141" s="149">
        <f t="shared" si="23"/>
        <v>1</v>
      </c>
      <c r="X141" s="145"/>
      <c r="Y141" s="145"/>
      <c r="Z141" s="145"/>
      <c r="AA141" s="145"/>
      <c r="AB141" s="146"/>
      <c r="AC141" s="152"/>
      <c r="AD141" s="145"/>
      <c r="AE141" s="145"/>
      <c r="AF141" s="147"/>
      <c r="AG141" s="145"/>
      <c r="AH141" s="145"/>
      <c r="AI141" s="145"/>
      <c r="AJ141" s="147"/>
      <c r="AK141" s="147"/>
      <c r="AL141" s="147"/>
      <c r="AM141" s="146"/>
      <c r="AN141" s="145"/>
      <c r="AO141" s="145"/>
      <c r="AP141" s="147"/>
      <c r="AQ141" s="147"/>
      <c r="AS141" s="155"/>
      <c r="AT141" s="155"/>
    </row>
    <row r="142" spans="1:46" ht="14.25" hidden="1" customHeight="1" x14ac:dyDescent="0.2">
      <c r="A142" s="145"/>
      <c r="B142" s="146"/>
      <c r="C142" s="147"/>
      <c r="D142" s="147"/>
      <c r="E142" s="146"/>
      <c r="F142" s="147"/>
      <c r="G142" s="147"/>
      <c r="H142" s="147"/>
      <c r="I142" s="145"/>
      <c r="J142" s="145"/>
      <c r="K142" s="147"/>
      <c r="L142" s="147"/>
      <c r="M142" s="147"/>
      <c r="N142" s="147"/>
      <c r="O142" s="147"/>
      <c r="P142" s="145"/>
      <c r="Q142" s="147"/>
      <c r="R142" s="147"/>
      <c r="S142" s="147"/>
      <c r="T142" s="147"/>
      <c r="U142" s="147"/>
      <c r="V142" s="146"/>
      <c r="W142" s="149">
        <f t="shared" si="23"/>
        <v>1</v>
      </c>
      <c r="X142" s="145"/>
      <c r="Y142" s="145"/>
      <c r="Z142" s="145"/>
      <c r="AA142" s="145"/>
      <c r="AB142" s="146"/>
      <c r="AC142" s="152"/>
      <c r="AD142" s="145"/>
      <c r="AE142" s="145"/>
      <c r="AF142" s="147"/>
      <c r="AG142" s="145"/>
      <c r="AH142" s="145"/>
      <c r="AI142" s="145"/>
      <c r="AJ142" s="147"/>
      <c r="AK142" s="147"/>
      <c r="AL142" s="147"/>
      <c r="AM142" s="146"/>
      <c r="AN142" s="145"/>
      <c r="AO142" s="145"/>
      <c r="AP142" s="147"/>
      <c r="AQ142" s="147"/>
      <c r="AS142" s="155"/>
      <c r="AT142" s="155"/>
    </row>
    <row r="143" spans="1:46" ht="14.25" hidden="1" customHeight="1" x14ac:dyDescent="0.2">
      <c r="A143" s="145"/>
      <c r="B143" s="146"/>
      <c r="C143" s="147"/>
      <c r="D143" s="147"/>
      <c r="E143" s="146"/>
      <c r="F143" s="147"/>
      <c r="G143" s="147"/>
      <c r="H143" s="147"/>
      <c r="I143" s="145"/>
      <c r="J143" s="145"/>
      <c r="K143" s="147"/>
      <c r="L143" s="147"/>
      <c r="M143" s="147"/>
      <c r="N143" s="147"/>
      <c r="O143" s="147"/>
      <c r="P143" s="145"/>
      <c r="Q143" s="147"/>
      <c r="R143" s="147"/>
      <c r="S143" s="147"/>
      <c r="T143" s="147"/>
      <c r="U143" s="147"/>
      <c r="V143" s="146"/>
      <c r="W143" s="149">
        <f t="shared" si="23"/>
        <v>1</v>
      </c>
      <c r="X143" s="145"/>
      <c r="Y143" s="145"/>
      <c r="Z143" s="145"/>
      <c r="AA143" s="145"/>
      <c r="AB143" s="146"/>
      <c r="AC143" s="152"/>
      <c r="AD143" s="145"/>
      <c r="AE143" s="145"/>
      <c r="AF143" s="147"/>
      <c r="AG143" s="145"/>
      <c r="AH143" s="145"/>
      <c r="AI143" s="145"/>
      <c r="AJ143" s="147"/>
      <c r="AK143" s="147"/>
      <c r="AL143" s="147"/>
      <c r="AM143" s="146"/>
      <c r="AN143" s="145"/>
      <c r="AO143" s="145"/>
      <c r="AP143" s="147"/>
      <c r="AQ143" s="147"/>
      <c r="AS143" s="155"/>
      <c r="AT143" s="155"/>
    </row>
    <row r="144" spans="1:46" ht="14.25" hidden="1" customHeight="1" x14ac:dyDescent="0.2">
      <c r="A144" s="145"/>
      <c r="B144" s="146"/>
      <c r="C144" s="147"/>
      <c r="D144" s="147"/>
      <c r="E144" s="146"/>
      <c r="F144" s="147"/>
      <c r="G144" s="147"/>
      <c r="H144" s="147"/>
      <c r="I144" s="145"/>
      <c r="J144" s="145"/>
      <c r="K144" s="147"/>
      <c r="L144" s="147"/>
      <c r="M144" s="147"/>
      <c r="N144" s="147"/>
      <c r="O144" s="147"/>
      <c r="P144" s="145"/>
      <c r="Q144" s="147"/>
      <c r="R144" s="147"/>
      <c r="S144" s="147"/>
      <c r="T144" s="147"/>
      <c r="U144" s="147"/>
      <c r="V144" s="146"/>
      <c r="W144" s="149">
        <f t="shared" si="23"/>
        <v>1</v>
      </c>
      <c r="X144" s="145"/>
      <c r="Y144" s="145"/>
      <c r="Z144" s="145"/>
      <c r="AA144" s="145"/>
      <c r="AB144" s="146"/>
      <c r="AC144" s="152"/>
      <c r="AD144" s="145"/>
      <c r="AE144" s="145"/>
      <c r="AF144" s="147"/>
      <c r="AG144" s="145"/>
      <c r="AH144" s="145"/>
      <c r="AI144" s="145"/>
      <c r="AJ144" s="147"/>
      <c r="AK144" s="147"/>
      <c r="AL144" s="147"/>
      <c r="AM144" s="146"/>
      <c r="AN144" s="145"/>
      <c r="AO144" s="145"/>
      <c r="AP144" s="147"/>
      <c r="AQ144" s="147"/>
      <c r="AS144" s="155"/>
      <c r="AT144" s="155"/>
    </row>
    <row r="145" spans="1:46" ht="14.25" hidden="1" customHeight="1" x14ac:dyDescent="0.2">
      <c r="A145" s="145"/>
      <c r="B145" s="146"/>
      <c r="C145" s="147"/>
      <c r="D145" s="147"/>
      <c r="E145" s="146"/>
      <c r="F145" s="147"/>
      <c r="G145" s="147"/>
      <c r="H145" s="147"/>
      <c r="I145" s="145"/>
      <c r="J145" s="145"/>
      <c r="K145" s="147"/>
      <c r="L145" s="147"/>
      <c r="M145" s="147"/>
      <c r="N145" s="147"/>
      <c r="O145" s="147"/>
      <c r="P145" s="145"/>
      <c r="Q145" s="147"/>
      <c r="R145" s="147"/>
      <c r="S145" s="147"/>
      <c r="T145" s="147"/>
      <c r="U145" s="147"/>
      <c r="V145" s="146"/>
      <c r="W145" s="149">
        <f t="shared" si="23"/>
        <v>1</v>
      </c>
      <c r="X145" s="145"/>
      <c r="Y145" s="145"/>
      <c r="Z145" s="145"/>
      <c r="AA145" s="145"/>
      <c r="AB145" s="146"/>
      <c r="AC145" s="152"/>
      <c r="AD145" s="145"/>
      <c r="AE145" s="145"/>
      <c r="AF145" s="147"/>
      <c r="AG145" s="145"/>
      <c r="AH145" s="145"/>
      <c r="AI145" s="145"/>
      <c r="AJ145" s="147"/>
      <c r="AK145" s="147"/>
      <c r="AL145" s="147"/>
      <c r="AM145" s="146"/>
      <c r="AN145" s="145"/>
      <c r="AO145" s="145"/>
      <c r="AP145" s="147"/>
      <c r="AQ145" s="147"/>
      <c r="AS145" s="155"/>
      <c r="AT145" s="155"/>
    </row>
    <row r="146" spans="1:46" ht="14.25" hidden="1" customHeight="1" x14ac:dyDescent="0.2">
      <c r="A146" s="145"/>
      <c r="B146" s="146"/>
      <c r="C146" s="147"/>
      <c r="D146" s="147"/>
      <c r="E146" s="146"/>
      <c r="F146" s="147"/>
      <c r="G146" s="147"/>
      <c r="H146" s="147"/>
      <c r="I146" s="145"/>
      <c r="J146" s="145"/>
      <c r="K146" s="147"/>
      <c r="L146" s="147"/>
      <c r="M146" s="147"/>
      <c r="N146" s="147"/>
      <c r="O146" s="147"/>
      <c r="P146" s="145"/>
      <c r="Q146" s="147"/>
      <c r="R146" s="147"/>
      <c r="S146" s="147"/>
      <c r="T146" s="147"/>
      <c r="U146" s="147"/>
      <c r="V146" s="146"/>
      <c r="W146" s="149">
        <f t="shared" si="23"/>
        <v>1</v>
      </c>
      <c r="X146" s="145"/>
      <c r="Y146" s="145"/>
      <c r="Z146" s="145"/>
      <c r="AA146" s="145"/>
      <c r="AB146" s="146"/>
      <c r="AC146" s="152"/>
      <c r="AD146" s="145"/>
      <c r="AE146" s="145"/>
      <c r="AF146" s="147"/>
      <c r="AG146" s="145"/>
      <c r="AH146" s="145"/>
      <c r="AI146" s="145"/>
      <c r="AJ146" s="147"/>
      <c r="AK146" s="147"/>
      <c r="AL146" s="147"/>
      <c r="AM146" s="146"/>
      <c r="AN146" s="145"/>
      <c r="AO146" s="145"/>
      <c r="AP146" s="147"/>
      <c r="AQ146" s="147"/>
      <c r="AS146" s="155"/>
      <c r="AT146" s="155"/>
    </row>
    <row r="147" spans="1:46" ht="14.25" hidden="1" customHeight="1" x14ac:dyDescent="0.2">
      <c r="A147" s="145"/>
      <c r="B147" s="146"/>
      <c r="C147" s="147"/>
      <c r="D147" s="147"/>
      <c r="E147" s="146"/>
      <c r="F147" s="147"/>
      <c r="G147" s="147"/>
      <c r="H147" s="147"/>
      <c r="I147" s="145"/>
      <c r="J147" s="145"/>
      <c r="K147" s="147"/>
      <c r="L147" s="147"/>
      <c r="M147" s="147"/>
      <c r="N147" s="147"/>
      <c r="O147" s="147"/>
      <c r="P147" s="145"/>
      <c r="Q147" s="147"/>
      <c r="R147" s="147"/>
      <c r="S147" s="147"/>
      <c r="T147" s="147"/>
      <c r="U147" s="147"/>
      <c r="V147" s="146"/>
      <c r="W147" s="149">
        <f t="shared" si="23"/>
        <v>1</v>
      </c>
      <c r="X147" s="145"/>
      <c r="Y147" s="145"/>
      <c r="Z147" s="145"/>
      <c r="AA147" s="145"/>
      <c r="AB147" s="146"/>
      <c r="AC147" s="152"/>
      <c r="AD147" s="145"/>
      <c r="AE147" s="145"/>
      <c r="AF147" s="147"/>
      <c r="AG147" s="145"/>
      <c r="AH147" s="145"/>
      <c r="AI147" s="145"/>
      <c r="AJ147" s="147"/>
      <c r="AK147" s="147"/>
      <c r="AL147" s="147"/>
      <c r="AM147" s="146"/>
      <c r="AN147" s="145"/>
      <c r="AO147" s="145"/>
      <c r="AP147" s="147"/>
      <c r="AQ147" s="147"/>
      <c r="AS147" s="155"/>
      <c r="AT147" s="155"/>
    </row>
    <row r="148" spans="1:46" ht="14.25" hidden="1" customHeight="1" x14ac:dyDescent="0.2">
      <c r="A148" s="145"/>
      <c r="B148" s="146"/>
      <c r="C148" s="147"/>
      <c r="D148" s="147"/>
      <c r="E148" s="146"/>
      <c r="F148" s="147"/>
      <c r="G148" s="147"/>
      <c r="H148" s="147"/>
      <c r="I148" s="145"/>
      <c r="J148" s="145"/>
      <c r="K148" s="147"/>
      <c r="L148" s="147"/>
      <c r="M148" s="147"/>
      <c r="N148" s="147"/>
      <c r="O148" s="147"/>
      <c r="P148" s="145"/>
      <c r="Q148" s="147"/>
      <c r="R148" s="147"/>
      <c r="S148" s="147"/>
      <c r="T148" s="147"/>
      <c r="U148" s="147"/>
      <c r="V148" s="146"/>
      <c r="W148" s="149">
        <f t="shared" si="23"/>
        <v>1</v>
      </c>
      <c r="X148" s="145"/>
      <c r="Y148" s="145"/>
      <c r="Z148" s="145"/>
      <c r="AA148" s="145"/>
      <c r="AB148" s="146"/>
      <c r="AC148" s="152"/>
      <c r="AD148" s="145"/>
      <c r="AE148" s="145"/>
      <c r="AF148" s="147"/>
      <c r="AG148" s="145"/>
      <c r="AH148" s="145"/>
      <c r="AI148" s="145"/>
      <c r="AJ148" s="147"/>
      <c r="AK148" s="147"/>
      <c r="AL148" s="147"/>
      <c r="AM148" s="146"/>
      <c r="AN148" s="145"/>
      <c r="AO148" s="145"/>
      <c r="AP148" s="147"/>
      <c r="AQ148" s="147"/>
      <c r="AS148" s="155"/>
      <c r="AT148" s="155"/>
    </row>
    <row r="149" spans="1:46" ht="14.25" hidden="1" customHeight="1" x14ac:dyDescent="0.2">
      <c r="A149" s="145"/>
      <c r="B149" s="146"/>
      <c r="C149" s="147"/>
      <c r="D149" s="147"/>
      <c r="E149" s="146"/>
      <c r="F149" s="147"/>
      <c r="G149" s="147"/>
      <c r="H149" s="147"/>
      <c r="I149" s="145"/>
      <c r="J149" s="145"/>
      <c r="K149" s="147"/>
      <c r="L149" s="147"/>
      <c r="M149" s="147"/>
      <c r="N149" s="147"/>
      <c r="O149" s="147"/>
      <c r="P149" s="145"/>
      <c r="Q149" s="147"/>
      <c r="R149" s="147"/>
      <c r="S149" s="147"/>
      <c r="T149" s="147"/>
      <c r="U149" s="147"/>
      <c r="V149" s="146"/>
      <c r="W149" s="149">
        <f t="shared" si="23"/>
        <v>1</v>
      </c>
      <c r="X149" s="145"/>
      <c r="Y149" s="145"/>
      <c r="Z149" s="145"/>
      <c r="AA149" s="145"/>
      <c r="AB149" s="146"/>
      <c r="AC149" s="152"/>
      <c r="AD149" s="145"/>
      <c r="AE149" s="145"/>
      <c r="AF149" s="147"/>
      <c r="AG149" s="145"/>
      <c r="AH149" s="145"/>
      <c r="AI149" s="145"/>
      <c r="AJ149" s="147"/>
      <c r="AK149" s="147"/>
      <c r="AL149" s="147"/>
      <c r="AM149" s="146"/>
      <c r="AN149" s="145"/>
      <c r="AO149" s="145"/>
      <c r="AP149" s="147"/>
      <c r="AQ149" s="147"/>
      <c r="AS149" s="155"/>
      <c r="AT149" s="155"/>
    </row>
    <row r="150" spans="1:46" ht="14.25" hidden="1" customHeight="1" x14ac:dyDescent="0.2">
      <c r="A150" s="145"/>
      <c r="B150" s="146"/>
      <c r="C150" s="147"/>
      <c r="D150" s="147"/>
      <c r="E150" s="146"/>
      <c r="F150" s="147"/>
      <c r="G150" s="147"/>
      <c r="H150" s="147"/>
      <c r="I150" s="145"/>
      <c r="J150" s="145"/>
      <c r="K150" s="147"/>
      <c r="L150" s="147"/>
      <c r="M150" s="147"/>
      <c r="N150" s="147"/>
      <c r="O150" s="147"/>
      <c r="P150" s="145"/>
      <c r="Q150" s="147"/>
      <c r="R150" s="147"/>
      <c r="S150" s="147"/>
      <c r="T150" s="147"/>
      <c r="U150" s="147"/>
      <c r="V150" s="146"/>
      <c r="W150" s="149">
        <f t="shared" si="23"/>
        <v>1</v>
      </c>
      <c r="X150" s="145"/>
      <c r="Y150" s="145"/>
      <c r="Z150" s="145"/>
      <c r="AA150" s="145"/>
      <c r="AB150" s="146"/>
      <c r="AC150" s="152"/>
      <c r="AD150" s="145"/>
      <c r="AE150" s="145"/>
      <c r="AF150" s="147"/>
      <c r="AG150" s="145"/>
      <c r="AH150" s="145"/>
      <c r="AI150" s="145"/>
      <c r="AJ150" s="147"/>
      <c r="AK150" s="147"/>
      <c r="AL150" s="147"/>
      <c r="AM150" s="146"/>
      <c r="AN150" s="145"/>
      <c r="AO150" s="145"/>
      <c r="AP150" s="147"/>
      <c r="AQ150" s="147"/>
      <c r="AS150" s="155"/>
      <c r="AT150" s="155"/>
    </row>
    <row r="151" spans="1:46" ht="14.25" hidden="1" customHeight="1" x14ac:dyDescent="0.2">
      <c r="A151" s="145"/>
      <c r="B151" s="146"/>
      <c r="C151" s="147"/>
      <c r="D151" s="147"/>
      <c r="E151" s="146"/>
      <c r="F151" s="147"/>
      <c r="G151" s="147"/>
      <c r="H151" s="147"/>
      <c r="I151" s="145"/>
      <c r="J151" s="145"/>
      <c r="K151" s="147"/>
      <c r="L151" s="147"/>
      <c r="M151" s="147"/>
      <c r="N151" s="147"/>
      <c r="O151" s="147"/>
      <c r="P151" s="145"/>
      <c r="Q151" s="147"/>
      <c r="R151" s="147"/>
      <c r="S151" s="147"/>
      <c r="T151" s="147"/>
      <c r="U151" s="147"/>
      <c r="V151" s="146"/>
      <c r="W151" s="149">
        <f t="shared" si="23"/>
        <v>1</v>
      </c>
      <c r="X151" s="145"/>
      <c r="Y151" s="145"/>
      <c r="Z151" s="145"/>
      <c r="AA151" s="145"/>
      <c r="AB151" s="146"/>
      <c r="AC151" s="152"/>
      <c r="AD151" s="145"/>
      <c r="AE151" s="145"/>
      <c r="AF151" s="147"/>
      <c r="AG151" s="145"/>
      <c r="AH151" s="145"/>
      <c r="AI151" s="145"/>
      <c r="AJ151" s="147"/>
      <c r="AK151" s="147"/>
      <c r="AL151" s="147"/>
      <c r="AM151" s="146"/>
      <c r="AN151" s="145"/>
      <c r="AO151" s="145"/>
      <c r="AP151" s="147"/>
      <c r="AQ151" s="147"/>
      <c r="AS151" s="155"/>
      <c r="AT151" s="155"/>
    </row>
    <row r="152" spans="1:46" ht="14.25" hidden="1" customHeight="1" x14ac:dyDescent="0.2">
      <c r="A152" s="145"/>
      <c r="B152" s="146"/>
      <c r="C152" s="147"/>
      <c r="D152" s="147"/>
      <c r="E152" s="146"/>
      <c r="F152" s="147"/>
      <c r="G152" s="147"/>
      <c r="H152" s="147"/>
      <c r="I152" s="145"/>
      <c r="J152" s="145"/>
      <c r="K152" s="147"/>
      <c r="L152" s="147"/>
      <c r="M152" s="147"/>
      <c r="N152" s="147"/>
      <c r="O152" s="147"/>
      <c r="P152" s="145"/>
      <c r="Q152" s="147"/>
      <c r="R152" s="147"/>
      <c r="S152" s="147"/>
      <c r="T152" s="147"/>
      <c r="U152" s="147"/>
      <c r="V152" s="146"/>
      <c r="W152" s="149">
        <f t="shared" si="23"/>
        <v>1</v>
      </c>
      <c r="X152" s="145"/>
      <c r="Y152" s="145"/>
      <c r="Z152" s="145"/>
      <c r="AA152" s="145"/>
      <c r="AB152" s="146"/>
      <c r="AC152" s="152"/>
      <c r="AD152" s="145"/>
      <c r="AE152" s="145"/>
      <c r="AF152" s="147"/>
      <c r="AG152" s="145"/>
      <c r="AH152" s="145"/>
      <c r="AI152" s="145"/>
      <c r="AJ152" s="147"/>
      <c r="AK152" s="147"/>
      <c r="AL152" s="147"/>
      <c r="AM152" s="146"/>
      <c r="AN152" s="145"/>
      <c r="AO152" s="145"/>
      <c r="AP152" s="147"/>
      <c r="AQ152" s="147"/>
      <c r="AS152" s="155"/>
      <c r="AT152" s="155"/>
    </row>
    <row r="153" spans="1:46" ht="14.25" hidden="1" customHeight="1" x14ac:dyDescent="0.2">
      <c r="A153" s="145"/>
      <c r="B153" s="146"/>
      <c r="C153" s="147"/>
      <c r="D153" s="147"/>
      <c r="E153" s="146"/>
      <c r="F153" s="147"/>
      <c r="G153" s="147"/>
      <c r="H153" s="147"/>
      <c r="I153" s="145"/>
      <c r="J153" s="145"/>
      <c r="K153" s="147"/>
      <c r="L153" s="147"/>
      <c r="M153" s="147"/>
      <c r="N153" s="147"/>
      <c r="O153" s="147"/>
      <c r="P153" s="145"/>
      <c r="Q153" s="147"/>
      <c r="R153" s="147"/>
      <c r="S153" s="147"/>
      <c r="T153" s="147"/>
      <c r="U153" s="147"/>
      <c r="V153" s="146"/>
      <c r="W153" s="149">
        <f t="shared" si="23"/>
        <v>1</v>
      </c>
      <c r="X153" s="145"/>
      <c r="Y153" s="145"/>
      <c r="Z153" s="145"/>
      <c r="AA153" s="145"/>
      <c r="AB153" s="146"/>
      <c r="AC153" s="152"/>
      <c r="AD153" s="145"/>
      <c r="AE153" s="145"/>
      <c r="AF153" s="147"/>
      <c r="AG153" s="145"/>
      <c r="AH153" s="145"/>
      <c r="AI153" s="145"/>
      <c r="AJ153" s="147"/>
      <c r="AK153" s="147"/>
      <c r="AL153" s="147"/>
      <c r="AM153" s="146"/>
      <c r="AN153" s="145"/>
      <c r="AO153" s="145"/>
      <c r="AP153" s="147"/>
      <c r="AQ153" s="147"/>
      <c r="AS153" s="155"/>
      <c r="AT153" s="155"/>
    </row>
    <row r="154" spans="1:46" ht="14.25" hidden="1" customHeight="1" x14ac:dyDescent="0.2">
      <c r="A154" s="145"/>
      <c r="B154" s="146"/>
      <c r="C154" s="147"/>
      <c r="D154" s="147"/>
      <c r="E154" s="146"/>
      <c r="F154" s="147"/>
      <c r="G154" s="147"/>
      <c r="H154" s="147"/>
      <c r="I154" s="145"/>
      <c r="J154" s="145"/>
      <c r="K154" s="147"/>
      <c r="L154" s="147"/>
      <c r="M154" s="147"/>
      <c r="N154" s="147"/>
      <c r="O154" s="147"/>
      <c r="P154" s="145"/>
      <c r="Q154" s="147"/>
      <c r="R154" s="147"/>
      <c r="S154" s="147"/>
      <c r="T154" s="147"/>
      <c r="U154" s="147"/>
      <c r="V154" s="146"/>
      <c r="W154" s="149">
        <f t="shared" si="23"/>
        <v>1</v>
      </c>
      <c r="X154" s="145"/>
      <c r="Y154" s="145"/>
      <c r="Z154" s="145"/>
      <c r="AA154" s="145"/>
      <c r="AB154" s="146"/>
      <c r="AC154" s="152"/>
      <c r="AD154" s="145"/>
      <c r="AE154" s="145"/>
      <c r="AF154" s="147"/>
      <c r="AG154" s="145"/>
      <c r="AH154" s="145"/>
      <c r="AI154" s="145"/>
      <c r="AJ154" s="147"/>
      <c r="AK154" s="147"/>
      <c r="AL154" s="147"/>
      <c r="AM154" s="146"/>
      <c r="AN154" s="145"/>
      <c r="AO154" s="145"/>
      <c r="AP154" s="147"/>
      <c r="AQ154" s="147"/>
      <c r="AS154" s="155"/>
      <c r="AT154" s="155"/>
    </row>
    <row r="155" spans="1:46" ht="14.25" hidden="1" customHeight="1" x14ac:dyDescent="0.2">
      <c r="A155" s="145"/>
      <c r="B155" s="146"/>
      <c r="C155" s="147"/>
      <c r="D155" s="147"/>
      <c r="E155" s="146"/>
      <c r="F155" s="147"/>
      <c r="G155" s="147"/>
      <c r="H155" s="147"/>
      <c r="I155" s="145"/>
      <c r="J155" s="145"/>
      <c r="K155" s="147"/>
      <c r="L155" s="147"/>
      <c r="M155" s="147"/>
      <c r="N155" s="147"/>
      <c r="O155" s="147"/>
      <c r="P155" s="145"/>
      <c r="Q155" s="147"/>
      <c r="R155" s="147"/>
      <c r="S155" s="147"/>
      <c r="T155" s="147"/>
      <c r="U155" s="147"/>
      <c r="V155" s="146"/>
      <c r="W155" s="149">
        <f t="shared" si="23"/>
        <v>1</v>
      </c>
      <c r="X155" s="145"/>
      <c r="Y155" s="145"/>
      <c r="Z155" s="145"/>
      <c r="AA155" s="145"/>
      <c r="AB155" s="146"/>
      <c r="AC155" s="152"/>
      <c r="AD155" s="145"/>
      <c r="AE155" s="145"/>
      <c r="AF155" s="147"/>
      <c r="AG155" s="145"/>
      <c r="AH155" s="145"/>
      <c r="AI155" s="145"/>
      <c r="AJ155" s="147"/>
      <c r="AK155" s="147"/>
      <c r="AL155" s="147"/>
      <c r="AM155" s="146"/>
      <c r="AN155" s="145"/>
      <c r="AO155" s="145"/>
      <c r="AP155" s="147"/>
      <c r="AQ155" s="147"/>
      <c r="AS155" s="155"/>
      <c r="AT155" s="155"/>
    </row>
    <row r="156" spans="1:46" ht="14.25" hidden="1" customHeight="1" x14ac:dyDescent="0.2">
      <c r="A156" s="145"/>
      <c r="B156" s="146"/>
      <c r="C156" s="147"/>
      <c r="D156" s="147"/>
      <c r="E156" s="146"/>
      <c r="F156" s="147"/>
      <c r="G156" s="147"/>
      <c r="H156" s="147"/>
      <c r="I156" s="145"/>
      <c r="J156" s="145"/>
      <c r="K156" s="147"/>
      <c r="L156" s="147"/>
      <c r="M156" s="147"/>
      <c r="N156" s="147"/>
      <c r="O156" s="147"/>
      <c r="P156" s="145"/>
      <c r="Q156" s="147"/>
      <c r="R156" s="147"/>
      <c r="S156" s="147"/>
      <c r="T156" s="147"/>
      <c r="U156" s="147"/>
      <c r="V156" s="146"/>
      <c r="W156" s="149">
        <f t="shared" si="23"/>
        <v>1</v>
      </c>
      <c r="X156" s="145"/>
      <c r="Y156" s="145"/>
      <c r="Z156" s="145"/>
      <c r="AA156" s="145"/>
      <c r="AB156" s="146"/>
      <c r="AC156" s="152"/>
      <c r="AD156" s="145"/>
      <c r="AE156" s="145"/>
      <c r="AF156" s="147"/>
      <c r="AG156" s="145"/>
      <c r="AH156" s="145"/>
      <c r="AI156" s="145"/>
      <c r="AJ156" s="147"/>
      <c r="AK156" s="147"/>
      <c r="AL156" s="147"/>
      <c r="AM156" s="146"/>
      <c r="AN156" s="145"/>
      <c r="AO156" s="145"/>
      <c r="AP156" s="147"/>
      <c r="AQ156" s="147"/>
      <c r="AS156" s="155"/>
      <c r="AT156" s="155"/>
    </row>
    <row r="157" spans="1:46" ht="14.25" hidden="1" customHeight="1" x14ac:dyDescent="0.2">
      <c r="A157" s="145"/>
      <c r="B157" s="146"/>
      <c r="C157" s="147"/>
      <c r="D157" s="147"/>
      <c r="E157" s="146"/>
      <c r="F157" s="147"/>
      <c r="G157" s="147"/>
      <c r="H157" s="147"/>
      <c r="I157" s="145"/>
      <c r="J157" s="145"/>
      <c r="K157" s="147"/>
      <c r="L157" s="147"/>
      <c r="M157" s="147"/>
      <c r="N157" s="147"/>
      <c r="O157" s="147"/>
      <c r="P157" s="145"/>
      <c r="Q157" s="147"/>
      <c r="R157" s="147"/>
      <c r="S157" s="147"/>
      <c r="T157" s="147"/>
      <c r="U157" s="147"/>
      <c r="V157" s="146"/>
      <c r="W157" s="149">
        <f t="shared" si="23"/>
        <v>1</v>
      </c>
      <c r="X157" s="145"/>
      <c r="Y157" s="145"/>
      <c r="Z157" s="145"/>
      <c r="AA157" s="145"/>
      <c r="AB157" s="146"/>
      <c r="AC157" s="152"/>
      <c r="AD157" s="145"/>
      <c r="AE157" s="145"/>
      <c r="AF157" s="147"/>
      <c r="AG157" s="145"/>
      <c r="AH157" s="145"/>
      <c r="AI157" s="145"/>
      <c r="AJ157" s="147"/>
      <c r="AK157" s="147"/>
      <c r="AL157" s="147"/>
      <c r="AM157" s="146"/>
      <c r="AN157" s="145"/>
      <c r="AO157" s="145"/>
      <c r="AP157" s="147"/>
      <c r="AQ157" s="147"/>
      <c r="AS157" s="155"/>
      <c r="AT157" s="155"/>
    </row>
    <row r="158" spans="1:46" ht="14.25" hidden="1" customHeight="1" x14ac:dyDescent="0.2">
      <c r="A158" s="145"/>
      <c r="B158" s="146"/>
      <c r="C158" s="147"/>
      <c r="D158" s="147"/>
      <c r="E158" s="146"/>
      <c r="F158" s="147"/>
      <c r="G158" s="147"/>
      <c r="H158" s="147"/>
      <c r="I158" s="145"/>
      <c r="J158" s="145"/>
      <c r="K158" s="147"/>
      <c r="L158" s="147"/>
      <c r="M158" s="147"/>
      <c r="N158" s="147"/>
      <c r="O158" s="147"/>
      <c r="P158" s="145"/>
      <c r="Q158" s="147"/>
      <c r="R158" s="147"/>
      <c r="S158" s="147"/>
      <c r="T158" s="147"/>
      <c r="U158" s="147"/>
      <c r="V158" s="146"/>
      <c r="W158" s="149">
        <f t="shared" si="23"/>
        <v>1</v>
      </c>
      <c r="X158" s="145"/>
      <c r="Y158" s="145"/>
      <c r="Z158" s="145"/>
      <c r="AA158" s="145"/>
      <c r="AB158" s="146"/>
      <c r="AC158" s="152"/>
      <c r="AD158" s="145"/>
      <c r="AE158" s="145"/>
      <c r="AF158" s="147"/>
      <c r="AG158" s="145"/>
      <c r="AH158" s="145"/>
      <c r="AI158" s="145"/>
      <c r="AJ158" s="147"/>
      <c r="AK158" s="147"/>
      <c r="AL158" s="147"/>
      <c r="AM158" s="146"/>
      <c r="AN158" s="145"/>
      <c r="AO158" s="145"/>
      <c r="AP158" s="147"/>
      <c r="AQ158" s="147"/>
      <c r="AS158" s="155"/>
      <c r="AT158" s="155"/>
    </row>
    <row r="159" spans="1:46" ht="14.25" hidden="1" customHeight="1" x14ac:dyDescent="0.2">
      <c r="A159" s="145"/>
      <c r="B159" s="146"/>
      <c r="C159" s="147"/>
      <c r="D159" s="147"/>
      <c r="E159" s="146"/>
      <c r="F159" s="147"/>
      <c r="G159" s="147"/>
      <c r="H159" s="147"/>
      <c r="I159" s="145"/>
      <c r="J159" s="145"/>
      <c r="K159" s="147"/>
      <c r="L159" s="147"/>
      <c r="M159" s="147"/>
      <c r="N159" s="147"/>
      <c r="O159" s="147"/>
      <c r="P159" s="145"/>
      <c r="Q159" s="147"/>
      <c r="R159" s="147"/>
      <c r="S159" s="147"/>
      <c r="T159" s="147"/>
      <c r="U159" s="147"/>
      <c r="V159" s="146"/>
      <c r="W159" s="149">
        <f t="shared" si="23"/>
        <v>1</v>
      </c>
      <c r="X159" s="145"/>
      <c r="Y159" s="145"/>
      <c r="Z159" s="145"/>
      <c r="AA159" s="145"/>
      <c r="AB159" s="146"/>
      <c r="AC159" s="152"/>
      <c r="AD159" s="145"/>
      <c r="AE159" s="145"/>
      <c r="AF159" s="147"/>
      <c r="AG159" s="145"/>
      <c r="AH159" s="145"/>
      <c r="AI159" s="145"/>
      <c r="AJ159" s="147"/>
      <c r="AK159" s="147"/>
      <c r="AL159" s="147"/>
      <c r="AM159" s="146"/>
      <c r="AN159" s="145"/>
      <c r="AO159" s="145"/>
      <c r="AP159" s="147"/>
      <c r="AQ159" s="147"/>
      <c r="AS159" s="155"/>
      <c r="AT159" s="155"/>
    </row>
    <row r="160" spans="1:46" ht="14.25" hidden="1" customHeight="1" x14ac:dyDescent="0.2">
      <c r="A160" s="145"/>
      <c r="B160" s="146"/>
      <c r="C160" s="147"/>
      <c r="D160" s="147"/>
      <c r="E160" s="146"/>
      <c r="F160" s="147"/>
      <c r="G160" s="147"/>
      <c r="H160" s="147"/>
      <c r="I160" s="145"/>
      <c r="J160" s="145"/>
      <c r="K160" s="147"/>
      <c r="L160" s="147"/>
      <c r="M160" s="147"/>
      <c r="N160" s="147"/>
      <c r="O160" s="147"/>
      <c r="P160" s="145"/>
      <c r="Q160" s="147"/>
      <c r="R160" s="147"/>
      <c r="S160" s="147"/>
      <c r="T160" s="147"/>
      <c r="U160" s="147"/>
      <c r="V160" s="146"/>
      <c r="W160" s="149">
        <f t="shared" si="23"/>
        <v>1</v>
      </c>
      <c r="X160" s="145"/>
      <c r="Y160" s="145"/>
      <c r="Z160" s="145"/>
      <c r="AA160" s="145"/>
      <c r="AB160" s="146"/>
      <c r="AC160" s="152"/>
      <c r="AD160" s="145"/>
      <c r="AE160" s="145"/>
      <c r="AF160" s="147"/>
      <c r="AG160" s="145"/>
      <c r="AH160" s="145"/>
      <c r="AI160" s="145"/>
      <c r="AJ160" s="147"/>
      <c r="AK160" s="147"/>
      <c r="AL160" s="147"/>
      <c r="AM160" s="146"/>
      <c r="AN160" s="145"/>
      <c r="AO160" s="145"/>
      <c r="AP160" s="147"/>
      <c r="AQ160" s="147"/>
      <c r="AS160" s="155"/>
      <c r="AT160" s="155"/>
    </row>
    <row r="161" spans="1:46" ht="14.25" hidden="1" customHeight="1" x14ac:dyDescent="0.2">
      <c r="A161" s="145"/>
      <c r="B161" s="146"/>
      <c r="C161" s="147"/>
      <c r="D161" s="147"/>
      <c r="E161" s="146"/>
      <c r="F161" s="147"/>
      <c r="G161" s="147"/>
      <c r="H161" s="147"/>
      <c r="I161" s="145"/>
      <c r="J161" s="145"/>
      <c r="K161" s="147"/>
      <c r="L161" s="147"/>
      <c r="M161" s="147"/>
      <c r="N161" s="147"/>
      <c r="O161" s="147"/>
      <c r="P161" s="145"/>
      <c r="Q161" s="147"/>
      <c r="R161" s="147"/>
      <c r="S161" s="147"/>
      <c r="T161" s="147"/>
      <c r="U161" s="147"/>
      <c r="V161" s="146"/>
      <c r="W161" s="149">
        <f t="shared" si="23"/>
        <v>1</v>
      </c>
      <c r="X161" s="145"/>
      <c r="Y161" s="145"/>
      <c r="Z161" s="145"/>
      <c r="AA161" s="145"/>
      <c r="AB161" s="146"/>
      <c r="AC161" s="152"/>
      <c r="AD161" s="145"/>
      <c r="AE161" s="145"/>
      <c r="AF161" s="147"/>
      <c r="AG161" s="145"/>
      <c r="AH161" s="145"/>
      <c r="AI161" s="145"/>
      <c r="AJ161" s="147"/>
      <c r="AK161" s="147"/>
      <c r="AL161" s="147"/>
      <c r="AM161" s="146"/>
      <c r="AN161" s="145"/>
      <c r="AO161" s="145"/>
      <c r="AP161" s="147"/>
      <c r="AQ161" s="147"/>
      <c r="AS161" s="155"/>
      <c r="AT161" s="155"/>
    </row>
    <row r="162" spans="1:46" ht="14.25" hidden="1" customHeight="1" x14ac:dyDescent="0.2">
      <c r="A162" s="145"/>
      <c r="B162" s="146"/>
      <c r="C162" s="147"/>
      <c r="D162" s="147"/>
      <c r="E162" s="146"/>
      <c r="F162" s="147"/>
      <c r="G162" s="147"/>
      <c r="H162" s="147"/>
      <c r="I162" s="145"/>
      <c r="J162" s="145"/>
      <c r="K162" s="147"/>
      <c r="L162" s="147"/>
      <c r="M162" s="147"/>
      <c r="N162" s="147"/>
      <c r="O162" s="147"/>
      <c r="P162" s="145"/>
      <c r="Q162" s="147"/>
      <c r="R162" s="147"/>
      <c r="S162" s="147"/>
      <c r="T162" s="147"/>
      <c r="U162" s="147"/>
      <c r="V162" s="146"/>
      <c r="W162" s="149">
        <f t="shared" si="23"/>
        <v>1</v>
      </c>
      <c r="X162" s="145"/>
      <c r="Y162" s="145"/>
      <c r="Z162" s="145"/>
      <c r="AA162" s="145"/>
      <c r="AB162" s="146"/>
      <c r="AC162" s="152"/>
      <c r="AD162" s="145"/>
      <c r="AE162" s="145"/>
      <c r="AF162" s="147"/>
      <c r="AG162" s="145"/>
      <c r="AH162" s="145"/>
      <c r="AI162" s="145"/>
      <c r="AJ162" s="147"/>
      <c r="AK162" s="147"/>
      <c r="AL162" s="147"/>
      <c r="AM162" s="146"/>
      <c r="AN162" s="145"/>
      <c r="AO162" s="145"/>
      <c r="AP162" s="147"/>
      <c r="AQ162" s="147"/>
      <c r="AS162" s="155"/>
      <c r="AT162" s="155"/>
    </row>
    <row r="163" spans="1:46" ht="14.25" hidden="1" customHeight="1" x14ac:dyDescent="0.2">
      <c r="A163" s="145"/>
      <c r="B163" s="146"/>
      <c r="C163" s="147"/>
      <c r="D163" s="147"/>
      <c r="E163" s="146"/>
      <c r="F163" s="147"/>
      <c r="G163" s="147"/>
      <c r="H163" s="147"/>
      <c r="I163" s="145"/>
      <c r="J163" s="145"/>
      <c r="K163" s="147"/>
      <c r="L163" s="147"/>
      <c r="M163" s="147"/>
      <c r="N163" s="147"/>
      <c r="O163" s="147"/>
      <c r="P163" s="145"/>
      <c r="Q163" s="147"/>
      <c r="R163" s="147"/>
      <c r="S163" s="147"/>
      <c r="T163" s="147"/>
      <c r="U163" s="147"/>
      <c r="V163" s="146"/>
      <c r="W163" s="149">
        <f t="shared" si="23"/>
        <v>1</v>
      </c>
      <c r="X163" s="145"/>
      <c r="Y163" s="145"/>
      <c r="Z163" s="145"/>
      <c r="AA163" s="145"/>
      <c r="AB163" s="146"/>
      <c r="AC163" s="152"/>
      <c r="AD163" s="145"/>
      <c r="AE163" s="145"/>
      <c r="AF163" s="147"/>
      <c r="AG163" s="145"/>
      <c r="AH163" s="145"/>
      <c r="AI163" s="145"/>
      <c r="AJ163" s="147"/>
      <c r="AK163" s="147"/>
      <c r="AL163" s="147"/>
      <c r="AM163" s="146"/>
      <c r="AN163" s="145"/>
      <c r="AO163" s="145"/>
      <c r="AP163" s="147"/>
      <c r="AQ163" s="147"/>
      <c r="AS163" s="155"/>
      <c r="AT163" s="155"/>
    </row>
    <row r="164" spans="1:46" ht="14.25" hidden="1" customHeight="1" x14ac:dyDescent="0.2">
      <c r="A164" s="145"/>
      <c r="B164" s="146"/>
      <c r="C164" s="147"/>
      <c r="D164" s="147"/>
      <c r="E164" s="146"/>
      <c r="F164" s="147"/>
      <c r="G164" s="147"/>
      <c r="H164" s="147"/>
      <c r="I164" s="145"/>
      <c r="J164" s="145"/>
      <c r="K164" s="147"/>
      <c r="L164" s="147"/>
      <c r="M164" s="147"/>
      <c r="N164" s="147"/>
      <c r="O164" s="147"/>
      <c r="P164" s="145"/>
      <c r="Q164" s="147"/>
      <c r="R164" s="147"/>
      <c r="S164" s="147"/>
      <c r="T164" s="147"/>
      <c r="U164" s="147"/>
      <c r="V164" s="146"/>
      <c r="W164" s="149">
        <f t="shared" si="23"/>
        <v>1</v>
      </c>
      <c r="X164" s="145"/>
      <c r="Y164" s="145"/>
      <c r="Z164" s="145"/>
      <c r="AA164" s="145"/>
      <c r="AB164" s="146"/>
      <c r="AC164" s="152"/>
      <c r="AD164" s="145"/>
      <c r="AE164" s="145"/>
      <c r="AF164" s="147"/>
      <c r="AG164" s="145"/>
      <c r="AH164" s="145"/>
      <c r="AI164" s="145"/>
      <c r="AJ164" s="147"/>
      <c r="AK164" s="147"/>
      <c r="AL164" s="147"/>
      <c r="AM164" s="146"/>
      <c r="AN164" s="145"/>
      <c r="AO164" s="145"/>
      <c r="AP164" s="147"/>
      <c r="AQ164" s="147"/>
      <c r="AS164" s="155"/>
      <c r="AT164" s="155"/>
    </row>
    <row r="165" spans="1:46" ht="14.25" hidden="1" customHeight="1" x14ac:dyDescent="0.2">
      <c r="A165" s="145"/>
      <c r="B165" s="146"/>
      <c r="C165" s="147"/>
      <c r="D165" s="147"/>
      <c r="E165" s="146"/>
      <c r="F165" s="147"/>
      <c r="G165" s="147"/>
      <c r="H165" s="147"/>
      <c r="I165" s="145"/>
      <c r="J165" s="145"/>
      <c r="K165" s="147"/>
      <c r="L165" s="147"/>
      <c r="M165" s="147"/>
      <c r="N165" s="147"/>
      <c r="O165" s="147"/>
      <c r="P165" s="145"/>
      <c r="Q165" s="147"/>
      <c r="R165" s="147"/>
      <c r="S165" s="147"/>
      <c r="T165" s="147"/>
      <c r="U165" s="147"/>
      <c r="V165" s="146"/>
      <c r="W165" s="149">
        <f t="shared" si="23"/>
        <v>1</v>
      </c>
      <c r="X165" s="145"/>
      <c r="Y165" s="145"/>
      <c r="Z165" s="145"/>
      <c r="AA165" s="145"/>
      <c r="AB165" s="146"/>
      <c r="AC165" s="152"/>
      <c r="AD165" s="145"/>
      <c r="AE165" s="145"/>
      <c r="AF165" s="147"/>
      <c r="AG165" s="145"/>
      <c r="AH165" s="145"/>
      <c r="AI165" s="145"/>
      <c r="AJ165" s="147"/>
      <c r="AK165" s="147"/>
      <c r="AL165" s="147"/>
      <c r="AM165" s="146"/>
      <c r="AN165" s="145"/>
      <c r="AO165" s="145"/>
      <c r="AP165" s="147"/>
      <c r="AQ165" s="147"/>
      <c r="AS165" s="155"/>
      <c r="AT165" s="155"/>
    </row>
    <row r="166" spans="1:46" ht="14.25" hidden="1" customHeight="1" x14ac:dyDescent="0.2">
      <c r="A166" s="145"/>
      <c r="B166" s="146"/>
      <c r="C166" s="147"/>
      <c r="D166" s="147"/>
      <c r="E166" s="146"/>
      <c r="F166" s="147"/>
      <c r="G166" s="147"/>
      <c r="H166" s="147"/>
      <c r="I166" s="145"/>
      <c r="J166" s="145"/>
      <c r="K166" s="147"/>
      <c r="L166" s="147"/>
      <c r="M166" s="147"/>
      <c r="N166" s="147"/>
      <c r="O166" s="147"/>
      <c r="P166" s="145"/>
      <c r="Q166" s="147"/>
      <c r="R166" s="147"/>
      <c r="S166" s="147"/>
      <c r="T166" s="147"/>
      <c r="U166" s="147"/>
      <c r="V166" s="146"/>
      <c r="W166" s="149">
        <f t="shared" si="23"/>
        <v>1</v>
      </c>
      <c r="X166" s="145"/>
      <c r="Y166" s="145"/>
      <c r="Z166" s="145"/>
      <c r="AA166" s="145"/>
      <c r="AB166" s="146"/>
      <c r="AC166" s="152"/>
      <c r="AD166" s="145"/>
      <c r="AE166" s="145"/>
      <c r="AF166" s="147"/>
      <c r="AG166" s="145"/>
      <c r="AH166" s="145"/>
      <c r="AI166" s="145"/>
      <c r="AJ166" s="147"/>
      <c r="AK166" s="147"/>
      <c r="AL166" s="147"/>
      <c r="AM166" s="146"/>
      <c r="AN166" s="145"/>
      <c r="AO166" s="145"/>
      <c r="AP166" s="147"/>
      <c r="AQ166" s="147"/>
      <c r="AS166" s="155"/>
      <c r="AT166" s="155"/>
    </row>
    <row r="167" spans="1:46" ht="14.25" hidden="1" customHeight="1" x14ac:dyDescent="0.2">
      <c r="A167" s="145"/>
      <c r="B167" s="146"/>
      <c r="C167" s="147"/>
      <c r="D167" s="147"/>
      <c r="E167" s="146"/>
      <c r="F167" s="147"/>
      <c r="G167" s="147"/>
      <c r="H167" s="147"/>
      <c r="I167" s="145"/>
      <c r="J167" s="145"/>
      <c r="K167" s="147"/>
      <c r="L167" s="147"/>
      <c r="M167" s="147"/>
      <c r="N167" s="147"/>
      <c r="O167" s="147"/>
      <c r="P167" s="145"/>
      <c r="Q167" s="147"/>
      <c r="R167" s="147"/>
      <c r="S167" s="147"/>
      <c r="T167" s="147"/>
      <c r="U167" s="147"/>
      <c r="V167" s="146"/>
      <c r="W167" s="149">
        <f t="shared" si="23"/>
        <v>1</v>
      </c>
      <c r="X167" s="145"/>
      <c r="Y167" s="145"/>
      <c r="Z167" s="145"/>
      <c r="AA167" s="145"/>
      <c r="AB167" s="146"/>
      <c r="AC167" s="152"/>
      <c r="AD167" s="145"/>
      <c r="AE167" s="145"/>
      <c r="AF167" s="147"/>
      <c r="AG167" s="145"/>
      <c r="AH167" s="145"/>
      <c r="AI167" s="145"/>
      <c r="AJ167" s="147"/>
      <c r="AK167" s="147"/>
      <c r="AL167" s="147"/>
      <c r="AM167" s="146"/>
      <c r="AN167" s="145"/>
      <c r="AO167" s="145"/>
      <c r="AP167" s="147"/>
      <c r="AQ167" s="147"/>
      <c r="AS167" s="155"/>
      <c r="AT167" s="155"/>
    </row>
    <row r="168" spans="1:46" ht="14.25" hidden="1" customHeight="1" x14ac:dyDescent="0.2">
      <c r="A168" s="145"/>
      <c r="B168" s="146"/>
      <c r="C168" s="147"/>
      <c r="D168" s="147"/>
      <c r="E168" s="146"/>
      <c r="F168" s="147"/>
      <c r="G168" s="147"/>
      <c r="H168" s="147"/>
      <c r="I168" s="145"/>
      <c r="J168" s="145"/>
      <c r="K168" s="147"/>
      <c r="L168" s="147"/>
      <c r="M168" s="147"/>
      <c r="N168" s="147"/>
      <c r="O168" s="147"/>
      <c r="P168" s="145"/>
      <c r="Q168" s="147"/>
      <c r="R168" s="147"/>
      <c r="S168" s="147"/>
      <c r="T168" s="147"/>
      <c r="U168" s="147"/>
      <c r="V168" s="146"/>
      <c r="W168" s="149">
        <f t="shared" si="23"/>
        <v>1</v>
      </c>
      <c r="X168" s="145"/>
      <c r="Y168" s="145"/>
      <c r="Z168" s="145"/>
      <c r="AA168" s="145"/>
      <c r="AB168" s="146"/>
      <c r="AC168" s="152"/>
      <c r="AD168" s="145"/>
      <c r="AE168" s="145"/>
      <c r="AF168" s="147"/>
      <c r="AG168" s="145"/>
      <c r="AH168" s="145"/>
      <c r="AI168" s="145"/>
      <c r="AJ168" s="147"/>
      <c r="AK168" s="147"/>
      <c r="AL168" s="147"/>
      <c r="AM168" s="146"/>
      <c r="AN168" s="145"/>
      <c r="AO168" s="145"/>
      <c r="AP168" s="147"/>
      <c r="AQ168" s="147"/>
      <c r="AS168" s="155"/>
      <c r="AT168" s="155"/>
    </row>
    <row r="169" spans="1:46" ht="14.25" hidden="1" customHeight="1" x14ac:dyDescent="0.2">
      <c r="A169" s="145"/>
      <c r="B169" s="146"/>
      <c r="C169" s="147"/>
      <c r="D169" s="147"/>
      <c r="E169" s="146"/>
      <c r="F169" s="147"/>
      <c r="G169" s="147"/>
      <c r="H169" s="147"/>
      <c r="I169" s="145"/>
      <c r="J169" s="145"/>
      <c r="K169" s="147"/>
      <c r="L169" s="147"/>
      <c r="M169" s="147"/>
      <c r="N169" s="147"/>
      <c r="O169" s="147"/>
      <c r="P169" s="145"/>
      <c r="Q169" s="147"/>
      <c r="R169" s="147"/>
      <c r="S169" s="147"/>
      <c r="T169" s="147"/>
      <c r="U169" s="147"/>
      <c r="V169" s="146"/>
      <c r="W169" s="149">
        <f t="shared" si="23"/>
        <v>1</v>
      </c>
      <c r="X169" s="145"/>
      <c r="Y169" s="145"/>
      <c r="Z169" s="145"/>
      <c r="AA169" s="145"/>
      <c r="AB169" s="146"/>
      <c r="AC169" s="152"/>
      <c r="AD169" s="145"/>
      <c r="AE169" s="145"/>
      <c r="AF169" s="147"/>
      <c r="AG169" s="145"/>
      <c r="AH169" s="145"/>
      <c r="AI169" s="145"/>
      <c r="AJ169" s="147"/>
      <c r="AK169" s="147"/>
      <c r="AL169" s="147"/>
      <c r="AM169" s="146"/>
      <c r="AN169" s="145"/>
      <c r="AO169" s="145"/>
      <c r="AP169" s="147"/>
      <c r="AQ169" s="147"/>
      <c r="AS169" s="155"/>
      <c r="AT169" s="155"/>
    </row>
    <row r="170" spans="1:46" ht="14.25" hidden="1" customHeight="1" x14ac:dyDescent="0.2">
      <c r="A170" s="145"/>
      <c r="B170" s="146"/>
      <c r="C170" s="147"/>
      <c r="D170" s="147"/>
      <c r="E170" s="146"/>
      <c r="F170" s="147"/>
      <c r="G170" s="147"/>
      <c r="H170" s="147"/>
      <c r="I170" s="145"/>
      <c r="J170" s="145"/>
      <c r="K170" s="147"/>
      <c r="L170" s="147"/>
      <c r="M170" s="147"/>
      <c r="N170" s="147"/>
      <c r="O170" s="147"/>
      <c r="P170" s="145"/>
      <c r="Q170" s="147"/>
      <c r="R170" s="147"/>
      <c r="S170" s="147"/>
      <c r="T170" s="147"/>
      <c r="U170" s="147"/>
      <c r="V170" s="146"/>
      <c r="W170" s="149">
        <f t="shared" si="23"/>
        <v>1</v>
      </c>
      <c r="X170" s="145"/>
      <c r="Y170" s="145"/>
      <c r="Z170" s="145"/>
      <c r="AA170" s="145"/>
      <c r="AB170" s="146"/>
      <c r="AC170" s="152"/>
      <c r="AD170" s="145"/>
      <c r="AE170" s="145"/>
      <c r="AF170" s="147"/>
      <c r="AG170" s="145"/>
      <c r="AH170" s="145"/>
      <c r="AI170" s="145"/>
      <c r="AJ170" s="147"/>
      <c r="AK170" s="147"/>
      <c r="AL170" s="147"/>
      <c r="AM170" s="146"/>
      <c r="AN170" s="145"/>
      <c r="AO170" s="145"/>
      <c r="AP170" s="147"/>
      <c r="AQ170" s="147"/>
      <c r="AS170" s="155"/>
      <c r="AT170" s="155"/>
    </row>
    <row r="171" spans="1:46" ht="14.25" hidden="1" customHeight="1" x14ac:dyDescent="0.2">
      <c r="A171" s="145"/>
      <c r="B171" s="146"/>
      <c r="C171" s="147"/>
      <c r="D171" s="147"/>
      <c r="E171" s="146"/>
      <c r="F171" s="147"/>
      <c r="G171" s="147"/>
      <c r="H171" s="147"/>
      <c r="I171" s="145"/>
      <c r="J171" s="145"/>
      <c r="K171" s="147"/>
      <c r="L171" s="147"/>
      <c r="M171" s="147"/>
      <c r="N171" s="147"/>
      <c r="O171" s="147"/>
      <c r="P171" s="145"/>
      <c r="Q171" s="147"/>
      <c r="R171" s="147"/>
      <c r="S171" s="147"/>
      <c r="T171" s="147"/>
      <c r="U171" s="147"/>
      <c r="V171" s="146"/>
      <c r="W171" s="149">
        <f t="shared" si="23"/>
        <v>1</v>
      </c>
      <c r="X171" s="145"/>
      <c r="Y171" s="145"/>
      <c r="Z171" s="145"/>
      <c r="AA171" s="145"/>
      <c r="AB171" s="146"/>
      <c r="AC171" s="152"/>
      <c r="AD171" s="145"/>
      <c r="AE171" s="145"/>
      <c r="AF171" s="147"/>
      <c r="AG171" s="145"/>
      <c r="AH171" s="145"/>
      <c r="AI171" s="145"/>
      <c r="AJ171" s="147"/>
      <c r="AK171" s="147"/>
      <c r="AL171" s="147"/>
      <c r="AM171" s="146"/>
      <c r="AN171" s="145"/>
      <c r="AO171" s="145"/>
      <c r="AP171" s="147"/>
      <c r="AQ171" s="147"/>
      <c r="AS171" s="155"/>
      <c r="AT171" s="155"/>
    </row>
    <row r="172" spans="1:46" ht="14.25" hidden="1" customHeight="1" x14ac:dyDescent="0.2">
      <c r="A172" s="145"/>
      <c r="B172" s="146"/>
      <c r="C172" s="147"/>
      <c r="D172" s="147"/>
      <c r="E172" s="146"/>
      <c r="F172" s="147"/>
      <c r="G172" s="147"/>
      <c r="H172" s="147"/>
      <c r="I172" s="145"/>
      <c r="J172" s="145"/>
      <c r="K172" s="147"/>
      <c r="L172" s="147"/>
      <c r="M172" s="147"/>
      <c r="N172" s="147"/>
      <c r="O172" s="147"/>
      <c r="P172" s="145"/>
      <c r="Q172" s="147"/>
      <c r="R172" s="147"/>
      <c r="S172" s="147"/>
      <c r="T172" s="147"/>
      <c r="U172" s="147"/>
      <c r="V172" s="146"/>
      <c r="W172" s="149">
        <f t="shared" si="23"/>
        <v>1</v>
      </c>
      <c r="X172" s="145"/>
      <c r="Y172" s="145"/>
      <c r="Z172" s="145"/>
      <c r="AA172" s="145"/>
      <c r="AB172" s="146"/>
      <c r="AC172" s="152"/>
      <c r="AD172" s="145"/>
      <c r="AE172" s="145"/>
      <c r="AF172" s="147"/>
      <c r="AG172" s="145"/>
      <c r="AH172" s="145"/>
      <c r="AI172" s="145"/>
      <c r="AJ172" s="147"/>
      <c r="AK172" s="147"/>
      <c r="AL172" s="147"/>
      <c r="AM172" s="146"/>
      <c r="AN172" s="145"/>
      <c r="AO172" s="145"/>
      <c r="AP172" s="147"/>
      <c r="AQ172" s="147"/>
      <c r="AS172" s="155"/>
      <c r="AT172" s="155"/>
    </row>
    <row r="173" spans="1:46" ht="14.25" hidden="1" customHeight="1" x14ac:dyDescent="0.2">
      <c r="A173" s="145"/>
      <c r="B173" s="146"/>
      <c r="C173" s="147"/>
      <c r="D173" s="147"/>
      <c r="E173" s="146"/>
      <c r="F173" s="147"/>
      <c r="G173" s="147"/>
      <c r="H173" s="147"/>
      <c r="I173" s="145"/>
      <c r="J173" s="145"/>
      <c r="K173" s="147"/>
      <c r="L173" s="147"/>
      <c r="M173" s="147"/>
      <c r="N173" s="147"/>
      <c r="O173" s="147"/>
      <c r="P173" s="145"/>
      <c r="Q173" s="147"/>
      <c r="R173" s="147"/>
      <c r="S173" s="147"/>
      <c r="T173" s="147"/>
      <c r="U173" s="147"/>
      <c r="V173" s="146"/>
      <c r="W173" s="149">
        <f t="shared" si="23"/>
        <v>1</v>
      </c>
      <c r="X173" s="145"/>
      <c r="Y173" s="145"/>
      <c r="Z173" s="145"/>
      <c r="AA173" s="145"/>
      <c r="AB173" s="146"/>
      <c r="AC173" s="152"/>
      <c r="AD173" s="145"/>
      <c r="AE173" s="145"/>
      <c r="AF173" s="147"/>
      <c r="AG173" s="145"/>
      <c r="AH173" s="145"/>
      <c r="AI173" s="145"/>
      <c r="AJ173" s="147"/>
      <c r="AK173" s="147"/>
      <c r="AL173" s="147"/>
      <c r="AM173" s="146"/>
      <c r="AN173" s="145"/>
      <c r="AO173" s="145"/>
      <c r="AP173" s="147"/>
      <c r="AQ173" s="147"/>
      <c r="AS173" s="155"/>
      <c r="AT173" s="155"/>
    </row>
    <row r="174" spans="1:46" ht="14.25" hidden="1" customHeight="1" x14ac:dyDescent="0.2">
      <c r="A174" s="145"/>
      <c r="B174" s="146"/>
      <c r="C174" s="147"/>
      <c r="D174" s="147"/>
      <c r="E174" s="146"/>
      <c r="F174" s="147"/>
      <c r="G174" s="147"/>
      <c r="H174" s="147"/>
      <c r="I174" s="145"/>
      <c r="J174" s="145"/>
      <c r="K174" s="147"/>
      <c r="L174" s="147"/>
      <c r="M174" s="147"/>
      <c r="N174" s="147"/>
      <c r="O174" s="147"/>
      <c r="P174" s="145"/>
      <c r="Q174" s="147"/>
      <c r="R174" s="147"/>
      <c r="S174" s="147"/>
      <c r="T174" s="147"/>
      <c r="U174" s="147"/>
      <c r="V174" s="146"/>
      <c r="W174" s="149">
        <f t="shared" si="23"/>
        <v>1</v>
      </c>
      <c r="X174" s="145"/>
      <c r="Y174" s="145"/>
      <c r="Z174" s="145"/>
      <c r="AA174" s="145"/>
      <c r="AB174" s="146"/>
      <c r="AC174" s="152"/>
      <c r="AD174" s="145"/>
      <c r="AE174" s="145"/>
      <c r="AF174" s="147"/>
      <c r="AG174" s="145"/>
      <c r="AH174" s="145"/>
      <c r="AI174" s="145"/>
      <c r="AJ174" s="147"/>
      <c r="AK174" s="147"/>
      <c r="AL174" s="147"/>
      <c r="AM174" s="146"/>
      <c r="AN174" s="145"/>
      <c r="AO174" s="145"/>
      <c r="AP174" s="147"/>
      <c r="AQ174" s="147"/>
      <c r="AS174" s="155"/>
      <c r="AT174" s="155"/>
    </row>
    <row r="175" spans="1:46" ht="14.25" hidden="1" customHeight="1" x14ac:dyDescent="0.2">
      <c r="A175" s="145"/>
      <c r="B175" s="146"/>
      <c r="C175" s="147"/>
      <c r="D175" s="147"/>
      <c r="E175" s="146"/>
      <c r="F175" s="147"/>
      <c r="G175" s="147"/>
      <c r="H175" s="147"/>
      <c r="I175" s="145"/>
      <c r="J175" s="145"/>
      <c r="K175" s="147"/>
      <c r="L175" s="147"/>
      <c r="M175" s="147"/>
      <c r="N175" s="147"/>
      <c r="O175" s="147"/>
      <c r="P175" s="145"/>
      <c r="Q175" s="147"/>
      <c r="R175" s="147"/>
      <c r="S175" s="147"/>
      <c r="T175" s="147"/>
      <c r="U175" s="147"/>
      <c r="V175" s="146"/>
      <c r="W175" s="149">
        <f t="shared" si="23"/>
        <v>1</v>
      </c>
      <c r="X175" s="145"/>
      <c r="Y175" s="145"/>
      <c r="Z175" s="145"/>
      <c r="AA175" s="145"/>
      <c r="AB175" s="146"/>
      <c r="AC175" s="152"/>
      <c r="AD175" s="145"/>
      <c r="AE175" s="145"/>
      <c r="AF175" s="147"/>
      <c r="AG175" s="145"/>
      <c r="AH175" s="145"/>
      <c r="AI175" s="145"/>
      <c r="AJ175" s="147"/>
      <c r="AK175" s="147"/>
      <c r="AL175" s="147"/>
      <c r="AM175" s="146"/>
      <c r="AN175" s="145"/>
      <c r="AO175" s="145"/>
      <c r="AP175" s="147"/>
      <c r="AQ175" s="147"/>
      <c r="AS175" s="155"/>
      <c r="AT175" s="155"/>
    </row>
    <row r="176" spans="1:46" ht="14.25" hidden="1" customHeight="1" x14ac:dyDescent="0.2">
      <c r="A176" s="145"/>
      <c r="B176" s="146"/>
      <c r="C176" s="147"/>
      <c r="D176" s="147"/>
      <c r="E176" s="146"/>
      <c r="F176" s="147"/>
      <c r="G176" s="147"/>
      <c r="H176" s="147"/>
      <c r="I176" s="145"/>
      <c r="J176" s="145"/>
      <c r="K176" s="147"/>
      <c r="L176" s="147"/>
      <c r="M176" s="147"/>
      <c r="N176" s="147"/>
      <c r="O176" s="147"/>
      <c r="P176" s="145"/>
      <c r="Q176" s="147"/>
      <c r="R176" s="147"/>
      <c r="S176" s="147"/>
      <c r="T176" s="147"/>
      <c r="U176" s="147"/>
      <c r="V176" s="146"/>
      <c r="W176" s="149">
        <f t="shared" si="23"/>
        <v>1</v>
      </c>
      <c r="X176" s="145"/>
      <c r="Y176" s="145"/>
      <c r="Z176" s="145"/>
      <c r="AA176" s="145"/>
      <c r="AB176" s="146"/>
      <c r="AC176" s="152"/>
      <c r="AD176" s="145"/>
      <c r="AE176" s="145"/>
      <c r="AF176" s="147"/>
      <c r="AG176" s="145"/>
      <c r="AH176" s="145"/>
      <c r="AI176" s="145"/>
      <c r="AJ176" s="147"/>
      <c r="AK176" s="147"/>
      <c r="AL176" s="147"/>
      <c r="AM176" s="146"/>
      <c r="AN176" s="145"/>
      <c r="AO176" s="145"/>
      <c r="AP176" s="147"/>
      <c r="AQ176" s="147"/>
      <c r="AS176" s="155"/>
      <c r="AT176" s="155"/>
    </row>
    <row r="177" spans="1:46" ht="14.25" hidden="1" customHeight="1" x14ac:dyDescent="0.2">
      <c r="A177" s="145"/>
      <c r="B177" s="146"/>
      <c r="C177" s="147"/>
      <c r="D177" s="147"/>
      <c r="E177" s="146"/>
      <c r="F177" s="147"/>
      <c r="G177" s="147"/>
      <c r="H177" s="147"/>
      <c r="I177" s="145"/>
      <c r="J177" s="145"/>
      <c r="K177" s="147"/>
      <c r="L177" s="147"/>
      <c r="M177" s="147"/>
      <c r="N177" s="147"/>
      <c r="O177" s="147"/>
      <c r="P177" s="145"/>
      <c r="Q177" s="147"/>
      <c r="R177" s="147"/>
      <c r="S177" s="147"/>
      <c r="T177" s="147"/>
      <c r="U177" s="147"/>
      <c r="V177" s="146"/>
      <c r="W177" s="149">
        <f t="shared" si="23"/>
        <v>1</v>
      </c>
      <c r="X177" s="145"/>
      <c r="Y177" s="145"/>
      <c r="Z177" s="145"/>
      <c r="AA177" s="145"/>
      <c r="AB177" s="146"/>
      <c r="AC177" s="152"/>
      <c r="AD177" s="145"/>
      <c r="AE177" s="145"/>
      <c r="AF177" s="147"/>
      <c r="AG177" s="145"/>
      <c r="AH177" s="145"/>
      <c r="AI177" s="145"/>
      <c r="AJ177" s="147"/>
      <c r="AK177" s="147"/>
      <c r="AL177" s="147"/>
      <c r="AM177" s="146"/>
      <c r="AN177" s="145"/>
      <c r="AO177" s="145"/>
      <c r="AP177" s="147"/>
      <c r="AQ177" s="147"/>
      <c r="AS177" s="155"/>
      <c r="AT177" s="155"/>
    </row>
    <row r="178" spans="1:46" ht="14.25" hidden="1" customHeight="1" x14ac:dyDescent="0.2">
      <c r="A178" s="145"/>
      <c r="B178" s="146"/>
      <c r="C178" s="147"/>
      <c r="D178" s="147"/>
      <c r="E178" s="146"/>
      <c r="F178" s="147"/>
      <c r="G178" s="147"/>
      <c r="H178" s="147"/>
      <c r="I178" s="145"/>
      <c r="J178" s="145"/>
      <c r="K178" s="147"/>
      <c r="L178" s="147"/>
      <c r="M178" s="147"/>
      <c r="N178" s="147"/>
      <c r="O178" s="147"/>
      <c r="P178" s="145"/>
      <c r="Q178" s="147"/>
      <c r="R178" s="147"/>
      <c r="S178" s="147"/>
      <c r="T178" s="147"/>
      <c r="U178" s="147"/>
      <c r="V178" s="146"/>
      <c r="W178" s="149">
        <f t="shared" si="23"/>
        <v>1</v>
      </c>
      <c r="X178" s="145"/>
      <c r="Y178" s="145"/>
      <c r="Z178" s="145"/>
      <c r="AA178" s="145"/>
      <c r="AB178" s="146"/>
      <c r="AC178" s="152"/>
      <c r="AD178" s="145"/>
      <c r="AE178" s="145"/>
      <c r="AF178" s="147"/>
      <c r="AG178" s="145"/>
      <c r="AH178" s="145"/>
      <c r="AI178" s="145"/>
      <c r="AJ178" s="147"/>
      <c r="AK178" s="147"/>
      <c r="AL178" s="147"/>
      <c r="AM178" s="146"/>
      <c r="AN178" s="145"/>
      <c r="AO178" s="145"/>
      <c r="AP178" s="147"/>
      <c r="AQ178" s="147"/>
      <c r="AS178" s="155"/>
      <c r="AT178" s="155"/>
    </row>
    <row r="179" spans="1:46" ht="14.25" hidden="1" customHeight="1" x14ac:dyDescent="0.2">
      <c r="A179" s="145"/>
      <c r="B179" s="146"/>
      <c r="C179" s="147"/>
      <c r="D179" s="147"/>
      <c r="E179" s="146"/>
      <c r="F179" s="147"/>
      <c r="G179" s="147"/>
      <c r="H179" s="147"/>
      <c r="I179" s="145"/>
      <c r="J179" s="145"/>
      <c r="K179" s="147"/>
      <c r="L179" s="147"/>
      <c r="M179" s="147"/>
      <c r="N179" s="147"/>
      <c r="O179" s="147"/>
      <c r="P179" s="145"/>
      <c r="Q179" s="147"/>
      <c r="R179" s="147"/>
      <c r="S179" s="147"/>
      <c r="T179" s="147"/>
      <c r="U179" s="147"/>
      <c r="V179" s="146"/>
      <c r="W179" s="149">
        <f t="shared" si="23"/>
        <v>1</v>
      </c>
      <c r="X179" s="145"/>
      <c r="Y179" s="145"/>
      <c r="Z179" s="145"/>
      <c r="AA179" s="145"/>
      <c r="AB179" s="146"/>
      <c r="AC179" s="152"/>
      <c r="AD179" s="145"/>
      <c r="AE179" s="145"/>
      <c r="AF179" s="147"/>
      <c r="AG179" s="145"/>
      <c r="AH179" s="145"/>
      <c r="AI179" s="145"/>
      <c r="AJ179" s="147"/>
      <c r="AK179" s="147"/>
      <c r="AL179" s="147"/>
      <c r="AM179" s="146"/>
      <c r="AN179" s="145"/>
      <c r="AO179" s="145"/>
      <c r="AP179" s="147"/>
      <c r="AQ179" s="147"/>
      <c r="AS179" s="155"/>
      <c r="AT179" s="155"/>
    </row>
    <row r="180" spans="1:46" ht="14.25" hidden="1" customHeight="1" x14ac:dyDescent="0.2">
      <c r="A180" s="145"/>
      <c r="B180" s="146"/>
      <c r="C180" s="147"/>
      <c r="D180" s="147"/>
      <c r="E180" s="146"/>
      <c r="F180" s="147"/>
      <c r="G180" s="147"/>
      <c r="H180" s="147"/>
      <c r="I180" s="145"/>
      <c r="J180" s="145"/>
      <c r="K180" s="147"/>
      <c r="L180" s="147"/>
      <c r="M180" s="147"/>
      <c r="N180" s="147"/>
      <c r="O180" s="147"/>
      <c r="P180" s="145"/>
      <c r="Q180" s="147"/>
      <c r="R180" s="147"/>
      <c r="S180" s="147"/>
      <c r="T180" s="147"/>
      <c r="U180" s="147"/>
      <c r="V180" s="146"/>
      <c r="W180" s="149">
        <f t="shared" si="23"/>
        <v>1</v>
      </c>
      <c r="X180" s="145"/>
      <c r="Y180" s="145"/>
      <c r="Z180" s="145"/>
      <c r="AA180" s="145"/>
      <c r="AB180" s="146"/>
      <c r="AC180" s="152"/>
      <c r="AD180" s="145"/>
      <c r="AE180" s="145"/>
      <c r="AF180" s="147"/>
      <c r="AG180" s="145"/>
      <c r="AH180" s="145"/>
      <c r="AI180" s="145"/>
      <c r="AJ180" s="147"/>
      <c r="AK180" s="147"/>
      <c r="AL180" s="147"/>
      <c r="AM180" s="146"/>
      <c r="AN180" s="145"/>
      <c r="AO180" s="145"/>
      <c r="AP180" s="147"/>
      <c r="AQ180" s="147"/>
      <c r="AS180" s="155"/>
      <c r="AT180" s="155"/>
    </row>
    <row r="181" spans="1:46" ht="14.25" hidden="1" customHeight="1" x14ac:dyDescent="0.2">
      <c r="A181" s="145"/>
      <c r="B181" s="146"/>
      <c r="C181" s="147"/>
      <c r="D181" s="147"/>
      <c r="E181" s="146"/>
      <c r="F181" s="147"/>
      <c r="G181" s="147"/>
      <c r="H181" s="147"/>
      <c r="I181" s="145"/>
      <c r="J181" s="145"/>
      <c r="K181" s="147"/>
      <c r="L181" s="147"/>
      <c r="M181" s="147"/>
      <c r="N181" s="147"/>
      <c r="O181" s="147"/>
      <c r="P181" s="145"/>
      <c r="Q181" s="147"/>
      <c r="R181" s="147"/>
      <c r="S181" s="147"/>
      <c r="T181" s="147"/>
      <c r="U181" s="147"/>
      <c r="V181" s="146"/>
      <c r="W181" s="149">
        <f t="shared" si="23"/>
        <v>1</v>
      </c>
      <c r="X181" s="145"/>
      <c r="Y181" s="145"/>
      <c r="Z181" s="145"/>
      <c r="AA181" s="145"/>
      <c r="AB181" s="146"/>
      <c r="AC181" s="152"/>
      <c r="AD181" s="145"/>
      <c r="AE181" s="145"/>
      <c r="AF181" s="147"/>
      <c r="AG181" s="145"/>
      <c r="AH181" s="145"/>
      <c r="AI181" s="145"/>
      <c r="AJ181" s="147"/>
      <c r="AK181" s="147"/>
      <c r="AL181" s="147"/>
      <c r="AM181" s="146"/>
      <c r="AN181" s="145"/>
      <c r="AO181" s="145"/>
      <c r="AP181" s="147"/>
      <c r="AQ181" s="147"/>
      <c r="AS181" s="155"/>
      <c r="AT181" s="155"/>
    </row>
    <row r="182" spans="1:46" ht="14.25" hidden="1" customHeight="1" x14ac:dyDescent="0.2">
      <c r="A182" s="145"/>
      <c r="B182" s="146"/>
      <c r="C182" s="147"/>
      <c r="D182" s="147"/>
      <c r="E182" s="146"/>
      <c r="F182" s="147"/>
      <c r="G182" s="147"/>
      <c r="H182" s="147"/>
      <c r="I182" s="145"/>
      <c r="J182" s="145"/>
      <c r="K182" s="147"/>
      <c r="L182" s="147"/>
      <c r="M182" s="147"/>
      <c r="N182" s="147"/>
      <c r="O182" s="147"/>
      <c r="P182" s="145"/>
      <c r="Q182" s="147"/>
      <c r="R182" s="147"/>
      <c r="S182" s="147"/>
      <c r="T182" s="147"/>
      <c r="U182" s="147"/>
      <c r="V182" s="146"/>
      <c r="W182" s="149">
        <f t="shared" si="23"/>
        <v>1</v>
      </c>
      <c r="X182" s="145"/>
      <c r="Y182" s="145"/>
      <c r="Z182" s="145"/>
      <c r="AA182" s="145"/>
      <c r="AB182" s="146"/>
      <c r="AC182" s="152"/>
      <c r="AD182" s="145"/>
      <c r="AE182" s="145"/>
      <c r="AF182" s="147"/>
      <c r="AG182" s="145"/>
      <c r="AH182" s="145"/>
      <c r="AI182" s="145"/>
      <c r="AJ182" s="147"/>
      <c r="AK182" s="147"/>
      <c r="AL182" s="147"/>
      <c r="AM182" s="146"/>
      <c r="AN182" s="145"/>
      <c r="AO182" s="145"/>
      <c r="AP182" s="147"/>
      <c r="AQ182" s="147"/>
      <c r="AS182" s="155"/>
      <c r="AT182" s="155"/>
    </row>
    <row r="183" spans="1:46" ht="14.25" hidden="1" customHeight="1" x14ac:dyDescent="0.2">
      <c r="A183" s="145"/>
      <c r="B183" s="146"/>
      <c r="C183" s="147"/>
      <c r="D183" s="147"/>
      <c r="E183" s="146"/>
      <c r="F183" s="147"/>
      <c r="G183" s="147"/>
      <c r="H183" s="147"/>
      <c r="I183" s="145"/>
      <c r="J183" s="145"/>
      <c r="K183" s="147"/>
      <c r="L183" s="147"/>
      <c r="M183" s="147"/>
      <c r="N183" s="147"/>
      <c r="O183" s="147"/>
      <c r="P183" s="145"/>
      <c r="Q183" s="147"/>
      <c r="R183" s="147"/>
      <c r="S183" s="147"/>
      <c r="T183" s="147"/>
      <c r="U183" s="147"/>
      <c r="V183" s="146"/>
      <c r="W183" s="149">
        <f t="shared" si="23"/>
        <v>1</v>
      </c>
      <c r="X183" s="145"/>
      <c r="Y183" s="145"/>
      <c r="Z183" s="145"/>
      <c r="AA183" s="145"/>
      <c r="AB183" s="146"/>
      <c r="AC183" s="152"/>
      <c r="AD183" s="145"/>
      <c r="AE183" s="145"/>
      <c r="AF183" s="147"/>
      <c r="AG183" s="145"/>
      <c r="AH183" s="145"/>
      <c r="AI183" s="145"/>
      <c r="AJ183" s="147"/>
      <c r="AK183" s="147"/>
      <c r="AL183" s="147"/>
      <c r="AM183" s="146"/>
      <c r="AN183" s="145"/>
      <c r="AO183" s="145"/>
      <c r="AP183" s="147"/>
      <c r="AQ183" s="147"/>
      <c r="AS183" s="155"/>
      <c r="AT183" s="155"/>
    </row>
    <row r="184" spans="1:46" ht="14.25" hidden="1" customHeight="1" x14ac:dyDescent="0.2">
      <c r="A184" s="145"/>
      <c r="B184" s="146"/>
      <c r="C184" s="147"/>
      <c r="D184" s="147"/>
      <c r="E184" s="146"/>
      <c r="F184" s="147"/>
      <c r="G184" s="147"/>
      <c r="H184" s="147"/>
      <c r="I184" s="145"/>
      <c r="J184" s="145"/>
      <c r="K184" s="147"/>
      <c r="L184" s="147"/>
      <c r="M184" s="147"/>
      <c r="N184" s="147"/>
      <c r="O184" s="147"/>
      <c r="P184" s="145"/>
      <c r="Q184" s="147"/>
      <c r="R184" s="147"/>
      <c r="S184" s="147"/>
      <c r="T184" s="147"/>
      <c r="U184" s="147"/>
      <c r="V184" s="146"/>
      <c r="W184" s="149">
        <f t="shared" si="23"/>
        <v>1</v>
      </c>
      <c r="X184" s="145"/>
      <c r="Y184" s="145"/>
      <c r="Z184" s="145"/>
      <c r="AA184" s="145"/>
      <c r="AB184" s="146"/>
      <c r="AC184" s="152"/>
      <c r="AD184" s="145"/>
      <c r="AE184" s="145"/>
      <c r="AF184" s="147"/>
      <c r="AG184" s="145"/>
      <c r="AH184" s="145"/>
      <c r="AI184" s="145"/>
      <c r="AJ184" s="147"/>
      <c r="AK184" s="147"/>
      <c r="AL184" s="147"/>
      <c r="AM184" s="146"/>
      <c r="AN184" s="145"/>
      <c r="AO184" s="145"/>
      <c r="AP184" s="147"/>
      <c r="AQ184" s="147"/>
      <c r="AS184" s="155"/>
      <c r="AT184" s="155"/>
    </row>
    <row r="185" spans="1:46" ht="14.25" hidden="1" customHeight="1" x14ac:dyDescent="0.2">
      <c r="A185" s="145"/>
      <c r="B185" s="146"/>
      <c r="C185" s="147"/>
      <c r="D185" s="147"/>
      <c r="E185" s="146"/>
      <c r="F185" s="147"/>
      <c r="G185" s="147"/>
      <c r="H185" s="147"/>
      <c r="I185" s="145"/>
      <c r="J185" s="145"/>
      <c r="K185" s="147"/>
      <c r="L185" s="147"/>
      <c r="M185" s="147"/>
      <c r="N185" s="147"/>
      <c r="O185" s="147"/>
      <c r="P185" s="145"/>
      <c r="Q185" s="147"/>
      <c r="R185" s="147"/>
      <c r="S185" s="147"/>
      <c r="T185" s="147"/>
      <c r="U185" s="147"/>
      <c r="V185" s="146"/>
      <c r="W185" s="149">
        <f t="shared" si="23"/>
        <v>1</v>
      </c>
      <c r="X185" s="145"/>
      <c r="Y185" s="145"/>
      <c r="Z185" s="145"/>
      <c r="AA185" s="145"/>
      <c r="AB185" s="146"/>
      <c r="AC185" s="152"/>
      <c r="AD185" s="145"/>
      <c r="AE185" s="145"/>
      <c r="AF185" s="147"/>
      <c r="AG185" s="145"/>
      <c r="AH185" s="145"/>
      <c r="AI185" s="145"/>
      <c r="AJ185" s="147"/>
      <c r="AK185" s="147"/>
      <c r="AL185" s="147"/>
      <c r="AM185" s="146"/>
      <c r="AN185" s="145"/>
      <c r="AO185" s="145"/>
      <c r="AP185" s="147"/>
      <c r="AQ185" s="147"/>
      <c r="AS185" s="155"/>
      <c r="AT185" s="155"/>
    </row>
    <row r="186" spans="1:46" ht="14.25" hidden="1" customHeight="1" x14ac:dyDescent="0.2">
      <c r="A186" s="145"/>
      <c r="B186" s="146"/>
      <c r="C186" s="147"/>
      <c r="D186" s="147"/>
      <c r="E186" s="146"/>
      <c r="F186" s="147"/>
      <c r="G186" s="147"/>
      <c r="H186" s="147"/>
      <c r="I186" s="145"/>
      <c r="J186" s="145"/>
      <c r="K186" s="147"/>
      <c r="L186" s="147"/>
      <c r="M186" s="147"/>
      <c r="N186" s="147"/>
      <c r="O186" s="147"/>
      <c r="P186" s="145"/>
      <c r="Q186" s="147"/>
      <c r="R186" s="147"/>
      <c r="S186" s="147"/>
      <c r="T186" s="147"/>
      <c r="U186" s="147"/>
      <c r="V186" s="146"/>
      <c r="W186" s="149">
        <f t="shared" si="23"/>
        <v>1</v>
      </c>
      <c r="X186" s="145"/>
      <c r="Y186" s="145"/>
      <c r="Z186" s="145"/>
      <c r="AA186" s="145"/>
      <c r="AB186" s="146"/>
      <c r="AC186" s="152"/>
      <c r="AD186" s="145"/>
      <c r="AE186" s="145"/>
      <c r="AF186" s="147"/>
      <c r="AG186" s="145"/>
      <c r="AH186" s="145"/>
      <c r="AI186" s="145"/>
      <c r="AJ186" s="147"/>
      <c r="AK186" s="147"/>
      <c r="AL186" s="147"/>
      <c r="AM186" s="146"/>
      <c r="AN186" s="145"/>
      <c r="AO186" s="145"/>
      <c r="AP186" s="147"/>
      <c r="AQ186" s="147"/>
      <c r="AS186" s="155"/>
      <c r="AT186" s="155"/>
    </row>
    <row r="187" spans="1:46" ht="14.25" hidden="1" customHeight="1" x14ac:dyDescent="0.2">
      <c r="A187" s="145"/>
      <c r="B187" s="146"/>
      <c r="C187" s="147"/>
      <c r="D187" s="147"/>
      <c r="E187" s="146"/>
      <c r="F187" s="147"/>
      <c r="G187" s="147"/>
      <c r="H187" s="147"/>
      <c r="I187" s="145"/>
      <c r="J187" s="145"/>
      <c r="K187" s="147"/>
      <c r="L187" s="147"/>
      <c r="M187" s="147"/>
      <c r="N187" s="147"/>
      <c r="O187" s="147"/>
      <c r="P187" s="145"/>
      <c r="Q187" s="147"/>
      <c r="R187" s="147"/>
      <c r="S187" s="147"/>
      <c r="T187" s="147"/>
      <c r="U187" s="147"/>
      <c r="V187" s="146"/>
      <c r="W187" s="149">
        <f t="shared" si="23"/>
        <v>1</v>
      </c>
      <c r="X187" s="145"/>
      <c r="Y187" s="145"/>
      <c r="Z187" s="145"/>
      <c r="AA187" s="145"/>
      <c r="AB187" s="146"/>
      <c r="AC187" s="152"/>
      <c r="AD187" s="145"/>
      <c r="AE187" s="145"/>
      <c r="AF187" s="147"/>
      <c r="AG187" s="145"/>
      <c r="AH187" s="145"/>
      <c r="AI187" s="145"/>
      <c r="AJ187" s="147"/>
      <c r="AK187" s="147"/>
      <c r="AL187" s="147"/>
      <c r="AM187" s="146"/>
      <c r="AN187" s="145"/>
      <c r="AO187" s="145"/>
      <c r="AP187" s="147"/>
      <c r="AQ187" s="147"/>
      <c r="AS187" s="155"/>
      <c r="AT187" s="155"/>
    </row>
    <row r="188" spans="1:46" ht="14.25" hidden="1" customHeight="1" x14ac:dyDescent="0.2">
      <c r="A188" s="145"/>
      <c r="B188" s="146"/>
      <c r="C188" s="147"/>
      <c r="D188" s="147"/>
      <c r="E188" s="146"/>
      <c r="F188" s="147"/>
      <c r="G188" s="147"/>
      <c r="H188" s="147"/>
      <c r="I188" s="145"/>
      <c r="J188" s="145"/>
      <c r="K188" s="147"/>
      <c r="L188" s="147"/>
      <c r="M188" s="147"/>
      <c r="N188" s="147"/>
      <c r="O188" s="147"/>
      <c r="P188" s="145"/>
      <c r="Q188" s="147"/>
      <c r="R188" s="147"/>
      <c r="S188" s="147"/>
      <c r="T188" s="147"/>
      <c r="U188" s="147"/>
      <c r="V188" s="146"/>
      <c r="W188" s="149">
        <f t="shared" si="23"/>
        <v>1</v>
      </c>
      <c r="X188" s="145"/>
      <c r="Y188" s="145"/>
      <c r="Z188" s="145"/>
      <c r="AA188" s="145"/>
      <c r="AB188" s="146"/>
      <c r="AC188" s="152"/>
      <c r="AD188" s="145"/>
      <c r="AE188" s="145"/>
      <c r="AF188" s="147"/>
      <c r="AG188" s="145"/>
      <c r="AH188" s="145"/>
      <c r="AI188" s="145"/>
      <c r="AJ188" s="147"/>
      <c r="AK188" s="147"/>
      <c r="AL188" s="147"/>
      <c r="AM188" s="146"/>
      <c r="AN188" s="145"/>
      <c r="AO188" s="145"/>
      <c r="AP188" s="147"/>
      <c r="AQ188" s="147"/>
      <c r="AS188" s="155"/>
      <c r="AT188" s="155"/>
    </row>
    <row r="189" spans="1:46" ht="14.25" hidden="1" customHeight="1" x14ac:dyDescent="0.2">
      <c r="A189" s="145"/>
      <c r="B189" s="146"/>
      <c r="C189" s="147"/>
      <c r="D189" s="147"/>
      <c r="E189" s="146"/>
      <c r="F189" s="147"/>
      <c r="G189" s="147"/>
      <c r="H189" s="147"/>
      <c r="I189" s="145"/>
      <c r="J189" s="145"/>
      <c r="K189" s="147"/>
      <c r="L189" s="147"/>
      <c r="M189" s="147"/>
      <c r="N189" s="147"/>
      <c r="O189" s="147"/>
      <c r="P189" s="145"/>
      <c r="Q189" s="147"/>
      <c r="R189" s="147"/>
      <c r="S189" s="147"/>
      <c r="T189" s="147"/>
      <c r="U189" s="147"/>
      <c r="V189" s="146"/>
      <c r="W189" s="149">
        <f t="shared" si="23"/>
        <v>1</v>
      </c>
      <c r="X189" s="145"/>
      <c r="Y189" s="145"/>
      <c r="Z189" s="145"/>
      <c r="AA189" s="145"/>
      <c r="AB189" s="146"/>
      <c r="AC189" s="152"/>
      <c r="AD189" s="145"/>
      <c r="AE189" s="145"/>
      <c r="AF189" s="147"/>
      <c r="AG189" s="145"/>
      <c r="AH189" s="145"/>
      <c r="AI189" s="145"/>
      <c r="AJ189" s="147"/>
      <c r="AK189" s="147"/>
      <c r="AL189" s="147"/>
      <c r="AM189" s="146"/>
      <c r="AN189" s="145"/>
      <c r="AO189" s="145"/>
      <c r="AP189" s="147"/>
      <c r="AQ189" s="147"/>
      <c r="AS189" s="155"/>
      <c r="AT189" s="155"/>
    </row>
    <row r="190" spans="1:46" ht="14.25" hidden="1" customHeight="1" x14ac:dyDescent="0.2">
      <c r="A190" s="145"/>
      <c r="B190" s="146"/>
      <c r="C190" s="147"/>
      <c r="D190" s="147"/>
      <c r="E190" s="146"/>
      <c r="F190" s="147"/>
      <c r="G190" s="147"/>
      <c r="H190" s="147"/>
      <c r="I190" s="145"/>
      <c r="J190" s="145"/>
      <c r="K190" s="147"/>
      <c r="L190" s="147"/>
      <c r="M190" s="147"/>
      <c r="N190" s="147"/>
      <c r="O190" s="147"/>
      <c r="P190" s="145"/>
      <c r="Q190" s="147"/>
      <c r="R190" s="147"/>
      <c r="S190" s="147"/>
      <c r="T190" s="147"/>
      <c r="U190" s="147"/>
      <c r="V190" s="146"/>
      <c r="W190" s="149">
        <f t="shared" si="23"/>
        <v>1</v>
      </c>
      <c r="X190" s="145"/>
      <c r="Y190" s="145"/>
      <c r="Z190" s="145"/>
      <c r="AA190" s="145"/>
      <c r="AB190" s="146"/>
      <c r="AC190" s="152"/>
      <c r="AD190" s="145"/>
      <c r="AE190" s="145"/>
      <c r="AF190" s="147"/>
      <c r="AG190" s="145"/>
      <c r="AH190" s="145"/>
      <c r="AI190" s="145"/>
      <c r="AJ190" s="147"/>
      <c r="AK190" s="147"/>
      <c r="AL190" s="147"/>
      <c r="AM190" s="146"/>
      <c r="AN190" s="145"/>
      <c r="AO190" s="145"/>
      <c r="AP190" s="147"/>
      <c r="AQ190" s="147"/>
      <c r="AS190" s="155"/>
      <c r="AT190" s="155"/>
    </row>
    <row r="191" spans="1:46" ht="14.25" hidden="1" customHeight="1" x14ac:dyDescent="0.2">
      <c r="A191" s="145"/>
      <c r="B191" s="146"/>
      <c r="C191" s="147"/>
      <c r="D191" s="147"/>
      <c r="E191" s="146"/>
      <c r="F191" s="147"/>
      <c r="G191" s="147"/>
      <c r="H191" s="147"/>
      <c r="I191" s="145"/>
      <c r="J191" s="145"/>
      <c r="K191" s="147"/>
      <c r="L191" s="147"/>
      <c r="M191" s="147"/>
      <c r="N191" s="147"/>
      <c r="O191" s="147"/>
      <c r="P191" s="145"/>
      <c r="Q191" s="147"/>
      <c r="R191" s="147"/>
      <c r="S191" s="147"/>
      <c r="T191" s="147"/>
      <c r="U191" s="147"/>
      <c r="V191" s="146"/>
      <c r="W191" s="149">
        <f t="shared" si="23"/>
        <v>1</v>
      </c>
      <c r="X191" s="145"/>
      <c r="Y191" s="145"/>
      <c r="Z191" s="145"/>
      <c r="AA191" s="145"/>
      <c r="AB191" s="146"/>
      <c r="AC191" s="152"/>
      <c r="AD191" s="145"/>
      <c r="AE191" s="145"/>
      <c r="AF191" s="147"/>
      <c r="AG191" s="145"/>
      <c r="AH191" s="145"/>
      <c r="AI191" s="145"/>
      <c r="AJ191" s="147"/>
      <c r="AK191" s="147"/>
      <c r="AL191" s="147"/>
      <c r="AM191" s="146"/>
      <c r="AN191" s="145"/>
      <c r="AO191" s="145"/>
      <c r="AP191" s="147"/>
      <c r="AQ191" s="147"/>
      <c r="AS191" s="155"/>
      <c r="AT191" s="155"/>
    </row>
    <row r="192" spans="1:46" ht="14.25" hidden="1" customHeight="1" x14ac:dyDescent="0.2">
      <c r="A192" s="145"/>
      <c r="B192" s="146"/>
      <c r="C192" s="147"/>
      <c r="D192" s="147"/>
      <c r="E192" s="146"/>
      <c r="F192" s="147"/>
      <c r="G192" s="147"/>
      <c r="H192" s="147"/>
      <c r="I192" s="145"/>
      <c r="J192" s="145"/>
      <c r="K192" s="147"/>
      <c r="L192" s="147"/>
      <c r="M192" s="147"/>
      <c r="N192" s="147"/>
      <c r="O192" s="147"/>
      <c r="P192" s="145"/>
      <c r="Q192" s="147"/>
      <c r="R192" s="147"/>
      <c r="S192" s="147"/>
      <c r="T192" s="147"/>
      <c r="U192" s="147"/>
      <c r="V192" s="146"/>
      <c r="W192" s="149">
        <f t="shared" si="23"/>
        <v>1</v>
      </c>
      <c r="X192" s="145"/>
      <c r="Y192" s="145"/>
      <c r="Z192" s="145"/>
      <c r="AA192" s="145"/>
      <c r="AB192" s="146"/>
      <c r="AC192" s="152"/>
      <c r="AD192" s="145"/>
      <c r="AE192" s="145"/>
      <c r="AF192" s="147"/>
      <c r="AG192" s="145"/>
      <c r="AH192" s="145"/>
      <c r="AI192" s="145"/>
      <c r="AJ192" s="147"/>
      <c r="AK192" s="147"/>
      <c r="AL192" s="147"/>
      <c r="AM192" s="146"/>
      <c r="AN192" s="145"/>
      <c r="AO192" s="145"/>
      <c r="AP192" s="147"/>
      <c r="AQ192" s="147"/>
      <c r="AS192" s="155"/>
      <c r="AT192" s="155"/>
    </row>
    <row r="193" spans="1:46" ht="14.25" hidden="1" customHeight="1" x14ac:dyDescent="0.2">
      <c r="A193" s="145"/>
      <c r="B193" s="146"/>
      <c r="C193" s="147"/>
      <c r="D193" s="147"/>
      <c r="E193" s="146"/>
      <c r="F193" s="147"/>
      <c r="G193" s="147"/>
      <c r="H193" s="147"/>
      <c r="I193" s="145"/>
      <c r="J193" s="145"/>
      <c r="K193" s="147"/>
      <c r="L193" s="147"/>
      <c r="M193" s="147"/>
      <c r="N193" s="147"/>
      <c r="O193" s="147"/>
      <c r="P193" s="145"/>
      <c r="Q193" s="147"/>
      <c r="R193" s="147"/>
      <c r="S193" s="147"/>
      <c r="T193" s="147"/>
      <c r="U193" s="147"/>
      <c r="V193" s="146"/>
      <c r="W193" s="149">
        <f t="shared" si="23"/>
        <v>1</v>
      </c>
      <c r="X193" s="145"/>
      <c r="Y193" s="145"/>
      <c r="Z193" s="145"/>
      <c r="AA193" s="145"/>
      <c r="AB193" s="146"/>
      <c r="AC193" s="152"/>
      <c r="AD193" s="145"/>
      <c r="AE193" s="145"/>
      <c r="AF193" s="147"/>
      <c r="AG193" s="145"/>
      <c r="AH193" s="145"/>
      <c r="AI193" s="145"/>
      <c r="AJ193" s="147"/>
      <c r="AK193" s="147"/>
      <c r="AL193" s="147"/>
      <c r="AM193" s="146"/>
      <c r="AN193" s="145"/>
      <c r="AO193" s="145"/>
      <c r="AP193" s="147"/>
      <c r="AQ193" s="147"/>
      <c r="AS193" s="155"/>
      <c r="AT193" s="155"/>
    </row>
    <row r="194" spans="1:46" ht="14.25" hidden="1" customHeight="1" x14ac:dyDescent="0.2">
      <c r="A194" s="145"/>
      <c r="B194" s="146"/>
      <c r="C194" s="147"/>
      <c r="D194" s="147"/>
      <c r="E194" s="146"/>
      <c r="F194" s="147"/>
      <c r="G194" s="147"/>
      <c r="H194" s="147"/>
      <c r="I194" s="145"/>
      <c r="J194" s="145"/>
      <c r="K194" s="147"/>
      <c r="L194" s="147"/>
      <c r="M194" s="147"/>
      <c r="N194" s="147"/>
      <c r="O194" s="147"/>
      <c r="P194" s="145"/>
      <c r="Q194" s="147"/>
      <c r="R194" s="147"/>
      <c r="S194" s="147"/>
      <c r="T194" s="147"/>
      <c r="U194" s="147"/>
      <c r="V194" s="146"/>
      <c r="W194" s="149">
        <f t="shared" si="23"/>
        <v>1</v>
      </c>
      <c r="X194" s="145"/>
      <c r="Y194" s="145"/>
      <c r="Z194" s="145"/>
      <c r="AA194" s="145"/>
      <c r="AB194" s="146"/>
      <c r="AC194" s="152"/>
      <c r="AD194" s="145"/>
      <c r="AE194" s="145"/>
      <c r="AF194" s="147"/>
      <c r="AG194" s="145"/>
      <c r="AH194" s="145"/>
      <c r="AI194" s="145"/>
      <c r="AJ194" s="147"/>
      <c r="AK194" s="147"/>
      <c r="AL194" s="147"/>
      <c r="AM194" s="146"/>
      <c r="AN194" s="145"/>
      <c r="AO194" s="145"/>
      <c r="AP194" s="147"/>
      <c r="AQ194" s="147"/>
      <c r="AS194" s="155"/>
      <c r="AT194" s="155"/>
    </row>
    <row r="195" spans="1:46" ht="14.25" hidden="1" customHeight="1" x14ac:dyDescent="0.2">
      <c r="A195" s="145"/>
      <c r="B195" s="146"/>
      <c r="C195" s="147"/>
      <c r="D195" s="147"/>
      <c r="E195" s="146"/>
      <c r="F195" s="147"/>
      <c r="G195" s="147"/>
      <c r="H195" s="147"/>
      <c r="I195" s="145"/>
      <c r="J195" s="145"/>
      <c r="K195" s="147"/>
      <c r="L195" s="147"/>
      <c r="M195" s="147"/>
      <c r="N195" s="147"/>
      <c r="O195" s="147"/>
      <c r="P195" s="145"/>
      <c r="Q195" s="147"/>
      <c r="R195" s="147"/>
      <c r="S195" s="147"/>
      <c r="T195" s="147"/>
      <c r="U195" s="147"/>
      <c r="V195" s="146"/>
      <c r="W195" s="149">
        <f t="shared" ref="W195:W258" si="24">1-F195</f>
        <v>1</v>
      </c>
      <c r="X195" s="145"/>
      <c r="Y195" s="145"/>
      <c r="Z195" s="145"/>
      <c r="AA195" s="145"/>
      <c r="AB195" s="146"/>
      <c r="AC195" s="152"/>
      <c r="AD195" s="145"/>
      <c r="AE195" s="145"/>
      <c r="AF195" s="147"/>
      <c r="AG195" s="145"/>
      <c r="AH195" s="145"/>
      <c r="AI195" s="145"/>
      <c r="AJ195" s="147"/>
      <c r="AK195" s="147"/>
      <c r="AL195" s="147"/>
      <c r="AM195" s="146"/>
      <c r="AN195" s="145"/>
      <c r="AO195" s="145"/>
      <c r="AP195" s="147"/>
      <c r="AQ195" s="147"/>
      <c r="AS195" s="155"/>
      <c r="AT195" s="155"/>
    </row>
    <row r="196" spans="1:46" ht="14.25" hidden="1" customHeight="1" x14ac:dyDescent="0.2">
      <c r="A196" s="145"/>
      <c r="B196" s="146"/>
      <c r="C196" s="147"/>
      <c r="D196" s="147"/>
      <c r="E196" s="146"/>
      <c r="F196" s="147"/>
      <c r="G196" s="147"/>
      <c r="H196" s="147"/>
      <c r="I196" s="145"/>
      <c r="J196" s="145"/>
      <c r="K196" s="147"/>
      <c r="L196" s="147"/>
      <c r="M196" s="147"/>
      <c r="N196" s="147"/>
      <c r="O196" s="147"/>
      <c r="P196" s="145"/>
      <c r="Q196" s="147"/>
      <c r="R196" s="147"/>
      <c r="S196" s="147"/>
      <c r="T196" s="147"/>
      <c r="U196" s="147"/>
      <c r="V196" s="146"/>
      <c r="W196" s="149">
        <f t="shared" si="24"/>
        <v>1</v>
      </c>
      <c r="X196" s="145"/>
      <c r="Y196" s="145"/>
      <c r="Z196" s="145"/>
      <c r="AA196" s="145"/>
      <c r="AB196" s="146"/>
      <c r="AC196" s="152"/>
      <c r="AD196" s="145"/>
      <c r="AE196" s="145"/>
      <c r="AF196" s="147"/>
      <c r="AG196" s="145"/>
      <c r="AH196" s="145"/>
      <c r="AI196" s="145"/>
      <c r="AJ196" s="147"/>
      <c r="AK196" s="147"/>
      <c r="AL196" s="147"/>
      <c r="AM196" s="146"/>
      <c r="AN196" s="145"/>
      <c r="AO196" s="145"/>
      <c r="AP196" s="147"/>
      <c r="AQ196" s="147"/>
      <c r="AS196" s="155"/>
      <c r="AT196" s="155"/>
    </row>
    <row r="197" spans="1:46" ht="14.25" hidden="1" customHeight="1" x14ac:dyDescent="0.2">
      <c r="A197" s="145"/>
      <c r="B197" s="146"/>
      <c r="C197" s="147"/>
      <c r="D197" s="147"/>
      <c r="E197" s="146"/>
      <c r="F197" s="147"/>
      <c r="G197" s="147"/>
      <c r="H197" s="147"/>
      <c r="I197" s="145"/>
      <c r="J197" s="145"/>
      <c r="K197" s="147"/>
      <c r="L197" s="147"/>
      <c r="M197" s="147"/>
      <c r="N197" s="147"/>
      <c r="O197" s="147"/>
      <c r="P197" s="145"/>
      <c r="Q197" s="147"/>
      <c r="R197" s="147"/>
      <c r="S197" s="147"/>
      <c r="T197" s="147"/>
      <c r="U197" s="147"/>
      <c r="V197" s="146"/>
      <c r="W197" s="149">
        <f t="shared" si="24"/>
        <v>1</v>
      </c>
      <c r="X197" s="145"/>
      <c r="Y197" s="145"/>
      <c r="Z197" s="145"/>
      <c r="AA197" s="145"/>
      <c r="AB197" s="146"/>
      <c r="AC197" s="152"/>
      <c r="AD197" s="145"/>
      <c r="AE197" s="145"/>
      <c r="AF197" s="147"/>
      <c r="AG197" s="145"/>
      <c r="AH197" s="145"/>
      <c r="AI197" s="145"/>
      <c r="AJ197" s="147"/>
      <c r="AK197" s="147"/>
      <c r="AL197" s="147"/>
      <c r="AM197" s="146"/>
      <c r="AN197" s="145"/>
      <c r="AO197" s="145"/>
      <c r="AP197" s="147"/>
      <c r="AQ197" s="147"/>
      <c r="AS197" s="155"/>
      <c r="AT197" s="155"/>
    </row>
    <row r="198" spans="1:46" ht="14.25" hidden="1" customHeight="1" x14ac:dyDescent="0.2">
      <c r="A198" s="145"/>
      <c r="B198" s="146"/>
      <c r="C198" s="147"/>
      <c r="D198" s="147"/>
      <c r="E198" s="146"/>
      <c r="F198" s="147"/>
      <c r="G198" s="147"/>
      <c r="H198" s="147"/>
      <c r="I198" s="145"/>
      <c r="J198" s="145"/>
      <c r="K198" s="147"/>
      <c r="L198" s="147"/>
      <c r="M198" s="147"/>
      <c r="N198" s="147"/>
      <c r="O198" s="147"/>
      <c r="P198" s="145"/>
      <c r="Q198" s="147"/>
      <c r="R198" s="147"/>
      <c r="S198" s="147"/>
      <c r="T198" s="147"/>
      <c r="U198" s="147"/>
      <c r="V198" s="146"/>
      <c r="W198" s="149">
        <f t="shared" si="24"/>
        <v>1</v>
      </c>
      <c r="X198" s="145"/>
      <c r="Y198" s="145"/>
      <c r="Z198" s="145"/>
      <c r="AA198" s="145"/>
      <c r="AB198" s="146"/>
      <c r="AC198" s="152"/>
      <c r="AD198" s="145"/>
      <c r="AE198" s="145"/>
      <c r="AF198" s="147"/>
      <c r="AG198" s="145"/>
      <c r="AH198" s="145"/>
      <c r="AI198" s="145"/>
      <c r="AJ198" s="147"/>
      <c r="AK198" s="147"/>
      <c r="AL198" s="147"/>
      <c r="AM198" s="146"/>
      <c r="AN198" s="145"/>
      <c r="AO198" s="145"/>
      <c r="AP198" s="147"/>
      <c r="AQ198" s="147"/>
      <c r="AS198" s="155"/>
      <c r="AT198" s="155"/>
    </row>
    <row r="199" spans="1:46" ht="14.25" hidden="1" customHeight="1" x14ac:dyDescent="0.2">
      <c r="A199" s="145"/>
      <c r="B199" s="146"/>
      <c r="C199" s="147"/>
      <c r="D199" s="147"/>
      <c r="E199" s="146"/>
      <c r="F199" s="147"/>
      <c r="G199" s="147"/>
      <c r="H199" s="147"/>
      <c r="I199" s="145"/>
      <c r="J199" s="145"/>
      <c r="K199" s="147"/>
      <c r="L199" s="147"/>
      <c r="M199" s="147"/>
      <c r="N199" s="147"/>
      <c r="O199" s="147"/>
      <c r="P199" s="145"/>
      <c r="Q199" s="147"/>
      <c r="R199" s="147"/>
      <c r="S199" s="147"/>
      <c r="T199" s="147"/>
      <c r="U199" s="147"/>
      <c r="V199" s="146"/>
      <c r="W199" s="149">
        <f t="shared" si="24"/>
        <v>1</v>
      </c>
      <c r="X199" s="145"/>
      <c r="Y199" s="145"/>
      <c r="Z199" s="145"/>
      <c r="AA199" s="145"/>
      <c r="AB199" s="146"/>
      <c r="AC199" s="152"/>
      <c r="AD199" s="145"/>
      <c r="AE199" s="145"/>
      <c r="AF199" s="147"/>
      <c r="AG199" s="145"/>
      <c r="AH199" s="145"/>
      <c r="AI199" s="145"/>
      <c r="AJ199" s="147"/>
      <c r="AK199" s="147"/>
      <c r="AL199" s="147"/>
      <c r="AM199" s="146"/>
      <c r="AN199" s="145"/>
      <c r="AO199" s="145"/>
      <c r="AP199" s="147"/>
      <c r="AQ199" s="147"/>
      <c r="AS199" s="155"/>
      <c r="AT199" s="155"/>
    </row>
    <row r="200" spans="1:46" ht="14.25" hidden="1" customHeight="1" x14ac:dyDescent="0.2">
      <c r="A200" s="145"/>
      <c r="B200" s="146"/>
      <c r="C200" s="147"/>
      <c r="D200" s="147"/>
      <c r="E200" s="146"/>
      <c r="F200" s="147"/>
      <c r="G200" s="147"/>
      <c r="H200" s="147"/>
      <c r="I200" s="145"/>
      <c r="J200" s="145"/>
      <c r="K200" s="147"/>
      <c r="L200" s="147"/>
      <c r="M200" s="147"/>
      <c r="N200" s="147"/>
      <c r="O200" s="147"/>
      <c r="P200" s="145"/>
      <c r="Q200" s="147"/>
      <c r="R200" s="147"/>
      <c r="S200" s="147"/>
      <c r="T200" s="147"/>
      <c r="U200" s="147"/>
      <c r="V200" s="146"/>
      <c r="W200" s="149">
        <f t="shared" si="24"/>
        <v>1</v>
      </c>
      <c r="X200" s="145"/>
      <c r="Y200" s="145"/>
      <c r="Z200" s="145"/>
      <c r="AA200" s="145"/>
      <c r="AB200" s="146"/>
      <c r="AC200" s="152"/>
      <c r="AD200" s="145"/>
      <c r="AE200" s="145"/>
      <c r="AF200" s="147"/>
      <c r="AG200" s="145"/>
      <c r="AH200" s="145"/>
      <c r="AI200" s="145"/>
      <c r="AJ200" s="147"/>
      <c r="AK200" s="147"/>
      <c r="AL200" s="147"/>
      <c r="AM200" s="146"/>
      <c r="AN200" s="145"/>
      <c r="AO200" s="145"/>
      <c r="AP200" s="147"/>
      <c r="AQ200" s="147"/>
      <c r="AS200" s="155"/>
      <c r="AT200" s="155"/>
    </row>
    <row r="201" spans="1:46" ht="14.25" hidden="1" customHeight="1" x14ac:dyDescent="0.2">
      <c r="A201" s="145"/>
      <c r="B201" s="146"/>
      <c r="C201" s="147"/>
      <c r="D201" s="147"/>
      <c r="E201" s="146"/>
      <c r="F201" s="147"/>
      <c r="G201" s="147"/>
      <c r="H201" s="147"/>
      <c r="I201" s="145"/>
      <c r="J201" s="145"/>
      <c r="K201" s="147"/>
      <c r="L201" s="147"/>
      <c r="M201" s="147"/>
      <c r="N201" s="147"/>
      <c r="O201" s="147"/>
      <c r="P201" s="145"/>
      <c r="Q201" s="147"/>
      <c r="R201" s="147"/>
      <c r="S201" s="147"/>
      <c r="T201" s="147"/>
      <c r="U201" s="147"/>
      <c r="V201" s="146"/>
      <c r="W201" s="149">
        <f t="shared" si="24"/>
        <v>1</v>
      </c>
      <c r="X201" s="145"/>
      <c r="Y201" s="145"/>
      <c r="Z201" s="145"/>
      <c r="AA201" s="145"/>
      <c r="AB201" s="146"/>
      <c r="AC201" s="152"/>
      <c r="AD201" s="145"/>
      <c r="AE201" s="145"/>
      <c r="AF201" s="147"/>
      <c r="AG201" s="145"/>
      <c r="AH201" s="145"/>
      <c r="AI201" s="145"/>
      <c r="AJ201" s="147"/>
      <c r="AK201" s="147"/>
      <c r="AL201" s="147"/>
      <c r="AM201" s="146"/>
      <c r="AN201" s="145"/>
      <c r="AO201" s="145"/>
      <c r="AP201" s="147"/>
      <c r="AQ201" s="147"/>
      <c r="AS201" s="155"/>
      <c r="AT201" s="155"/>
    </row>
    <row r="202" spans="1:46" ht="14.25" hidden="1" customHeight="1" x14ac:dyDescent="0.2">
      <c r="A202" s="145"/>
      <c r="B202" s="146"/>
      <c r="C202" s="147"/>
      <c r="D202" s="147"/>
      <c r="E202" s="146"/>
      <c r="F202" s="147"/>
      <c r="G202" s="147"/>
      <c r="H202" s="147"/>
      <c r="I202" s="145"/>
      <c r="J202" s="145"/>
      <c r="K202" s="147"/>
      <c r="L202" s="147"/>
      <c r="M202" s="147"/>
      <c r="N202" s="147"/>
      <c r="O202" s="147"/>
      <c r="P202" s="145"/>
      <c r="Q202" s="147"/>
      <c r="R202" s="147"/>
      <c r="S202" s="147"/>
      <c r="T202" s="147"/>
      <c r="U202" s="147"/>
      <c r="V202" s="146"/>
      <c r="W202" s="149">
        <f t="shared" si="24"/>
        <v>1</v>
      </c>
      <c r="X202" s="145"/>
      <c r="Y202" s="145"/>
      <c r="Z202" s="145"/>
      <c r="AA202" s="145"/>
      <c r="AB202" s="146"/>
      <c r="AC202" s="152"/>
      <c r="AD202" s="145"/>
      <c r="AE202" s="145"/>
      <c r="AF202" s="147"/>
      <c r="AG202" s="145"/>
      <c r="AH202" s="145"/>
      <c r="AI202" s="145"/>
      <c r="AJ202" s="147"/>
      <c r="AK202" s="147"/>
      <c r="AL202" s="147"/>
      <c r="AM202" s="146"/>
      <c r="AN202" s="145"/>
      <c r="AO202" s="145"/>
      <c r="AP202" s="147"/>
      <c r="AQ202" s="147"/>
      <c r="AS202" s="155"/>
      <c r="AT202" s="155"/>
    </row>
    <row r="203" spans="1:46" ht="14.25" hidden="1" customHeight="1" x14ac:dyDescent="0.2">
      <c r="A203" s="145"/>
      <c r="B203" s="146"/>
      <c r="C203" s="147"/>
      <c r="D203" s="147"/>
      <c r="E203" s="146"/>
      <c r="F203" s="147"/>
      <c r="G203" s="147"/>
      <c r="H203" s="147"/>
      <c r="I203" s="145"/>
      <c r="J203" s="145"/>
      <c r="K203" s="147"/>
      <c r="L203" s="147"/>
      <c r="M203" s="147"/>
      <c r="N203" s="147"/>
      <c r="O203" s="147"/>
      <c r="P203" s="145"/>
      <c r="Q203" s="147"/>
      <c r="R203" s="147"/>
      <c r="S203" s="147"/>
      <c r="T203" s="147"/>
      <c r="U203" s="147"/>
      <c r="V203" s="146"/>
      <c r="W203" s="149">
        <f t="shared" si="24"/>
        <v>1</v>
      </c>
      <c r="X203" s="145"/>
      <c r="Y203" s="145"/>
      <c r="Z203" s="145"/>
      <c r="AA203" s="145"/>
      <c r="AB203" s="146"/>
      <c r="AC203" s="152"/>
      <c r="AD203" s="145"/>
      <c r="AE203" s="145"/>
      <c r="AF203" s="147"/>
      <c r="AG203" s="145"/>
      <c r="AH203" s="145"/>
      <c r="AI203" s="145"/>
      <c r="AJ203" s="147"/>
      <c r="AK203" s="147"/>
      <c r="AL203" s="147"/>
      <c r="AM203" s="146"/>
      <c r="AN203" s="145"/>
      <c r="AO203" s="145"/>
      <c r="AP203" s="147"/>
      <c r="AQ203" s="147"/>
      <c r="AS203" s="155"/>
      <c r="AT203" s="155"/>
    </row>
    <row r="204" spans="1:46" ht="14.25" hidden="1" customHeight="1" x14ac:dyDescent="0.2">
      <c r="A204" s="145"/>
      <c r="B204" s="146"/>
      <c r="C204" s="147"/>
      <c r="D204" s="147"/>
      <c r="E204" s="146"/>
      <c r="F204" s="147"/>
      <c r="G204" s="147"/>
      <c r="H204" s="147"/>
      <c r="I204" s="145"/>
      <c r="J204" s="145"/>
      <c r="K204" s="147"/>
      <c r="L204" s="147"/>
      <c r="M204" s="147"/>
      <c r="N204" s="147"/>
      <c r="O204" s="147"/>
      <c r="P204" s="145"/>
      <c r="Q204" s="147"/>
      <c r="R204" s="147"/>
      <c r="S204" s="147"/>
      <c r="T204" s="147"/>
      <c r="U204" s="147"/>
      <c r="V204" s="146"/>
      <c r="W204" s="149">
        <f t="shared" si="24"/>
        <v>1</v>
      </c>
      <c r="X204" s="145"/>
      <c r="Y204" s="145"/>
      <c r="Z204" s="145"/>
      <c r="AA204" s="145"/>
      <c r="AB204" s="146"/>
      <c r="AC204" s="152"/>
      <c r="AD204" s="145"/>
      <c r="AE204" s="145"/>
      <c r="AF204" s="147"/>
      <c r="AG204" s="145"/>
      <c r="AH204" s="145"/>
      <c r="AI204" s="145"/>
      <c r="AJ204" s="147"/>
      <c r="AK204" s="147"/>
      <c r="AL204" s="147"/>
      <c r="AM204" s="146"/>
      <c r="AN204" s="145"/>
      <c r="AO204" s="145"/>
      <c r="AP204" s="147"/>
      <c r="AQ204" s="147"/>
      <c r="AS204" s="155"/>
      <c r="AT204" s="155"/>
    </row>
    <row r="205" spans="1:46" ht="14.25" hidden="1" customHeight="1" x14ac:dyDescent="0.2">
      <c r="A205" s="145"/>
      <c r="B205" s="146"/>
      <c r="C205" s="147"/>
      <c r="D205" s="147"/>
      <c r="E205" s="146"/>
      <c r="F205" s="147"/>
      <c r="G205" s="147"/>
      <c r="H205" s="147"/>
      <c r="I205" s="145"/>
      <c r="J205" s="145"/>
      <c r="K205" s="147"/>
      <c r="L205" s="147"/>
      <c r="M205" s="147"/>
      <c r="N205" s="147"/>
      <c r="O205" s="147"/>
      <c r="P205" s="145"/>
      <c r="Q205" s="147"/>
      <c r="R205" s="147"/>
      <c r="S205" s="147"/>
      <c r="T205" s="147"/>
      <c r="U205" s="147"/>
      <c r="V205" s="146"/>
      <c r="W205" s="149">
        <f t="shared" si="24"/>
        <v>1</v>
      </c>
      <c r="X205" s="145"/>
      <c r="Y205" s="145"/>
      <c r="Z205" s="145"/>
      <c r="AA205" s="145"/>
      <c r="AB205" s="146"/>
      <c r="AC205" s="152"/>
      <c r="AD205" s="145"/>
      <c r="AE205" s="145"/>
      <c r="AF205" s="147"/>
      <c r="AG205" s="145"/>
      <c r="AH205" s="145"/>
      <c r="AI205" s="145"/>
      <c r="AJ205" s="147"/>
      <c r="AK205" s="147"/>
      <c r="AL205" s="147"/>
      <c r="AM205" s="146"/>
      <c r="AN205" s="145"/>
      <c r="AO205" s="145"/>
      <c r="AP205" s="147"/>
      <c r="AQ205" s="147"/>
      <c r="AS205" s="155"/>
      <c r="AT205" s="155"/>
    </row>
    <row r="206" spans="1:46" ht="14.25" hidden="1" customHeight="1" x14ac:dyDescent="0.2">
      <c r="A206" s="145"/>
      <c r="B206" s="146"/>
      <c r="C206" s="147"/>
      <c r="D206" s="147"/>
      <c r="E206" s="146"/>
      <c r="F206" s="147"/>
      <c r="G206" s="147"/>
      <c r="H206" s="147"/>
      <c r="I206" s="145"/>
      <c r="J206" s="145"/>
      <c r="K206" s="147"/>
      <c r="L206" s="147"/>
      <c r="M206" s="147"/>
      <c r="N206" s="147"/>
      <c r="O206" s="147"/>
      <c r="P206" s="145"/>
      <c r="Q206" s="147"/>
      <c r="R206" s="147"/>
      <c r="S206" s="147"/>
      <c r="T206" s="147"/>
      <c r="U206" s="147"/>
      <c r="V206" s="146"/>
      <c r="W206" s="149">
        <f t="shared" si="24"/>
        <v>1</v>
      </c>
      <c r="X206" s="145"/>
      <c r="Y206" s="145"/>
      <c r="Z206" s="145"/>
      <c r="AA206" s="145"/>
      <c r="AB206" s="146"/>
      <c r="AC206" s="152"/>
      <c r="AD206" s="145"/>
      <c r="AE206" s="145"/>
      <c r="AF206" s="147"/>
      <c r="AG206" s="145"/>
      <c r="AH206" s="145"/>
      <c r="AI206" s="145"/>
      <c r="AJ206" s="147"/>
      <c r="AK206" s="147"/>
      <c r="AL206" s="147"/>
      <c r="AM206" s="146"/>
      <c r="AN206" s="145"/>
      <c r="AO206" s="145"/>
      <c r="AP206" s="147"/>
      <c r="AQ206" s="147"/>
      <c r="AS206" s="155"/>
      <c r="AT206" s="155"/>
    </row>
    <row r="207" spans="1:46" ht="14.25" hidden="1" customHeight="1" x14ac:dyDescent="0.2">
      <c r="A207" s="145"/>
      <c r="B207" s="146"/>
      <c r="C207" s="147"/>
      <c r="D207" s="147"/>
      <c r="E207" s="146"/>
      <c r="F207" s="147"/>
      <c r="G207" s="147"/>
      <c r="H207" s="147"/>
      <c r="I207" s="145"/>
      <c r="J207" s="145"/>
      <c r="K207" s="147"/>
      <c r="L207" s="147"/>
      <c r="M207" s="147"/>
      <c r="N207" s="147"/>
      <c r="O207" s="147"/>
      <c r="P207" s="145"/>
      <c r="Q207" s="147"/>
      <c r="R207" s="147"/>
      <c r="S207" s="147"/>
      <c r="T207" s="147"/>
      <c r="U207" s="147"/>
      <c r="V207" s="146"/>
      <c r="W207" s="149">
        <f t="shared" si="24"/>
        <v>1</v>
      </c>
      <c r="X207" s="145"/>
      <c r="Y207" s="145"/>
      <c r="Z207" s="145"/>
      <c r="AA207" s="145"/>
      <c r="AB207" s="146"/>
      <c r="AC207" s="152"/>
      <c r="AD207" s="145"/>
      <c r="AE207" s="145"/>
      <c r="AF207" s="147"/>
      <c r="AG207" s="145"/>
      <c r="AH207" s="145"/>
      <c r="AI207" s="145"/>
      <c r="AJ207" s="147"/>
      <c r="AK207" s="147"/>
      <c r="AL207" s="147"/>
      <c r="AM207" s="146"/>
      <c r="AN207" s="145"/>
      <c r="AO207" s="145"/>
      <c r="AP207" s="147"/>
      <c r="AQ207" s="147"/>
      <c r="AS207" s="155"/>
      <c r="AT207" s="155"/>
    </row>
    <row r="208" spans="1:46" ht="14.25" hidden="1" customHeight="1" x14ac:dyDescent="0.2">
      <c r="A208" s="145"/>
      <c r="B208" s="146"/>
      <c r="C208" s="147"/>
      <c r="D208" s="147"/>
      <c r="E208" s="146"/>
      <c r="F208" s="147"/>
      <c r="G208" s="147"/>
      <c r="H208" s="147"/>
      <c r="I208" s="145"/>
      <c r="J208" s="145"/>
      <c r="K208" s="147"/>
      <c r="L208" s="147"/>
      <c r="M208" s="147"/>
      <c r="N208" s="147"/>
      <c r="O208" s="147"/>
      <c r="P208" s="145"/>
      <c r="Q208" s="147"/>
      <c r="R208" s="147"/>
      <c r="S208" s="147"/>
      <c r="T208" s="147"/>
      <c r="U208" s="147"/>
      <c r="V208" s="146"/>
      <c r="W208" s="149">
        <f t="shared" si="24"/>
        <v>1</v>
      </c>
      <c r="X208" s="145"/>
      <c r="Y208" s="145"/>
      <c r="Z208" s="145"/>
      <c r="AA208" s="145"/>
      <c r="AB208" s="146"/>
      <c r="AC208" s="152"/>
      <c r="AD208" s="145"/>
      <c r="AE208" s="145"/>
      <c r="AF208" s="147"/>
      <c r="AG208" s="145"/>
      <c r="AH208" s="145"/>
      <c r="AI208" s="145"/>
      <c r="AJ208" s="147"/>
      <c r="AK208" s="147"/>
      <c r="AL208" s="147"/>
      <c r="AM208" s="146"/>
      <c r="AN208" s="145"/>
      <c r="AO208" s="145"/>
      <c r="AP208" s="147"/>
      <c r="AQ208" s="147"/>
      <c r="AS208" s="155"/>
      <c r="AT208" s="155"/>
    </row>
    <row r="209" spans="1:46" ht="14.25" hidden="1" customHeight="1" x14ac:dyDescent="0.2">
      <c r="A209" s="145"/>
      <c r="B209" s="146"/>
      <c r="C209" s="147"/>
      <c r="D209" s="147"/>
      <c r="E209" s="146"/>
      <c r="F209" s="147"/>
      <c r="G209" s="147"/>
      <c r="H209" s="147"/>
      <c r="I209" s="145"/>
      <c r="J209" s="145"/>
      <c r="K209" s="147"/>
      <c r="L209" s="147"/>
      <c r="M209" s="147"/>
      <c r="N209" s="147"/>
      <c r="O209" s="147"/>
      <c r="P209" s="145"/>
      <c r="Q209" s="147"/>
      <c r="R209" s="147"/>
      <c r="S209" s="147"/>
      <c r="T209" s="147"/>
      <c r="U209" s="147"/>
      <c r="V209" s="146"/>
      <c r="W209" s="149">
        <f t="shared" si="24"/>
        <v>1</v>
      </c>
      <c r="X209" s="145"/>
      <c r="Y209" s="145"/>
      <c r="Z209" s="145"/>
      <c r="AA209" s="145"/>
      <c r="AB209" s="146"/>
      <c r="AC209" s="152"/>
      <c r="AD209" s="145"/>
      <c r="AE209" s="145"/>
      <c r="AF209" s="147"/>
      <c r="AG209" s="145"/>
      <c r="AH209" s="145"/>
      <c r="AI209" s="145"/>
      <c r="AJ209" s="147"/>
      <c r="AK209" s="147"/>
      <c r="AL209" s="147"/>
      <c r="AM209" s="146"/>
      <c r="AN209" s="145"/>
      <c r="AO209" s="145"/>
      <c r="AP209" s="147"/>
      <c r="AQ209" s="147"/>
      <c r="AS209" s="155"/>
      <c r="AT209" s="155"/>
    </row>
    <row r="210" spans="1:46" ht="14.25" hidden="1" customHeight="1" x14ac:dyDescent="0.2">
      <c r="A210" s="145"/>
      <c r="B210" s="146"/>
      <c r="C210" s="147"/>
      <c r="D210" s="147"/>
      <c r="E210" s="146"/>
      <c r="F210" s="147"/>
      <c r="G210" s="147"/>
      <c r="H210" s="147"/>
      <c r="I210" s="145"/>
      <c r="J210" s="145"/>
      <c r="K210" s="147"/>
      <c r="L210" s="147"/>
      <c r="M210" s="147"/>
      <c r="N210" s="147"/>
      <c r="O210" s="147"/>
      <c r="P210" s="145"/>
      <c r="Q210" s="147"/>
      <c r="R210" s="147"/>
      <c r="S210" s="147"/>
      <c r="T210" s="147"/>
      <c r="U210" s="147"/>
      <c r="V210" s="146"/>
      <c r="W210" s="149">
        <f t="shared" si="24"/>
        <v>1</v>
      </c>
      <c r="X210" s="145"/>
      <c r="Y210" s="145"/>
      <c r="Z210" s="145"/>
      <c r="AA210" s="145"/>
      <c r="AB210" s="146"/>
      <c r="AC210" s="152"/>
      <c r="AD210" s="145"/>
      <c r="AE210" s="145"/>
      <c r="AF210" s="147"/>
      <c r="AG210" s="145"/>
      <c r="AH210" s="145"/>
      <c r="AI210" s="145"/>
      <c r="AJ210" s="147"/>
      <c r="AK210" s="147"/>
      <c r="AL210" s="147"/>
      <c r="AM210" s="146"/>
      <c r="AN210" s="145"/>
      <c r="AO210" s="145"/>
      <c r="AP210" s="147"/>
      <c r="AQ210" s="147"/>
      <c r="AS210" s="155"/>
      <c r="AT210" s="155"/>
    </row>
    <row r="211" spans="1:46" ht="14.25" hidden="1" customHeight="1" x14ac:dyDescent="0.2">
      <c r="A211" s="145"/>
      <c r="B211" s="146"/>
      <c r="C211" s="147"/>
      <c r="D211" s="147"/>
      <c r="E211" s="146"/>
      <c r="F211" s="147"/>
      <c r="G211" s="147"/>
      <c r="H211" s="147"/>
      <c r="I211" s="145"/>
      <c r="J211" s="145"/>
      <c r="K211" s="147"/>
      <c r="L211" s="147"/>
      <c r="M211" s="147"/>
      <c r="N211" s="147"/>
      <c r="O211" s="147"/>
      <c r="P211" s="145"/>
      <c r="Q211" s="147"/>
      <c r="R211" s="147"/>
      <c r="S211" s="147"/>
      <c r="T211" s="147"/>
      <c r="U211" s="147"/>
      <c r="V211" s="146"/>
      <c r="W211" s="149">
        <f t="shared" si="24"/>
        <v>1</v>
      </c>
      <c r="X211" s="145"/>
      <c r="Y211" s="145"/>
      <c r="Z211" s="145"/>
      <c r="AA211" s="145"/>
      <c r="AB211" s="146"/>
      <c r="AC211" s="152"/>
      <c r="AD211" s="145"/>
      <c r="AE211" s="145"/>
      <c r="AF211" s="147"/>
      <c r="AG211" s="145"/>
      <c r="AH211" s="145"/>
      <c r="AI211" s="145"/>
      <c r="AJ211" s="147"/>
      <c r="AK211" s="147"/>
      <c r="AL211" s="147"/>
      <c r="AM211" s="146"/>
      <c r="AN211" s="145"/>
      <c r="AO211" s="145"/>
      <c r="AP211" s="147"/>
      <c r="AQ211" s="147"/>
      <c r="AS211" s="155"/>
      <c r="AT211" s="155"/>
    </row>
    <row r="212" spans="1:46" ht="14.25" hidden="1" customHeight="1" x14ac:dyDescent="0.2">
      <c r="A212" s="145"/>
      <c r="B212" s="146"/>
      <c r="C212" s="147"/>
      <c r="D212" s="147"/>
      <c r="E212" s="146"/>
      <c r="F212" s="147"/>
      <c r="G212" s="147"/>
      <c r="H212" s="147"/>
      <c r="I212" s="145"/>
      <c r="J212" s="145"/>
      <c r="K212" s="147"/>
      <c r="L212" s="147"/>
      <c r="M212" s="147"/>
      <c r="N212" s="147"/>
      <c r="O212" s="147"/>
      <c r="P212" s="145"/>
      <c r="Q212" s="147"/>
      <c r="R212" s="147"/>
      <c r="S212" s="147"/>
      <c r="T212" s="147"/>
      <c r="U212" s="147"/>
      <c r="V212" s="146"/>
      <c r="W212" s="149">
        <f t="shared" si="24"/>
        <v>1</v>
      </c>
      <c r="X212" s="145"/>
      <c r="Y212" s="145"/>
      <c r="Z212" s="145"/>
      <c r="AA212" s="145"/>
      <c r="AB212" s="146"/>
      <c r="AC212" s="152"/>
      <c r="AD212" s="145"/>
      <c r="AE212" s="145"/>
      <c r="AF212" s="147"/>
      <c r="AG212" s="145"/>
      <c r="AH212" s="145"/>
      <c r="AI212" s="145"/>
      <c r="AJ212" s="147"/>
      <c r="AK212" s="147"/>
      <c r="AL212" s="147"/>
      <c r="AM212" s="146"/>
      <c r="AN212" s="145"/>
      <c r="AO212" s="145"/>
      <c r="AP212" s="147"/>
      <c r="AQ212" s="147"/>
      <c r="AS212" s="155"/>
      <c r="AT212" s="155"/>
    </row>
    <row r="213" spans="1:46" ht="14.25" hidden="1" customHeight="1" x14ac:dyDescent="0.2">
      <c r="A213" s="145"/>
      <c r="B213" s="146"/>
      <c r="C213" s="147"/>
      <c r="D213" s="147"/>
      <c r="E213" s="146"/>
      <c r="F213" s="147"/>
      <c r="G213" s="147"/>
      <c r="H213" s="147"/>
      <c r="I213" s="145"/>
      <c r="J213" s="145"/>
      <c r="K213" s="147"/>
      <c r="L213" s="147"/>
      <c r="M213" s="147"/>
      <c r="N213" s="147"/>
      <c r="O213" s="147"/>
      <c r="P213" s="145"/>
      <c r="Q213" s="147"/>
      <c r="R213" s="147"/>
      <c r="S213" s="147"/>
      <c r="T213" s="147"/>
      <c r="U213" s="147"/>
      <c r="V213" s="146"/>
      <c r="W213" s="149">
        <f t="shared" si="24"/>
        <v>1</v>
      </c>
      <c r="X213" s="145"/>
      <c r="Y213" s="145"/>
      <c r="Z213" s="145"/>
      <c r="AA213" s="145"/>
      <c r="AB213" s="146"/>
      <c r="AC213" s="152"/>
      <c r="AD213" s="145"/>
      <c r="AE213" s="145"/>
      <c r="AF213" s="147"/>
      <c r="AG213" s="145"/>
      <c r="AH213" s="145"/>
      <c r="AI213" s="145"/>
      <c r="AJ213" s="147"/>
      <c r="AK213" s="147"/>
      <c r="AL213" s="147"/>
      <c r="AM213" s="146"/>
      <c r="AN213" s="145"/>
      <c r="AO213" s="145"/>
      <c r="AP213" s="147"/>
      <c r="AQ213" s="147"/>
      <c r="AS213" s="155"/>
      <c r="AT213" s="155"/>
    </row>
    <row r="214" spans="1:46" ht="14.25" hidden="1" customHeight="1" x14ac:dyDescent="0.2">
      <c r="A214" s="145"/>
      <c r="B214" s="146"/>
      <c r="C214" s="147"/>
      <c r="D214" s="147"/>
      <c r="E214" s="146"/>
      <c r="F214" s="147"/>
      <c r="G214" s="147"/>
      <c r="H214" s="147"/>
      <c r="I214" s="145"/>
      <c r="J214" s="145"/>
      <c r="K214" s="147"/>
      <c r="L214" s="147"/>
      <c r="M214" s="147"/>
      <c r="N214" s="147"/>
      <c r="O214" s="147"/>
      <c r="P214" s="145"/>
      <c r="Q214" s="147"/>
      <c r="R214" s="147"/>
      <c r="S214" s="147"/>
      <c r="T214" s="147"/>
      <c r="U214" s="147"/>
      <c r="V214" s="146"/>
      <c r="W214" s="149">
        <f t="shared" si="24"/>
        <v>1</v>
      </c>
      <c r="X214" s="145"/>
      <c r="Y214" s="145"/>
      <c r="Z214" s="145"/>
      <c r="AA214" s="145"/>
      <c r="AB214" s="146"/>
      <c r="AC214" s="152"/>
      <c r="AD214" s="145"/>
      <c r="AE214" s="145"/>
      <c r="AF214" s="147"/>
      <c r="AG214" s="145"/>
      <c r="AH214" s="145"/>
      <c r="AI214" s="145"/>
      <c r="AJ214" s="147"/>
      <c r="AK214" s="147"/>
      <c r="AL214" s="147"/>
      <c r="AM214" s="146"/>
      <c r="AN214" s="145"/>
      <c r="AO214" s="145"/>
      <c r="AP214" s="147"/>
      <c r="AQ214" s="147"/>
      <c r="AS214" s="155"/>
      <c r="AT214" s="155"/>
    </row>
    <row r="215" spans="1:46" ht="14.25" hidden="1" customHeight="1" x14ac:dyDescent="0.2">
      <c r="A215" s="145"/>
      <c r="B215" s="146"/>
      <c r="C215" s="147"/>
      <c r="D215" s="147"/>
      <c r="E215" s="146"/>
      <c r="F215" s="147"/>
      <c r="G215" s="147"/>
      <c r="H215" s="147"/>
      <c r="I215" s="145"/>
      <c r="J215" s="145"/>
      <c r="K215" s="147"/>
      <c r="L215" s="147"/>
      <c r="M215" s="147"/>
      <c r="N215" s="147"/>
      <c r="O215" s="147"/>
      <c r="P215" s="145"/>
      <c r="Q215" s="147"/>
      <c r="R215" s="147"/>
      <c r="S215" s="147"/>
      <c r="T215" s="147"/>
      <c r="U215" s="147"/>
      <c r="V215" s="146"/>
      <c r="W215" s="149">
        <f t="shared" si="24"/>
        <v>1</v>
      </c>
      <c r="X215" s="145"/>
      <c r="Y215" s="145"/>
      <c r="Z215" s="145"/>
      <c r="AA215" s="145"/>
      <c r="AB215" s="146"/>
      <c r="AC215" s="152"/>
      <c r="AD215" s="145"/>
      <c r="AE215" s="145"/>
      <c r="AF215" s="147"/>
      <c r="AG215" s="145"/>
      <c r="AH215" s="145"/>
      <c r="AI215" s="145"/>
      <c r="AJ215" s="147"/>
      <c r="AK215" s="147"/>
      <c r="AL215" s="147"/>
      <c r="AM215" s="146"/>
      <c r="AN215" s="145"/>
      <c r="AO215" s="145"/>
      <c r="AP215" s="147"/>
      <c r="AQ215" s="147"/>
      <c r="AS215" s="155"/>
      <c r="AT215" s="155"/>
    </row>
    <row r="216" spans="1:46" ht="14.25" hidden="1" customHeight="1" x14ac:dyDescent="0.2">
      <c r="A216" s="145"/>
      <c r="B216" s="146"/>
      <c r="C216" s="147"/>
      <c r="D216" s="147"/>
      <c r="E216" s="146"/>
      <c r="F216" s="147"/>
      <c r="G216" s="147"/>
      <c r="H216" s="147"/>
      <c r="I216" s="145"/>
      <c r="J216" s="145"/>
      <c r="K216" s="147"/>
      <c r="L216" s="147"/>
      <c r="M216" s="147"/>
      <c r="N216" s="147"/>
      <c r="O216" s="147"/>
      <c r="P216" s="145"/>
      <c r="Q216" s="147"/>
      <c r="R216" s="147"/>
      <c r="S216" s="147"/>
      <c r="T216" s="147"/>
      <c r="U216" s="147"/>
      <c r="V216" s="146"/>
      <c r="W216" s="149">
        <f t="shared" si="24"/>
        <v>1</v>
      </c>
      <c r="X216" s="145"/>
      <c r="Y216" s="145"/>
      <c r="Z216" s="145"/>
      <c r="AA216" s="145"/>
      <c r="AB216" s="146"/>
      <c r="AC216" s="152"/>
      <c r="AD216" s="145"/>
      <c r="AE216" s="145"/>
      <c r="AF216" s="147"/>
      <c r="AG216" s="145"/>
      <c r="AH216" s="145"/>
      <c r="AI216" s="145"/>
      <c r="AJ216" s="147"/>
      <c r="AK216" s="147"/>
      <c r="AL216" s="147"/>
      <c r="AM216" s="146"/>
      <c r="AN216" s="145"/>
      <c r="AO216" s="145"/>
      <c r="AP216" s="147"/>
      <c r="AQ216" s="147"/>
      <c r="AS216" s="155"/>
      <c r="AT216" s="155"/>
    </row>
    <row r="217" spans="1:46" ht="14.25" hidden="1" customHeight="1" x14ac:dyDescent="0.2">
      <c r="A217" s="145"/>
      <c r="B217" s="146"/>
      <c r="C217" s="147"/>
      <c r="D217" s="147"/>
      <c r="E217" s="146"/>
      <c r="F217" s="147"/>
      <c r="G217" s="147"/>
      <c r="H217" s="147"/>
      <c r="I217" s="145"/>
      <c r="J217" s="145"/>
      <c r="K217" s="147"/>
      <c r="L217" s="147"/>
      <c r="M217" s="147"/>
      <c r="N217" s="147"/>
      <c r="O217" s="147"/>
      <c r="P217" s="145"/>
      <c r="Q217" s="147"/>
      <c r="R217" s="147"/>
      <c r="S217" s="147"/>
      <c r="T217" s="147"/>
      <c r="U217" s="147"/>
      <c r="V217" s="146"/>
      <c r="W217" s="149">
        <f t="shared" si="24"/>
        <v>1</v>
      </c>
      <c r="X217" s="145"/>
      <c r="Y217" s="145"/>
      <c r="Z217" s="145"/>
      <c r="AA217" s="145"/>
      <c r="AB217" s="146"/>
      <c r="AC217" s="152"/>
      <c r="AD217" s="145"/>
      <c r="AE217" s="145"/>
      <c r="AF217" s="147"/>
      <c r="AG217" s="145"/>
      <c r="AH217" s="145"/>
      <c r="AI217" s="145"/>
      <c r="AJ217" s="147"/>
      <c r="AK217" s="147"/>
      <c r="AL217" s="147"/>
      <c r="AM217" s="146"/>
      <c r="AN217" s="145"/>
      <c r="AO217" s="145"/>
      <c r="AP217" s="147"/>
      <c r="AQ217" s="147"/>
      <c r="AS217" s="155"/>
      <c r="AT217" s="155"/>
    </row>
    <row r="218" spans="1:46" ht="14.25" hidden="1" customHeight="1" x14ac:dyDescent="0.2">
      <c r="A218" s="145"/>
      <c r="B218" s="146"/>
      <c r="C218" s="147"/>
      <c r="D218" s="147"/>
      <c r="E218" s="146"/>
      <c r="F218" s="147"/>
      <c r="G218" s="147"/>
      <c r="H218" s="147"/>
      <c r="I218" s="145"/>
      <c r="J218" s="145"/>
      <c r="K218" s="147"/>
      <c r="L218" s="147"/>
      <c r="M218" s="147"/>
      <c r="N218" s="147"/>
      <c r="O218" s="147"/>
      <c r="P218" s="145"/>
      <c r="Q218" s="147"/>
      <c r="R218" s="147"/>
      <c r="S218" s="147"/>
      <c r="T218" s="147"/>
      <c r="U218" s="147"/>
      <c r="V218" s="146"/>
      <c r="W218" s="149">
        <f t="shared" si="24"/>
        <v>1</v>
      </c>
      <c r="X218" s="145"/>
      <c r="Y218" s="145"/>
      <c r="Z218" s="145"/>
      <c r="AA218" s="145"/>
      <c r="AB218" s="146"/>
      <c r="AC218" s="152"/>
      <c r="AD218" s="145"/>
      <c r="AE218" s="145"/>
      <c r="AF218" s="147"/>
      <c r="AG218" s="145"/>
      <c r="AH218" s="145"/>
      <c r="AI218" s="145"/>
      <c r="AJ218" s="147"/>
      <c r="AK218" s="147"/>
      <c r="AL218" s="147"/>
      <c r="AM218" s="146"/>
      <c r="AN218" s="145"/>
      <c r="AO218" s="145"/>
      <c r="AP218" s="147"/>
      <c r="AQ218" s="147"/>
      <c r="AS218" s="155"/>
      <c r="AT218" s="155"/>
    </row>
    <row r="219" spans="1:46" ht="14.25" hidden="1" customHeight="1" x14ac:dyDescent="0.2">
      <c r="A219" s="145"/>
      <c r="B219" s="146"/>
      <c r="C219" s="147"/>
      <c r="D219" s="147"/>
      <c r="E219" s="146"/>
      <c r="F219" s="147"/>
      <c r="G219" s="147"/>
      <c r="H219" s="147"/>
      <c r="I219" s="145"/>
      <c r="J219" s="145"/>
      <c r="K219" s="147"/>
      <c r="L219" s="147"/>
      <c r="M219" s="147"/>
      <c r="N219" s="147"/>
      <c r="O219" s="147"/>
      <c r="P219" s="145"/>
      <c r="Q219" s="147"/>
      <c r="R219" s="147"/>
      <c r="S219" s="147"/>
      <c r="T219" s="147"/>
      <c r="U219" s="147"/>
      <c r="V219" s="146"/>
      <c r="W219" s="149">
        <f t="shared" si="24"/>
        <v>1</v>
      </c>
      <c r="X219" s="145"/>
      <c r="Y219" s="145"/>
      <c r="Z219" s="145"/>
      <c r="AA219" s="145"/>
      <c r="AB219" s="146"/>
      <c r="AC219" s="152"/>
      <c r="AD219" s="145"/>
      <c r="AE219" s="145"/>
      <c r="AF219" s="147"/>
      <c r="AG219" s="145"/>
      <c r="AH219" s="145"/>
      <c r="AI219" s="145"/>
      <c r="AJ219" s="147"/>
      <c r="AK219" s="147"/>
      <c r="AL219" s="147"/>
      <c r="AM219" s="146"/>
      <c r="AN219" s="145"/>
      <c r="AO219" s="145"/>
      <c r="AP219" s="147"/>
      <c r="AQ219" s="147"/>
      <c r="AS219" s="155"/>
      <c r="AT219" s="155"/>
    </row>
    <row r="220" spans="1:46" ht="14.25" hidden="1" customHeight="1" x14ac:dyDescent="0.2">
      <c r="A220" s="145"/>
      <c r="B220" s="146"/>
      <c r="C220" s="147"/>
      <c r="D220" s="147"/>
      <c r="E220" s="146"/>
      <c r="F220" s="147"/>
      <c r="G220" s="147"/>
      <c r="H220" s="147"/>
      <c r="I220" s="145"/>
      <c r="J220" s="145"/>
      <c r="K220" s="147"/>
      <c r="L220" s="147"/>
      <c r="M220" s="147"/>
      <c r="N220" s="147"/>
      <c r="O220" s="147"/>
      <c r="P220" s="145"/>
      <c r="Q220" s="147"/>
      <c r="R220" s="147"/>
      <c r="S220" s="147"/>
      <c r="T220" s="147"/>
      <c r="U220" s="147"/>
      <c r="V220" s="146"/>
      <c r="W220" s="149">
        <f t="shared" si="24"/>
        <v>1</v>
      </c>
      <c r="X220" s="145"/>
      <c r="Y220" s="145"/>
      <c r="Z220" s="145"/>
      <c r="AA220" s="145"/>
      <c r="AB220" s="146"/>
      <c r="AC220" s="152"/>
      <c r="AD220" s="145"/>
      <c r="AE220" s="145"/>
      <c r="AF220" s="147"/>
      <c r="AG220" s="145"/>
      <c r="AH220" s="145"/>
      <c r="AI220" s="145"/>
      <c r="AJ220" s="147"/>
      <c r="AK220" s="147"/>
      <c r="AL220" s="147"/>
      <c r="AM220" s="146"/>
      <c r="AN220" s="145"/>
      <c r="AO220" s="145"/>
      <c r="AP220" s="147"/>
      <c r="AQ220" s="147"/>
      <c r="AS220" s="155"/>
      <c r="AT220" s="155"/>
    </row>
    <row r="221" spans="1:46" ht="14.25" hidden="1" customHeight="1" x14ac:dyDescent="0.2">
      <c r="A221" s="145"/>
      <c r="B221" s="146"/>
      <c r="C221" s="147"/>
      <c r="D221" s="147"/>
      <c r="E221" s="146"/>
      <c r="F221" s="147"/>
      <c r="G221" s="147"/>
      <c r="H221" s="147"/>
      <c r="I221" s="145"/>
      <c r="J221" s="145"/>
      <c r="K221" s="147"/>
      <c r="L221" s="147"/>
      <c r="M221" s="147"/>
      <c r="N221" s="147"/>
      <c r="O221" s="147"/>
      <c r="P221" s="145"/>
      <c r="Q221" s="147"/>
      <c r="R221" s="147"/>
      <c r="S221" s="147"/>
      <c r="T221" s="147"/>
      <c r="U221" s="147"/>
      <c r="V221" s="146"/>
      <c r="W221" s="149">
        <f t="shared" si="24"/>
        <v>1</v>
      </c>
      <c r="X221" s="145"/>
      <c r="Y221" s="145"/>
      <c r="Z221" s="145"/>
      <c r="AA221" s="145"/>
      <c r="AB221" s="146"/>
      <c r="AC221" s="152"/>
      <c r="AD221" s="145"/>
      <c r="AE221" s="145"/>
      <c r="AF221" s="147"/>
      <c r="AG221" s="145"/>
      <c r="AH221" s="145"/>
      <c r="AI221" s="145"/>
      <c r="AJ221" s="147"/>
      <c r="AK221" s="147"/>
      <c r="AL221" s="147"/>
      <c r="AM221" s="146"/>
      <c r="AN221" s="145"/>
      <c r="AO221" s="145"/>
      <c r="AP221" s="147"/>
      <c r="AQ221" s="147"/>
      <c r="AS221" s="155"/>
      <c r="AT221" s="155"/>
    </row>
    <row r="222" spans="1:46" ht="14.25" hidden="1" customHeight="1" x14ac:dyDescent="0.2">
      <c r="A222" s="145"/>
      <c r="B222" s="146"/>
      <c r="C222" s="147"/>
      <c r="D222" s="147"/>
      <c r="E222" s="146"/>
      <c r="F222" s="147"/>
      <c r="G222" s="147"/>
      <c r="H222" s="147"/>
      <c r="I222" s="145"/>
      <c r="J222" s="145"/>
      <c r="K222" s="147"/>
      <c r="L222" s="147"/>
      <c r="M222" s="147"/>
      <c r="N222" s="147"/>
      <c r="O222" s="147"/>
      <c r="P222" s="145"/>
      <c r="Q222" s="147"/>
      <c r="R222" s="147"/>
      <c r="S222" s="147"/>
      <c r="T222" s="147"/>
      <c r="U222" s="147"/>
      <c r="V222" s="146"/>
      <c r="W222" s="149">
        <f t="shared" si="24"/>
        <v>1</v>
      </c>
      <c r="X222" s="145"/>
      <c r="Y222" s="145"/>
      <c r="Z222" s="145"/>
      <c r="AA222" s="145"/>
      <c r="AB222" s="146"/>
      <c r="AC222" s="152"/>
      <c r="AD222" s="145"/>
      <c r="AE222" s="145"/>
      <c r="AF222" s="147"/>
      <c r="AG222" s="145"/>
      <c r="AH222" s="145"/>
      <c r="AI222" s="145"/>
      <c r="AJ222" s="147"/>
      <c r="AK222" s="147"/>
      <c r="AL222" s="147"/>
      <c r="AM222" s="146"/>
      <c r="AN222" s="145"/>
      <c r="AO222" s="145"/>
      <c r="AP222" s="147"/>
      <c r="AQ222" s="147"/>
      <c r="AS222" s="155"/>
      <c r="AT222" s="155"/>
    </row>
    <row r="223" spans="1:46" ht="14.25" hidden="1" customHeight="1" x14ac:dyDescent="0.2">
      <c r="A223" s="145"/>
      <c r="B223" s="146"/>
      <c r="C223" s="147"/>
      <c r="D223" s="147"/>
      <c r="E223" s="146"/>
      <c r="F223" s="147"/>
      <c r="G223" s="147"/>
      <c r="H223" s="147"/>
      <c r="I223" s="145"/>
      <c r="J223" s="145"/>
      <c r="K223" s="147"/>
      <c r="L223" s="147"/>
      <c r="M223" s="147"/>
      <c r="N223" s="147"/>
      <c r="O223" s="147"/>
      <c r="P223" s="145"/>
      <c r="Q223" s="147"/>
      <c r="R223" s="147"/>
      <c r="S223" s="147"/>
      <c r="T223" s="147"/>
      <c r="U223" s="147"/>
      <c r="V223" s="146"/>
      <c r="W223" s="149">
        <f t="shared" si="24"/>
        <v>1</v>
      </c>
      <c r="X223" s="145"/>
      <c r="Y223" s="145"/>
      <c r="Z223" s="145"/>
      <c r="AA223" s="145"/>
      <c r="AB223" s="146"/>
      <c r="AC223" s="152"/>
      <c r="AD223" s="145"/>
      <c r="AE223" s="145"/>
      <c r="AF223" s="147"/>
      <c r="AG223" s="145"/>
      <c r="AH223" s="145"/>
      <c r="AI223" s="145"/>
      <c r="AJ223" s="147"/>
      <c r="AK223" s="147"/>
      <c r="AL223" s="147"/>
      <c r="AM223" s="146"/>
      <c r="AN223" s="145"/>
      <c r="AO223" s="145"/>
      <c r="AP223" s="147"/>
      <c r="AQ223" s="147"/>
      <c r="AS223" s="155"/>
      <c r="AT223" s="155"/>
    </row>
    <row r="224" spans="1:46" ht="14.25" hidden="1" customHeight="1" x14ac:dyDescent="0.2">
      <c r="A224" s="145"/>
      <c r="B224" s="146"/>
      <c r="C224" s="147"/>
      <c r="D224" s="147"/>
      <c r="E224" s="146"/>
      <c r="F224" s="147"/>
      <c r="G224" s="147"/>
      <c r="H224" s="147"/>
      <c r="I224" s="145"/>
      <c r="J224" s="145"/>
      <c r="K224" s="147"/>
      <c r="L224" s="147"/>
      <c r="M224" s="147"/>
      <c r="N224" s="147"/>
      <c r="O224" s="147"/>
      <c r="P224" s="145"/>
      <c r="Q224" s="147"/>
      <c r="R224" s="147"/>
      <c r="S224" s="147"/>
      <c r="T224" s="147"/>
      <c r="U224" s="147"/>
      <c r="V224" s="146"/>
      <c r="W224" s="149">
        <f t="shared" si="24"/>
        <v>1</v>
      </c>
      <c r="X224" s="145"/>
      <c r="Y224" s="145"/>
      <c r="Z224" s="145"/>
      <c r="AA224" s="145"/>
      <c r="AB224" s="146"/>
      <c r="AC224" s="152"/>
      <c r="AD224" s="145"/>
      <c r="AE224" s="145"/>
      <c r="AF224" s="147"/>
      <c r="AG224" s="145"/>
      <c r="AH224" s="145"/>
      <c r="AI224" s="145"/>
      <c r="AJ224" s="147"/>
      <c r="AK224" s="147"/>
      <c r="AL224" s="147"/>
      <c r="AM224" s="146"/>
      <c r="AN224" s="145"/>
      <c r="AO224" s="145"/>
      <c r="AP224" s="147"/>
      <c r="AQ224" s="147"/>
      <c r="AS224" s="155"/>
      <c r="AT224" s="155"/>
    </row>
    <row r="225" spans="1:46" ht="14.25" hidden="1" customHeight="1" x14ac:dyDescent="0.2">
      <c r="A225" s="145"/>
      <c r="B225" s="146"/>
      <c r="C225" s="147"/>
      <c r="D225" s="147"/>
      <c r="E225" s="146"/>
      <c r="F225" s="147"/>
      <c r="G225" s="147"/>
      <c r="H225" s="147"/>
      <c r="I225" s="145"/>
      <c r="J225" s="145"/>
      <c r="K225" s="147"/>
      <c r="L225" s="147"/>
      <c r="M225" s="147"/>
      <c r="N225" s="147"/>
      <c r="O225" s="147"/>
      <c r="P225" s="145"/>
      <c r="Q225" s="147"/>
      <c r="R225" s="147"/>
      <c r="S225" s="147"/>
      <c r="T225" s="147"/>
      <c r="U225" s="147"/>
      <c r="V225" s="146"/>
      <c r="W225" s="149">
        <f t="shared" si="24"/>
        <v>1</v>
      </c>
      <c r="X225" s="145"/>
      <c r="Y225" s="145"/>
      <c r="Z225" s="145"/>
      <c r="AA225" s="145"/>
      <c r="AB225" s="146"/>
      <c r="AC225" s="152"/>
      <c r="AD225" s="145"/>
      <c r="AE225" s="145"/>
      <c r="AF225" s="147"/>
      <c r="AG225" s="145"/>
      <c r="AH225" s="145"/>
      <c r="AI225" s="145"/>
      <c r="AJ225" s="147"/>
      <c r="AK225" s="147"/>
      <c r="AL225" s="147"/>
      <c r="AM225" s="146"/>
      <c r="AN225" s="145"/>
      <c r="AO225" s="145"/>
      <c r="AP225" s="147"/>
      <c r="AQ225" s="147"/>
      <c r="AS225" s="155"/>
      <c r="AT225" s="155"/>
    </row>
    <row r="226" spans="1:46" ht="14.25" hidden="1" customHeight="1" x14ac:dyDescent="0.2">
      <c r="A226" s="145"/>
      <c r="B226" s="146"/>
      <c r="C226" s="147"/>
      <c r="D226" s="147"/>
      <c r="E226" s="146"/>
      <c r="F226" s="147"/>
      <c r="G226" s="147"/>
      <c r="H226" s="147"/>
      <c r="I226" s="145"/>
      <c r="J226" s="145"/>
      <c r="K226" s="147"/>
      <c r="L226" s="147"/>
      <c r="M226" s="147"/>
      <c r="N226" s="147"/>
      <c r="O226" s="147"/>
      <c r="P226" s="145"/>
      <c r="Q226" s="147"/>
      <c r="R226" s="147"/>
      <c r="S226" s="147"/>
      <c r="T226" s="147"/>
      <c r="U226" s="147"/>
      <c r="V226" s="146"/>
      <c r="W226" s="149">
        <f t="shared" si="24"/>
        <v>1</v>
      </c>
      <c r="X226" s="145"/>
      <c r="Y226" s="145"/>
      <c r="Z226" s="145"/>
      <c r="AA226" s="145"/>
      <c r="AB226" s="146"/>
      <c r="AC226" s="152"/>
      <c r="AD226" s="145"/>
      <c r="AE226" s="145"/>
      <c r="AF226" s="147"/>
      <c r="AG226" s="145"/>
      <c r="AH226" s="145"/>
      <c r="AI226" s="145"/>
      <c r="AJ226" s="147"/>
      <c r="AK226" s="147"/>
      <c r="AL226" s="147"/>
      <c r="AM226" s="146"/>
      <c r="AN226" s="145"/>
      <c r="AO226" s="145"/>
      <c r="AP226" s="147"/>
      <c r="AQ226" s="147"/>
      <c r="AS226" s="155"/>
      <c r="AT226" s="155"/>
    </row>
    <row r="227" spans="1:46" ht="14.25" hidden="1" customHeight="1" x14ac:dyDescent="0.2">
      <c r="A227" s="145"/>
      <c r="B227" s="146"/>
      <c r="C227" s="147"/>
      <c r="D227" s="147"/>
      <c r="E227" s="146"/>
      <c r="F227" s="147"/>
      <c r="G227" s="147"/>
      <c r="H227" s="147"/>
      <c r="I227" s="145"/>
      <c r="J227" s="145"/>
      <c r="K227" s="147"/>
      <c r="L227" s="147"/>
      <c r="M227" s="147"/>
      <c r="N227" s="147"/>
      <c r="O227" s="147"/>
      <c r="P227" s="145"/>
      <c r="Q227" s="147"/>
      <c r="R227" s="147"/>
      <c r="S227" s="147"/>
      <c r="T227" s="147"/>
      <c r="U227" s="147"/>
      <c r="V227" s="146"/>
      <c r="W227" s="149">
        <f t="shared" si="24"/>
        <v>1</v>
      </c>
      <c r="X227" s="145"/>
      <c r="Y227" s="145"/>
      <c r="Z227" s="145"/>
      <c r="AA227" s="145"/>
      <c r="AB227" s="146"/>
      <c r="AC227" s="152"/>
      <c r="AD227" s="145"/>
      <c r="AE227" s="145"/>
      <c r="AF227" s="147"/>
      <c r="AG227" s="145"/>
      <c r="AH227" s="145"/>
      <c r="AI227" s="145"/>
      <c r="AJ227" s="147"/>
      <c r="AK227" s="147"/>
      <c r="AL227" s="147"/>
      <c r="AM227" s="146"/>
      <c r="AN227" s="145"/>
      <c r="AO227" s="145"/>
      <c r="AP227" s="147"/>
      <c r="AQ227" s="147"/>
      <c r="AS227" s="155"/>
      <c r="AT227" s="155"/>
    </row>
    <row r="228" spans="1:46" ht="14.25" hidden="1" customHeight="1" x14ac:dyDescent="0.2">
      <c r="A228" s="145"/>
      <c r="B228" s="146"/>
      <c r="C228" s="147"/>
      <c r="D228" s="147"/>
      <c r="E228" s="146"/>
      <c r="F228" s="147"/>
      <c r="G228" s="147"/>
      <c r="H228" s="147"/>
      <c r="I228" s="145"/>
      <c r="J228" s="145"/>
      <c r="K228" s="147"/>
      <c r="L228" s="147"/>
      <c r="M228" s="147"/>
      <c r="N228" s="147"/>
      <c r="O228" s="147"/>
      <c r="P228" s="145"/>
      <c r="Q228" s="147"/>
      <c r="R228" s="147"/>
      <c r="S228" s="147"/>
      <c r="T228" s="147"/>
      <c r="U228" s="147"/>
      <c r="V228" s="146"/>
      <c r="W228" s="149">
        <f t="shared" si="24"/>
        <v>1</v>
      </c>
      <c r="X228" s="145"/>
      <c r="Y228" s="145"/>
      <c r="Z228" s="145"/>
      <c r="AA228" s="145"/>
      <c r="AB228" s="146"/>
      <c r="AC228" s="152"/>
      <c r="AD228" s="145"/>
      <c r="AE228" s="145"/>
      <c r="AF228" s="147"/>
      <c r="AG228" s="145"/>
      <c r="AH228" s="145"/>
      <c r="AI228" s="145"/>
      <c r="AJ228" s="147"/>
      <c r="AK228" s="147"/>
      <c r="AL228" s="147"/>
      <c r="AM228" s="146"/>
      <c r="AN228" s="145"/>
      <c r="AO228" s="145"/>
      <c r="AP228" s="147"/>
      <c r="AQ228" s="147"/>
      <c r="AS228" s="155"/>
      <c r="AT228" s="155"/>
    </row>
    <row r="229" spans="1:46" ht="14.25" hidden="1" customHeight="1" x14ac:dyDescent="0.2">
      <c r="A229" s="145"/>
      <c r="B229" s="146"/>
      <c r="C229" s="147"/>
      <c r="D229" s="147"/>
      <c r="E229" s="146"/>
      <c r="F229" s="147"/>
      <c r="G229" s="147"/>
      <c r="H229" s="147"/>
      <c r="I229" s="145"/>
      <c r="J229" s="145"/>
      <c r="K229" s="147"/>
      <c r="L229" s="147"/>
      <c r="M229" s="147"/>
      <c r="N229" s="147"/>
      <c r="O229" s="147"/>
      <c r="P229" s="145"/>
      <c r="Q229" s="147"/>
      <c r="R229" s="147"/>
      <c r="S229" s="147"/>
      <c r="T229" s="147"/>
      <c r="U229" s="147"/>
      <c r="V229" s="146"/>
      <c r="W229" s="149">
        <f t="shared" si="24"/>
        <v>1</v>
      </c>
      <c r="X229" s="145"/>
      <c r="Y229" s="145"/>
      <c r="Z229" s="145"/>
      <c r="AA229" s="145"/>
      <c r="AB229" s="146"/>
      <c r="AC229" s="152"/>
      <c r="AD229" s="145"/>
      <c r="AE229" s="145"/>
      <c r="AF229" s="147"/>
      <c r="AG229" s="145"/>
      <c r="AH229" s="145"/>
      <c r="AI229" s="145"/>
      <c r="AJ229" s="147"/>
      <c r="AK229" s="147"/>
      <c r="AL229" s="147"/>
      <c r="AM229" s="146"/>
      <c r="AN229" s="145"/>
      <c r="AO229" s="145"/>
      <c r="AP229" s="147"/>
      <c r="AQ229" s="147"/>
      <c r="AS229" s="155"/>
      <c r="AT229" s="155"/>
    </row>
    <row r="230" spans="1:46" ht="14.25" hidden="1" customHeight="1" x14ac:dyDescent="0.2">
      <c r="A230" s="145"/>
      <c r="B230" s="146"/>
      <c r="C230" s="147"/>
      <c r="D230" s="147"/>
      <c r="E230" s="146"/>
      <c r="F230" s="147"/>
      <c r="G230" s="147"/>
      <c r="H230" s="147"/>
      <c r="I230" s="145"/>
      <c r="J230" s="145"/>
      <c r="K230" s="147"/>
      <c r="L230" s="147"/>
      <c r="M230" s="147"/>
      <c r="N230" s="147"/>
      <c r="O230" s="147"/>
      <c r="P230" s="145"/>
      <c r="Q230" s="147"/>
      <c r="R230" s="147"/>
      <c r="S230" s="147"/>
      <c r="T230" s="147"/>
      <c r="U230" s="147"/>
      <c r="V230" s="146"/>
      <c r="W230" s="149">
        <f t="shared" si="24"/>
        <v>1</v>
      </c>
      <c r="X230" s="145"/>
      <c r="Y230" s="145"/>
      <c r="Z230" s="145"/>
      <c r="AA230" s="145"/>
      <c r="AB230" s="146"/>
      <c r="AC230" s="152"/>
      <c r="AD230" s="145"/>
      <c r="AE230" s="145"/>
      <c r="AF230" s="147"/>
      <c r="AG230" s="145"/>
      <c r="AH230" s="145"/>
      <c r="AI230" s="145"/>
      <c r="AJ230" s="147"/>
      <c r="AK230" s="147"/>
      <c r="AL230" s="147"/>
      <c r="AM230" s="146"/>
      <c r="AN230" s="145"/>
      <c r="AO230" s="145"/>
      <c r="AP230" s="147"/>
      <c r="AQ230" s="147"/>
      <c r="AS230" s="155"/>
      <c r="AT230" s="155"/>
    </row>
    <row r="231" spans="1:46" ht="14.25" hidden="1" customHeight="1" x14ac:dyDescent="0.2">
      <c r="A231" s="145"/>
      <c r="B231" s="146"/>
      <c r="C231" s="147"/>
      <c r="D231" s="147"/>
      <c r="E231" s="146"/>
      <c r="F231" s="147"/>
      <c r="G231" s="147"/>
      <c r="H231" s="147"/>
      <c r="I231" s="145"/>
      <c r="J231" s="145"/>
      <c r="K231" s="147"/>
      <c r="L231" s="147"/>
      <c r="M231" s="147"/>
      <c r="N231" s="147"/>
      <c r="O231" s="147"/>
      <c r="P231" s="145"/>
      <c r="Q231" s="147"/>
      <c r="R231" s="147"/>
      <c r="S231" s="147"/>
      <c r="T231" s="147"/>
      <c r="U231" s="147"/>
      <c r="V231" s="146"/>
      <c r="W231" s="149">
        <f t="shared" si="24"/>
        <v>1</v>
      </c>
      <c r="X231" s="145"/>
      <c r="Y231" s="145"/>
      <c r="Z231" s="145"/>
      <c r="AA231" s="145"/>
      <c r="AB231" s="146"/>
      <c r="AC231" s="152"/>
      <c r="AD231" s="145"/>
      <c r="AE231" s="145"/>
      <c r="AF231" s="147"/>
      <c r="AG231" s="145"/>
      <c r="AH231" s="145"/>
      <c r="AI231" s="145"/>
      <c r="AJ231" s="147"/>
      <c r="AK231" s="147"/>
      <c r="AL231" s="147"/>
      <c r="AM231" s="146"/>
      <c r="AN231" s="145"/>
      <c r="AO231" s="145"/>
      <c r="AP231" s="147"/>
      <c r="AQ231" s="147"/>
      <c r="AS231" s="155"/>
      <c r="AT231" s="155"/>
    </row>
    <row r="232" spans="1:46" ht="14.25" hidden="1" customHeight="1" x14ac:dyDescent="0.2">
      <c r="A232" s="145"/>
      <c r="B232" s="146"/>
      <c r="C232" s="147"/>
      <c r="D232" s="147"/>
      <c r="E232" s="146"/>
      <c r="F232" s="147"/>
      <c r="G232" s="147"/>
      <c r="H232" s="147"/>
      <c r="I232" s="145"/>
      <c r="J232" s="145"/>
      <c r="K232" s="147"/>
      <c r="L232" s="147"/>
      <c r="M232" s="147"/>
      <c r="N232" s="147"/>
      <c r="O232" s="147"/>
      <c r="P232" s="145"/>
      <c r="Q232" s="147"/>
      <c r="R232" s="147"/>
      <c r="S232" s="147"/>
      <c r="T232" s="147"/>
      <c r="U232" s="147"/>
      <c r="V232" s="146"/>
      <c r="W232" s="149">
        <f t="shared" si="24"/>
        <v>1</v>
      </c>
      <c r="X232" s="145"/>
      <c r="Y232" s="145"/>
      <c r="Z232" s="145"/>
      <c r="AA232" s="145"/>
      <c r="AB232" s="146"/>
      <c r="AC232" s="152"/>
      <c r="AD232" s="145"/>
      <c r="AE232" s="145"/>
      <c r="AF232" s="147"/>
      <c r="AG232" s="145"/>
      <c r="AH232" s="145"/>
      <c r="AI232" s="145"/>
      <c r="AJ232" s="147"/>
      <c r="AK232" s="147"/>
      <c r="AL232" s="147"/>
      <c r="AM232" s="146"/>
      <c r="AN232" s="145"/>
      <c r="AO232" s="145"/>
      <c r="AP232" s="147"/>
      <c r="AQ232" s="147"/>
      <c r="AS232" s="155"/>
      <c r="AT232" s="155"/>
    </row>
    <row r="233" spans="1:46" ht="14.25" hidden="1" customHeight="1" x14ac:dyDescent="0.2">
      <c r="A233" s="145"/>
      <c r="B233" s="146"/>
      <c r="C233" s="147"/>
      <c r="D233" s="147"/>
      <c r="E233" s="146"/>
      <c r="F233" s="147"/>
      <c r="G233" s="147"/>
      <c r="H233" s="147"/>
      <c r="I233" s="145"/>
      <c r="J233" s="145"/>
      <c r="K233" s="147"/>
      <c r="L233" s="147"/>
      <c r="M233" s="147"/>
      <c r="N233" s="147"/>
      <c r="O233" s="147"/>
      <c r="P233" s="145"/>
      <c r="Q233" s="147"/>
      <c r="R233" s="147"/>
      <c r="S233" s="147"/>
      <c r="T233" s="147"/>
      <c r="U233" s="147"/>
      <c r="V233" s="146"/>
      <c r="W233" s="149">
        <f t="shared" si="24"/>
        <v>1</v>
      </c>
      <c r="X233" s="145"/>
      <c r="Y233" s="145"/>
      <c r="Z233" s="145"/>
      <c r="AA233" s="145"/>
      <c r="AB233" s="146"/>
      <c r="AC233" s="152"/>
      <c r="AD233" s="145"/>
      <c r="AE233" s="145"/>
      <c r="AF233" s="147"/>
      <c r="AG233" s="145"/>
      <c r="AH233" s="145"/>
      <c r="AI233" s="145"/>
      <c r="AJ233" s="147"/>
      <c r="AK233" s="147"/>
      <c r="AL233" s="147"/>
      <c r="AM233" s="146"/>
      <c r="AN233" s="145"/>
      <c r="AO233" s="145"/>
      <c r="AP233" s="147"/>
      <c r="AQ233" s="147"/>
      <c r="AS233" s="155"/>
      <c r="AT233" s="155"/>
    </row>
    <row r="234" spans="1:46" ht="14.25" hidden="1" customHeight="1" x14ac:dyDescent="0.2">
      <c r="A234" s="145"/>
      <c r="B234" s="146"/>
      <c r="C234" s="147"/>
      <c r="D234" s="147"/>
      <c r="E234" s="146"/>
      <c r="F234" s="147"/>
      <c r="G234" s="147"/>
      <c r="H234" s="147"/>
      <c r="I234" s="145"/>
      <c r="J234" s="145"/>
      <c r="K234" s="147"/>
      <c r="L234" s="147"/>
      <c r="M234" s="147"/>
      <c r="N234" s="147"/>
      <c r="O234" s="147"/>
      <c r="P234" s="145"/>
      <c r="Q234" s="147"/>
      <c r="R234" s="147"/>
      <c r="S234" s="147"/>
      <c r="T234" s="147"/>
      <c r="U234" s="147"/>
      <c r="V234" s="146"/>
      <c r="W234" s="149">
        <f t="shared" si="24"/>
        <v>1</v>
      </c>
      <c r="X234" s="145"/>
      <c r="Y234" s="145"/>
      <c r="Z234" s="145"/>
      <c r="AA234" s="145"/>
      <c r="AB234" s="146"/>
      <c r="AC234" s="152"/>
      <c r="AD234" s="145"/>
      <c r="AE234" s="145"/>
      <c r="AF234" s="147"/>
      <c r="AG234" s="145"/>
      <c r="AH234" s="145"/>
      <c r="AI234" s="145"/>
      <c r="AJ234" s="147"/>
      <c r="AK234" s="147"/>
      <c r="AL234" s="147"/>
      <c r="AM234" s="146"/>
      <c r="AN234" s="145"/>
      <c r="AO234" s="145"/>
      <c r="AP234" s="147"/>
      <c r="AQ234" s="147"/>
      <c r="AS234" s="155"/>
      <c r="AT234" s="155"/>
    </row>
    <row r="235" spans="1:46" ht="14.25" hidden="1" customHeight="1" x14ac:dyDescent="0.2">
      <c r="A235" s="145"/>
      <c r="B235" s="146"/>
      <c r="C235" s="147"/>
      <c r="D235" s="147"/>
      <c r="E235" s="146"/>
      <c r="F235" s="147"/>
      <c r="G235" s="147"/>
      <c r="H235" s="147"/>
      <c r="I235" s="145"/>
      <c r="J235" s="145"/>
      <c r="K235" s="147"/>
      <c r="L235" s="147"/>
      <c r="M235" s="147"/>
      <c r="N235" s="147"/>
      <c r="O235" s="147"/>
      <c r="P235" s="145"/>
      <c r="Q235" s="147"/>
      <c r="R235" s="147"/>
      <c r="S235" s="147"/>
      <c r="T235" s="147"/>
      <c r="U235" s="147"/>
      <c r="V235" s="146"/>
      <c r="W235" s="149">
        <f t="shared" si="24"/>
        <v>1</v>
      </c>
      <c r="X235" s="145"/>
      <c r="Y235" s="145"/>
      <c r="Z235" s="145"/>
      <c r="AA235" s="145"/>
      <c r="AB235" s="146"/>
      <c r="AC235" s="152"/>
      <c r="AD235" s="145"/>
      <c r="AE235" s="145"/>
      <c r="AF235" s="147"/>
      <c r="AG235" s="145"/>
      <c r="AH235" s="145"/>
      <c r="AI235" s="145"/>
      <c r="AJ235" s="147"/>
      <c r="AK235" s="147"/>
      <c r="AL235" s="147"/>
      <c r="AM235" s="146"/>
      <c r="AN235" s="145"/>
      <c r="AO235" s="145"/>
      <c r="AP235" s="147"/>
      <c r="AQ235" s="147"/>
      <c r="AS235" s="155"/>
      <c r="AT235" s="155"/>
    </row>
    <row r="236" spans="1:46" ht="14.25" hidden="1" customHeight="1" x14ac:dyDescent="0.2">
      <c r="A236" s="145"/>
      <c r="B236" s="146"/>
      <c r="C236" s="147"/>
      <c r="D236" s="147"/>
      <c r="E236" s="146"/>
      <c r="F236" s="147"/>
      <c r="G236" s="147"/>
      <c r="H236" s="147"/>
      <c r="I236" s="145"/>
      <c r="J236" s="145"/>
      <c r="K236" s="147"/>
      <c r="L236" s="147"/>
      <c r="M236" s="147"/>
      <c r="N236" s="147"/>
      <c r="O236" s="147"/>
      <c r="P236" s="145"/>
      <c r="Q236" s="147"/>
      <c r="R236" s="147"/>
      <c r="S236" s="147"/>
      <c r="T236" s="147"/>
      <c r="U236" s="147"/>
      <c r="V236" s="146"/>
      <c r="W236" s="149">
        <f t="shared" si="24"/>
        <v>1</v>
      </c>
      <c r="X236" s="145"/>
      <c r="Y236" s="145"/>
      <c r="Z236" s="145"/>
      <c r="AA236" s="145"/>
      <c r="AB236" s="146"/>
      <c r="AC236" s="152"/>
      <c r="AD236" s="145"/>
      <c r="AE236" s="145"/>
      <c r="AF236" s="147"/>
      <c r="AG236" s="145"/>
      <c r="AH236" s="145"/>
      <c r="AI236" s="145"/>
      <c r="AJ236" s="147"/>
      <c r="AK236" s="147"/>
      <c r="AL236" s="147"/>
      <c r="AM236" s="146"/>
      <c r="AN236" s="145"/>
      <c r="AO236" s="145"/>
      <c r="AP236" s="147"/>
      <c r="AQ236" s="147"/>
      <c r="AS236" s="155"/>
      <c r="AT236" s="155"/>
    </row>
    <row r="237" spans="1:46" ht="14.25" hidden="1" customHeight="1" x14ac:dyDescent="0.2">
      <c r="A237" s="145"/>
      <c r="B237" s="146"/>
      <c r="C237" s="147"/>
      <c r="D237" s="147"/>
      <c r="E237" s="146"/>
      <c r="F237" s="147"/>
      <c r="G237" s="147"/>
      <c r="H237" s="147"/>
      <c r="I237" s="145"/>
      <c r="J237" s="145"/>
      <c r="K237" s="147"/>
      <c r="L237" s="147"/>
      <c r="M237" s="147"/>
      <c r="N237" s="147"/>
      <c r="O237" s="147"/>
      <c r="P237" s="145"/>
      <c r="Q237" s="147"/>
      <c r="R237" s="147"/>
      <c r="S237" s="147"/>
      <c r="T237" s="147"/>
      <c r="U237" s="147"/>
      <c r="V237" s="146"/>
      <c r="W237" s="149">
        <f t="shared" si="24"/>
        <v>1</v>
      </c>
      <c r="X237" s="145"/>
      <c r="Y237" s="145"/>
      <c r="Z237" s="145"/>
      <c r="AA237" s="145"/>
      <c r="AB237" s="146"/>
      <c r="AC237" s="152"/>
      <c r="AD237" s="145"/>
      <c r="AE237" s="145"/>
      <c r="AF237" s="147"/>
      <c r="AG237" s="145"/>
      <c r="AH237" s="145"/>
      <c r="AI237" s="145"/>
      <c r="AJ237" s="147"/>
      <c r="AK237" s="147"/>
      <c r="AL237" s="147"/>
      <c r="AM237" s="146"/>
      <c r="AN237" s="145"/>
      <c r="AO237" s="145"/>
      <c r="AP237" s="147"/>
      <c r="AQ237" s="147"/>
      <c r="AS237" s="155"/>
      <c r="AT237" s="155"/>
    </row>
    <row r="238" spans="1:46" ht="14.25" hidden="1" customHeight="1" x14ac:dyDescent="0.2">
      <c r="A238" s="145"/>
      <c r="B238" s="146"/>
      <c r="C238" s="147"/>
      <c r="D238" s="147"/>
      <c r="E238" s="146"/>
      <c r="F238" s="147"/>
      <c r="G238" s="147"/>
      <c r="H238" s="147"/>
      <c r="I238" s="145"/>
      <c r="J238" s="145"/>
      <c r="K238" s="147"/>
      <c r="L238" s="147"/>
      <c r="M238" s="147"/>
      <c r="N238" s="147"/>
      <c r="O238" s="147"/>
      <c r="P238" s="145"/>
      <c r="Q238" s="147"/>
      <c r="R238" s="147"/>
      <c r="S238" s="147"/>
      <c r="T238" s="147"/>
      <c r="U238" s="147"/>
      <c r="V238" s="146"/>
      <c r="W238" s="149">
        <f t="shared" si="24"/>
        <v>1</v>
      </c>
      <c r="X238" s="145"/>
      <c r="Y238" s="145"/>
      <c r="Z238" s="145"/>
      <c r="AA238" s="145"/>
      <c r="AB238" s="146"/>
      <c r="AC238" s="152"/>
      <c r="AD238" s="145"/>
      <c r="AE238" s="145"/>
      <c r="AF238" s="147"/>
      <c r="AG238" s="145"/>
      <c r="AH238" s="145"/>
      <c r="AI238" s="145"/>
      <c r="AJ238" s="147"/>
      <c r="AK238" s="147"/>
      <c r="AL238" s="147"/>
      <c r="AM238" s="146"/>
      <c r="AN238" s="145"/>
      <c r="AO238" s="145"/>
      <c r="AP238" s="147"/>
      <c r="AQ238" s="147"/>
      <c r="AS238" s="155"/>
      <c r="AT238" s="155"/>
    </row>
    <row r="239" spans="1:46" ht="14.25" hidden="1" customHeight="1" x14ac:dyDescent="0.2">
      <c r="A239" s="145"/>
      <c r="B239" s="146"/>
      <c r="C239" s="147"/>
      <c r="D239" s="147"/>
      <c r="E239" s="146"/>
      <c r="F239" s="147"/>
      <c r="G239" s="147"/>
      <c r="H239" s="147"/>
      <c r="I239" s="145"/>
      <c r="J239" s="145"/>
      <c r="K239" s="147"/>
      <c r="L239" s="147"/>
      <c r="M239" s="147"/>
      <c r="N239" s="147"/>
      <c r="O239" s="147"/>
      <c r="P239" s="145"/>
      <c r="Q239" s="147"/>
      <c r="R239" s="147"/>
      <c r="S239" s="147"/>
      <c r="T239" s="147"/>
      <c r="U239" s="147"/>
      <c r="V239" s="146"/>
      <c r="W239" s="149">
        <f t="shared" si="24"/>
        <v>1</v>
      </c>
      <c r="X239" s="145"/>
      <c r="Y239" s="145"/>
      <c r="Z239" s="145"/>
      <c r="AA239" s="145"/>
      <c r="AB239" s="146"/>
      <c r="AC239" s="152"/>
      <c r="AD239" s="145"/>
      <c r="AE239" s="145"/>
      <c r="AF239" s="147"/>
      <c r="AG239" s="145"/>
      <c r="AH239" s="145"/>
      <c r="AI239" s="145"/>
      <c r="AJ239" s="147"/>
      <c r="AK239" s="147"/>
      <c r="AL239" s="147"/>
      <c r="AM239" s="146"/>
      <c r="AN239" s="145"/>
      <c r="AO239" s="145"/>
      <c r="AP239" s="147"/>
      <c r="AQ239" s="147"/>
      <c r="AS239" s="155"/>
      <c r="AT239" s="155"/>
    </row>
    <row r="240" spans="1:46" ht="14.25" hidden="1" customHeight="1" x14ac:dyDescent="0.2">
      <c r="A240" s="145"/>
      <c r="B240" s="146"/>
      <c r="C240" s="147"/>
      <c r="D240" s="147"/>
      <c r="E240" s="146"/>
      <c r="F240" s="147"/>
      <c r="G240" s="147"/>
      <c r="H240" s="147"/>
      <c r="I240" s="145"/>
      <c r="J240" s="145"/>
      <c r="K240" s="147"/>
      <c r="L240" s="147"/>
      <c r="M240" s="147"/>
      <c r="N240" s="147"/>
      <c r="O240" s="147"/>
      <c r="P240" s="145"/>
      <c r="Q240" s="147"/>
      <c r="R240" s="147"/>
      <c r="S240" s="147"/>
      <c r="T240" s="147"/>
      <c r="U240" s="147"/>
      <c r="V240" s="146"/>
      <c r="W240" s="149">
        <f t="shared" si="24"/>
        <v>1</v>
      </c>
      <c r="X240" s="145"/>
      <c r="Y240" s="145"/>
      <c r="Z240" s="145"/>
      <c r="AA240" s="145"/>
      <c r="AB240" s="146"/>
      <c r="AC240" s="152"/>
      <c r="AD240" s="145"/>
      <c r="AE240" s="145"/>
      <c r="AF240" s="147"/>
      <c r="AG240" s="145"/>
      <c r="AH240" s="145"/>
      <c r="AI240" s="145"/>
      <c r="AJ240" s="147"/>
      <c r="AK240" s="147"/>
      <c r="AL240" s="147"/>
      <c r="AM240" s="146"/>
      <c r="AN240" s="145"/>
      <c r="AO240" s="145"/>
      <c r="AP240" s="147"/>
      <c r="AQ240" s="147"/>
      <c r="AS240" s="155"/>
      <c r="AT240" s="155"/>
    </row>
    <row r="241" spans="1:46" ht="14.25" hidden="1" customHeight="1" x14ac:dyDescent="0.2">
      <c r="A241" s="145"/>
      <c r="B241" s="146"/>
      <c r="C241" s="147"/>
      <c r="D241" s="147"/>
      <c r="E241" s="146"/>
      <c r="F241" s="147"/>
      <c r="G241" s="147"/>
      <c r="H241" s="147"/>
      <c r="I241" s="145"/>
      <c r="J241" s="145"/>
      <c r="K241" s="147"/>
      <c r="L241" s="147"/>
      <c r="M241" s="147"/>
      <c r="N241" s="147"/>
      <c r="O241" s="147"/>
      <c r="P241" s="145"/>
      <c r="Q241" s="147"/>
      <c r="R241" s="147"/>
      <c r="S241" s="147"/>
      <c r="T241" s="147"/>
      <c r="U241" s="147"/>
      <c r="V241" s="146"/>
      <c r="W241" s="149">
        <f t="shared" si="24"/>
        <v>1</v>
      </c>
      <c r="X241" s="145"/>
      <c r="Y241" s="145"/>
      <c r="Z241" s="145"/>
      <c r="AA241" s="145"/>
      <c r="AB241" s="146"/>
      <c r="AC241" s="152"/>
      <c r="AD241" s="145"/>
      <c r="AE241" s="145"/>
      <c r="AF241" s="147"/>
      <c r="AG241" s="145"/>
      <c r="AH241" s="145"/>
      <c r="AI241" s="145"/>
      <c r="AJ241" s="147"/>
      <c r="AK241" s="147"/>
      <c r="AL241" s="147"/>
      <c r="AM241" s="146"/>
      <c r="AN241" s="145"/>
      <c r="AO241" s="145"/>
      <c r="AP241" s="147"/>
      <c r="AQ241" s="147"/>
      <c r="AS241" s="155"/>
      <c r="AT241" s="155"/>
    </row>
    <row r="242" spans="1:46" ht="14.25" hidden="1" customHeight="1" x14ac:dyDescent="0.2">
      <c r="A242" s="145"/>
      <c r="B242" s="146"/>
      <c r="C242" s="147"/>
      <c r="D242" s="147"/>
      <c r="E242" s="146"/>
      <c r="F242" s="147"/>
      <c r="G242" s="147"/>
      <c r="H242" s="147"/>
      <c r="I242" s="145"/>
      <c r="J242" s="145"/>
      <c r="K242" s="147"/>
      <c r="L242" s="147"/>
      <c r="M242" s="147"/>
      <c r="N242" s="147"/>
      <c r="O242" s="147"/>
      <c r="P242" s="145"/>
      <c r="Q242" s="147"/>
      <c r="R242" s="147"/>
      <c r="S242" s="147"/>
      <c r="T242" s="147"/>
      <c r="U242" s="147"/>
      <c r="V242" s="146"/>
      <c r="W242" s="149">
        <f t="shared" si="24"/>
        <v>1</v>
      </c>
      <c r="X242" s="145"/>
      <c r="Y242" s="145"/>
      <c r="Z242" s="145"/>
      <c r="AA242" s="145"/>
      <c r="AB242" s="146"/>
      <c r="AC242" s="152"/>
      <c r="AD242" s="145"/>
      <c r="AE242" s="145"/>
      <c r="AF242" s="147"/>
      <c r="AG242" s="145"/>
      <c r="AH242" s="145"/>
      <c r="AI242" s="145"/>
      <c r="AJ242" s="147"/>
      <c r="AK242" s="147"/>
      <c r="AL242" s="147"/>
      <c r="AM242" s="146"/>
      <c r="AN242" s="145"/>
      <c r="AO242" s="145"/>
      <c r="AP242" s="147"/>
      <c r="AQ242" s="147"/>
      <c r="AS242" s="155"/>
      <c r="AT242" s="155"/>
    </row>
    <row r="243" spans="1:46" ht="14.25" hidden="1" customHeight="1" x14ac:dyDescent="0.2">
      <c r="A243" s="145"/>
      <c r="B243" s="146"/>
      <c r="C243" s="147"/>
      <c r="D243" s="147"/>
      <c r="E243" s="146"/>
      <c r="F243" s="147"/>
      <c r="G243" s="147"/>
      <c r="H243" s="147"/>
      <c r="I243" s="145"/>
      <c r="J243" s="145"/>
      <c r="K243" s="147"/>
      <c r="L243" s="147"/>
      <c r="M243" s="147"/>
      <c r="N243" s="147"/>
      <c r="O243" s="147"/>
      <c r="P243" s="145"/>
      <c r="Q243" s="147"/>
      <c r="R243" s="147"/>
      <c r="S243" s="147"/>
      <c r="T243" s="147"/>
      <c r="U243" s="147"/>
      <c r="V243" s="146"/>
      <c r="W243" s="149">
        <f t="shared" si="24"/>
        <v>1</v>
      </c>
      <c r="X243" s="145"/>
      <c r="Y243" s="145"/>
      <c r="Z243" s="145"/>
      <c r="AA243" s="145"/>
      <c r="AB243" s="146"/>
      <c r="AC243" s="152"/>
      <c r="AD243" s="145"/>
      <c r="AE243" s="145"/>
      <c r="AF243" s="147"/>
      <c r="AG243" s="145"/>
      <c r="AH243" s="145"/>
      <c r="AI243" s="145"/>
      <c r="AJ243" s="147"/>
      <c r="AK243" s="147"/>
      <c r="AL243" s="147"/>
      <c r="AM243" s="146"/>
      <c r="AN243" s="145"/>
      <c r="AO243" s="145"/>
      <c r="AP243" s="147"/>
      <c r="AQ243" s="147"/>
      <c r="AS243" s="155"/>
      <c r="AT243" s="155"/>
    </row>
    <row r="244" spans="1:46" ht="14.25" hidden="1" customHeight="1" x14ac:dyDescent="0.2">
      <c r="A244" s="145"/>
      <c r="B244" s="146"/>
      <c r="C244" s="147"/>
      <c r="D244" s="147"/>
      <c r="E244" s="146"/>
      <c r="F244" s="147"/>
      <c r="G244" s="147"/>
      <c r="H244" s="147"/>
      <c r="I244" s="145"/>
      <c r="J244" s="145"/>
      <c r="K244" s="147"/>
      <c r="L244" s="147"/>
      <c r="M244" s="147"/>
      <c r="N244" s="147"/>
      <c r="O244" s="147"/>
      <c r="P244" s="145"/>
      <c r="Q244" s="147"/>
      <c r="R244" s="147"/>
      <c r="S244" s="147"/>
      <c r="T244" s="147"/>
      <c r="U244" s="147"/>
      <c r="V244" s="146"/>
      <c r="W244" s="149">
        <f t="shared" si="24"/>
        <v>1</v>
      </c>
      <c r="X244" s="145"/>
      <c r="Y244" s="145"/>
      <c r="Z244" s="145"/>
      <c r="AA244" s="145"/>
      <c r="AB244" s="146"/>
      <c r="AC244" s="152"/>
      <c r="AD244" s="145"/>
      <c r="AE244" s="145"/>
      <c r="AF244" s="147"/>
      <c r="AG244" s="145"/>
      <c r="AH244" s="145"/>
      <c r="AI244" s="145"/>
      <c r="AJ244" s="147"/>
      <c r="AK244" s="147"/>
      <c r="AL244" s="147"/>
      <c r="AM244" s="146"/>
      <c r="AN244" s="145"/>
      <c r="AO244" s="145"/>
      <c r="AP244" s="147"/>
      <c r="AQ244" s="147"/>
      <c r="AS244" s="155"/>
      <c r="AT244" s="155"/>
    </row>
    <row r="245" spans="1:46" ht="14.25" hidden="1" customHeight="1" x14ac:dyDescent="0.2">
      <c r="A245" s="145"/>
      <c r="B245" s="146"/>
      <c r="C245" s="147"/>
      <c r="D245" s="147"/>
      <c r="E245" s="146"/>
      <c r="F245" s="147"/>
      <c r="G245" s="147"/>
      <c r="H245" s="147"/>
      <c r="I245" s="145"/>
      <c r="J245" s="145"/>
      <c r="K245" s="147"/>
      <c r="L245" s="147"/>
      <c r="M245" s="147"/>
      <c r="N245" s="147"/>
      <c r="O245" s="147"/>
      <c r="P245" s="145"/>
      <c r="Q245" s="147"/>
      <c r="R245" s="147"/>
      <c r="S245" s="147"/>
      <c r="T245" s="147"/>
      <c r="U245" s="147"/>
      <c r="V245" s="146"/>
      <c r="W245" s="149">
        <f t="shared" si="24"/>
        <v>1</v>
      </c>
      <c r="X245" s="145"/>
      <c r="Y245" s="145"/>
      <c r="Z245" s="145"/>
      <c r="AA245" s="145"/>
      <c r="AB245" s="146"/>
      <c r="AC245" s="152"/>
      <c r="AD245" s="145"/>
      <c r="AE245" s="145"/>
      <c r="AF245" s="147"/>
      <c r="AG245" s="145"/>
      <c r="AH245" s="145"/>
      <c r="AI245" s="145"/>
      <c r="AJ245" s="147"/>
      <c r="AK245" s="147"/>
      <c r="AL245" s="147"/>
      <c r="AM245" s="146"/>
      <c r="AN245" s="145"/>
      <c r="AO245" s="145"/>
      <c r="AP245" s="147"/>
      <c r="AQ245" s="147"/>
      <c r="AS245" s="155"/>
      <c r="AT245" s="155"/>
    </row>
    <row r="246" spans="1:46" ht="14.25" hidden="1" customHeight="1" x14ac:dyDescent="0.2">
      <c r="A246" s="145"/>
      <c r="B246" s="146"/>
      <c r="C246" s="147"/>
      <c r="D246" s="147"/>
      <c r="E246" s="146"/>
      <c r="F246" s="147"/>
      <c r="G246" s="147"/>
      <c r="H246" s="147"/>
      <c r="I246" s="145"/>
      <c r="J246" s="145"/>
      <c r="K246" s="147"/>
      <c r="L246" s="147"/>
      <c r="M246" s="147"/>
      <c r="N246" s="147"/>
      <c r="O246" s="147"/>
      <c r="P246" s="145"/>
      <c r="Q246" s="147"/>
      <c r="R246" s="147"/>
      <c r="S246" s="147"/>
      <c r="T246" s="147"/>
      <c r="U246" s="147"/>
      <c r="V246" s="146"/>
      <c r="W246" s="149">
        <f t="shared" si="24"/>
        <v>1</v>
      </c>
      <c r="X246" s="145"/>
      <c r="Y246" s="145"/>
      <c r="Z246" s="145"/>
      <c r="AA246" s="145"/>
      <c r="AB246" s="146"/>
      <c r="AC246" s="152"/>
      <c r="AD246" s="145"/>
      <c r="AE246" s="145"/>
      <c r="AF246" s="147"/>
      <c r="AG246" s="145"/>
      <c r="AH246" s="145"/>
      <c r="AI246" s="145"/>
      <c r="AJ246" s="147"/>
      <c r="AK246" s="147"/>
      <c r="AL246" s="147"/>
      <c r="AM246" s="146"/>
      <c r="AN246" s="145"/>
      <c r="AO246" s="145"/>
      <c r="AP246" s="147"/>
      <c r="AQ246" s="147"/>
      <c r="AS246" s="155"/>
      <c r="AT246" s="155"/>
    </row>
    <row r="247" spans="1:46" ht="14.25" hidden="1" customHeight="1" x14ac:dyDescent="0.2">
      <c r="A247" s="145"/>
      <c r="B247" s="146"/>
      <c r="C247" s="147"/>
      <c r="D247" s="147"/>
      <c r="E247" s="146"/>
      <c r="F247" s="147"/>
      <c r="G247" s="147"/>
      <c r="H247" s="147"/>
      <c r="I247" s="145"/>
      <c r="J247" s="145"/>
      <c r="K247" s="147"/>
      <c r="L247" s="147"/>
      <c r="M247" s="147"/>
      <c r="N247" s="147"/>
      <c r="O247" s="147"/>
      <c r="P247" s="145"/>
      <c r="Q247" s="147"/>
      <c r="R247" s="147"/>
      <c r="S247" s="147"/>
      <c r="T247" s="147"/>
      <c r="U247" s="147"/>
      <c r="V247" s="146"/>
      <c r="W247" s="149">
        <f t="shared" si="24"/>
        <v>1</v>
      </c>
      <c r="X247" s="145"/>
      <c r="Y247" s="145"/>
      <c r="Z247" s="145"/>
      <c r="AA247" s="145"/>
      <c r="AB247" s="146"/>
      <c r="AC247" s="152"/>
      <c r="AD247" s="145"/>
      <c r="AE247" s="145"/>
      <c r="AF247" s="147"/>
      <c r="AG247" s="145"/>
      <c r="AH247" s="145"/>
      <c r="AI247" s="145"/>
      <c r="AJ247" s="147"/>
      <c r="AK247" s="147"/>
      <c r="AL247" s="147"/>
      <c r="AM247" s="146"/>
      <c r="AN247" s="145"/>
      <c r="AO247" s="145"/>
      <c r="AP247" s="147"/>
      <c r="AQ247" s="147"/>
      <c r="AS247" s="155"/>
      <c r="AT247" s="155"/>
    </row>
    <row r="248" spans="1:46" ht="14.25" hidden="1" customHeight="1" x14ac:dyDescent="0.2">
      <c r="A248" s="145"/>
      <c r="B248" s="146"/>
      <c r="C248" s="147"/>
      <c r="D248" s="147"/>
      <c r="E248" s="146"/>
      <c r="F248" s="147"/>
      <c r="G248" s="147"/>
      <c r="H248" s="147"/>
      <c r="I248" s="145"/>
      <c r="J248" s="145"/>
      <c r="K248" s="147"/>
      <c r="L248" s="147"/>
      <c r="M248" s="147"/>
      <c r="N248" s="147"/>
      <c r="O248" s="147"/>
      <c r="P248" s="145"/>
      <c r="Q248" s="147"/>
      <c r="R248" s="147"/>
      <c r="S248" s="147"/>
      <c r="T248" s="147"/>
      <c r="U248" s="147"/>
      <c r="V248" s="146"/>
      <c r="W248" s="149">
        <f t="shared" si="24"/>
        <v>1</v>
      </c>
      <c r="X248" s="145"/>
      <c r="Y248" s="145"/>
      <c r="Z248" s="145"/>
      <c r="AA248" s="145"/>
      <c r="AB248" s="146"/>
      <c r="AC248" s="152"/>
      <c r="AD248" s="145"/>
      <c r="AE248" s="145"/>
      <c r="AF248" s="147"/>
      <c r="AG248" s="145"/>
      <c r="AH248" s="145"/>
      <c r="AI248" s="145"/>
      <c r="AJ248" s="147"/>
      <c r="AK248" s="147"/>
      <c r="AL248" s="147"/>
      <c r="AM248" s="146"/>
      <c r="AN248" s="145"/>
      <c r="AO248" s="145"/>
      <c r="AP248" s="147"/>
      <c r="AQ248" s="147"/>
      <c r="AS248" s="155"/>
      <c r="AT248" s="155"/>
    </row>
    <row r="249" spans="1:46" ht="14.25" hidden="1" customHeight="1" x14ac:dyDescent="0.2">
      <c r="A249" s="145"/>
      <c r="B249" s="146"/>
      <c r="C249" s="147"/>
      <c r="D249" s="147"/>
      <c r="E249" s="146"/>
      <c r="F249" s="147"/>
      <c r="G249" s="147"/>
      <c r="H249" s="147"/>
      <c r="I249" s="145"/>
      <c r="J249" s="145"/>
      <c r="K249" s="147"/>
      <c r="L249" s="147"/>
      <c r="M249" s="147"/>
      <c r="N249" s="147"/>
      <c r="O249" s="147"/>
      <c r="P249" s="145"/>
      <c r="Q249" s="147"/>
      <c r="R249" s="147"/>
      <c r="S249" s="147"/>
      <c r="T249" s="147"/>
      <c r="U249" s="147"/>
      <c r="V249" s="146"/>
      <c r="W249" s="149">
        <f t="shared" si="24"/>
        <v>1</v>
      </c>
      <c r="X249" s="145"/>
      <c r="Y249" s="145"/>
      <c r="Z249" s="145"/>
      <c r="AA249" s="145"/>
      <c r="AB249" s="146"/>
      <c r="AC249" s="152"/>
      <c r="AD249" s="145"/>
      <c r="AE249" s="145"/>
      <c r="AF249" s="147"/>
      <c r="AG249" s="145"/>
      <c r="AH249" s="145"/>
      <c r="AI249" s="145"/>
      <c r="AJ249" s="147"/>
      <c r="AK249" s="147"/>
      <c r="AL249" s="147"/>
      <c r="AM249" s="146"/>
      <c r="AN249" s="145"/>
      <c r="AO249" s="145"/>
      <c r="AP249" s="147"/>
      <c r="AQ249" s="147"/>
      <c r="AS249" s="155"/>
      <c r="AT249" s="155"/>
    </row>
    <row r="250" spans="1:46" ht="14.25" hidden="1" customHeight="1" x14ac:dyDescent="0.2">
      <c r="A250" s="145"/>
      <c r="B250" s="146"/>
      <c r="C250" s="147"/>
      <c r="D250" s="147"/>
      <c r="E250" s="146"/>
      <c r="F250" s="147"/>
      <c r="G250" s="147"/>
      <c r="H250" s="147"/>
      <c r="I250" s="145"/>
      <c r="J250" s="145"/>
      <c r="K250" s="147"/>
      <c r="L250" s="147"/>
      <c r="M250" s="147"/>
      <c r="N250" s="147"/>
      <c r="O250" s="147"/>
      <c r="P250" s="145"/>
      <c r="Q250" s="147"/>
      <c r="R250" s="147"/>
      <c r="S250" s="147"/>
      <c r="T250" s="147"/>
      <c r="U250" s="147"/>
      <c r="V250" s="146"/>
      <c r="W250" s="149">
        <f t="shared" si="24"/>
        <v>1</v>
      </c>
      <c r="X250" s="145"/>
      <c r="Y250" s="145"/>
      <c r="Z250" s="145"/>
      <c r="AA250" s="145"/>
      <c r="AB250" s="146"/>
      <c r="AC250" s="152"/>
      <c r="AD250" s="145"/>
      <c r="AE250" s="145"/>
      <c r="AF250" s="147"/>
      <c r="AG250" s="145"/>
      <c r="AH250" s="145"/>
      <c r="AI250" s="145"/>
      <c r="AJ250" s="147"/>
      <c r="AK250" s="147"/>
      <c r="AL250" s="147"/>
      <c r="AM250" s="146"/>
      <c r="AN250" s="145"/>
      <c r="AO250" s="145"/>
      <c r="AP250" s="147"/>
      <c r="AQ250" s="147"/>
      <c r="AS250" s="155"/>
      <c r="AT250" s="155"/>
    </row>
    <row r="251" spans="1:46" ht="14.25" hidden="1" customHeight="1" x14ac:dyDescent="0.2">
      <c r="A251" s="145"/>
      <c r="B251" s="146"/>
      <c r="C251" s="147"/>
      <c r="D251" s="147"/>
      <c r="E251" s="146"/>
      <c r="F251" s="147"/>
      <c r="G251" s="147"/>
      <c r="H251" s="147"/>
      <c r="I251" s="145"/>
      <c r="J251" s="145"/>
      <c r="K251" s="147"/>
      <c r="L251" s="147"/>
      <c r="M251" s="147"/>
      <c r="N251" s="147"/>
      <c r="O251" s="147"/>
      <c r="P251" s="145"/>
      <c r="Q251" s="147"/>
      <c r="R251" s="147"/>
      <c r="S251" s="147"/>
      <c r="T251" s="147"/>
      <c r="U251" s="147"/>
      <c r="V251" s="146"/>
      <c r="W251" s="149">
        <f t="shared" si="24"/>
        <v>1</v>
      </c>
      <c r="X251" s="145"/>
      <c r="Y251" s="145"/>
      <c r="Z251" s="145"/>
      <c r="AA251" s="145"/>
      <c r="AB251" s="146"/>
      <c r="AC251" s="152"/>
      <c r="AD251" s="145"/>
      <c r="AE251" s="145"/>
      <c r="AF251" s="147"/>
      <c r="AG251" s="145"/>
      <c r="AH251" s="145"/>
      <c r="AI251" s="145"/>
      <c r="AJ251" s="147"/>
      <c r="AK251" s="147"/>
      <c r="AL251" s="147"/>
      <c r="AM251" s="146"/>
      <c r="AN251" s="145"/>
      <c r="AO251" s="145"/>
      <c r="AP251" s="147"/>
      <c r="AQ251" s="147"/>
      <c r="AS251" s="155"/>
      <c r="AT251" s="155"/>
    </row>
    <row r="252" spans="1:46" ht="14.25" hidden="1" customHeight="1" x14ac:dyDescent="0.2">
      <c r="A252" s="145"/>
      <c r="B252" s="146"/>
      <c r="C252" s="147"/>
      <c r="D252" s="147"/>
      <c r="E252" s="146"/>
      <c r="F252" s="147"/>
      <c r="G252" s="147"/>
      <c r="H252" s="147"/>
      <c r="I252" s="145"/>
      <c r="J252" s="145"/>
      <c r="K252" s="147"/>
      <c r="L252" s="147"/>
      <c r="M252" s="147"/>
      <c r="N252" s="147"/>
      <c r="O252" s="147"/>
      <c r="P252" s="145"/>
      <c r="Q252" s="147"/>
      <c r="R252" s="147"/>
      <c r="S252" s="147"/>
      <c r="T252" s="147"/>
      <c r="U252" s="147"/>
      <c r="V252" s="146"/>
      <c r="W252" s="149">
        <f t="shared" si="24"/>
        <v>1</v>
      </c>
      <c r="X252" s="145"/>
      <c r="Y252" s="145"/>
      <c r="Z252" s="145"/>
      <c r="AA252" s="145"/>
      <c r="AB252" s="146"/>
      <c r="AC252" s="152"/>
      <c r="AD252" s="145"/>
      <c r="AE252" s="145"/>
      <c r="AF252" s="147"/>
      <c r="AG252" s="145"/>
      <c r="AH252" s="145"/>
      <c r="AI252" s="145"/>
      <c r="AJ252" s="147"/>
      <c r="AK252" s="147"/>
      <c r="AL252" s="147"/>
      <c r="AM252" s="146"/>
      <c r="AN252" s="145"/>
      <c r="AO252" s="145"/>
      <c r="AP252" s="147"/>
      <c r="AQ252" s="147"/>
      <c r="AS252" s="155"/>
      <c r="AT252" s="155"/>
    </row>
    <row r="253" spans="1:46" ht="14.25" hidden="1" customHeight="1" x14ac:dyDescent="0.2">
      <c r="A253" s="145"/>
      <c r="B253" s="146"/>
      <c r="C253" s="147"/>
      <c r="D253" s="147"/>
      <c r="E253" s="146"/>
      <c r="F253" s="147"/>
      <c r="G253" s="147"/>
      <c r="H253" s="147"/>
      <c r="I253" s="145"/>
      <c r="J253" s="145"/>
      <c r="K253" s="147"/>
      <c r="L253" s="147"/>
      <c r="M253" s="147"/>
      <c r="N253" s="147"/>
      <c r="O253" s="147"/>
      <c r="P253" s="145"/>
      <c r="Q253" s="147"/>
      <c r="R253" s="147"/>
      <c r="S253" s="147"/>
      <c r="T253" s="147"/>
      <c r="U253" s="147"/>
      <c r="V253" s="146"/>
      <c r="W253" s="149">
        <f t="shared" si="24"/>
        <v>1</v>
      </c>
      <c r="X253" s="145"/>
      <c r="Y253" s="145"/>
      <c r="Z253" s="145"/>
      <c r="AA253" s="145"/>
      <c r="AB253" s="146"/>
      <c r="AC253" s="152"/>
      <c r="AD253" s="145"/>
      <c r="AE253" s="145"/>
      <c r="AF253" s="147"/>
      <c r="AG253" s="145"/>
      <c r="AH253" s="145"/>
      <c r="AI253" s="145"/>
      <c r="AJ253" s="147"/>
      <c r="AK253" s="147"/>
      <c r="AL253" s="147"/>
      <c r="AM253" s="146"/>
      <c r="AN253" s="145"/>
      <c r="AO253" s="145"/>
      <c r="AP253" s="147"/>
      <c r="AQ253" s="147"/>
      <c r="AS253" s="155"/>
      <c r="AT253" s="155"/>
    </row>
    <row r="254" spans="1:46" ht="14.25" hidden="1" customHeight="1" x14ac:dyDescent="0.2">
      <c r="A254" s="145"/>
      <c r="B254" s="146"/>
      <c r="C254" s="147"/>
      <c r="D254" s="147"/>
      <c r="E254" s="146"/>
      <c r="F254" s="147"/>
      <c r="G254" s="147"/>
      <c r="H254" s="147"/>
      <c r="I254" s="145"/>
      <c r="J254" s="145"/>
      <c r="K254" s="147"/>
      <c r="L254" s="147"/>
      <c r="M254" s="147"/>
      <c r="N254" s="147"/>
      <c r="O254" s="147"/>
      <c r="P254" s="145"/>
      <c r="Q254" s="147"/>
      <c r="R254" s="147"/>
      <c r="S254" s="147"/>
      <c r="T254" s="147"/>
      <c r="U254" s="147"/>
      <c r="V254" s="146"/>
      <c r="W254" s="149">
        <f t="shared" si="24"/>
        <v>1</v>
      </c>
      <c r="X254" s="145"/>
      <c r="Y254" s="145"/>
      <c r="Z254" s="145"/>
      <c r="AA254" s="145"/>
      <c r="AB254" s="146"/>
      <c r="AC254" s="152"/>
      <c r="AD254" s="145"/>
      <c r="AE254" s="145"/>
      <c r="AF254" s="147"/>
      <c r="AG254" s="145"/>
      <c r="AH254" s="145"/>
      <c r="AI254" s="145"/>
      <c r="AJ254" s="147"/>
      <c r="AK254" s="147"/>
      <c r="AL254" s="147"/>
      <c r="AM254" s="146"/>
      <c r="AN254" s="145"/>
      <c r="AO254" s="145"/>
      <c r="AP254" s="147"/>
      <c r="AQ254" s="147"/>
      <c r="AS254" s="155"/>
      <c r="AT254" s="155"/>
    </row>
    <row r="255" spans="1:46" ht="14.25" hidden="1" customHeight="1" x14ac:dyDescent="0.2">
      <c r="A255" s="145"/>
      <c r="B255" s="146"/>
      <c r="C255" s="147"/>
      <c r="D255" s="147"/>
      <c r="E255" s="146"/>
      <c r="F255" s="147"/>
      <c r="G255" s="147"/>
      <c r="H255" s="147"/>
      <c r="I255" s="145"/>
      <c r="J255" s="145"/>
      <c r="K255" s="147"/>
      <c r="L255" s="147"/>
      <c r="M255" s="147"/>
      <c r="N255" s="147"/>
      <c r="O255" s="147"/>
      <c r="P255" s="145"/>
      <c r="Q255" s="147"/>
      <c r="R255" s="147"/>
      <c r="S255" s="147"/>
      <c r="T255" s="147"/>
      <c r="U255" s="147"/>
      <c r="V255" s="146"/>
      <c r="W255" s="149">
        <f t="shared" si="24"/>
        <v>1</v>
      </c>
      <c r="X255" s="145"/>
      <c r="Y255" s="145"/>
      <c r="Z255" s="145"/>
      <c r="AA255" s="145"/>
      <c r="AB255" s="146"/>
      <c r="AC255" s="152"/>
      <c r="AD255" s="145"/>
      <c r="AE255" s="145"/>
      <c r="AF255" s="147"/>
      <c r="AG255" s="145"/>
      <c r="AH255" s="145"/>
      <c r="AI255" s="145"/>
      <c r="AJ255" s="147"/>
      <c r="AK255" s="147"/>
      <c r="AL255" s="147"/>
      <c r="AM255" s="146"/>
      <c r="AN255" s="145"/>
      <c r="AO255" s="145"/>
      <c r="AP255" s="147"/>
      <c r="AQ255" s="147"/>
      <c r="AS255" s="155"/>
      <c r="AT255" s="155"/>
    </row>
    <row r="256" spans="1:46" ht="14.25" hidden="1" customHeight="1" x14ac:dyDescent="0.2">
      <c r="A256" s="145"/>
      <c r="B256" s="146"/>
      <c r="C256" s="147"/>
      <c r="D256" s="147"/>
      <c r="E256" s="146"/>
      <c r="F256" s="147"/>
      <c r="G256" s="147"/>
      <c r="H256" s="147"/>
      <c r="I256" s="145"/>
      <c r="J256" s="145"/>
      <c r="K256" s="147"/>
      <c r="L256" s="147"/>
      <c r="M256" s="147"/>
      <c r="N256" s="147"/>
      <c r="O256" s="147"/>
      <c r="P256" s="145"/>
      <c r="Q256" s="147"/>
      <c r="R256" s="147"/>
      <c r="S256" s="147"/>
      <c r="T256" s="147"/>
      <c r="U256" s="147"/>
      <c r="V256" s="146"/>
      <c r="W256" s="149">
        <f t="shared" si="24"/>
        <v>1</v>
      </c>
      <c r="X256" s="145"/>
      <c r="Y256" s="145"/>
      <c r="Z256" s="145"/>
      <c r="AA256" s="145"/>
      <c r="AB256" s="146"/>
      <c r="AC256" s="152"/>
      <c r="AD256" s="145"/>
      <c r="AE256" s="145"/>
      <c r="AF256" s="147"/>
      <c r="AG256" s="145"/>
      <c r="AH256" s="145"/>
      <c r="AI256" s="145"/>
      <c r="AJ256" s="147"/>
      <c r="AK256" s="147"/>
      <c r="AL256" s="147"/>
      <c r="AM256" s="146"/>
      <c r="AN256" s="145"/>
      <c r="AO256" s="145"/>
      <c r="AP256" s="147"/>
      <c r="AQ256" s="147"/>
      <c r="AS256" s="155"/>
      <c r="AT256" s="155"/>
    </row>
    <row r="257" spans="1:46" ht="14.25" hidden="1" customHeight="1" x14ac:dyDescent="0.2">
      <c r="A257" s="145"/>
      <c r="B257" s="146"/>
      <c r="C257" s="147"/>
      <c r="D257" s="147"/>
      <c r="E257" s="146"/>
      <c r="F257" s="147"/>
      <c r="G257" s="147"/>
      <c r="H257" s="147"/>
      <c r="I257" s="145"/>
      <c r="J257" s="145"/>
      <c r="K257" s="147"/>
      <c r="L257" s="147"/>
      <c r="M257" s="147"/>
      <c r="N257" s="147"/>
      <c r="O257" s="147"/>
      <c r="P257" s="145"/>
      <c r="Q257" s="147"/>
      <c r="R257" s="147"/>
      <c r="S257" s="147"/>
      <c r="T257" s="147"/>
      <c r="U257" s="147"/>
      <c r="V257" s="146"/>
      <c r="W257" s="149">
        <f t="shared" si="24"/>
        <v>1</v>
      </c>
      <c r="X257" s="145"/>
      <c r="Y257" s="145"/>
      <c r="Z257" s="145"/>
      <c r="AA257" s="145"/>
      <c r="AB257" s="146"/>
      <c r="AC257" s="152"/>
      <c r="AD257" s="145"/>
      <c r="AE257" s="145"/>
      <c r="AF257" s="147"/>
      <c r="AG257" s="145"/>
      <c r="AH257" s="145"/>
      <c r="AI257" s="145"/>
      <c r="AJ257" s="147"/>
      <c r="AK257" s="147"/>
      <c r="AL257" s="147"/>
      <c r="AM257" s="146"/>
      <c r="AN257" s="145"/>
      <c r="AO257" s="145"/>
      <c r="AP257" s="147"/>
      <c r="AQ257" s="147"/>
      <c r="AS257" s="155"/>
      <c r="AT257" s="155"/>
    </row>
    <row r="258" spans="1:46" ht="14.25" hidden="1" customHeight="1" x14ac:dyDescent="0.2">
      <c r="A258" s="145"/>
      <c r="B258" s="146"/>
      <c r="C258" s="147"/>
      <c r="D258" s="147"/>
      <c r="E258" s="146"/>
      <c r="F258" s="147"/>
      <c r="G258" s="147"/>
      <c r="H258" s="147"/>
      <c r="I258" s="145"/>
      <c r="J258" s="145"/>
      <c r="K258" s="147"/>
      <c r="L258" s="147"/>
      <c r="M258" s="147"/>
      <c r="N258" s="147"/>
      <c r="O258" s="147"/>
      <c r="P258" s="145"/>
      <c r="Q258" s="147"/>
      <c r="R258" s="147"/>
      <c r="S258" s="147"/>
      <c r="T258" s="147"/>
      <c r="U258" s="147"/>
      <c r="V258" s="146"/>
      <c r="W258" s="149">
        <f t="shared" si="24"/>
        <v>1</v>
      </c>
      <c r="X258" s="145"/>
      <c r="Y258" s="145"/>
      <c r="Z258" s="145"/>
      <c r="AA258" s="145"/>
      <c r="AB258" s="146"/>
      <c r="AC258" s="152"/>
      <c r="AD258" s="145"/>
      <c r="AE258" s="145"/>
      <c r="AF258" s="147"/>
      <c r="AG258" s="145"/>
      <c r="AH258" s="145"/>
      <c r="AI258" s="145"/>
      <c r="AJ258" s="147"/>
      <c r="AK258" s="147"/>
      <c r="AL258" s="147"/>
      <c r="AM258" s="146"/>
      <c r="AN258" s="145"/>
      <c r="AO258" s="145"/>
      <c r="AP258" s="147"/>
      <c r="AQ258" s="147"/>
      <c r="AS258" s="155"/>
      <c r="AT258" s="155"/>
    </row>
    <row r="259" spans="1:46" ht="14.25" hidden="1" customHeight="1" x14ac:dyDescent="0.2">
      <c r="A259" s="145"/>
      <c r="B259" s="146"/>
      <c r="C259" s="147"/>
      <c r="D259" s="147"/>
      <c r="E259" s="146"/>
      <c r="F259" s="147"/>
      <c r="G259" s="147"/>
      <c r="H259" s="147"/>
      <c r="I259" s="145"/>
      <c r="J259" s="145"/>
      <c r="K259" s="147"/>
      <c r="L259" s="147"/>
      <c r="M259" s="147"/>
      <c r="N259" s="147"/>
      <c r="O259" s="147"/>
      <c r="P259" s="145"/>
      <c r="Q259" s="147"/>
      <c r="R259" s="147"/>
      <c r="S259" s="147"/>
      <c r="T259" s="147"/>
      <c r="U259" s="147"/>
      <c r="V259" s="146"/>
      <c r="W259" s="149">
        <f t="shared" ref="W259:W322" si="25">1-F259</f>
        <v>1</v>
      </c>
      <c r="X259" s="145"/>
      <c r="Y259" s="145"/>
      <c r="Z259" s="145"/>
      <c r="AA259" s="145"/>
      <c r="AB259" s="146"/>
      <c r="AC259" s="152"/>
      <c r="AD259" s="145"/>
      <c r="AE259" s="145"/>
      <c r="AF259" s="147"/>
      <c r="AG259" s="145"/>
      <c r="AH259" s="145"/>
      <c r="AI259" s="145"/>
      <c r="AJ259" s="147"/>
      <c r="AK259" s="147"/>
      <c r="AL259" s="147"/>
      <c r="AM259" s="146"/>
      <c r="AN259" s="145"/>
      <c r="AO259" s="145"/>
      <c r="AP259" s="147"/>
      <c r="AQ259" s="147"/>
      <c r="AS259" s="155"/>
      <c r="AT259" s="155"/>
    </row>
    <row r="260" spans="1:46" ht="14.25" hidden="1" customHeight="1" x14ac:dyDescent="0.2">
      <c r="A260" s="145"/>
      <c r="B260" s="146"/>
      <c r="C260" s="147"/>
      <c r="D260" s="147"/>
      <c r="E260" s="146"/>
      <c r="F260" s="147"/>
      <c r="G260" s="147"/>
      <c r="H260" s="147"/>
      <c r="I260" s="145"/>
      <c r="J260" s="145"/>
      <c r="K260" s="147"/>
      <c r="L260" s="147"/>
      <c r="M260" s="147"/>
      <c r="N260" s="147"/>
      <c r="O260" s="147"/>
      <c r="P260" s="145"/>
      <c r="Q260" s="147"/>
      <c r="R260" s="147"/>
      <c r="S260" s="147"/>
      <c r="T260" s="147"/>
      <c r="U260" s="147"/>
      <c r="V260" s="146"/>
      <c r="W260" s="149">
        <f t="shared" si="25"/>
        <v>1</v>
      </c>
      <c r="X260" s="145"/>
      <c r="Y260" s="145"/>
      <c r="Z260" s="145"/>
      <c r="AA260" s="145"/>
      <c r="AB260" s="146"/>
      <c r="AC260" s="152"/>
      <c r="AD260" s="145"/>
      <c r="AE260" s="145"/>
      <c r="AF260" s="147"/>
      <c r="AG260" s="145"/>
      <c r="AH260" s="145"/>
      <c r="AI260" s="145"/>
      <c r="AJ260" s="147"/>
      <c r="AK260" s="147"/>
      <c r="AL260" s="147"/>
      <c r="AM260" s="146"/>
      <c r="AN260" s="145"/>
      <c r="AO260" s="145"/>
      <c r="AP260" s="147"/>
      <c r="AQ260" s="147"/>
      <c r="AS260" s="155"/>
      <c r="AT260" s="155"/>
    </row>
    <row r="261" spans="1:46" ht="14.25" hidden="1" customHeight="1" x14ac:dyDescent="0.2">
      <c r="A261" s="145"/>
      <c r="B261" s="146"/>
      <c r="C261" s="147"/>
      <c r="D261" s="147"/>
      <c r="E261" s="146"/>
      <c r="F261" s="147"/>
      <c r="G261" s="147"/>
      <c r="H261" s="147"/>
      <c r="I261" s="145"/>
      <c r="J261" s="145"/>
      <c r="K261" s="147"/>
      <c r="L261" s="147"/>
      <c r="M261" s="147"/>
      <c r="N261" s="147"/>
      <c r="O261" s="147"/>
      <c r="P261" s="145"/>
      <c r="Q261" s="147"/>
      <c r="R261" s="147"/>
      <c r="S261" s="147"/>
      <c r="T261" s="147"/>
      <c r="U261" s="147"/>
      <c r="V261" s="146"/>
      <c r="W261" s="149">
        <f t="shared" si="25"/>
        <v>1</v>
      </c>
      <c r="X261" s="145"/>
      <c r="Y261" s="145"/>
      <c r="Z261" s="145"/>
      <c r="AA261" s="145"/>
      <c r="AB261" s="146"/>
      <c r="AC261" s="152"/>
      <c r="AD261" s="145"/>
      <c r="AE261" s="145"/>
      <c r="AF261" s="147"/>
      <c r="AG261" s="145"/>
      <c r="AH261" s="145"/>
      <c r="AI261" s="145"/>
      <c r="AJ261" s="147"/>
      <c r="AK261" s="147"/>
      <c r="AL261" s="147"/>
      <c r="AM261" s="146"/>
      <c r="AN261" s="145"/>
      <c r="AO261" s="145"/>
      <c r="AP261" s="147"/>
      <c r="AQ261" s="147"/>
      <c r="AS261" s="155"/>
      <c r="AT261" s="155"/>
    </row>
    <row r="262" spans="1:46" ht="14.25" hidden="1" customHeight="1" x14ac:dyDescent="0.2">
      <c r="A262" s="145"/>
      <c r="B262" s="146"/>
      <c r="C262" s="147"/>
      <c r="D262" s="147"/>
      <c r="E262" s="146"/>
      <c r="F262" s="147"/>
      <c r="G262" s="147"/>
      <c r="H262" s="147"/>
      <c r="I262" s="145"/>
      <c r="J262" s="145"/>
      <c r="K262" s="147"/>
      <c r="L262" s="147"/>
      <c r="M262" s="147"/>
      <c r="N262" s="147"/>
      <c r="O262" s="147"/>
      <c r="P262" s="145"/>
      <c r="Q262" s="147"/>
      <c r="R262" s="147"/>
      <c r="S262" s="147"/>
      <c r="T262" s="147"/>
      <c r="U262" s="147"/>
      <c r="V262" s="146"/>
      <c r="W262" s="149">
        <f t="shared" si="25"/>
        <v>1</v>
      </c>
      <c r="X262" s="145"/>
      <c r="Y262" s="145"/>
      <c r="Z262" s="145"/>
      <c r="AA262" s="145"/>
      <c r="AB262" s="146"/>
      <c r="AC262" s="152"/>
      <c r="AD262" s="145"/>
      <c r="AE262" s="145"/>
      <c r="AF262" s="147"/>
      <c r="AG262" s="145"/>
      <c r="AH262" s="145"/>
      <c r="AI262" s="145"/>
      <c r="AJ262" s="147"/>
      <c r="AK262" s="147"/>
      <c r="AL262" s="147"/>
      <c r="AM262" s="146"/>
      <c r="AN262" s="145"/>
      <c r="AO262" s="145"/>
      <c r="AP262" s="147"/>
      <c r="AQ262" s="147"/>
      <c r="AS262" s="155"/>
      <c r="AT262" s="155"/>
    </row>
    <row r="263" spans="1:46" ht="14.25" hidden="1" customHeight="1" x14ac:dyDescent="0.2">
      <c r="A263" s="145"/>
      <c r="B263" s="146"/>
      <c r="C263" s="147"/>
      <c r="D263" s="147"/>
      <c r="E263" s="146"/>
      <c r="F263" s="147"/>
      <c r="G263" s="147"/>
      <c r="H263" s="147"/>
      <c r="I263" s="145"/>
      <c r="J263" s="145"/>
      <c r="K263" s="147"/>
      <c r="L263" s="147"/>
      <c r="M263" s="147"/>
      <c r="N263" s="147"/>
      <c r="O263" s="147"/>
      <c r="P263" s="145"/>
      <c r="Q263" s="147"/>
      <c r="R263" s="147"/>
      <c r="S263" s="147"/>
      <c r="T263" s="147"/>
      <c r="U263" s="147"/>
      <c r="V263" s="146"/>
      <c r="W263" s="149">
        <f t="shared" si="25"/>
        <v>1</v>
      </c>
      <c r="X263" s="145"/>
      <c r="Y263" s="145"/>
      <c r="Z263" s="145"/>
      <c r="AA263" s="145"/>
      <c r="AB263" s="146"/>
      <c r="AC263" s="152"/>
      <c r="AD263" s="145"/>
      <c r="AE263" s="145"/>
      <c r="AF263" s="147"/>
      <c r="AG263" s="145"/>
      <c r="AH263" s="145"/>
      <c r="AI263" s="145"/>
      <c r="AJ263" s="147"/>
      <c r="AK263" s="147"/>
      <c r="AL263" s="147"/>
      <c r="AM263" s="146"/>
      <c r="AN263" s="145"/>
      <c r="AO263" s="145"/>
      <c r="AP263" s="147"/>
      <c r="AQ263" s="147"/>
      <c r="AS263" s="155"/>
      <c r="AT263" s="155"/>
    </row>
    <row r="264" spans="1:46" ht="14.25" hidden="1" customHeight="1" x14ac:dyDescent="0.2">
      <c r="A264" s="145"/>
      <c r="B264" s="146"/>
      <c r="C264" s="147"/>
      <c r="D264" s="147"/>
      <c r="E264" s="146"/>
      <c r="F264" s="147"/>
      <c r="G264" s="147"/>
      <c r="H264" s="147"/>
      <c r="I264" s="145"/>
      <c r="J264" s="145"/>
      <c r="K264" s="147"/>
      <c r="L264" s="147"/>
      <c r="M264" s="147"/>
      <c r="N264" s="147"/>
      <c r="O264" s="147"/>
      <c r="P264" s="145"/>
      <c r="Q264" s="147"/>
      <c r="R264" s="147"/>
      <c r="S264" s="147"/>
      <c r="T264" s="147"/>
      <c r="U264" s="147"/>
      <c r="V264" s="146"/>
      <c r="W264" s="149">
        <f t="shared" si="25"/>
        <v>1</v>
      </c>
      <c r="X264" s="145"/>
      <c r="Y264" s="145"/>
      <c r="Z264" s="145"/>
      <c r="AA264" s="145"/>
      <c r="AB264" s="146"/>
      <c r="AC264" s="152"/>
      <c r="AD264" s="145"/>
      <c r="AE264" s="145"/>
      <c r="AF264" s="147"/>
      <c r="AG264" s="145"/>
      <c r="AH264" s="145"/>
      <c r="AI264" s="145"/>
      <c r="AJ264" s="147"/>
      <c r="AK264" s="147"/>
      <c r="AL264" s="147"/>
      <c r="AM264" s="146"/>
      <c r="AN264" s="145"/>
      <c r="AO264" s="145"/>
      <c r="AP264" s="147"/>
      <c r="AQ264" s="147"/>
      <c r="AS264" s="155"/>
      <c r="AT264" s="155"/>
    </row>
    <row r="265" spans="1:46" ht="14.25" hidden="1" customHeight="1" x14ac:dyDescent="0.2">
      <c r="A265" s="145"/>
      <c r="B265" s="146"/>
      <c r="C265" s="147"/>
      <c r="D265" s="147"/>
      <c r="E265" s="146"/>
      <c r="F265" s="147"/>
      <c r="G265" s="147"/>
      <c r="H265" s="147"/>
      <c r="I265" s="145"/>
      <c r="J265" s="145"/>
      <c r="K265" s="147"/>
      <c r="L265" s="147"/>
      <c r="M265" s="147"/>
      <c r="N265" s="147"/>
      <c r="O265" s="147"/>
      <c r="P265" s="145"/>
      <c r="Q265" s="147"/>
      <c r="R265" s="147"/>
      <c r="S265" s="147"/>
      <c r="T265" s="147"/>
      <c r="U265" s="147"/>
      <c r="V265" s="146"/>
      <c r="W265" s="149">
        <f t="shared" si="25"/>
        <v>1</v>
      </c>
      <c r="X265" s="145"/>
      <c r="Y265" s="145"/>
      <c r="Z265" s="145"/>
      <c r="AA265" s="145"/>
      <c r="AB265" s="146"/>
      <c r="AC265" s="152"/>
      <c r="AD265" s="145"/>
      <c r="AE265" s="145"/>
      <c r="AF265" s="147"/>
      <c r="AG265" s="145"/>
      <c r="AH265" s="145"/>
      <c r="AI265" s="145"/>
      <c r="AJ265" s="147"/>
      <c r="AK265" s="147"/>
      <c r="AL265" s="147"/>
      <c r="AM265" s="146"/>
      <c r="AN265" s="145"/>
      <c r="AO265" s="145"/>
      <c r="AP265" s="147"/>
      <c r="AQ265" s="147"/>
      <c r="AS265" s="155"/>
      <c r="AT265" s="155"/>
    </row>
    <row r="266" spans="1:46" ht="14.25" hidden="1" customHeight="1" x14ac:dyDescent="0.2">
      <c r="A266" s="145"/>
      <c r="B266" s="146"/>
      <c r="C266" s="147"/>
      <c r="D266" s="147"/>
      <c r="E266" s="146"/>
      <c r="F266" s="147"/>
      <c r="G266" s="147"/>
      <c r="H266" s="147"/>
      <c r="I266" s="145"/>
      <c r="J266" s="145"/>
      <c r="K266" s="147"/>
      <c r="L266" s="147"/>
      <c r="M266" s="147"/>
      <c r="N266" s="147"/>
      <c r="O266" s="147"/>
      <c r="P266" s="145"/>
      <c r="Q266" s="147"/>
      <c r="R266" s="147"/>
      <c r="S266" s="147"/>
      <c r="T266" s="147"/>
      <c r="U266" s="147"/>
      <c r="V266" s="146"/>
      <c r="W266" s="149">
        <f t="shared" si="25"/>
        <v>1</v>
      </c>
      <c r="X266" s="145"/>
      <c r="Y266" s="145"/>
      <c r="Z266" s="145"/>
      <c r="AA266" s="145"/>
      <c r="AB266" s="146"/>
      <c r="AC266" s="152"/>
      <c r="AD266" s="145"/>
      <c r="AE266" s="145"/>
      <c r="AF266" s="147"/>
      <c r="AG266" s="145"/>
      <c r="AH266" s="145"/>
      <c r="AI266" s="145"/>
      <c r="AJ266" s="147"/>
      <c r="AK266" s="147"/>
      <c r="AL266" s="147"/>
      <c r="AM266" s="146"/>
      <c r="AN266" s="145"/>
      <c r="AO266" s="145"/>
      <c r="AP266" s="147"/>
      <c r="AQ266" s="147"/>
      <c r="AS266" s="155"/>
      <c r="AT266" s="155"/>
    </row>
    <row r="267" spans="1:46" ht="14.25" hidden="1" customHeight="1" x14ac:dyDescent="0.2">
      <c r="A267" s="145"/>
      <c r="B267" s="146"/>
      <c r="C267" s="147"/>
      <c r="D267" s="147"/>
      <c r="E267" s="146"/>
      <c r="F267" s="147"/>
      <c r="G267" s="147"/>
      <c r="H267" s="147"/>
      <c r="I267" s="145"/>
      <c r="J267" s="145"/>
      <c r="K267" s="147"/>
      <c r="L267" s="147"/>
      <c r="M267" s="147"/>
      <c r="N267" s="147"/>
      <c r="O267" s="147"/>
      <c r="P267" s="145"/>
      <c r="Q267" s="147"/>
      <c r="R267" s="147"/>
      <c r="S267" s="147"/>
      <c r="T267" s="147"/>
      <c r="U267" s="147"/>
      <c r="V267" s="146"/>
      <c r="W267" s="149">
        <f t="shared" si="25"/>
        <v>1</v>
      </c>
      <c r="X267" s="145"/>
      <c r="Y267" s="145"/>
      <c r="Z267" s="145"/>
      <c r="AA267" s="145"/>
      <c r="AB267" s="146"/>
      <c r="AC267" s="152"/>
      <c r="AD267" s="145"/>
      <c r="AE267" s="145"/>
      <c r="AF267" s="147"/>
      <c r="AG267" s="145"/>
      <c r="AH267" s="145"/>
      <c r="AI267" s="145"/>
      <c r="AJ267" s="147"/>
      <c r="AK267" s="147"/>
      <c r="AL267" s="147"/>
      <c r="AM267" s="146"/>
      <c r="AN267" s="145"/>
      <c r="AO267" s="145"/>
      <c r="AP267" s="147"/>
      <c r="AQ267" s="147"/>
      <c r="AS267" s="155"/>
      <c r="AT267" s="155"/>
    </row>
    <row r="268" spans="1:46" ht="14.25" hidden="1" customHeight="1" x14ac:dyDescent="0.2">
      <c r="A268" s="145"/>
      <c r="B268" s="146"/>
      <c r="C268" s="147"/>
      <c r="D268" s="147"/>
      <c r="E268" s="146"/>
      <c r="F268" s="147"/>
      <c r="G268" s="147"/>
      <c r="H268" s="147"/>
      <c r="I268" s="145"/>
      <c r="J268" s="145"/>
      <c r="K268" s="147"/>
      <c r="L268" s="147"/>
      <c r="M268" s="147"/>
      <c r="N268" s="147"/>
      <c r="O268" s="147"/>
      <c r="P268" s="145"/>
      <c r="Q268" s="147"/>
      <c r="R268" s="147"/>
      <c r="S268" s="147"/>
      <c r="T268" s="147"/>
      <c r="U268" s="147"/>
      <c r="V268" s="146"/>
      <c r="W268" s="149">
        <f t="shared" si="25"/>
        <v>1</v>
      </c>
      <c r="X268" s="145"/>
      <c r="Y268" s="145"/>
      <c r="Z268" s="145"/>
      <c r="AA268" s="145"/>
      <c r="AB268" s="146"/>
      <c r="AC268" s="152"/>
      <c r="AD268" s="145"/>
      <c r="AE268" s="145"/>
      <c r="AF268" s="147"/>
      <c r="AG268" s="145"/>
      <c r="AH268" s="145"/>
      <c r="AI268" s="145"/>
      <c r="AJ268" s="147"/>
      <c r="AK268" s="147"/>
      <c r="AL268" s="147"/>
      <c r="AM268" s="146"/>
      <c r="AN268" s="145"/>
      <c r="AO268" s="145"/>
      <c r="AP268" s="147"/>
      <c r="AQ268" s="147"/>
      <c r="AS268" s="155"/>
      <c r="AT268" s="155"/>
    </row>
    <row r="269" spans="1:46" ht="14.25" hidden="1" customHeight="1" x14ac:dyDescent="0.2">
      <c r="A269" s="145"/>
      <c r="B269" s="146"/>
      <c r="C269" s="147"/>
      <c r="D269" s="147"/>
      <c r="E269" s="146"/>
      <c r="F269" s="147"/>
      <c r="G269" s="147"/>
      <c r="H269" s="147"/>
      <c r="I269" s="145"/>
      <c r="J269" s="145"/>
      <c r="K269" s="147"/>
      <c r="L269" s="147"/>
      <c r="M269" s="147"/>
      <c r="N269" s="147"/>
      <c r="O269" s="147"/>
      <c r="P269" s="145"/>
      <c r="Q269" s="147"/>
      <c r="R269" s="147"/>
      <c r="S269" s="147"/>
      <c r="T269" s="147"/>
      <c r="U269" s="147"/>
      <c r="V269" s="146"/>
      <c r="W269" s="149">
        <f t="shared" si="25"/>
        <v>1</v>
      </c>
      <c r="X269" s="145"/>
      <c r="Y269" s="145"/>
      <c r="Z269" s="145"/>
      <c r="AA269" s="145"/>
      <c r="AB269" s="146"/>
      <c r="AC269" s="152"/>
      <c r="AD269" s="145"/>
      <c r="AE269" s="145"/>
      <c r="AF269" s="147"/>
      <c r="AG269" s="145"/>
      <c r="AH269" s="145"/>
      <c r="AI269" s="145"/>
      <c r="AJ269" s="147"/>
      <c r="AK269" s="147"/>
      <c r="AL269" s="147"/>
      <c r="AM269" s="146"/>
      <c r="AN269" s="145"/>
      <c r="AO269" s="145"/>
      <c r="AP269" s="147"/>
      <c r="AQ269" s="147"/>
      <c r="AS269" s="155"/>
      <c r="AT269" s="155"/>
    </row>
    <row r="270" spans="1:46" ht="14.25" hidden="1" customHeight="1" x14ac:dyDescent="0.2">
      <c r="A270" s="145"/>
      <c r="B270" s="146"/>
      <c r="C270" s="147"/>
      <c r="D270" s="147"/>
      <c r="E270" s="146"/>
      <c r="F270" s="147"/>
      <c r="G270" s="147"/>
      <c r="H270" s="147"/>
      <c r="I270" s="145"/>
      <c r="J270" s="145"/>
      <c r="K270" s="147"/>
      <c r="L270" s="147"/>
      <c r="M270" s="147"/>
      <c r="N270" s="147"/>
      <c r="O270" s="147"/>
      <c r="P270" s="145"/>
      <c r="Q270" s="147"/>
      <c r="R270" s="147"/>
      <c r="S270" s="147"/>
      <c r="T270" s="147"/>
      <c r="U270" s="147"/>
      <c r="V270" s="146"/>
      <c r="W270" s="149">
        <f t="shared" si="25"/>
        <v>1</v>
      </c>
      <c r="X270" s="145"/>
      <c r="Y270" s="145"/>
      <c r="Z270" s="145"/>
      <c r="AA270" s="145"/>
      <c r="AB270" s="146"/>
      <c r="AC270" s="152"/>
      <c r="AD270" s="145"/>
      <c r="AE270" s="145"/>
      <c r="AF270" s="147"/>
      <c r="AG270" s="145"/>
      <c r="AH270" s="145"/>
      <c r="AI270" s="145"/>
      <c r="AJ270" s="147"/>
      <c r="AK270" s="147"/>
      <c r="AL270" s="147"/>
      <c r="AM270" s="146"/>
      <c r="AN270" s="145"/>
      <c r="AO270" s="145"/>
      <c r="AP270" s="147"/>
      <c r="AQ270" s="147"/>
      <c r="AS270" s="155"/>
      <c r="AT270" s="155"/>
    </row>
    <row r="271" spans="1:46" ht="14.25" hidden="1" customHeight="1" x14ac:dyDescent="0.2">
      <c r="A271" s="145"/>
      <c r="B271" s="146"/>
      <c r="C271" s="147"/>
      <c r="D271" s="147"/>
      <c r="E271" s="146"/>
      <c r="F271" s="147"/>
      <c r="G271" s="147"/>
      <c r="H271" s="147"/>
      <c r="I271" s="145"/>
      <c r="J271" s="145"/>
      <c r="K271" s="147"/>
      <c r="L271" s="147"/>
      <c r="M271" s="147"/>
      <c r="N271" s="147"/>
      <c r="O271" s="147"/>
      <c r="P271" s="145"/>
      <c r="Q271" s="147"/>
      <c r="R271" s="147"/>
      <c r="S271" s="147"/>
      <c r="T271" s="147"/>
      <c r="U271" s="147"/>
      <c r="V271" s="146"/>
      <c r="W271" s="149">
        <f t="shared" si="25"/>
        <v>1</v>
      </c>
      <c r="X271" s="145"/>
      <c r="Y271" s="145"/>
      <c r="Z271" s="145"/>
      <c r="AA271" s="145"/>
      <c r="AB271" s="146"/>
      <c r="AC271" s="152"/>
      <c r="AD271" s="145"/>
      <c r="AE271" s="145"/>
      <c r="AF271" s="147"/>
      <c r="AG271" s="145"/>
      <c r="AH271" s="145"/>
      <c r="AI271" s="145"/>
      <c r="AJ271" s="147"/>
      <c r="AK271" s="147"/>
      <c r="AL271" s="147"/>
      <c r="AM271" s="146"/>
      <c r="AN271" s="145"/>
      <c r="AO271" s="145"/>
      <c r="AP271" s="147"/>
      <c r="AQ271" s="147"/>
      <c r="AS271" s="155"/>
      <c r="AT271" s="155"/>
    </row>
    <row r="272" spans="1:46" ht="14.25" hidden="1" customHeight="1" x14ac:dyDescent="0.2">
      <c r="A272" s="145"/>
      <c r="B272" s="146"/>
      <c r="C272" s="147"/>
      <c r="D272" s="147"/>
      <c r="E272" s="146"/>
      <c r="F272" s="147"/>
      <c r="G272" s="147"/>
      <c r="H272" s="147"/>
      <c r="I272" s="145"/>
      <c r="J272" s="145"/>
      <c r="K272" s="147"/>
      <c r="L272" s="147"/>
      <c r="M272" s="147"/>
      <c r="N272" s="147"/>
      <c r="O272" s="147"/>
      <c r="P272" s="145"/>
      <c r="Q272" s="147"/>
      <c r="R272" s="147"/>
      <c r="S272" s="147"/>
      <c r="T272" s="147"/>
      <c r="U272" s="147"/>
      <c r="V272" s="146"/>
      <c r="W272" s="149">
        <f t="shared" si="25"/>
        <v>1</v>
      </c>
      <c r="X272" s="145"/>
      <c r="Y272" s="145"/>
      <c r="Z272" s="145"/>
      <c r="AA272" s="145"/>
      <c r="AB272" s="146"/>
      <c r="AC272" s="152"/>
      <c r="AD272" s="145"/>
      <c r="AE272" s="145"/>
      <c r="AF272" s="147"/>
      <c r="AG272" s="145"/>
      <c r="AH272" s="145"/>
      <c r="AI272" s="145"/>
      <c r="AJ272" s="147"/>
      <c r="AK272" s="147"/>
      <c r="AL272" s="147"/>
      <c r="AM272" s="146"/>
      <c r="AN272" s="145"/>
      <c r="AO272" s="145"/>
      <c r="AP272" s="147"/>
      <c r="AQ272" s="147"/>
      <c r="AS272" s="155"/>
      <c r="AT272" s="155"/>
    </row>
    <row r="273" spans="1:46" ht="14.25" hidden="1" customHeight="1" x14ac:dyDescent="0.2">
      <c r="A273" s="145"/>
      <c r="B273" s="146"/>
      <c r="C273" s="147"/>
      <c r="D273" s="147"/>
      <c r="E273" s="146"/>
      <c r="F273" s="147"/>
      <c r="G273" s="147"/>
      <c r="H273" s="147"/>
      <c r="I273" s="145"/>
      <c r="J273" s="145"/>
      <c r="K273" s="147"/>
      <c r="L273" s="147"/>
      <c r="M273" s="147"/>
      <c r="N273" s="147"/>
      <c r="O273" s="147"/>
      <c r="P273" s="145"/>
      <c r="Q273" s="147"/>
      <c r="R273" s="147"/>
      <c r="S273" s="147"/>
      <c r="T273" s="147"/>
      <c r="U273" s="147"/>
      <c r="V273" s="146"/>
      <c r="W273" s="149">
        <f t="shared" si="25"/>
        <v>1</v>
      </c>
      <c r="X273" s="145"/>
      <c r="Y273" s="145"/>
      <c r="Z273" s="145"/>
      <c r="AA273" s="145"/>
      <c r="AB273" s="146"/>
      <c r="AC273" s="152"/>
      <c r="AD273" s="145"/>
      <c r="AE273" s="145"/>
      <c r="AF273" s="147"/>
      <c r="AG273" s="145"/>
      <c r="AH273" s="145"/>
      <c r="AI273" s="145"/>
      <c r="AJ273" s="147"/>
      <c r="AK273" s="147"/>
      <c r="AL273" s="147"/>
      <c r="AM273" s="146"/>
      <c r="AN273" s="145"/>
      <c r="AO273" s="145"/>
      <c r="AP273" s="147"/>
      <c r="AQ273" s="147"/>
      <c r="AS273" s="155"/>
      <c r="AT273" s="155"/>
    </row>
    <row r="274" spans="1:46" ht="14.25" hidden="1" customHeight="1" x14ac:dyDescent="0.2">
      <c r="A274" s="145"/>
      <c r="B274" s="146"/>
      <c r="C274" s="147"/>
      <c r="D274" s="147"/>
      <c r="E274" s="146"/>
      <c r="F274" s="147"/>
      <c r="G274" s="147"/>
      <c r="H274" s="147"/>
      <c r="I274" s="145"/>
      <c r="J274" s="145"/>
      <c r="K274" s="147"/>
      <c r="L274" s="147"/>
      <c r="M274" s="147"/>
      <c r="N274" s="147"/>
      <c r="O274" s="147"/>
      <c r="P274" s="145"/>
      <c r="Q274" s="147"/>
      <c r="R274" s="147"/>
      <c r="S274" s="147"/>
      <c r="T274" s="147"/>
      <c r="U274" s="147"/>
      <c r="V274" s="146"/>
      <c r="W274" s="149">
        <f t="shared" si="25"/>
        <v>1</v>
      </c>
      <c r="X274" s="145"/>
      <c r="Y274" s="145"/>
      <c r="Z274" s="145"/>
      <c r="AA274" s="145"/>
      <c r="AB274" s="146"/>
      <c r="AC274" s="152"/>
      <c r="AD274" s="145"/>
      <c r="AE274" s="145"/>
      <c r="AF274" s="147"/>
      <c r="AG274" s="145"/>
      <c r="AH274" s="145"/>
      <c r="AI274" s="145"/>
      <c r="AJ274" s="147"/>
      <c r="AK274" s="147"/>
      <c r="AL274" s="147"/>
      <c r="AM274" s="146"/>
      <c r="AN274" s="145"/>
      <c r="AO274" s="145"/>
      <c r="AP274" s="147"/>
      <c r="AQ274" s="147"/>
      <c r="AS274" s="155"/>
      <c r="AT274" s="155"/>
    </row>
    <row r="275" spans="1:46" ht="14.25" hidden="1" customHeight="1" x14ac:dyDescent="0.2">
      <c r="A275" s="145"/>
      <c r="B275" s="146"/>
      <c r="C275" s="147"/>
      <c r="D275" s="147"/>
      <c r="E275" s="146"/>
      <c r="F275" s="147"/>
      <c r="G275" s="147"/>
      <c r="H275" s="147"/>
      <c r="I275" s="145"/>
      <c r="J275" s="145"/>
      <c r="K275" s="147"/>
      <c r="L275" s="147"/>
      <c r="M275" s="147"/>
      <c r="N275" s="147"/>
      <c r="O275" s="147"/>
      <c r="P275" s="145"/>
      <c r="Q275" s="147"/>
      <c r="R275" s="147"/>
      <c r="S275" s="147"/>
      <c r="T275" s="147"/>
      <c r="U275" s="147"/>
      <c r="V275" s="146"/>
      <c r="W275" s="149">
        <f t="shared" si="25"/>
        <v>1</v>
      </c>
      <c r="X275" s="145"/>
      <c r="Y275" s="145"/>
      <c r="Z275" s="145"/>
      <c r="AA275" s="145"/>
      <c r="AB275" s="146"/>
      <c r="AC275" s="152"/>
      <c r="AD275" s="145"/>
      <c r="AE275" s="145"/>
      <c r="AF275" s="147"/>
      <c r="AG275" s="145"/>
      <c r="AH275" s="145"/>
      <c r="AI275" s="145"/>
      <c r="AJ275" s="147"/>
      <c r="AK275" s="147"/>
      <c r="AL275" s="147"/>
      <c r="AM275" s="146"/>
      <c r="AN275" s="145"/>
      <c r="AO275" s="145"/>
      <c r="AP275" s="147"/>
      <c r="AQ275" s="147"/>
      <c r="AS275" s="155"/>
      <c r="AT275" s="155"/>
    </row>
    <row r="276" spans="1:46" ht="14.25" hidden="1" customHeight="1" x14ac:dyDescent="0.2">
      <c r="A276" s="145"/>
      <c r="B276" s="146"/>
      <c r="C276" s="147"/>
      <c r="D276" s="147"/>
      <c r="E276" s="146"/>
      <c r="F276" s="147"/>
      <c r="G276" s="147"/>
      <c r="H276" s="147"/>
      <c r="I276" s="145"/>
      <c r="J276" s="145"/>
      <c r="K276" s="147"/>
      <c r="L276" s="147"/>
      <c r="M276" s="147"/>
      <c r="N276" s="147"/>
      <c r="O276" s="147"/>
      <c r="P276" s="145"/>
      <c r="Q276" s="147"/>
      <c r="R276" s="147"/>
      <c r="S276" s="147"/>
      <c r="T276" s="147"/>
      <c r="U276" s="147"/>
      <c r="V276" s="146"/>
      <c r="W276" s="149">
        <f t="shared" si="25"/>
        <v>1</v>
      </c>
      <c r="X276" s="145"/>
      <c r="Y276" s="145"/>
      <c r="Z276" s="145"/>
      <c r="AA276" s="145"/>
      <c r="AB276" s="146"/>
      <c r="AC276" s="152"/>
      <c r="AD276" s="145"/>
      <c r="AE276" s="145"/>
      <c r="AF276" s="147"/>
      <c r="AG276" s="145"/>
      <c r="AH276" s="145"/>
      <c r="AI276" s="145"/>
      <c r="AJ276" s="147"/>
      <c r="AK276" s="147"/>
      <c r="AL276" s="147"/>
      <c r="AM276" s="146"/>
      <c r="AN276" s="145"/>
      <c r="AO276" s="145"/>
      <c r="AP276" s="147"/>
      <c r="AQ276" s="147"/>
      <c r="AS276" s="155"/>
      <c r="AT276" s="155"/>
    </row>
    <row r="277" spans="1:46" ht="14.25" hidden="1" customHeight="1" x14ac:dyDescent="0.2">
      <c r="A277" s="145"/>
      <c r="B277" s="146"/>
      <c r="C277" s="147"/>
      <c r="D277" s="147"/>
      <c r="E277" s="146"/>
      <c r="F277" s="147"/>
      <c r="G277" s="147"/>
      <c r="H277" s="147"/>
      <c r="I277" s="145"/>
      <c r="J277" s="145"/>
      <c r="K277" s="147"/>
      <c r="L277" s="147"/>
      <c r="M277" s="147"/>
      <c r="N277" s="147"/>
      <c r="O277" s="147"/>
      <c r="P277" s="145"/>
      <c r="Q277" s="147"/>
      <c r="R277" s="147"/>
      <c r="S277" s="147"/>
      <c r="T277" s="147"/>
      <c r="U277" s="147"/>
      <c r="V277" s="146"/>
      <c r="W277" s="149">
        <f t="shared" si="25"/>
        <v>1</v>
      </c>
      <c r="X277" s="145"/>
      <c r="Y277" s="145"/>
      <c r="Z277" s="145"/>
      <c r="AA277" s="145"/>
      <c r="AB277" s="146"/>
      <c r="AC277" s="152"/>
      <c r="AD277" s="145"/>
      <c r="AE277" s="145"/>
      <c r="AF277" s="147"/>
      <c r="AG277" s="145"/>
      <c r="AH277" s="145"/>
      <c r="AI277" s="145"/>
      <c r="AJ277" s="147"/>
      <c r="AK277" s="147"/>
      <c r="AL277" s="147"/>
      <c r="AM277" s="146"/>
      <c r="AN277" s="145"/>
      <c r="AO277" s="145"/>
      <c r="AP277" s="147"/>
      <c r="AQ277" s="147"/>
      <c r="AS277" s="155"/>
      <c r="AT277" s="155"/>
    </row>
    <row r="278" spans="1:46" ht="14.25" hidden="1" customHeight="1" x14ac:dyDescent="0.2">
      <c r="A278" s="145"/>
      <c r="B278" s="146"/>
      <c r="C278" s="147"/>
      <c r="D278" s="147"/>
      <c r="E278" s="146"/>
      <c r="F278" s="147"/>
      <c r="G278" s="147"/>
      <c r="H278" s="147"/>
      <c r="I278" s="145"/>
      <c r="J278" s="145"/>
      <c r="K278" s="147"/>
      <c r="L278" s="147"/>
      <c r="M278" s="147"/>
      <c r="N278" s="147"/>
      <c r="O278" s="147"/>
      <c r="P278" s="145"/>
      <c r="Q278" s="147"/>
      <c r="R278" s="147"/>
      <c r="S278" s="147"/>
      <c r="T278" s="147"/>
      <c r="U278" s="147"/>
      <c r="V278" s="146"/>
      <c r="W278" s="149">
        <f t="shared" si="25"/>
        <v>1</v>
      </c>
      <c r="X278" s="145"/>
      <c r="Y278" s="145"/>
      <c r="Z278" s="145"/>
      <c r="AA278" s="145"/>
      <c r="AB278" s="146"/>
      <c r="AC278" s="152"/>
      <c r="AD278" s="145"/>
      <c r="AE278" s="145"/>
      <c r="AF278" s="147"/>
      <c r="AG278" s="145"/>
      <c r="AH278" s="145"/>
      <c r="AI278" s="145"/>
      <c r="AJ278" s="147"/>
      <c r="AK278" s="147"/>
      <c r="AL278" s="147"/>
      <c r="AM278" s="146"/>
      <c r="AN278" s="145"/>
      <c r="AO278" s="145"/>
      <c r="AP278" s="147"/>
      <c r="AQ278" s="147"/>
      <c r="AS278" s="155"/>
      <c r="AT278" s="155"/>
    </row>
    <row r="279" spans="1:46" ht="14.25" hidden="1" customHeight="1" x14ac:dyDescent="0.2">
      <c r="A279" s="145"/>
      <c r="B279" s="146"/>
      <c r="C279" s="147"/>
      <c r="D279" s="147"/>
      <c r="E279" s="146"/>
      <c r="F279" s="147"/>
      <c r="G279" s="147"/>
      <c r="H279" s="147"/>
      <c r="I279" s="145"/>
      <c r="J279" s="145"/>
      <c r="K279" s="147"/>
      <c r="L279" s="147"/>
      <c r="M279" s="147"/>
      <c r="N279" s="147"/>
      <c r="O279" s="147"/>
      <c r="P279" s="145"/>
      <c r="Q279" s="147"/>
      <c r="R279" s="147"/>
      <c r="S279" s="147"/>
      <c r="T279" s="147"/>
      <c r="U279" s="147"/>
      <c r="V279" s="146"/>
      <c r="W279" s="149">
        <f t="shared" si="25"/>
        <v>1</v>
      </c>
      <c r="X279" s="145"/>
      <c r="Y279" s="145"/>
      <c r="Z279" s="145"/>
      <c r="AA279" s="145"/>
      <c r="AB279" s="146"/>
      <c r="AC279" s="152"/>
      <c r="AD279" s="145"/>
      <c r="AE279" s="145"/>
      <c r="AF279" s="147"/>
      <c r="AG279" s="145"/>
      <c r="AH279" s="145"/>
      <c r="AI279" s="145"/>
      <c r="AJ279" s="147"/>
      <c r="AK279" s="147"/>
      <c r="AL279" s="147"/>
      <c r="AM279" s="146"/>
      <c r="AN279" s="145"/>
      <c r="AO279" s="145"/>
      <c r="AP279" s="147"/>
      <c r="AQ279" s="147"/>
      <c r="AS279" s="155"/>
      <c r="AT279" s="155"/>
    </row>
    <row r="280" spans="1:46" ht="14.25" hidden="1" customHeight="1" x14ac:dyDescent="0.2">
      <c r="A280" s="145"/>
      <c r="B280" s="146"/>
      <c r="C280" s="147"/>
      <c r="D280" s="147"/>
      <c r="E280" s="146"/>
      <c r="F280" s="147"/>
      <c r="G280" s="147"/>
      <c r="H280" s="147"/>
      <c r="I280" s="145"/>
      <c r="J280" s="145"/>
      <c r="K280" s="147"/>
      <c r="L280" s="147"/>
      <c r="M280" s="147"/>
      <c r="N280" s="147"/>
      <c r="O280" s="147"/>
      <c r="P280" s="145"/>
      <c r="Q280" s="147"/>
      <c r="R280" s="147"/>
      <c r="S280" s="147"/>
      <c r="T280" s="147"/>
      <c r="U280" s="147"/>
      <c r="V280" s="146"/>
      <c r="W280" s="149">
        <f t="shared" si="25"/>
        <v>1</v>
      </c>
      <c r="X280" s="145"/>
      <c r="Y280" s="145"/>
      <c r="Z280" s="145"/>
      <c r="AA280" s="145"/>
      <c r="AB280" s="146"/>
      <c r="AC280" s="152"/>
      <c r="AD280" s="145"/>
      <c r="AE280" s="145"/>
      <c r="AF280" s="147"/>
      <c r="AG280" s="145"/>
      <c r="AH280" s="145"/>
      <c r="AI280" s="145"/>
      <c r="AJ280" s="147"/>
      <c r="AK280" s="147"/>
      <c r="AL280" s="147"/>
      <c r="AM280" s="146"/>
      <c r="AN280" s="145"/>
      <c r="AO280" s="145"/>
      <c r="AP280" s="147"/>
      <c r="AQ280" s="147"/>
      <c r="AS280" s="155"/>
      <c r="AT280" s="155"/>
    </row>
    <row r="281" spans="1:46" ht="14.25" hidden="1" customHeight="1" x14ac:dyDescent="0.2">
      <c r="A281" s="145"/>
      <c r="B281" s="146"/>
      <c r="C281" s="147"/>
      <c r="D281" s="147"/>
      <c r="E281" s="146"/>
      <c r="F281" s="147"/>
      <c r="G281" s="147"/>
      <c r="H281" s="147"/>
      <c r="I281" s="145"/>
      <c r="J281" s="145"/>
      <c r="K281" s="147"/>
      <c r="L281" s="147"/>
      <c r="M281" s="147"/>
      <c r="N281" s="147"/>
      <c r="O281" s="147"/>
      <c r="P281" s="145"/>
      <c r="Q281" s="147"/>
      <c r="R281" s="147"/>
      <c r="S281" s="147"/>
      <c r="T281" s="147"/>
      <c r="U281" s="147"/>
      <c r="V281" s="146"/>
      <c r="W281" s="149">
        <f t="shared" si="25"/>
        <v>1</v>
      </c>
      <c r="X281" s="145"/>
      <c r="Y281" s="145"/>
      <c r="Z281" s="145"/>
      <c r="AA281" s="145"/>
      <c r="AB281" s="146"/>
      <c r="AC281" s="152"/>
      <c r="AD281" s="145"/>
      <c r="AE281" s="145"/>
      <c r="AF281" s="147"/>
      <c r="AG281" s="145"/>
      <c r="AH281" s="145"/>
      <c r="AI281" s="145"/>
      <c r="AJ281" s="147"/>
      <c r="AK281" s="147"/>
      <c r="AL281" s="147"/>
      <c r="AM281" s="146"/>
      <c r="AN281" s="145"/>
      <c r="AO281" s="145"/>
      <c r="AP281" s="147"/>
      <c r="AQ281" s="147"/>
      <c r="AS281" s="155"/>
      <c r="AT281" s="155"/>
    </row>
    <row r="282" spans="1:46" ht="14.25" hidden="1" customHeight="1" x14ac:dyDescent="0.2">
      <c r="A282" s="145"/>
      <c r="B282" s="146"/>
      <c r="C282" s="147"/>
      <c r="D282" s="147"/>
      <c r="E282" s="146"/>
      <c r="F282" s="147"/>
      <c r="G282" s="147"/>
      <c r="H282" s="147"/>
      <c r="I282" s="145"/>
      <c r="J282" s="145"/>
      <c r="K282" s="147"/>
      <c r="L282" s="147"/>
      <c r="M282" s="147"/>
      <c r="N282" s="147"/>
      <c r="O282" s="147"/>
      <c r="P282" s="145"/>
      <c r="Q282" s="147"/>
      <c r="R282" s="147"/>
      <c r="S282" s="147"/>
      <c r="T282" s="147"/>
      <c r="U282" s="147"/>
      <c r="V282" s="146"/>
      <c r="W282" s="149">
        <f t="shared" si="25"/>
        <v>1</v>
      </c>
      <c r="X282" s="145"/>
      <c r="Y282" s="145"/>
      <c r="Z282" s="145"/>
      <c r="AA282" s="145"/>
      <c r="AB282" s="146"/>
      <c r="AC282" s="152"/>
      <c r="AD282" s="145"/>
      <c r="AE282" s="145"/>
      <c r="AF282" s="147"/>
      <c r="AG282" s="145"/>
      <c r="AH282" s="145"/>
      <c r="AI282" s="145"/>
      <c r="AJ282" s="147"/>
      <c r="AK282" s="147"/>
      <c r="AL282" s="147"/>
      <c r="AM282" s="146"/>
      <c r="AN282" s="145"/>
      <c r="AO282" s="145"/>
      <c r="AP282" s="147"/>
      <c r="AQ282" s="147"/>
      <c r="AS282" s="155"/>
      <c r="AT282" s="155"/>
    </row>
    <row r="283" spans="1:46" ht="14.25" hidden="1" customHeight="1" x14ac:dyDescent="0.2">
      <c r="A283" s="145"/>
      <c r="B283" s="146"/>
      <c r="C283" s="147"/>
      <c r="D283" s="147"/>
      <c r="E283" s="146"/>
      <c r="F283" s="147"/>
      <c r="G283" s="147"/>
      <c r="H283" s="147"/>
      <c r="I283" s="145"/>
      <c r="J283" s="145"/>
      <c r="K283" s="147"/>
      <c r="L283" s="147"/>
      <c r="M283" s="147"/>
      <c r="N283" s="147"/>
      <c r="O283" s="147"/>
      <c r="P283" s="145"/>
      <c r="Q283" s="147"/>
      <c r="R283" s="147"/>
      <c r="S283" s="147"/>
      <c r="T283" s="147"/>
      <c r="U283" s="147"/>
      <c r="V283" s="146"/>
      <c r="W283" s="149">
        <f t="shared" si="25"/>
        <v>1</v>
      </c>
      <c r="X283" s="145"/>
      <c r="Y283" s="145"/>
      <c r="Z283" s="145"/>
      <c r="AA283" s="145"/>
      <c r="AB283" s="146"/>
      <c r="AC283" s="152"/>
      <c r="AD283" s="145"/>
      <c r="AE283" s="145"/>
      <c r="AF283" s="147"/>
      <c r="AG283" s="145"/>
      <c r="AH283" s="145"/>
      <c r="AI283" s="145"/>
      <c r="AJ283" s="147"/>
      <c r="AK283" s="147"/>
      <c r="AL283" s="147"/>
      <c r="AM283" s="146"/>
      <c r="AN283" s="145"/>
      <c r="AO283" s="145"/>
      <c r="AP283" s="147"/>
      <c r="AQ283" s="147"/>
      <c r="AS283" s="155"/>
      <c r="AT283" s="155"/>
    </row>
    <row r="284" spans="1:46" ht="14.25" hidden="1" customHeight="1" x14ac:dyDescent="0.2">
      <c r="A284" s="145"/>
      <c r="B284" s="146"/>
      <c r="C284" s="147"/>
      <c r="D284" s="147"/>
      <c r="E284" s="146"/>
      <c r="F284" s="147"/>
      <c r="G284" s="147"/>
      <c r="H284" s="147"/>
      <c r="I284" s="145"/>
      <c r="J284" s="145"/>
      <c r="K284" s="147"/>
      <c r="L284" s="147"/>
      <c r="M284" s="147"/>
      <c r="N284" s="147"/>
      <c r="O284" s="147"/>
      <c r="P284" s="145"/>
      <c r="Q284" s="147"/>
      <c r="R284" s="147"/>
      <c r="S284" s="147"/>
      <c r="T284" s="147"/>
      <c r="U284" s="147"/>
      <c r="V284" s="146"/>
      <c r="W284" s="149">
        <f t="shared" si="25"/>
        <v>1</v>
      </c>
      <c r="X284" s="145"/>
      <c r="Y284" s="145"/>
      <c r="Z284" s="145"/>
      <c r="AA284" s="145"/>
      <c r="AB284" s="146"/>
      <c r="AC284" s="152"/>
      <c r="AD284" s="145"/>
      <c r="AE284" s="145"/>
      <c r="AF284" s="147"/>
      <c r="AG284" s="145"/>
      <c r="AH284" s="145"/>
      <c r="AI284" s="145"/>
      <c r="AJ284" s="147"/>
      <c r="AK284" s="147"/>
      <c r="AL284" s="147"/>
      <c r="AM284" s="146"/>
      <c r="AN284" s="145"/>
      <c r="AO284" s="145"/>
      <c r="AP284" s="147"/>
      <c r="AQ284" s="147"/>
      <c r="AS284" s="155"/>
      <c r="AT284" s="155"/>
    </row>
    <row r="285" spans="1:46" ht="14.25" hidden="1" customHeight="1" x14ac:dyDescent="0.2">
      <c r="A285" s="145"/>
      <c r="B285" s="146"/>
      <c r="C285" s="147"/>
      <c r="D285" s="147"/>
      <c r="E285" s="146"/>
      <c r="F285" s="147"/>
      <c r="G285" s="147"/>
      <c r="H285" s="147"/>
      <c r="I285" s="145"/>
      <c r="J285" s="145"/>
      <c r="K285" s="147"/>
      <c r="L285" s="147"/>
      <c r="M285" s="147"/>
      <c r="N285" s="147"/>
      <c r="O285" s="147"/>
      <c r="P285" s="145"/>
      <c r="Q285" s="147"/>
      <c r="R285" s="147"/>
      <c r="S285" s="147"/>
      <c r="T285" s="147"/>
      <c r="U285" s="147"/>
      <c r="V285" s="146"/>
      <c r="W285" s="149">
        <f t="shared" si="25"/>
        <v>1</v>
      </c>
      <c r="X285" s="145"/>
      <c r="Y285" s="145"/>
      <c r="Z285" s="145"/>
      <c r="AA285" s="145"/>
      <c r="AB285" s="146"/>
      <c r="AC285" s="152"/>
      <c r="AD285" s="145"/>
      <c r="AE285" s="145"/>
      <c r="AF285" s="147"/>
      <c r="AG285" s="145"/>
      <c r="AH285" s="145"/>
      <c r="AI285" s="145"/>
      <c r="AJ285" s="147"/>
      <c r="AK285" s="147"/>
      <c r="AL285" s="147"/>
      <c r="AM285" s="146"/>
      <c r="AN285" s="145"/>
      <c r="AO285" s="145"/>
      <c r="AP285" s="147"/>
      <c r="AQ285" s="147"/>
      <c r="AS285" s="155"/>
      <c r="AT285" s="155"/>
    </row>
    <row r="286" spans="1:46" ht="14.25" hidden="1" customHeight="1" x14ac:dyDescent="0.2">
      <c r="A286" s="145"/>
      <c r="B286" s="146"/>
      <c r="C286" s="147"/>
      <c r="D286" s="147"/>
      <c r="E286" s="146"/>
      <c r="F286" s="147"/>
      <c r="G286" s="147"/>
      <c r="H286" s="147"/>
      <c r="I286" s="145"/>
      <c r="J286" s="145"/>
      <c r="K286" s="147"/>
      <c r="L286" s="147"/>
      <c r="M286" s="147"/>
      <c r="N286" s="147"/>
      <c r="O286" s="147"/>
      <c r="P286" s="145"/>
      <c r="Q286" s="147"/>
      <c r="R286" s="147"/>
      <c r="S286" s="147"/>
      <c r="T286" s="147"/>
      <c r="U286" s="147"/>
      <c r="V286" s="146"/>
      <c r="W286" s="149">
        <f t="shared" si="25"/>
        <v>1</v>
      </c>
      <c r="X286" s="145"/>
      <c r="Y286" s="145"/>
      <c r="Z286" s="145"/>
      <c r="AA286" s="145"/>
      <c r="AB286" s="146"/>
      <c r="AC286" s="152"/>
      <c r="AD286" s="145"/>
      <c r="AE286" s="145"/>
      <c r="AF286" s="147"/>
      <c r="AG286" s="145"/>
      <c r="AH286" s="145"/>
      <c r="AI286" s="145"/>
      <c r="AJ286" s="147"/>
      <c r="AK286" s="147"/>
      <c r="AL286" s="147"/>
      <c r="AM286" s="146"/>
      <c r="AN286" s="145"/>
      <c r="AO286" s="145"/>
      <c r="AP286" s="147"/>
      <c r="AQ286" s="147"/>
      <c r="AS286" s="155"/>
      <c r="AT286" s="155"/>
    </row>
    <row r="287" spans="1:46" ht="14.25" hidden="1" customHeight="1" x14ac:dyDescent="0.2">
      <c r="A287" s="145"/>
      <c r="B287" s="146"/>
      <c r="C287" s="147"/>
      <c r="D287" s="147"/>
      <c r="E287" s="146"/>
      <c r="F287" s="147"/>
      <c r="G287" s="147"/>
      <c r="H287" s="147"/>
      <c r="I287" s="145"/>
      <c r="J287" s="145"/>
      <c r="K287" s="147"/>
      <c r="L287" s="147"/>
      <c r="M287" s="147"/>
      <c r="N287" s="147"/>
      <c r="O287" s="147"/>
      <c r="P287" s="145"/>
      <c r="Q287" s="147"/>
      <c r="R287" s="147"/>
      <c r="S287" s="147"/>
      <c r="T287" s="147"/>
      <c r="U287" s="147"/>
      <c r="V287" s="146"/>
      <c r="W287" s="149">
        <f t="shared" si="25"/>
        <v>1</v>
      </c>
      <c r="X287" s="145"/>
      <c r="Y287" s="145"/>
      <c r="Z287" s="145"/>
      <c r="AA287" s="145"/>
      <c r="AB287" s="146"/>
      <c r="AC287" s="152"/>
      <c r="AD287" s="145"/>
      <c r="AE287" s="145"/>
      <c r="AF287" s="147"/>
      <c r="AG287" s="145"/>
      <c r="AH287" s="145"/>
      <c r="AI287" s="145"/>
      <c r="AJ287" s="147"/>
      <c r="AK287" s="147"/>
      <c r="AL287" s="147"/>
      <c r="AM287" s="146"/>
      <c r="AN287" s="145"/>
      <c r="AO287" s="145"/>
      <c r="AP287" s="147"/>
      <c r="AQ287" s="147"/>
      <c r="AS287" s="155"/>
      <c r="AT287" s="155"/>
    </row>
    <row r="288" spans="1:46" ht="14.25" hidden="1" customHeight="1" x14ac:dyDescent="0.2">
      <c r="A288" s="145"/>
      <c r="B288" s="146"/>
      <c r="C288" s="147"/>
      <c r="D288" s="147"/>
      <c r="E288" s="146"/>
      <c r="F288" s="147"/>
      <c r="G288" s="147"/>
      <c r="H288" s="147"/>
      <c r="I288" s="145"/>
      <c r="J288" s="145"/>
      <c r="K288" s="147"/>
      <c r="L288" s="147"/>
      <c r="M288" s="147"/>
      <c r="N288" s="147"/>
      <c r="O288" s="147"/>
      <c r="P288" s="145"/>
      <c r="Q288" s="147"/>
      <c r="R288" s="147"/>
      <c r="S288" s="147"/>
      <c r="T288" s="147"/>
      <c r="U288" s="147"/>
      <c r="V288" s="146"/>
      <c r="W288" s="149">
        <f t="shared" si="25"/>
        <v>1</v>
      </c>
      <c r="X288" s="145"/>
      <c r="Y288" s="145"/>
      <c r="Z288" s="145"/>
      <c r="AA288" s="145"/>
      <c r="AB288" s="146"/>
      <c r="AC288" s="152"/>
      <c r="AD288" s="145"/>
      <c r="AE288" s="145"/>
      <c r="AF288" s="147"/>
      <c r="AG288" s="145"/>
      <c r="AH288" s="145"/>
      <c r="AI288" s="145"/>
      <c r="AJ288" s="147"/>
      <c r="AK288" s="147"/>
      <c r="AL288" s="147"/>
      <c r="AM288" s="146"/>
      <c r="AN288" s="145"/>
      <c r="AO288" s="145"/>
      <c r="AP288" s="147"/>
      <c r="AQ288" s="147"/>
      <c r="AS288" s="155"/>
      <c r="AT288" s="155"/>
    </row>
    <row r="289" spans="1:46" ht="14.25" hidden="1" customHeight="1" x14ac:dyDescent="0.2">
      <c r="A289" s="145"/>
      <c r="B289" s="146"/>
      <c r="C289" s="147"/>
      <c r="D289" s="147"/>
      <c r="E289" s="146"/>
      <c r="F289" s="147"/>
      <c r="G289" s="147"/>
      <c r="H289" s="147"/>
      <c r="I289" s="145"/>
      <c r="J289" s="145"/>
      <c r="K289" s="147"/>
      <c r="L289" s="147"/>
      <c r="M289" s="147"/>
      <c r="N289" s="147"/>
      <c r="O289" s="147"/>
      <c r="P289" s="145"/>
      <c r="Q289" s="147"/>
      <c r="R289" s="147"/>
      <c r="S289" s="147"/>
      <c r="T289" s="147"/>
      <c r="U289" s="147"/>
      <c r="V289" s="146"/>
      <c r="W289" s="149">
        <f t="shared" si="25"/>
        <v>1</v>
      </c>
      <c r="X289" s="145"/>
      <c r="Y289" s="145"/>
      <c r="Z289" s="145"/>
      <c r="AA289" s="145"/>
      <c r="AB289" s="146"/>
      <c r="AC289" s="152"/>
      <c r="AD289" s="145"/>
      <c r="AE289" s="145"/>
      <c r="AF289" s="147"/>
      <c r="AG289" s="145"/>
      <c r="AH289" s="145"/>
      <c r="AI289" s="145"/>
      <c r="AJ289" s="147"/>
      <c r="AK289" s="147"/>
      <c r="AL289" s="147"/>
      <c r="AM289" s="146"/>
      <c r="AN289" s="145"/>
      <c r="AO289" s="145"/>
      <c r="AP289" s="147"/>
      <c r="AQ289" s="147"/>
      <c r="AS289" s="155"/>
      <c r="AT289" s="155"/>
    </row>
    <row r="290" spans="1:46" ht="14.25" hidden="1" customHeight="1" x14ac:dyDescent="0.2">
      <c r="A290" s="145"/>
      <c r="B290" s="146"/>
      <c r="C290" s="147"/>
      <c r="D290" s="147"/>
      <c r="E290" s="146"/>
      <c r="F290" s="147"/>
      <c r="G290" s="147"/>
      <c r="H290" s="147"/>
      <c r="I290" s="145"/>
      <c r="J290" s="145"/>
      <c r="K290" s="147"/>
      <c r="L290" s="147"/>
      <c r="M290" s="147"/>
      <c r="N290" s="147"/>
      <c r="O290" s="147"/>
      <c r="P290" s="145"/>
      <c r="Q290" s="147"/>
      <c r="R290" s="147"/>
      <c r="S290" s="147"/>
      <c r="T290" s="147"/>
      <c r="U290" s="147"/>
      <c r="V290" s="146"/>
      <c r="W290" s="149">
        <f t="shared" si="25"/>
        <v>1</v>
      </c>
      <c r="X290" s="145"/>
      <c r="Y290" s="145"/>
      <c r="Z290" s="145"/>
      <c r="AA290" s="145"/>
      <c r="AB290" s="146"/>
      <c r="AC290" s="152"/>
      <c r="AD290" s="145"/>
      <c r="AE290" s="145"/>
      <c r="AF290" s="147"/>
      <c r="AG290" s="145"/>
      <c r="AH290" s="145"/>
      <c r="AI290" s="145"/>
      <c r="AJ290" s="147"/>
      <c r="AK290" s="147"/>
      <c r="AL290" s="147"/>
      <c r="AM290" s="146"/>
      <c r="AN290" s="145"/>
      <c r="AO290" s="145"/>
      <c r="AP290" s="147"/>
      <c r="AQ290" s="147"/>
      <c r="AS290" s="155"/>
      <c r="AT290" s="155"/>
    </row>
    <row r="291" spans="1:46" ht="14.25" hidden="1" customHeight="1" x14ac:dyDescent="0.2">
      <c r="A291" s="145"/>
      <c r="B291" s="146"/>
      <c r="C291" s="147"/>
      <c r="D291" s="147"/>
      <c r="E291" s="146"/>
      <c r="F291" s="147"/>
      <c r="G291" s="147"/>
      <c r="H291" s="147"/>
      <c r="I291" s="145"/>
      <c r="J291" s="145"/>
      <c r="K291" s="147"/>
      <c r="L291" s="147"/>
      <c r="M291" s="147"/>
      <c r="N291" s="147"/>
      <c r="O291" s="147"/>
      <c r="P291" s="145"/>
      <c r="Q291" s="147"/>
      <c r="R291" s="147"/>
      <c r="S291" s="147"/>
      <c r="T291" s="147"/>
      <c r="U291" s="147"/>
      <c r="V291" s="146"/>
      <c r="W291" s="149">
        <f t="shared" si="25"/>
        <v>1</v>
      </c>
      <c r="X291" s="145"/>
      <c r="Y291" s="145"/>
      <c r="Z291" s="145"/>
      <c r="AA291" s="145"/>
      <c r="AB291" s="146"/>
      <c r="AC291" s="152"/>
      <c r="AD291" s="145"/>
      <c r="AE291" s="145"/>
      <c r="AF291" s="147"/>
      <c r="AG291" s="145"/>
      <c r="AH291" s="145"/>
      <c r="AI291" s="145"/>
      <c r="AJ291" s="147"/>
      <c r="AK291" s="147"/>
      <c r="AL291" s="147"/>
      <c r="AM291" s="146"/>
      <c r="AN291" s="145"/>
      <c r="AO291" s="145"/>
      <c r="AP291" s="147"/>
      <c r="AQ291" s="147"/>
      <c r="AS291" s="155"/>
      <c r="AT291" s="155"/>
    </row>
    <row r="292" spans="1:46" ht="14.25" hidden="1" customHeight="1" x14ac:dyDescent="0.2">
      <c r="A292" s="145"/>
      <c r="B292" s="146"/>
      <c r="C292" s="147"/>
      <c r="D292" s="147"/>
      <c r="E292" s="146"/>
      <c r="F292" s="147"/>
      <c r="G292" s="147"/>
      <c r="H292" s="147"/>
      <c r="I292" s="145"/>
      <c r="J292" s="145"/>
      <c r="K292" s="147"/>
      <c r="L292" s="147"/>
      <c r="M292" s="147"/>
      <c r="N292" s="147"/>
      <c r="O292" s="147"/>
      <c r="P292" s="145"/>
      <c r="Q292" s="147"/>
      <c r="R292" s="147"/>
      <c r="S292" s="147"/>
      <c r="T292" s="147"/>
      <c r="U292" s="147"/>
      <c r="V292" s="146"/>
      <c r="W292" s="149">
        <f t="shared" si="25"/>
        <v>1</v>
      </c>
      <c r="X292" s="145"/>
      <c r="Y292" s="145"/>
      <c r="Z292" s="145"/>
      <c r="AA292" s="145"/>
      <c r="AB292" s="146"/>
      <c r="AC292" s="152"/>
      <c r="AD292" s="145"/>
      <c r="AE292" s="145"/>
      <c r="AF292" s="147"/>
      <c r="AG292" s="145"/>
      <c r="AH292" s="145"/>
      <c r="AI292" s="145"/>
      <c r="AJ292" s="147"/>
      <c r="AK292" s="147"/>
      <c r="AL292" s="147"/>
      <c r="AM292" s="146"/>
      <c r="AN292" s="145"/>
      <c r="AO292" s="145"/>
      <c r="AP292" s="147"/>
      <c r="AQ292" s="147"/>
      <c r="AS292" s="155"/>
      <c r="AT292" s="155"/>
    </row>
    <row r="293" spans="1:46" ht="14.25" hidden="1" customHeight="1" x14ac:dyDescent="0.2">
      <c r="A293" s="145"/>
      <c r="B293" s="146"/>
      <c r="C293" s="147"/>
      <c r="D293" s="147"/>
      <c r="E293" s="146"/>
      <c r="F293" s="147"/>
      <c r="G293" s="147"/>
      <c r="H293" s="147"/>
      <c r="I293" s="145"/>
      <c r="J293" s="145"/>
      <c r="K293" s="147"/>
      <c r="L293" s="147"/>
      <c r="M293" s="147"/>
      <c r="N293" s="147"/>
      <c r="O293" s="147"/>
      <c r="P293" s="145"/>
      <c r="Q293" s="147"/>
      <c r="R293" s="147"/>
      <c r="S293" s="147"/>
      <c r="T293" s="147"/>
      <c r="U293" s="147"/>
      <c r="V293" s="146"/>
      <c r="W293" s="149">
        <f t="shared" si="25"/>
        <v>1</v>
      </c>
      <c r="X293" s="145"/>
      <c r="Y293" s="145"/>
      <c r="Z293" s="145"/>
      <c r="AA293" s="145"/>
      <c r="AB293" s="146"/>
      <c r="AC293" s="152"/>
      <c r="AD293" s="145"/>
      <c r="AE293" s="145"/>
      <c r="AF293" s="147"/>
      <c r="AG293" s="145"/>
      <c r="AH293" s="145"/>
      <c r="AI293" s="145"/>
      <c r="AJ293" s="147"/>
      <c r="AK293" s="147"/>
      <c r="AL293" s="147"/>
      <c r="AM293" s="146"/>
      <c r="AN293" s="145"/>
      <c r="AO293" s="145"/>
      <c r="AP293" s="147"/>
      <c r="AQ293" s="147"/>
      <c r="AS293" s="155"/>
      <c r="AT293" s="155"/>
    </row>
    <row r="294" spans="1:46" ht="14.25" hidden="1" customHeight="1" x14ac:dyDescent="0.2">
      <c r="A294" s="145"/>
      <c r="B294" s="146"/>
      <c r="C294" s="147"/>
      <c r="D294" s="147"/>
      <c r="E294" s="146"/>
      <c r="F294" s="147"/>
      <c r="G294" s="147"/>
      <c r="H294" s="147"/>
      <c r="I294" s="145"/>
      <c r="J294" s="145"/>
      <c r="K294" s="147"/>
      <c r="L294" s="147"/>
      <c r="M294" s="147"/>
      <c r="N294" s="147"/>
      <c r="O294" s="147"/>
      <c r="P294" s="145"/>
      <c r="Q294" s="147"/>
      <c r="R294" s="147"/>
      <c r="S294" s="147"/>
      <c r="T294" s="147"/>
      <c r="U294" s="147"/>
      <c r="V294" s="146"/>
      <c r="W294" s="149">
        <f t="shared" si="25"/>
        <v>1</v>
      </c>
      <c r="X294" s="145"/>
      <c r="Y294" s="145"/>
      <c r="Z294" s="145"/>
      <c r="AA294" s="145"/>
      <c r="AB294" s="146"/>
      <c r="AC294" s="152"/>
      <c r="AD294" s="145"/>
      <c r="AE294" s="145"/>
      <c r="AF294" s="147"/>
      <c r="AG294" s="145"/>
      <c r="AH294" s="145"/>
      <c r="AI294" s="145"/>
      <c r="AJ294" s="147"/>
      <c r="AK294" s="147"/>
      <c r="AL294" s="147"/>
      <c r="AM294" s="146"/>
      <c r="AN294" s="145"/>
      <c r="AO294" s="145"/>
      <c r="AP294" s="147"/>
      <c r="AQ294" s="147"/>
      <c r="AS294" s="155"/>
      <c r="AT294" s="155"/>
    </row>
    <row r="295" spans="1:46" ht="14.25" hidden="1" customHeight="1" x14ac:dyDescent="0.2">
      <c r="A295" s="145"/>
      <c r="B295" s="146"/>
      <c r="C295" s="147"/>
      <c r="D295" s="147"/>
      <c r="E295" s="146"/>
      <c r="F295" s="147"/>
      <c r="G295" s="147"/>
      <c r="H295" s="147"/>
      <c r="I295" s="145"/>
      <c r="J295" s="145"/>
      <c r="K295" s="147"/>
      <c r="L295" s="147"/>
      <c r="M295" s="147"/>
      <c r="N295" s="147"/>
      <c r="O295" s="147"/>
      <c r="P295" s="145"/>
      <c r="Q295" s="147"/>
      <c r="R295" s="147"/>
      <c r="S295" s="147"/>
      <c r="T295" s="147"/>
      <c r="U295" s="147"/>
      <c r="V295" s="146"/>
      <c r="W295" s="149">
        <f t="shared" si="25"/>
        <v>1</v>
      </c>
      <c r="X295" s="145"/>
      <c r="Y295" s="145"/>
      <c r="Z295" s="145"/>
      <c r="AA295" s="145"/>
      <c r="AB295" s="146"/>
      <c r="AC295" s="152"/>
      <c r="AD295" s="145"/>
      <c r="AE295" s="145"/>
      <c r="AF295" s="147"/>
      <c r="AG295" s="145"/>
      <c r="AH295" s="145"/>
      <c r="AI295" s="145"/>
      <c r="AJ295" s="147"/>
      <c r="AK295" s="147"/>
      <c r="AL295" s="147"/>
      <c r="AM295" s="146"/>
      <c r="AN295" s="145"/>
      <c r="AO295" s="145"/>
      <c r="AP295" s="147"/>
      <c r="AQ295" s="147"/>
      <c r="AS295" s="155"/>
      <c r="AT295" s="155"/>
    </row>
    <row r="296" spans="1:46" ht="14.25" hidden="1" customHeight="1" x14ac:dyDescent="0.2">
      <c r="A296" s="145"/>
      <c r="B296" s="146"/>
      <c r="C296" s="147"/>
      <c r="D296" s="147"/>
      <c r="E296" s="146"/>
      <c r="F296" s="147"/>
      <c r="G296" s="147"/>
      <c r="H296" s="147"/>
      <c r="I296" s="145"/>
      <c r="J296" s="145"/>
      <c r="K296" s="147"/>
      <c r="L296" s="147"/>
      <c r="M296" s="147"/>
      <c r="N296" s="147"/>
      <c r="O296" s="147"/>
      <c r="P296" s="145"/>
      <c r="Q296" s="147"/>
      <c r="R296" s="147"/>
      <c r="S296" s="147"/>
      <c r="T296" s="147"/>
      <c r="U296" s="147"/>
      <c r="V296" s="146"/>
      <c r="W296" s="149">
        <f t="shared" si="25"/>
        <v>1</v>
      </c>
      <c r="X296" s="145"/>
      <c r="Y296" s="145"/>
      <c r="Z296" s="145"/>
      <c r="AA296" s="145"/>
      <c r="AB296" s="146"/>
      <c r="AC296" s="152"/>
      <c r="AD296" s="145"/>
      <c r="AE296" s="145"/>
      <c r="AF296" s="147"/>
      <c r="AG296" s="145"/>
      <c r="AH296" s="145"/>
      <c r="AI296" s="145"/>
      <c r="AJ296" s="147"/>
      <c r="AK296" s="147"/>
      <c r="AL296" s="147"/>
      <c r="AM296" s="146"/>
      <c r="AN296" s="145"/>
      <c r="AO296" s="145"/>
      <c r="AP296" s="147"/>
      <c r="AQ296" s="147"/>
      <c r="AS296" s="155"/>
      <c r="AT296" s="155"/>
    </row>
    <row r="297" spans="1:46" ht="14.25" hidden="1" customHeight="1" x14ac:dyDescent="0.2">
      <c r="A297" s="145"/>
      <c r="B297" s="146"/>
      <c r="C297" s="147"/>
      <c r="D297" s="147"/>
      <c r="E297" s="146"/>
      <c r="F297" s="147"/>
      <c r="G297" s="147"/>
      <c r="H297" s="147"/>
      <c r="I297" s="145"/>
      <c r="J297" s="145"/>
      <c r="K297" s="147"/>
      <c r="L297" s="147"/>
      <c r="M297" s="147"/>
      <c r="N297" s="147"/>
      <c r="O297" s="147"/>
      <c r="P297" s="145"/>
      <c r="Q297" s="147"/>
      <c r="R297" s="147"/>
      <c r="S297" s="147"/>
      <c r="T297" s="147"/>
      <c r="U297" s="147"/>
      <c r="V297" s="146"/>
      <c r="W297" s="149">
        <f t="shared" si="25"/>
        <v>1</v>
      </c>
      <c r="X297" s="145"/>
      <c r="Y297" s="145"/>
      <c r="Z297" s="145"/>
      <c r="AA297" s="145"/>
      <c r="AB297" s="146"/>
      <c r="AC297" s="152"/>
      <c r="AD297" s="145"/>
      <c r="AE297" s="145"/>
      <c r="AF297" s="147"/>
      <c r="AG297" s="145"/>
      <c r="AH297" s="145"/>
      <c r="AI297" s="145"/>
      <c r="AJ297" s="147"/>
      <c r="AK297" s="147"/>
      <c r="AL297" s="147"/>
      <c r="AM297" s="146"/>
      <c r="AN297" s="145"/>
      <c r="AO297" s="145"/>
      <c r="AP297" s="147"/>
      <c r="AQ297" s="147"/>
      <c r="AS297" s="155"/>
      <c r="AT297" s="155"/>
    </row>
    <row r="298" spans="1:46" ht="14.25" hidden="1" customHeight="1" x14ac:dyDescent="0.2">
      <c r="A298" s="145"/>
      <c r="B298" s="146"/>
      <c r="C298" s="147"/>
      <c r="D298" s="147"/>
      <c r="E298" s="146"/>
      <c r="F298" s="147"/>
      <c r="G298" s="147"/>
      <c r="H298" s="147"/>
      <c r="I298" s="145"/>
      <c r="J298" s="145"/>
      <c r="K298" s="147"/>
      <c r="L298" s="147"/>
      <c r="M298" s="147"/>
      <c r="N298" s="147"/>
      <c r="O298" s="147"/>
      <c r="P298" s="145"/>
      <c r="Q298" s="147"/>
      <c r="R298" s="147"/>
      <c r="S298" s="147"/>
      <c r="T298" s="147"/>
      <c r="U298" s="147"/>
      <c r="V298" s="146"/>
      <c r="W298" s="149">
        <f t="shared" si="25"/>
        <v>1</v>
      </c>
      <c r="X298" s="145"/>
      <c r="Y298" s="145"/>
      <c r="Z298" s="145"/>
      <c r="AA298" s="145"/>
      <c r="AB298" s="146"/>
      <c r="AC298" s="152"/>
      <c r="AD298" s="145"/>
      <c r="AE298" s="145"/>
      <c r="AF298" s="147"/>
      <c r="AG298" s="145"/>
      <c r="AH298" s="145"/>
      <c r="AI298" s="145"/>
      <c r="AJ298" s="147"/>
      <c r="AK298" s="147"/>
      <c r="AL298" s="147"/>
      <c r="AM298" s="146"/>
      <c r="AN298" s="145"/>
      <c r="AO298" s="145"/>
      <c r="AP298" s="147"/>
      <c r="AQ298" s="147"/>
      <c r="AS298" s="155"/>
      <c r="AT298" s="155"/>
    </row>
    <row r="299" spans="1:46" ht="14.25" hidden="1" customHeight="1" x14ac:dyDescent="0.2">
      <c r="A299" s="145"/>
      <c r="B299" s="146"/>
      <c r="C299" s="147"/>
      <c r="D299" s="147"/>
      <c r="E299" s="146"/>
      <c r="F299" s="147"/>
      <c r="G299" s="147"/>
      <c r="H299" s="147"/>
      <c r="I299" s="145"/>
      <c r="J299" s="145"/>
      <c r="K299" s="147"/>
      <c r="L299" s="147"/>
      <c r="M299" s="147"/>
      <c r="N299" s="147"/>
      <c r="O299" s="147"/>
      <c r="P299" s="145"/>
      <c r="Q299" s="147"/>
      <c r="R299" s="147"/>
      <c r="S299" s="147"/>
      <c r="T299" s="147"/>
      <c r="U299" s="147"/>
      <c r="V299" s="146"/>
      <c r="W299" s="149">
        <f t="shared" si="25"/>
        <v>1</v>
      </c>
      <c r="X299" s="145"/>
      <c r="Y299" s="145"/>
      <c r="Z299" s="145"/>
      <c r="AA299" s="145"/>
      <c r="AB299" s="146"/>
      <c r="AC299" s="152"/>
      <c r="AD299" s="145"/>
      <c r="AE299" s="145"/>
      <c r="AF299" s="147"/>
      <c r="AG299" s="145"/>
      <c r="AH299" s="145"/>
      <c r="AI299" s="145"/>
      <c r="AJ299" s="147"/>
      <c r="AK299" s="147"/>
      <c r="AL299" s="147"/>
      <c r="AM299" s="146"/>
      <c r="AN299" s="145"/>
      <c r="AO299" s="145"/>
      <c r="AP299" s="147"/>
      <c r="AQ299" s="147"/>
      <c r="AS299" s="155"/>
      <c r="AT299" s="155"/>
    </row>
    <row r="300" spans="1:46" ht="14.25" hidden="1" customHeight="1" x14ac:dyDescent="0.2">
      <c r="A300" s="145"/>
      <c r="B300" s="146"/>
      <c r="C300" s="147"/>
      <c r="D300" s="147"/>
      <c r="E300" s="146"/>
      <c r="F300" s="147"/>
      <c r="G300" s="147"/>
      <c r="H300" s="147"/>
      <c r="I300" s="145"/>
      <c r="J300" s="145"/>
      <c r="K300" s="147"/>
      <c r="L300" s="147"/>
      <c r="M300" s="147"/>
      <c r="N300" s="147"/>
      <c r="O300" s="147"/>
      <c r="P300" s="145"/>
      <c r="Q300" s="147"/>
      <c r="R300" s="147"/>
      <c r="S300" s="147"/>
      <c r="T300" s="147"/>
      <c r="U300" s="147"/>
      <c r="V300" s="146"/>
      <c r="W300" s="149">
        <f t="shared" si="25"/>
        <v>1</v>
      </c>
      <c r="X300" s="145"/>
      <c r="Y300" s="145"/>
      <c r="Z300" s="145"/>
      <c r="AA300" s="145"/>
      <c r="AB300" s="146"/>
      <c r="AC300" s="152"/>
      <c r="AD300" s="145"/>
      <c r="AE300" s="145"/>
      <c r="AF300" s="147"/>
      <c r="AG300" s="145"/>
      <c r="AH300" s="145"/>
      <c r="AI300" s="145"/>
      <c r="AJ300" s="147"/>
      <c r="AK300" s="147"/>
      <c r="AL300" s="147"/>
      <c r="AM300" s="146"/>
      <c r="AN300" s="145"/>
      <c r="AO300" s="145"/>
      <c r="AP300" s="147"/>
      <c r="AQ300" s="147"/>
      <c r="AS300" s="155"/>
      <c r="AT300" s="155"/>
    </row>
    <row r="301" spans="1:46" ht="14.25" hidden="1" customHeight="1" x14ac:dyDescent="0.2">
      <c r="A301" s="145"/>
      <c r="B301" s="146"/>
      <c r="C301" s="147"/>
      <c r="D301" s="147"/>
      <c r="E301" s="146"/>
      <c r="F301" s="147"/>
      <c r="G301" s="147"/>
      <c r="H301" s="147"/>
      <c r="I301" s="145"/>
      <c r="J301" s="145"/>
      <c r="K301" s="147"/>
      <c r="L301" s="147"/>
      <c r="M301" s="147"/>
      <c r="N301" s="147"/>
      <c r="O301" s="147"/>
      <c r="P301" s="145"/>
      <c r="Q301" s="147"/>
      <c r="R301" s="147"/>
      <c r="S301" s="147"/>
      <c r="T301" s="147"/>
      <c r="U301" s="147"/>
      <c r="V301" s="146"/>
      <c r="W301" s="149">
        <f t="shared" si="25"/>
        <v>1</v>
      </c>
      <c r="X301" s="145"/>
      <c r="Y301" s="145"/>
      <c r="Z301" s="145"/>
      <c r="AA301" s="145"/>
      <c r="AB301" s="146"/>
      <c r="AC301" s="152"/>
      <c r="AD301" s="145"/>
      <c r="AE301" s="145"/>
      <c r="AF301" s="147"/>
      <c r="AG301" s="145"/>
      <c r="AH301" s="145"/>
      <c r="AI301" s="145"/>
      <c r="AJ301" s="147"/>
      <c r="AK301" s="147"/>
      <c r="AL301" s="147"/>
      <c r="AM301" s="146"/>
      <c r="AN301" s="145"/>
      <c r="AO301" s="145"/>
      <c r="AP301" s="147"/>
      <c r="AQ301" s="147"/>
      <c r="AS301" s="155"/>
      <c r="AT301" s="155"/>
    </row>
    <row r="302" spans="1:46" ht="14.25" hidden="1" customHeight="1" x14ac:dyDescent="0.2">
      <c r="A302" s="145"/>
      <c r="B302" s="146"/>
      <c r="C302" s="147"/>
      <c r="D302" s="147"/>
      <c r="E302" s="146"/>
      <c r="F302" s="147"/>
      <c r="G302" s="147"/>
      <c r="H302" s="147"/>
      <c r="I302" s="145"/>
      <c r="J302" s="145"/>
      <c r="K302" s="147"/>
      <c r="L302" s="147"/>
      <c r="M302" s="147"/>
      <c r="N302" s="147"/>
      <c r="O302" s="147"/>
      <c r="P302" s="145"/>
      <c r="Q302" s="147"/>
      <c r="R302" s="147"/>
      <c r="S302" s="147"/>
      <c r="T302" s="147"/>
      <c r="U302" s="147"/>
      <c r="V302" s="146"/>
      <c r="W302" s="149">
        <f t="shared" si="25"/>
        <v>1</v>
      </c>
      <c r="X302" s="145"/>
      <c r="Y302" s="145"/>
      <c r="Z302" s="145"/>
      <c r="AA302" s="145"/>
      <c r="AB302" s="146"/>
      <c r="AC302" s="152"/>
      <c r="AD302" s="145"/>
      <c r="AE302" s="145"/>
      <c r="AF302" s="147"/>
      <c r="AG302" s="145"/>
      <c r="AH302" s="145"/>
      <c r="AI302" s="145"/>
      <c r="AJ302" s="147"/>
      <c r="AK302" s="147"/>
      <c r="AL302" s="147"/>
      <c r="AM302" s="146"/>
      <c r="AN302" s="145"/>
      <c r="AO302" s="145"/>
      <c r="AP302" s="147"/>
      <c r="AQ302" s="147"/>
      <c r="AS302" s="155"/>
      <c r="AT302" s="155"/>
    </row>
    <row r="303" spans="1:46" ht="14.25" hidden="1" customHeight="1" x14ac:dyDescent="0.2">
      <c r="A303" s="145"/>
      <c r="B303" s="146"/>
      <c r="C303" s="147"/>
      <c r="D303" s="147"/>
      <c r="E303" s="146"/>
      <c r="F303" s="147"/>
      <c r="G303" s="147"/>
      <c r="H303" s="147"/>
      <c r="I303" s="145"/>
      <c r="J303" s="145"/>
      <c r="K303" s="147"/>
      <c r="L303" s="147"/>
      <c r="M303" s="147"/>
      <c r="N303" s="147"/>
      <c r="O303" s="147"/>
      <c r="P303" s="145"/>
      <c r="Q303" s="147"/>
      <c r="R303" s="147"/>
      <c r="S303" s="147"/>
      <c r="T303" s="147"/>
      <c r="U303" s="147"/>
      <c r="V303" s="146"/>
      <c r="W303" s="149">
        <f t="shared" si="25"/>
        <v>1</v>
      </c>
      <c r="X303" s="145"/>
      <c r="Y303" s="145"/>
      <c r="Z303" s="145"/>
      <c r="AA303" s="145"/>
      <c r="AB303" s="146"/>
      <c r="AC303" s="152"/>
      <c r="AD303" s="145"/>
      <c r="AE303" s="145"/>
      <c r="AF303" s="147"/>
      <c r="AG303" s="145"/>
      <c r="AH303" s="145"/>
      <c r="AI303" s="145"/>
      <c r="AJ303" s="147"/>
      <c r="AK303" s="147"/>
      <c r="AL303" s="147"/>
      <c r="AM303" s="146"/>
      <c r="AN303" s="145"/>
      <c r="AO303" s="145"/>
      <c r="AP303" s="147"/>
      <c r="AQ303" s="147"/>
      <c r="AS303" s="155"/>
      <c r="AT303" s="155"/>
    </row>
    <row r="304" spans="1:46" ht="14.25" hidden="1" customHeight="1" x14ac:dyDescent="0.2">
      <c r="A304" s="145"/>
      <c r="B304" s="146"/>
      <c r="C304" s="147"/>
      <c r="D304" s="147"/>
      <c r="E304" s="146"/>
      <c r="F304" s="147"/>
      <c r="G304" s="147"/>
      <c r="H304" s="147"/>
      <c r="I304" s="145"/>
      <c r="J304" s="145"/>
      <c r="K304" s="147"/>
      <c r="L304" s="147"/>
      <c r="M304" s="147"/>
      <c r="N304" s="147"/>
      <c r="O304" s="147"/>
      <c r="P304" s="145"/>
      <c r="Q304" s="147"/>
      <c r="R304" s="147"/>
      <c r="S304" s="147"/>
      <c r="T304" s="147"/>
      <c r="U304" s="147"/>
      <c r="V304" s="146"/>
      <c r="W304" s="149">
        <f t="shared" si="25"/>
        <v>1</v>
      </c>
      <c r="X304" s="145"/>
      <c r="Y304" s="145"/>
      <c r="Z304" s="145"/>
      <c r="AA304" s="145"/>
      <c r="AB304" s="146"/>
      <c r="AC304" s="152"/>
      <c r="AD304" s="145"/>
      <c r="AE304" s="145"/>
      <c r="AF304" s="147"/>
      <c r="AG304" s="145"/>
      <c r="AH304" s="145"/>
      <c r="AI304" s="145"/>
      <c r="AJ304" s="147"/>
      <c r="AK304" s="147"/>
      <c r="AL304" s="147"/>
      <c r="AM304" s="146"/>
      <c r="AN304" s="145"/>
      <c r="AO304" s="145"/>
      <c r="AP304" s="147"/>
      <c r="AQ304" s="147"/>
      <c r="AS304" s="155"/>
      <c r="AT304" s="155"/>
    </row>
    <row r="305" spans="1:46" ht="14.25" hidden="1" customHeight="1" x14ac:dyDescent="0.2">
      <c r="A305" s="145"/>
      <c r="B305" s="146"/>
      <c r="C305" s="147"/>
      <c r="D305" s="147"/>
      <c r="E305" s="146"/>
      <c r="F305" s="147"/>
      <c r="G305" s="147"/>
      <c r="H305" s="147"/>
      <c r="I305" s="145"/>
      <c r="J305" s="145"/>
      <c r="K305" s="147"/>
      <c r="L305" s="147"/>
      <c r="M305" s="147"/>
      <c r="N305" s="147"/>
      <c r="O305" s="147"/>
      <c r="P305" s="145"/>
      <c r="Q305" s="147"/>
      <c r="R305" s="147"/>
      <c r="S305" s="147"/>
      <c r="T305" s="147"/>
      <c r="U305" s="147"/>
      <c r="V305" s="146"/>
      <c r="W305" s="149">
        <f t="shared" si="25"/>
        <v>1</v>
      </c>
      <c r="X305" s="145"/>
      <c r="Y305" s="145"/>
      <c r="Z305" s="145"/>
      <c r="AA305" s="145"/>
      <c r="AB305" s="146"/>
      <c r="AC305" s="152"/>
      <c r="AD305" s="145"/>
      <c r="AE305" s="145"/>
      <c r="AF305" s="147"/>
      <c r="AG305" s="145"/>
      <c r="AH305" s="145"/>
      <c r="AI305" s="145"/>
      <c r="AJ305" s="147"/>
      <c r="AK305" s="147"/>
      <c r="AL305" s="147"/>
      <c r="AM305" s="146"/>
      <c r="AN305" s="145"/>
      <c r="AO305" s="145"/>
      <c r="AP305" s="147"/>
      <c r="AQ305" s="147"/>
      <c r="AS305" s="155"/>
      <c r="AT305" s="155"/>
    </row>
    <row r="306" spans="1:46" ht="14.25" hidden="1" customHeight="1" x14ac:dyDescent="0.2">
      <c r="A306" s="145"/>
      <c r="B306" s="146"/>
      <c r="C306" s="147"/>
      <c r="D306" s="147"/>
      <c r="E306" s="146"/>
      <c r="F306" s="147"/>
      <c r="G306" s="147"/>
      <c r="H306" s="147"/>
      <c r="I306" s="145"/>
      <c r="J306" s="145"/>
      <c r="K306" s="147"/>
      <c r="L306" s="147"/>
      <c r="M306" s="147"/>
      <c r="N306" s="147"/>
      <c r="O306" s="147"/>
      <c r="P306" s="145"/>
      <c r="Q306" s="147"/>
      <c r="R306" s="147"/>
      <c r="S306" s="147"/>
      <c r="T306" s="147"/>
      <c r="U306" s="147"/>
      <c r="V306" s="146"/>
      <c r="W306" s="149">
        <f t="shared" si="25"/>
        <v>1</v>
      </c>
      <c r="X306" s="145"/>
      <c r="Y306" s="145"/>
      <c r="Z306" s="145"/>
      <c r="AA306" s="145"/>
      <c r="AB306" s="146"/>
      <c r="AC306" s="152"/>
      <c r="AD306" s="145"/>
      <c r="AE306" s="145"/>
      <c r="AF306" s="147"/>
      <c r="AG306" s="145"/>
      <c r="AH306" s="145"/>
      <c r="AI306" s="145"/>
      <c r="AJ306" s="147"/>
      <c r="AK306" s="147"/>
      <c r="AL306" s="147"/>
      <c r="AM306" s="146"/>
      <c r="AN306" s="145"/>
      <c r="AO306" s="145"/>
      <c r="AP306" s="147"/>
      <c r="AQ306" s="147"/>
      <c r="AS306" s="155"/>
      <c r="AT306" s="155"/>
    </row>
    <row r="307" spans="1:46" ht="14.25" hidden="1" customHeight="1" x14ac:dyDescent="0.2">
      <c r="A307" s="145"/>
      <c r="B307" s="146"/>
      <c r="C307" s="147"/>
      <c r="D307" s="147"/>
      <c r="E307" s="146"/>
      <c r="F307" s="147"/>
      <c r="G307" s="147"/>
      <c r="H307" s="147"/>
      <c r="I307" s="145"/>
      <c r="J307" s="145"/>
      <c r="K307" s="147"/>
      <c r="L307" s="147"/>
      <c r="M307" s="147"/>
      <c r="N307" s="147"/>
      <c r="O307" s="147"/>
      <c r="P307" s="145"/>
      <c r="Q307" s="147"/>
      <c r="R307" s="147"/>
      <c r="S307" s="147"/>
      <c r="T307" s="147"/>
      <c r="U307" s="147"/>
      <c r="V307" s="146"/>
      <c r="W307" s="149">
        <f t="shared" si="25"/>
        <v>1</v>
      </c>
      <c r="X307" s="145"/>
      <c r="Y307" s="145"/>
      <c r="Z307" s="145"/>
      <c r="AA307" s="145"/>
      <c r="AB307" s="146"/>
      <c r="AC307" s="152"/>
      <c r="AD307" s="145"/>
      <c r="AE307" s="145"/>
      <c r="AF307" s="147"/>
      <c r="AG307" s="145"/>
      <c r="AH307" s="145"/>
      <c r="AI307" s="145"/>
      <c r="AJ307" s="147"/>
      <c r="AK307" s="147"/>
      <c r="AL307" s="147"/>
      <c r="AM307" s="146"/>
      <c r="AN307" s="145"/>
      <c r="AO307" s="145"/>
      <c r="AP307" s="147"/>
      <c r="AQ307" s="147"/>
      <c r="AS307" s="155"/>
      <c r="AT307" s="155"/>
    </row>
    <row r="308" spans="1:46" ht="14.25" hidden="1" customHeight="1" x14ac:dyDescent="0.2">
      <c r="A308" s="145"/>
      <c r="B308" s="146"/>
      <c r="C308" s="147"/>
      <c r="D308" s="147"/>
      <c r="E308" s="146"/>
      <c r="F308" s="147"/>
      <c r="G308" s="147"/>
      <c r="H308" s="147"/>
      <c r="I308" s="145"/>
      <c r="J308" s="145"/>
      <c r="K308" s="147"/>
      <c r="L308" s="147"/>
      <c r="M308" s="147"/>
      <c r="N308" s="147"/>
      <c r="O308" s="147"/>
      <c r="P308" s="145"/>
      <c r="Q308" s="147"/>
      <c r="R308" s="147"/>
      <c r="S308" s="147"/>
      <c r="T308" s="147"/>
      <c r="U308" s="147"/>
      <c r="V308" s="146"/>
      <c r="W308" s="149">
        <f t="shared" si="25"/>
        <v>1</v>
      </c>
      <c r="X308" s="145"/>
      <c r="Y308" s="145"/>
      <c r="Z308" s="145"/>
      <c r="AA308" s="145"/>
      <c r="AB308" s="146"/>
      <c r="AC308" s="152"/>
      <c r="AD308" s="145"/>
      <c r="AE308" s="145"/>
      <c r="AF308" s="147"/>
      <c r="AG308" s="145"/>
      <c r="AH308" s="145"/>
      <c r="AI308" s="145"/>
      <c r="AJ308" s="147"/>
      <c r="AK308" s="147"/>
      <c r="AL308" s="147"/>
      <c r="AM308" s="146"/>
      <c r="AN308" s="145"/>
      <c r="AO308" s="145"/>
      <c r="AP308" s="147"/>
      <c r="AQ308" s="147"/>
      <c r="AS308" s="155"/>
      <c r="AT308" s="155"/>
    </row>
    <row r="309" spans="1:46" ht="14.25" hidden="1" customHeight="1" x14ac:dyDescent="0.2">
      <c r="A309" s="145"/>
      <c r="B309" s="146"/>
      <c r="C309" s="147"/>
      <c r="D309" s="147"/>
      <c r="E309" s="146"/>
      <c r="F309" s="147"/>
      <c r="G309" s="147"/>
      <c r="H309" s="147"/>
      <c r="I309" s="145"/>
      <c r="J309" s="145"/>
      <c r="K309" s="147"/>
      <c r="L309" s="147"/>
      <c r="M309" s="147"/>
      <c r="N309" s="147"/>
      <c r="O309" s="147"/>
      <c r="P309" s="145"/>
      <c r="Q309" s="147"/>
      <c r="R309" s="147"/>
      <c r="S309" s="147"/>
      <c r="T309" s="147"/>
      <c r="U309" s="147"/>
      <c r="V309" s="146"/>
      <c r="W309" s="149">
        <f t="shared" si="25"/>
        <v>1</v>
      </c>
      <c r="X309" s="145"/>
      <c r="Y309" s="145"/>
      <c r="Z309" s="145"/>
      <c r="AA309" s="145"/>
      <c r="AB309" s="146"/>
      <c r="AC309" s="152"/>
      <c r="AD309" s="145"/>
      <c r="AE309" s="145"/>
      <c r="AF309" s="147"/>
      <c r="AG309" s="145"/>
      <c r="AH309" s="145"/>
      <c r="AI309" s="145"/>
      <c r="AJ309" s="147"/>
      <c r="AK309" s="147"/>
      <c r="AL309" s="147"/>
      <c r="AM309" s="146"/>
      <c r="AN309" s="145"/>
      <c r="AO309" s="145"/>
      <c r="AP309" s="147"/>
      <c r="AQ309" s="147"/>
      <c r="AS309" s="155"/>
      <c r="AT309" s="155"/>
    </row>
    <row r="310" spans="1:46" ht="14.25" hidden="1" customHeight="1" x14ac:dyDescent="0.2">
      <c r="A310" s="145"/>
      <c r="B310" s="146"/>
      <c r="C310" s="147"/>
      <c r="D310" s="147"/>
      <c r="E310" s="146"/>
      <c r="F310" s="147"/>
      <c r="G310" s="147"/>
      <c r="H310" s="147"/>
      <c r="I310" s="145"/>
      <c r="J310" s="145"/>
      <c r="K310" s="147"/>
      <c r="L310" s="147"/>
      <c r="M310" s="147"/>
      <c r="N310" s="147"/>
      <c r="O310" s="147"/>
      <c r="P310" s="145"/>
      <c r="Q310" s="147"/>
      <c r="R310" s="147"/>
      <c r="S310" s="147"/>
      <c r="T310" s="147"/>
      <c r="U310" s="147"/>
      <c r="V310" s="146"/>
      <c r="W310" s="149">
        <f t="shared" si="25"/>
        <v>1</v>
      </c>
      <c r="X310" s="145"/>
      <c r="Y310" s="145"/>
      <c r="Z310" s="145"/>
      <c r="AA310" s="145"/>
      <c r="AB310" s="146"/>
      <c r="AC310" s="152"/>
      <c r="AD310" s="145"/>
      <c r="AE310" s="145"/>
      <c r="AF310" s="147"/>
      <c r="AG310" s="145"/>
      <c r="AH310" s="145"/>
      <c r="AI310" s="145"/>
      <c r="AJ310" s="147"/>
      <c r="AK310" s="147"/>
      <c r="AL310" s="147"/>
      <c r="AM310" s="146"/>
      <c r="AN310" s="145"/>
      <c r="AO310" s="145"/>
      <c r="AP310" s="147"/>
      <c r="AQ310" s="147"/>
      <c r="AS310" s="155"/>
      <c r="AT310" s="155"/>
    </row>
    <row r="311" spans="1:46" ht="14.25" hidden="1" customHeight="1" x14ac:dyDescent="0.2">
      <c r="A311" s="145"/>
      <c r="B311" s="146"/>
      <c r="C311" s="147"/>
      <c r="D311" s="147"/>
      <c r="E311" s="146"/>
      <c r="F311" s="147"/>
      <c r="G311" s="147"/>
      <c r="H311" s="147"/>
      <c r="I311" s="145"/>
      <c r="J311" s="145"/>
      <c r="K311" s="147"/>
      <c r="L311" s="147"/>
      <c r="M311" s="147"/>
      <c r="N311" s="147"/>
      <c r="O311" s="147"/>
      <c r="P311" s="145"/>
      <c r="Q311" s="147"/>
      <c r="R311" s="147"/>
      <c r="S311" s="147"/>
      <c r="T311" s="147"/>
      <c r="U311" s="147"/>
      <c r="V311" s="146"/>
      <c r="W311" s="149">
        <f t="shared" si="25"/>
        <v>1</v>
      </c>
      <c r="X311" s="145"/>
      <c r="Y311" s="145"/>
      <c r="Z311" s="145"/>
      <c r="AA311" s="145"/>
      <c r="AB311" s="146"/>
      <c r="AC311" s="152"/>
      <c r="AD311" s="145"/>
      <c r="AE311" s="145"/>
      <c r="AF311" s="147"/>
      <c r="AG311" s="145"/>
      <c r="AH311" s="145"/>
      <c r="AI311" s="145"/>
      <c r="AJ311" s="147"/>
      <c r="AK311" s="147"/>
      <c r="AL311" s="147"/>
      <c r="AM311" s="146"/>
      <c r="AN311" s="145"/>
      <c r="AO311" s="145"/>
      <c r="AP311" s="147"/>
      <c r="AQ311" s="147"/>
      <c r="AS311" s="155"/>
      <c r="AT311" s="155"/>
    </row>
    <row r="312" spans="1:46" ht="14.25" hidden="1" customHeight="1" x14ac:dyDescent="0.2">
      <c r="A312" s="145"/>
      <c r="B312" s="146"/>
      <c r="C312" s="147"/>
      <c r="D312" s="147"/>
      <c r="E312" s="146"/>
      <c r="F312" s="147"/>
      <c r="G312" s="147"/>
      <c r="H312" s="147"/>
      <c r="I312" s="145"/>
      <c r="J312" s="145"/>
      <c r="K312" s="147"/>
      <c r="L312" s="147"/>
      <c r="M312" s="147"/>
      <c r="N312" s="147"/>
      <c r="O312" s="147"/>
      <c r="P312" s="145"/>
      <c r="Q312" s="147"/>
      <c r="R312" s="147"/>
      <c r="S312" s="147"/>
      <c r="T312" s="147"/>
      <c r="U312" s="147"/>
      <c r="V312" s="146"/>
      <c r="W312" s="149">
        <f t="shared" si="25"/>
        <v>1</v>
      </c>
      <c r="X312" s="145"/>
      <c r="Y312" s="145"/>
      <c r="Z312" s="145"/>
      <c r="AA312" s="145"/>
      <c r="AB312" s="146"/>
      <c r="AC312" s="152"/>
      <c r="AD312" s="145"/>
      <c r="AE312" s="145"/>
      <c r="AF312" s="147"/>
      <c r="AG312" s="145"/>
      <c r="AH312" s="145"/>
      <c r="AI312" s="145"/>
      <c r="AJ312" s="147"/>
      <c r="AK312" s="147"/>
      <c r="AL312" s="147"/>
      <c r="AM312" s="146"/>
      <c r="AN312" s="145"/>
      <c r="AO312" s="145"/>
      <c r="AP312" s="147"/>
      <c r="AQ312" s="147"/>
      <c r="AS312" s="155"/>
      <c r="AT312" s="155"/>
    </row>
    <row r="313" spans="1:46" ht="14.25" hidden="1" customHeight="1" x14ac:dyDescent="0.2">
      <c r="A313" s="145"/>
      <c r="B313" s="146"/>
      <c r="C313" s="147"/>
      <c r="D313" s="147"/>
      <c r="E313" s="146"/>
      <c r="F313" s="147"/>
      <c r="G313" s="147"/>
      <c r="H313" s="147"/>
      <c r="I313" s="145"/>
      <c r="J313" s="145"/>
      <c r="K313" s="147"/>
      <c r="L313" s="147"/>
      <c r="M313" s="147"/>
      <c r="N313" s="147"/>
      <c r="O313" s="147"/>
      <c r="P313" s="145"/>
      <c r="Q313" s="147"/>
      <c r="R313" s="147"/>
      <c r="S313" s="147"/>
      <c r="T313" s="147"/>
      <c r="U313" s="147"/>
      <c r="V313" s="146"/>
      <c r="W313" s="149">
        <f t="shared" si="25"/>
        <v>1</v>
      </c>
      <c r="X313" s="145"/>
      <c r="Y313" s="145"/>
      <c r="Z313" s="145"/>
      <c r="AA313" s="145"/>
      <c r="AB313" s="146"/>
      <c r="AC313" s="152"/>
      <c r="AD313" s="145"/>
      <c r="AE313" s="145"/>
      <c r="AF313" s="147"/>
      <c r="AG313" s="145"/>
      <c r="AH313" s="145"/>
      <c r="AI313" s="145"/>
      <c r="AJ313" s="147"/>
      <c r="AK313" s="147"/>
      <c r="AL313" s="147"/>
      <c r="AM313" s="146"/>
      <c r="AN313" s="145"/>
      <c r="AO313" s="145"/>
      <c r="AP313" s="147"/>
      <c r="AQ313" s="147"/>
      <c r="AS313" s="155"/>
      <c r="AT313" s="155"/>
    </row>
    <row r="314" spans="1:46" ht="14.25" hidden="1" customHeight="1" x14ac:dyDescent="0.2">
      <c r="A314" s="145"/>
      <c r="B314" s="146"/>
      <c r="C314" s="147"/>
      <c r="D314" s="147"/>
      <c r="E314" s="146"/>
      <c r="F314" s="147"/>
      <c r="G314" s="147"/>
      <c r="H314" s="147"/>
      <c r="I314" s="145"/>
      <c r="J314" s="145"/>
      <c r="K314" s="147"/>
      <c r="L314" s="147"/>
      <c r="M314" s="147"/>
      <c r="N314" s="147"/>
      <c r="O314" s="147"/>
      <c r="P314" s="145"/>
      <c r="Q314" s="147"/>
      <c r="R314" s="147"/>
      <c r="S314" s="147"/>
      <c r="T314" s="147"/>
      <c r="U314" s="147"/>
      <c r="V314" s="146"/>
      <c r="W314" s="149">
        <f t="shared" si="25"/>
        <v>1</v>
      </c>
      <c r="X314" s="145"/>
      <c r="Y314" s="145"/>
      <c r="Z314" s="145"/>
      <c r="AA314" s="145"/>
      <c r="AB314" s="146"/>
      <c r="AC314" s="152"/>
      <c r="AD314" s="145"/>
      <c r="AE314" s="145"/>
      <c r="AF314" s="147"/>
      <c r="AG314" s="145"/>
      <c r="AH314" s="145"/>
      <c r="AI314" s="145"/>
      <c r="AJ314" s="147"/>
      <c r="AK314" s="147"/>
      <c r="AL314" s="147"/>
      <c r="AM314" s="146"/>
      <c r="AN314" s="145"/>
      <c r="AO314" s="145"/>
      <c r="AP314" s="147"/>
      <c r="AQ314" s="147"/>
      <c r="AS314" s="155"/>
      <c r="AT314" s="155"/>
    </row>
    <row r="315" spans="1:46" ht="14.25" hidden="1" customHeight="1" x14ac:dyDescent="0.2">
      <c r="A315" s="145"/>
      <c r="B315" s="146"/>
      <c r="C315" s="147"/>
      <c r="D315" s="147"/>
      <c r="E315" s="146"/>
      <c r="F315" s="147"/>
      <c r="G315" s="147"/>
      <c r="H315" s="147"/>
      <c r="I315" s="145"/>
      <c r="J315" s="145"/>
      <c r="K315" s="147"/>
      <c r="L315" s="147"/>
      <c r="M315" s="147"/>
      <c r="N315" s="147"/>
      <c r="O315" s="147"/>
      <c r="P315" s="145"/>
      <c r="Q315" s="147"/>
      <c r="R315" s="147"/>
      <c r="S315" s="147"/>
      <c r="T315" s="147"/>
      <c r="U315" s="147"/>
      <c r="V315" s="146"/>
      <c r="W315" s="149">
        <f t="shared" si="25"/>
        <v>1</v>
      </c>
      <c r="X315" s="145"/>
      <c r="Y315" s="145"/>
      <c r="Z315" s="145"/>
      <c r="AA315" s="145"/>
      <c r="AB315" s="146"/>
      <c r="AC315" s="152"/>
      <c r="AD315" s="145"/>
      <c r="AE315" s="145"/>
      <c r="AF315" s="147"/>
      <c r="AG315" s="145"/>
      <c r="AH315" s="145"/>
      <c r="AI315" s="145"/>
      <c r="AJ315" s="147"/>
      <c r="AK315" s="147"/>
      <c r="AL315" s="147"/>
      <c r="AM315" s="146"/>
      <c r="AN315" s="145"/>
      <c r="AO315" s="145"/>
      <c r="AP315" s="147"/>
      <c r="AQ315" s="147"/>
      <c r="AS315" s="155"/>
      <c r="AT315" s="155"/>
    </row>
    <row r="316" spans="1:46" ht="14.25" hidden="1" customHeight="1" x14ac:dyDescent="0.2">
      <c r="A316" s="145"/>
      <c r="B316" s="146"/>
      <c r="C316" s="147"/>
      <c r="D316" s="147"/>
      <c r="E316" s="146"/>
      <c r="F316" s="147"/>
      <c r="G316" s="147"/>
      <c r="H316" s="147"/>
      <c r="I316" s="145"/>
      <c r="J316" s="145"/>
      <c r="K316" s="147"/>
      <c r="L316" s="147"/>
      <c r="M316" s="147"/>
      <c r="N316" s="147"/>
      <c r="O316" s="147"/>
      <c r="P316" s="145"/>
      <c r="Q316" s="147"/>
      <c r="R316" s="147"/>
      <c r="S316" s="147"/>
      <c r="T316" s="147"/>
      <c r="U316" s="147"/>
      <c r="V316" s="146"/>
      <c r="W316" s="149">
        <f t="shared" si="25"/>
        <v>1</v>
      </c>
      <c r="X316" s="145"/>
      <c r="Y316" s="145"/>
      <c r="Z316" s="145"/>
      <c r="AA316" s="145"/>
      <c r="AB316" s="146"/>
      <c r="AC316" s="152"/>
      <c r="AD316" s="145"/>
      <c r="AE316" s="145"/>
      <c r="AF316" s="147"/>
      <c r="AG316" s="145"/>
      <c r="AH316" s="145"/>
      <c r="AI316" s="145"/>
      <c r="AJ316" s="147"/>
      <c r="AK316" s="147"/>
      <c r="AL316" s="147"/>
      <c r="AM316" s="146"/>
      <c r="AN316" s="145"/>
      <c r="AO316" s="145"/>
      <c r="AP316" s="147"/>
      <c r="AQ316" s="147"/>
      <c r="AS316" s="155"/>
      <c r="AT316" s="155"/>
    </row>
    <row r="317" spans="1:46" ht="14.25" hidden="1" customHeight="1" x14ac:dyDescent="0.2">
      <c r="A317" s="145"/>
      <c r="B317" s="146"/>
      <c r="C317" s="147"/>
      <c r="D317" s="147"/>
      <c r="E317" s="146"/>
      <c r="F317" s="147"/>
      <c r="G317" s="147"/>
      <c r="H317" s="147"/>
      <c r="I317" s="145"/>
      <c r="J317" s="145"/>
      <c r="K317" s="147"/>
      <c r="L317" s="147"/>
      <c r="M317" s="147"/>
      <c r="N317" s="147"/>
      <c r="O317" s="147"/>
      <c r="P317" s="145"/>
      <c r="Q317" s="147"/>
      <c r="R317" s="147"/>
      <c r="S317" s="147"/>
      <c r="T317" s="147"/>
      <c r="U317" s="147"/>
      <c r="V317" s="146"/>
      <c r="W317" s="149">
        <f t="shared" si="25"/>
        <v>1</v>
      </c>
      <c r="X317" s="145"/>
      <c r="Y317" s="145"/>
      <c r="Z317" s="145"/>
      <c r="AA317" s="145"/>
      <c r="AB317" s="146"/>
      <c r="AC317" s="152"/>
      <c r="AD317" s="145"/>
      <c r="AE317" s="145"/>
      <c r="AF317" s="147"/>
      <c r="AG317" s="145"/>
      <c r="AH317" s="145"/>
      <c r="AI317" s="145"/>
      <c r="AJ317" s="147"/>
      <c r="AK317" s="147"/>
      <c r="AL317" s="147"/>
      <c r="AM317" s="146"/>
      <c r="AN317" s="145"/>
      <c r="AO317" s="145"/>
      <c r="AP317" s="147"/>
      <c r="AQ317" s="147"/>
      <c r="AS317" s="155"/>
      <c r="AT317" s="155"/>
    </row>
    <row r="318" spans="1:46" ht="14.25" hidden="1" customHeight="1" x14ac:dyDescent="0.2">
      <c r="A318" s="145"/>
      <c r="B318" s="146"/>
      <c r="C318" s="147"/>
      <c r="D318" s="147"/>
      <c r="E318" s="146"/>
      <c r="F318" s="147"/>
      <c r="G318" s="147"/>
      <c r="H318" s="147"/>
      <c r="I318" s="145"/>
      <c r="J318" s="145"/>
      <c r="K318" s="147"/>
      <c r="L318" s="147"/>
      <c r="M318" s="147"/>
      <c r="N318" s="147"/>
      <c r="O318" s="147"/>
      <c r="P318" s="145"/>
      <c r="Q318" s="147"/>
      <c r="R318" s="147"/>
      <c r="S318" s="147"/>
      <c r="T318" s="147"/>
      <c r="U318" s="147"/>
      <c r="V318" s="146"/>
      <c r="W318" s="149">
        <f t="shared" si="25"/>
        <v>1</v>
      </c>
      <c r="X318" s="145"/>
      <c r="Y318" s="145"/>
      <c r="Z318" s="145"/>
      <c r="AA318" s="145"/>
      <c r="AB318" s="146"/>
      <c r="AC318" s="152"/>
      <c r="AD318" s="145"/>
      <c r="AE318" s="145"/>
      <c r="AF318" s="147"/>
      <c r="AG318" s="145"/>
      <c r="AH318" s="145"/>
      <c r="AI318" s="145"/>
      <c r="AJ318" s="147"/>
      <c r="AK318" s="147"/>
      <c r="AL318" s="147"/>
      <c r="AM318" s="146"/>
      <c r="AN318" s="145"/>
      <c r="AO318" s="145"/>
      <c r="AP318" s="147"/>
      <c r="AQ318" s="147"/>
      <c r="AS318" s="155"/>
      <c r="AT318" s="155"/>
    </row>
    <row r="319" spans="1:46" ht="14.25" hidden="1" customHeight="1" x14ac:dyDescent="0.2">
      <c r="A319" s="145"/>
      <c r="B319" s="146"/>
      <c r="C319" s="147"/>
      <c r="D319" s="147"/>
      <c r="E319" s="146"/>
      <c r="F319" s="147"/>
      <c r="G319" s="147"/>
      <c r="H319" s="147"/>
      <c r="I319" s="145"/>
      <c r="J319" s="145"/>
      <c r="K319" s="147"/>
      <c r="L319" s="147"/>
      <c r="M319" s="147"/>
      <c r="N319" s="147"/>
      <c r="O319" s="147"/>
      <c r="P319" s="145"/>
      <c r="Q319" s="147"/>
      <c r="R319" s="147"/>
      <c r="S319" s="147"/>
      <c r="T319" s="147"/>
      <c r="U319" s="147"/>
      <c r="V319" s="146"/>
      <c r="W319" s="149">
        <f t="shared" si="25"/>
        <v>1</v>
      </c>
      <c r="X319" s="145"/>
      <c r="Y319" s="145"/>
      <c r="Z319" s="145"/>
      <c r="AA319" s="145"/>
      <c r="AB319" s="146"/>
      <c r="AC319" s="152"/>
      <c r="AD319" s="145"/>
      <c r="AE319" s="145"/>
      <c r="AF319" s="147"/>
      <c r="AG319" s="145"/>
      <c r="AH319" s="145"/>
      <c r="AI319" s="145"/>
      <c r="AJ319" s="147"/>
      <c r="AK319" s="147"/>
      <c r="AL319" s="147"/>
      <c r="AM319" s="146"/>
      <c r="AN319" s="145"/>
      <c r="AO319" s="145"/>
      <c r="AP319" s="147"/>
      <c r="AQ319" s="147"/>
      <c r="AS319" s="155"/>
      <c r="AT319" s="155"/>
    </row>
    <row r="320" spans="1:46" ht="14.25" hidden="1" customHeight="1" x14ac:dyDescent="0.2">
      <c r="A320" s="145"/>
      <c r="B320" s="146"/>
      <c r="C320" s="147"/>
      <c r="D320" s="147"/>
      <c r="E320" s="146"/>
      <c r="F320" s="147"/>
      <c r="G320" s="147"/>
      <c r="H320" s="147"/>
      <c r="I320" s="145"/>
      <c r="J320" s="145"/>
      <c r="K320" s="147"/>
      <c r="L320" s="147"/>
      <c r="M320" s="147"/>
      <c r="N320" s="147"/>
      <c r="O320" s="147"/>
      <c r="P320" s="145"/>
      <c r="Q320" s="147"/>
      <c r="R320" s="147"/>
      <c r="S320" s="147"/>
      <c r="T320" s="147"/>
      <c r="U320" s="147"/>
      <c r="V320" s="146"/>
      <c r="W320" s="149">
        <f t="shared" si="25"/>
        <v>1</v>
      </c>
      <c r="X320" s="145"/>
      <c r="Y320" s="145"/>
      <c r="Z320" s="145"/>
      <c r="AA320" s="145"/>
      <c r="AB320" s="146"/>
      <c r="AC320" s="152"/>
      <c r="AD320" s="145"/>
      <c r="AE320" s="145"/>
      <c r="AF320" s="147"/>
      <c r="AG320" s="145"/>
      <c r="AH320" s="145"/>
      <c r="AI320" s="145"/>
      <c r="AJ320" s="147"/>
      <c r="AK320" s="147"/>
      <c r="AL320" s="147"/>
      <c r="AM320" s="146"/>
      <c r="AN320" s="145"/>
      <c r="AO320" s="145"/>
      <c r="AP320" s="147"/>
      <c r="AQ320" s="147"/>
      <c r="AS320" s="155"/>
      <c r="AT320" s="155"/>
    </row>
    <row r="321" spans="1:46" ht="14.25" hidden="1" customHeight="1" x14ac:dyDescent="0.2">
      <c r="A321" s="145"/>
      <c r="B321" s="146"/>
      <c r="C321" s="147"/>
      <c r="D321" s="147"/>
      <c r="E321" s="146"/>
      <c r="F321" s="147"/>
      <c r="G321" s="147"/>
      <c r="H321" s="147"/>
      <c r="I321" s="145"/>
      <c r="J321" s="145"/>
      <c r="K321" s="147"/>
      <c r="L321" s="147"/>
      <c r="M321" s="147"/>
      <c r="N321" s="147"/>
      <c r="O321" s="147"/>
      <c r="P321" s="145"/>
      <c r="Q321" s="147"/>
      <c r="R321" s="147"/>
      <c r="S321" s="147"/>
      <c r="T321" s="147"/>
      <c r="U321" s="147"/>
      <c r="V321" s="146"/>
      <c r="W321" s="149">
        <f t="shared" si="25"/>
        <v>1</v>
      </c>
      <c r="X321" s="145"/>
      <c r="Y321" s="145"/>
      <c r="Z321" s="145"/>
      <c r="AA321" s="145"/>
      <c r="AB321" s="146"/>
      <c r="AC321" s="152"/>
      <c r="AD321" s="145"/>
      <c r="AE321" s="145"/>
      <c r="AF321" s="147"/>
      <c r="AG321" s="145"/>
      <c r="AH321" s="145"/>
      <c r="AI321" s="145"/>
      <c r="AJ321" s="147"/>
      <c r="AK321" s="147"/>
      <c r="AL321" s="147"/>
      <c r="AM321" s="146"/>
      <c r="AN321" s="145"/>
      <c r="AO321" s="145"/>
      <c r="AP321" s="147"/>
      <c r="AQ321" s="147"/>
      <c r="AS321" s="155"/>
      <c r="AT321" s="155"/>
    </row>
    <row r="322" spans="1:46" ht="14.25" hidden="1" customHeight="1" x14ac:dyDescent="0.2">
      <c r="A322" s="145"/>
      <c r="B322" s="146"/>
      <c r="C322" s="147"/>
      <c r="D322" s="147"/>
      <c r="E322" s="146"/>
      <c r="F322" s="147"/>
      <c r="G322" s="147"/>
      <c r="H322" s="147"/>
      <c r="I322" s="145"/>
      <c r="J322" s="145"/>
      <c r="K322" s="147"/>
      <c r="L322" s="147"/>
      <c r="M322" s="147"/>
      <c r="N322" s="147"/>
      <c r="O322" s="147"/>
      <c r="P322" s="145"/>
      <c r="Q322" s="147"/>
      <c r="R322" s="147"/>
      <c r="S322" s="147"/>
      <c r="T322" s="147"/>
      <c r="U322" s="147"/>
      <c r="V322" s="146"/>
      <c r="W322" s="149">
        <f t="shared" si="25"/>
        <v>1</v>
      </c>
      <c r="X322" s="145"/>
      <c r="Y322" s="145"/>
      <c r="Z322" s="145"/>
      <c r="AA322" s="145"/>
      <c r="AB322" s="146"/>
      <c r="AC322" s="152"/>
      <c r="AD322" s="145"/>
      <c r="AE322" s="145"/>
      <c r="AF322" s="147"/>
      <c r="AG322" s="145"/>
      <c r="AH322" s="145"/>
      <c r="AI322" s="145"/>
      <c r="AJ322" s="147"/>
      <c r="AK322" s="147"/>
      <c r="AL322" s="147"/>
      <c r="AM322" s="146"/>
      <c r="AN322" s="145"/>
      <c r="AO322" s="145"/>
      <c r="AP322" s="147"/>
      <c r="AQ322" s="147"/>
      <c r="AS322" s="155"/>
      <c r="AT322" s="155"/>
    </row>
    <row r="323" spans="1:46" ht="14.25" hidden="1" customHeight="1" x14ac:dyDescent="0.2">
      <c r="A323" s="145"/>
      <c r="B323" s="146"/>
      <c r="C323" s="147"/>
      <c r="D323" s="147"/>
      <c r="E323" s="146"/>
      <c r="F323" s="147"/>
      <c r="G323" s="147"/>
      <c r="H323" s="147"/>
      <c r="I323" s="145"/>
      <c r="J323" s="145"/>
      <c r="K323" s="147"/>
      <c r="L323" s="147"/>
      <c r="M323" s="147"/>
      <c r="N323" s="147"/>
      <c r="O323" s="147"/>
      <c r="P323" s="145"/>
      <c r="Q323" s="147"/>
      <c r="R323" s="147"/>
      <c r="S323" s="147"/>
      <c r="T323" s="147"/>
      <c r="U323" s="147"/>
      <c r="V323" s="146"/>
      <c r="W323" s="149">
        <f t="shared" ref="W323:W386" si="26">1-F323</f>
        <v>1</v>
      </c>
      <c r="X323" s="145"/>
      <c r="Y323" s="145"/>
      <c r="Z323" s="145"/>
      <c r="AA323" s="145"/>
      <c r="AB323" s="146"/>
      <c r="AC323" s="152"/>
      <c r="AD323" s="145"/>
      <c r="AE323" s="145"/>
      <c r="AF323" s="147"/>
      <c r="AG323" s="145"/>
      <c r="AH323" s="145"/>
      <c r="AI323" s="145"/>
      <c r="AJ323" s="147"/>
      <c r="AK323" s="147"/>
      <c r="AL323" s="147"/>
      <c r="AM323" s="146"/>
      <c r="AN323" s="145"/>
      <c r="AO323" s="145"/>
      <c r="AP323" s="147"/>
      <c r="AQ323" s="147"/>
      <c r="AS323" s="155"/>
      <c r="AT323" s="155"/>
    </row>
    <row r="324" spans="1:46" ht="14.25" hidden="1" customHeight="1" x14ac:dyDescent="0.2">
      <c r="A324" s="145"/>
      <c r="B324" s="146"/>
      <c r="C324" s="147"/>
      <c r="D324" s="147"/>
      <c r="E324" s="146"/>
      <c r="F324" s="147"/>
      <c r="G324" s="147"/>
      <c r="H324" s="147"/>
      <c r="I324" s="145"/>
      <c r="J324" s="145"/>
      <c r="K324" s="147"/>
      <c r="L324" s="147"/>
      <c r="M324" s="147"/>
      <c r="N324" s="147"/>
      <c r="O324" s="147"/>
      <c r="P324" s="145"/>
      <c r="Q324" s="147"/>
      <c r="R324" s="147"/>
      <c r="S324" s="147"/>
      <c r="T324" s="147"/>
      <c r="U324" s="147"/>
      <c r="V324" s="146"/>
      <c r="W324" s="149">
        <f t="shared" si="26"/>
        <v>1</v>
      </c>
      <c r="X324" s="145"/>
      <c r="Y324" s="145"/>
      <c r="Z324" s="145"/>
      <c r="AA324" s="145"/>
      <c r="AB324" s="146"/>
      <c r="AC324" s="152"/>
      <c r="AD324" s="145"/>
      <c r="AE324" s="145"/>
      <c r="AF324" s="147"/>
      <c r="AG324" s="145"/>
      <c r="AH324" s="145"/>
      <c r="AI324" s="145"/>
      <c r="AJ324" s="147"/>
      <c r="AK324" s="147"/>
      <c r="AL324" s="147"/>
      <c r="AM324" s="146"/>
      <c r="AN324" s="145"/>
      <c r="AO324" s="145"/>
      <c r="AP324" s="147"/>
      <c r="AQ324" s="147"/>
      <c r="AS324" s="155"/>
      <c r="AT324" s="155"/>
    </row>
    <row r="325" spans="1:46" ht="14.25" hidden="1" customHeight="1" x14ac:dyDescent="0.2">
      <c r="A325" s="145"/>
      <c r="B325" s="146"/>
      <c r="C325" s="147"/>
      <c r="D325" s="147"/>
      <c r="E325" s="146"/>
      <c r="F325" s="147"/>
      <c r="G325" s="147"/>
      <c r="H325" s="147"/>
      <c r="I325" s="145"/>
      <c r="J325" s="145"/>
      <c r="K325" s="147"/>
      <c r="L325" s="147"/>
      <c r="M325" s="147"/>
      <c r="N325" s="147"/>
      <c r="O325" s="147"/>
      <c r="P325" s="145"/>
      <c r="Q325" s="147"/>
      <c r="R325" s="147"/>
      <c r="S325" s="147"/>
      <c r="T325" s="147"/>
      <c r="U325" s="147"/>
      <c r="V325" s="146"/>
      <c r="W325" s="149">
        <f t="shared" si="26"/>
        <v>1</v>
      </c>
      <c r="X325" s="145"/>
      <c r="Y325" s="145"/>
      <c r="Z325" s="145"/>
      <c r="AA325" s="145"/>
      <c r="AB325" s="146"/>
      <c r="AC325" s="152"/>
      <c r="AD325" s="145"/>
      <c r="AE325" s="145"/>
      <c r="AF325" s="147"/>
      <c r="AG325" s="145"/>
      <c r="AH325" s="145"/>
      <c r="AI325" s="145"/>
      <c r="AJ325" s="147"/>
      <c r="AK325" s="147"/>
      <c r="AL325" s="147"/>
      <c r="AM325" s="146"/>
      <c r="AN325" s="145"/>
      <c r="AO325" s="145"/>
      <c r="AP325" s="147"/>
      <c r="AQ325" s="147"/>
      <c r="AS325" s="155"/>
      <c r="AT325" s="155"/>
    </row>
    <row r="326" spans="1:46" ht="14.25" hidden="1" customHeight="1" x14ac:dyDescent="0.2">
      <c r="A326" s="145"/>
      <c r="B326" s="146"/>
      <c r="C326" s="147"/>
      <c r="D326" s="147"/>
      <c r="E326" s="146"/>
      <c r="F326" s="147"/>
      <c r="G326" s="147"/>
      <c r="H326" s="147"/>
      <c r="I326" s="145"/>
      <c r="J326" s="145"/>
      <c r="K326" s="147"/>
      <c r="L326" s="147"/>
      <c r="M326" s="147"/>
      <c r="N326" s="147"/>
      <c r="O326" s="147"/>
      <c r="P326" s="145"/>
      <c r="Q326" s="147"/>
      <c r="R326" s="147"/>
      <c r="S326" s="147"/>
      <c r="T326" s="147"/>
      <c r="U326" s="147"/>
      <c r="V326" s="146"/>
      <c r="W326" s="149">
        <f t="shared" si="26"/>
        <v>1</v>
      </c>
      <c r="X326" s="145"/>
      <c r="Y326" s="145"/>
      <c r="Z326" s="145"/>
      <c r="AA326" s="145"/>
      <c r="AB326" s="146"/>
      <c r="AC326" s="152"/>
      <c r="AD326" s="145"/>
      <c r="AE326" s="145"/>
      <c r="AF326" s="147"/>
      <c r="AG326" s="145"/>
      <c r="AH326" s="145"/>
      <c r="AI326" s="145"/>
      <c r="AJ326" s="147"/>
      <c r="AK326" s="147"/>
      <c r="AL326" s="147"/>
      <c r="AM326" s="146"/>
      <c r="AN326" s="145"/>
      <c r="AO326" s="145"/>
      <c r="AP326" s="147"/>
      <c r="AQ326" s="147"/>
      <c r="AS326" s="155"/>
      <c r="AT326" s="155"/>
    </row>
    <row r="327" spans="1:46" ht="14.25" hidden="1" customHeight="1" x14ac:dyDescent="0.2">
      <c r="A327" s="145"/>
      <c r="B327" s="146"/>
      <c r="C327" s="147"/>
      <c r="D327" s="147"/>
      <c r="E327" s="146"/>
      <c r="F327" s="147"/>
      <c r="G327" s="147"/>
      <c r="H327" s="147"/>
      <c r="I327" s="145"/>
      <c r="J327" s="145"/>
      <c r="K327" s="147"/>
      <c r="L327" s="147"/>
      <c r="M327" s="147"/>
      <c r="N327" s="147"/>
      <c r="O327" s="147"/>
      <c r="P327" s="145"/>
      <c r="Q327" s="147"/>
      <c r="R327" s="147"/>
      <c r="S327" s="147"/>
      <c r="T327" s="147"/>
      <c r="U327" s="147"/>
      <c r="V327" s="146"/>
      <c r="W327" s="149">
        <f t="shared" si="26"/>
        <v>1</v>
      </c>
      <c r="X327" s="145"/>
      <c r="Y327" s="145"/>
      <c r="Z327" s="145"/>
      <c r="AA327" s="145"/>
      <c r="AB327" s="146"/>
      <c r="AC327" s="152"/>
      <c r="AD327" s="145"/>
      <c r="AE327" s="145"/>
      <c r="AF327" s="147"/>
      <c r="AG327" s="145"/>
      <c r="AH327" s="145"/>
      <c r="AI327" s="145"/>
      <c r="AJ327" s="147"/>
      <c r="AK327" s="147"/>
      <c r="AL327" s="147"/>
      <c r="AM327" s="146"/>
      <c r="AN327" s="145"/>
      <c r="AO327" s="145"/>
      <c r="AP327" s="147"/>
      <c r="AQ327" s="147"/>
      <c r="AS327" s="155"/>
      <c r="AT327" s="155"/>
    </row>
    <row r="328" spans="1:46" ht="14.25" hidden="1" customHeight="1" x14ac:dyDescent="0.2">
      <c r="A328" s="145"/>
      <c r="B328" s="146"/>
      <c r="C328" s="147"/>
      <c r="D328" s="147"/>
      <c r="E328" s="146"/>
      <c r="F328" s="147"/>
      <c r="G328" s="147"/>
      <c r="H328" s="147"/>
      <c r="I328" s="145"/>
      <c r="J328" s="145"/>
      <c r="K328" s="147"/>
      <c r="L328" s="147"/>
      <c r="M328" s="147"/>
      <c r="N328" s="147"/>
      <c r="O328" s="147"/>
      <c r="P328" s="145"/>
      <c r="Q328" s="147"/>
      <c r="R328" s="147"/>
      <c r="S328" s="147"/>
      <c r="T328" s="147"/>
      <c r="U328" s="147"/>
      <c r="V328" s="146"/>
      <c r="W328" s="149">
        <f t="shared" si="26"/>
        <v>1</v>
      </c>
      <c r="X328" s="145"/>
      <c r="Y328" s="145"/>
      <c r="Z328" s="145"/>
      <c r="AA328" s="145"/>
      <c r="AB328" s="146"/>
      <c r="AC328" s="152"/>
      <c r="AD328" s="145"/>
      <c r="AE328" s="145"/>
      <c r="AF328" s="147"/>
      <c r="AG328" s="145"/>
      <c r="AH328" s="145"/>
      <c r="AI328" s="145"/>
      <c r="AJ328" s="147"/>
      <c r="AK328" s="147"/>
      <c r="AL328" s="147"/>
      <c r="AM328" s="146"/>
      <c r="AN328" s="145"/>
      <c r="AO328" s="145"/>
      <c r="AP328" s="147"/>
      <c r="AQ328" s="147"/>
      <c r="AS328" s="155"/>
      <c r="AT328" s="155"/>
    </row>
    <row r="329" spans="1:46" ht="14.25" hidden="1" customHeight="1" x14ac:dyDescent="0.2">
      <c r="A329" s="145"/>
      <c r="B329" s="146"/>
      <c r="C329" s="147"/>
      <c r="D329" s="147"/>
      <c r="E329" s="146"/>
      <c r="F329" s="147"/>
      <c r="G329" s="147"/>
      <c r="H329" s="147"/>
      <c r="I329" s="145"/>
      <c r="J329" s="145"/>
      <c r="K329" s="147"/>
      <c r="L329" s="147"/>
      <c r="M329" s="147"/>
      <c r="N329" s="147"/>
      <c r="O329" s="147"/>
      <c r="P329" s="145"/>
      <c r="Q329" s="147"/>
      <c r="R329" s="147"/>
      <c r="S329" s="147"/>
      <c r="T329" s="147"/>
      <c r="U329" s="147"/>
      <c r="V329" s="146"/>
      <c r="W329" s="149">
        <f t="shared" si="26"/>
        <v>1</v>
      </c>
      <c r="X329" s="145"/>
      <c r="Y329" s="145"/>
      <c r="Z329" s="145"/>
      <c r="AA329" s="145"/>
      <c r="AB329" s="146"/>
      <c r="AC329" s="152"/>
      <c r="AD329" s="145"/>
      <c r="AE329" s="145"/>
      <c r="AF329" s="147"/>
      <c r="AG329" s="145"/>
      <c r="AH329" s="145"/>
      <c r="AI329" s="145"/>
      <c r="AJ329" s="147"/>
      <c r="AK329" s="147"/>
      <c r="AL329" s="147"/>
      <c r="AM329" s="146"/>
      <c r="AN329" s="145"/>
      <c r="AO329" s="145"/>
      <c r="AP329" s="147"/>
      <c r="AQ329" s="147"/>
      <c r="AS329" s="155"/>
      <c r="AT329" s="155"/>
    </row>
    <row r="330" spans="1:46" ht="14.25" hidden="1" customHeight="1" x14ac:dyDescent="0.2">
      <c r="A330" s="145"/>
      <c r="B330" s="146"/>
      <c r="C330" s="147"/>
      <c r="D330" s="147"/>
      <c r="E330" s="146"/>
      <c r="F330" s="147"/>
      <c r="G330" s="147"/>
      <c r="H330" s="147"/>
      <c r="I330" s="145"/>
      <c r="J330" s="145"/>
      <c r="K330" s="147"/>
      <c r="L330" s="147"/>
      <c r="M330" s="147"/>
      <c r="N330" s="147"/>
      <c r="O330" s="147"/>
      <c r="P330" s="145"/>
      <c r="Q330" s="147"/>
      <c r="R330" s="147"/>
      <c r="S330" s="147"/>
      <c r="T330" s="147"/>
      <c r="U330" s="147"/>
      <c r="V330" s="146"/>
      <c r="W330" s="149">
        <f t="shared" si="26"/>
        <v>1</v>
      </c>
      <c r="X330" s="145"/>
      <c r="Y330" s="145"/>
      <c r="Z330" s="145"/>
      <c r="AA330" s="145"/>
      <c r="AB330" s="146"/>
      <c r="AC330" s="152"/>
      <c r="AD330" s="145"/>
      <c r="AE330" s="145"/>
      <c r="AF330" s="147"/>
      <c r="AG330" s="145"/>
      <c r="AH330" s="145"/>
      <c r="AI330" s="145"/>
      <c r="AJ330" s="147"/>
      <c r="AK330" s="147"/>
      <c r="AL330" s="147"/>
      <c r="AM330" s="146"/>
      <c r="AN330" s="145"/>
      <c r="AO330" s="145"/>
      <c r="AP330" s="147"/>
      <c r="AQ330" s="147"/>
      <c r="AS330" s="155"/>
      <c r="AT330" s="155"/>
    </row>
    <row r="331" spans="1:46" ht="14.25" hidden="1" customHeight="1" x14ac:dyDescent="0.2">
      <c r="A331" s="145"/>
      <c r="B331" s="146"/>
      <c r="C331" s="147"/>
      <c r="D331" s="147"/>
      <c r="E331" s="146"/>
      <c r="F331" s="147"/>
      <c r="G331" s="147"/>
      <c r="H331" s="147"/>
      <c r="I331" s="145"/>
      <c r="J331" s="145"/>
      <c r="K331" s="147"/>
      <c r="L331" s="147"/>
      <c r="M331" s="147"/>
      <c r="N331" s="147"/>
      <c r="O331" s="147"/>
      <c r="P331" s="145"/>
      <c r="Q331" s="147"/>
      <c r="R331" s="147"/>
      <c r="S331" s="147"/>
      <c r="T331" s="147"/>
      <c r="U331" s="147"/>
      <c r="V331" s="146"/>
      <c r="W331" s="149">
        <f t="shared" si="26"/>
        <v>1</v>
      </c>
      <c r="X331" s="145"/>
      <c r="Y331" s="145"/>
      <c r="Z331" s="145"/>
      <c r="AA331" s="145"/>
      <c r="AB331" s="146"/>
      <c r="AC331" s="152"/>
      <c r="AD331" s="145"/>
      <c r="AE331" s="145"/>
      <c r="AF331" s="147"/>
      <c r="AG331" s="145"/>
      <c r="AH331" s="145"/>
      <c r="AI331" s="145"/>
      <c r="AJ331" s="147"/>
      <c r="AK331" s="147"/>
      <c r="AL331" s="147"/>
      <c r="AM331" s="146"/>
      <c r="AN331" s="145"/>
      <c r="AO331" s="145"/>
      <c r="AP331" s="147"/>
      <c r="AQ331" s="147"/>
      <c r="AS331" s="155"/>
      <c r="AT331" s="155"/>
    </row>
    <row r="332" spans="1:46" ht="14.25" hidden="1" customHeight="1" x14ac:dyDescent="0.2">
      <c r="A332" s="145"/>
      <c r="B332" s="146"/>
      <c r="C332" s="147"/>
      <c r="D332" s="147"/>
      <c r="E332" s="146"/>
      <c r="F332" s="147"/>
      <c r="G332" s="147"/>
      <c r="H332" s="147"/>
      <c r="I332" s="145"/>
      <c r="J332" s="145"/>
      <c r="K332" s="147"/>
      <c r="L332" s="147"/>
      <c r="M332" s="147"/>
      <c r="N332" s="147"/>
      <c r="O332" s="147"/>
      <c r="P332" s="145"/>
      <c r="Q332" s="147"/>
      <c r="R332" s="147"/>
      <c r="S332" s="147"/>
      <c r="T332" s="147"/>
      <c r="U332" s="147"/>
      <c r="V332" s="146"/>
      <c r="W332" s="149">
        <f t="shared" si="26"/>
        <v>1</v>
      </c>
      <c r="X332" s="145"/>
      <c r="Y332" s="145"/>
      <c r="Z332" s="145"/>
      <c r="AA332" s="145"/>
      <c r="AB332" s="146"/>
      <c r="AC332" s="152"/>
      <c r="AD332" s="145"/>
      <c r="AE332" s="145"/>
      <c r="AF332" s="147"/>
      <c r="AG332" s="145"/>
      <c r="AH332" s="145"/>
      <c r="AI332" s="145"/>
      <c r="AJ332" s="147"/>
      <c r="AK332" s="147"/>
      <c r="AL332" s="147"/>
      <c r="AM332" s="146"/>
      <c r="AN332" s="145"/>
      <c r="AO332" s="145"/>
      <c r="AP332" s="147"/>
      <c r="AQ332" s="147"/>
      <c r="AS332" s="155"/>
      <c r="AT332" s="155"/>
    </row>
    <row r="333" spans="1:46" ht="14.25" hidden="1" customHeight="1" x14ac:dyDescent="0.2">
      <c r="A333" s="145"/>
      <c r="B333" s="146"/>
      <c r="C333" s="147"/>
      <c r="D333" s="147"/>
      <c r="E333" s="146"/>
      <c r="F333" s="147"/>
      <c r="G333" s="147"/>
      <c r="H333" s="147"/>
      <c r="I333" s="145"/>
      <c r="J333" s="145"/>
      <c r="K333" s="147"/>
      <c r="L333" s="147"/>
      <c r="M333" s="147"/>
      <c r="N333" s="147"/>
      <c r="O333" s="147"/>
      <c r="P333" s="145"/>
      <c r="Q333" s="147"/>
      <c r="R333" s="147"/>
      <c r="S333" s="147"/>
      <c r="T333" s="147"/>
      <c r="U333" s="147"/>
      <c r="V333" s="146"/>
      <c r="W333" s="149">
        <f t="shared" si="26"/>
        <v>1</v>
      </c>
      <c r="X333" s="145"/>
      <c r="Y333" s="145"/>
      <c r="Z333" s="145"/>
      <c r="AA333" s="145"/>
      <c r="AB333" s="146"/>
      <c r="AC333" s="152"/>
      <c r="AD333" s="145"/>
      <c r="AE333" s="145"/>
      <c r="AF333" s="147"/>
      <c r="AG333" s="145"/>
      <c r="AH333" s="145"/>
      <c r="AI333" s="145"/>
      <c r="AJ333" s="147"/>
      <c r="AK333" s="147"/>
      <c r="AL333" s="147"/>
      <c r="AM333" s="146"/>
      <c r="AN333" s="145"/>
      <c r="AO333" s="145"/>
      <c r="AP333" s="147"/>
      <c r="AQ333" s="147"/>
      <c r="AS333" s="155"/>
      <c r="AT333" s="155"/>
    </row>
    <row r="334" spans="1:46" ht="14.25" hidden="1" customHeight="1" x14ac:dyDescent="0.2">
      <c r="A334" s="145"/>
      <c r="B334" s="146"/>
      <c r="C334" s="147"/>
      <c r="D334" s="147"/>
      <c r="E334" s="146"/>
      <c r="F334" s="147"/>
      <c r="G334" s="147"/>
      <c r="H334" s="147"/>
      <c r="I334" s="145"/>
      <c r="J334" s="145"/>
      <c r="K334" s="147"/>
      <c r="L334" s="147"/>
      <c r="M334" s="147"/>
      <c r="N334" s="147"/>
      <c r="O334" s="147"/>
      <c r="P334" s="145"/>
      <c r="Q334" s="147"/>
      <c r="R334" s="147"/>
      <c r="S334" s="147"/>
      <c r="T334" s="147"/>
      <c r="U334" s="147"/>
      <c r="V334" s="146"/>
      <c r="W334" s="149">
        <f t="shared" si="26"/>
        <v>1</v>
      </c>
      <c r="X334" s="145"/>
      <c r="Y334" s="145"/>
      <c r="Z334" s="145"/>
      <c r="AA334" s="145"/>
      <c r="AB334" s="146"/>
      <c r="AC334" s="152"/>
      <c r="AD334" s="145"/>
      <c r="AE334" s="145"/>
      <c r="AF334" s="147"/>
      <c r="AG334" s="145"/>
      <c r="AH334" s="145"/>
      <c r="AI334" s="145"/>
      <c r="AJ334" s="147"/>
      <c r="AK334" s="147"/>
      <c r="AL334" s="147"/>
      <c r="AM334" s="146"/>
      <c r="AN334" s="145"/>
      <c r="AO334" s="145"/>
      <c r="AP334" s="147"/>
      <c r="AQ334" s="147"/>
      <c r="AS334" s="155"/>
      <c r="AT334" s="155"/>
    </row>
    <row r="335" spans="1:46" ht="14.25" hidden="1" customHeight="1" x14ac:dyDescent="0.2">
      <c r="A335" s="145"/>
      <c r="B335" s="146"/>
      <c r="C335" s="147"/>
      <c r="D335" s="147"/>
      <c r="E335" s="146"/>
      <c r="F335" s="147"/>
      <c r="G335" s="147"/>
      <c r="H335" s="147"/>
      <c r="I335" s="145"/>
      <c r="J335" s="145"/>
      <c r="K335" s="147"/>
      <c r="L335" s="147"/>
      <c r="M335" s="147"/>
      <c r="N335" s="147"/>
      <c r="O335" s="147"/>
      <c r="P335" s="145"/>
      <c r="Q335" s="147"/>
      <c r="R335" s="147"/>
      <c r="S335" s="147"/>
      <c r="T335" s="147"/>
      <c r="U335" s="147"/>
      <c r="V335" s="146"/>
      <c r="W335" s="149">
        <f t="shared" si="26"/>
        <v>1</v>
      </c>
      <c r="X335" s="145"/>
      <c r="Y335" s="145"/>
      <c r="Z335" s="145"/>
      <c r="AA335" s="145"/>
      <c r="AB335" s="146"/>
      <c r="AC335" s="152"/>
      <c r="AD335" s="145"/>
      <c r="AE335" s="145"/>
      <c r="AF335" s="147"/>
      <c r="AG335" s="145"/>
      <c r="AH335" s="145"/>
      <c r="AI335" s="145"/>
      <c r="AJ335" s="147"/>
      <c r="AK335" s="147"/>
      <c r="AL335" s="147"/>
      <c r="AM335" s="146"/>
      <c r="AN335" s="145"/>
      <c r="AO335" s="145"/>
      <c r="AP335" s="147"/>
      <c r="AQ335" s="147"/>
      <c r="AS335" s="155"/>
      <c r="AT335" s="155"/>
    </row>
    <row r="336" spans="1:46" ht="14.25" hidden="1" customHeight="1" x14ac:dyDescent="0.2">
      <c r="A336" s="145"/>
      <c r="B336" s="146"/>
      <c r="C336" s="147"/>
      <c r="D336" s="147"/>
      <c r="E336" s="146"/>
      <c r="F336" s="147"/>
      <c r="G336" s="147"/>
      <c r="H336" s="147"/>
      <c r="I336" s="145"/>
      <c r="J336" s="145"/>
      <c r="K336" s="147"/>
      <c r="L336" s="147"/>
      <c r="M336" s="147"/>
      <c r="N336" s="147"/>
      <c r="O336" s="147"/>
      <c r="P336" s="145"/>
      <c r="Q336" s="147"/>
      <c r="R336" s="147"/>
      <c r="S336" s="147"/>
      <c r="T336" s="147"/>
      <c r="U336" s="147"/>
      <c r="V336" s="146"/>
      <c r="W336" s="149">
        <f t="shared" si="26"/>
        <v>1</v>
      </c>
      <c r="X336" s="145"/>
      <c r="Y336" s="145"/>
      <c r="Z336" s="145"/>
      <c r="AA336" s="145"/>
      <c r="AB336" s="146"/>
      <c r="AC336" s="152"/>
      <c r="AD336" s="145"/>
      <c r="AE336" s="145"/>
      <c r="AF336" s="147"/>
      <c r="AG336" s="145"/>
      <c r="AH336" s="145"/>
      <c r="AI336" s="145"/>
      <c r="AJ336" s="147"/>
      <c r="AK336" s="147"/>
      <c r="AL336" s="147"/>
      <c r="AM336" s="146"/>
      <c r="AN336" s="145"/>
      <c r="AO336" s="145"/>
      <c r="AP336" s="147"/>
      <c r="AQ336" s="147"/>
      <c r="AS336" s="155"/>
      <c r="AT336" s="155"/>
    </row>
    <row r="337" spans="1:46" ht="14.25" hidden="1" customHeight="1" x14ac:dyDescent="0.2">
      <c r="A337" s="145"/>
      <c r="B337" s="146"/>
      <c r="C337" s="147"/>
      <c r="D337" s="147"/>
      <c r="E337" s="146"/>
      <c r="F337" s="147"/>
      <c r="G337" s="147"/>
      <c r="H337" s="147"/>
      <c r="I337" s="145"/>
      <c r="J337" s="145"/>
      <c r="K337" s="147"/>
      <c r="L337" s="147"/>
      <c r="M337" s="147"/>
      <c r="N337" s="147"/>
      <c r="O337" s="147"/>
      <c r="P337" s="145"/>
      <c r="Q337" s="147"/>
      <c r="R337" s="147"/>
      <c r="S337" s="147"/>
      <c r="T337" s="147"/>
      <c r="U337" s="147"/>
      <c r="V337" s="146"/>
      <c r="W337" s="149">
        <f t="shared" si="26"/>
        <v>1</v>
      </c>
      <c r="X337" s="145"/>
      <c r="Y337" s="145"/>
      <c r="Z337" s="145"/>
      <c r="AA337" s="145"/>
      <c r="AB337" s="146"/>
      <c r="AC337" s="152"/>
      <c r="AD337" s="145"/>
      <c r="AE337" s="145"/>
      <c r="AF337" s="147"/>
      <c r="AG337" s="145"/>
      <c r="AH337" s="145"/>
      <c r="AI337" s="145"/>
      <c r="AJ337" s="147"/>
      <c r="AK337" s="147"/>
      <c r="AL337" s="147"/>
      <c r="AM337" s="146"/>
      <c r="AN337" s="145"/>
      <c r="AO337" s="145"/>
      <c r="AP337" s="147"/>
      <c r="AQ337" s="147"/>
      <c r="AS337" s="155"/>
      <c r="AT337" s="155"/>
    </row>
    <row r="338" spans="1:46" ht="14.25" hidden="1" customHeight="1" x14ac:dyDescent="0.2">
      <c r="A338" s="145"/>
      <c r="B338" s="146"/>
      <c r="C338" s="147"/>
      <c r="D338" s="147"/>
      <c r="E338" s="146"/>
      <c r="F338" s="147"/>
      <c r="G338" s="147"/>
      <c r="H338" s="147"/>
      <c r="I338" s="145"/>
      <c r="J338" s="145"/>
      <c r="K338" s="147"/>
      <c r="L338" s="147"/>
      <c r="M338" s="147"/>
      <c r="N338" s="147"/>
      <c r="O338" s="147"/>
      <c r="P338" s="145"/>
      <c r="Q338" s="147"/>
      <c r="R338" s="147"/>
      <c r="S338" s="147"/>
      <c r="T338" s="147"/>
      <c r="U338" s="147"/>
      <c r="V338" s="146"/>
      <c r="W338" s="149">
        <f t="shared" si="26"/>
        <v>1</v>
      </c>
      <c r="X338" s="145"/>
      <c r="Y338" s="145"/>
      <c r="Z338" s="145"/>
      <c r="AA338" s="145"/>
      <c r="AB338" s="146"/>
      <c r="AC338" s="152"/>
      <c r="AD338" s="145"/>
      <c r="AE338" s="145"/>
      <c r="AF338" s="147"/>
      <c r="AG338" s="145"/>
      <c r="AH338" s="145"/>
      <c r="AI338" s="145"/>
      <c r="AJ338" s="147"/>
      <c r="AK338" s="147"/>
      <c r="AL338" s="147"/>
      <c r="AM338" s="146"/>
      <c r="AN338" s="145"/>
      <c r="AO338" s="145"/>
      <c r="AP338" s="147"/>
      <c r="AQ338" s="147"/>
      <c r="AS338" s="155"/>
      <c r="AT338" s="155"/>
    </row>
    <row r="339" spans="1:46" ht="14.25" hidden="1" customHeight="1" x14ac:dyDescent="0.2">
      <c r="A339" s="145"/>
      <c r="B339" s="146"/>
      <c r="C339" s="147"/>
      <c r="D339" s="147"/>
      <c r="E339" s="146"/>
      <c r="F339" s="147"/>
      <c r="G339" s="147"/>
      <c r="H339" s="147"/>
      <c r="I339" s="145"/>
      <c r="J339" s="145"/>
      <c r="K339" s="147"/>
      <c r="L339" s="147"/>
      <c r="M339" s="147"/>
      <c r="N339" s="147"/>
      <c r="O339" s="147"/>
      <c r="P339" s="145"/>
      <c r="Q339" s="147"/>
      <c r="R339" s="147"/>
      <c r="S339" s="147"/>
      <c r="T339" s="147"/>
      <c r="U339" s="147"/>
      <c r="V339" s="146"/>
      <c r="W339" s="149">
        <f t="shared" si="26"/>
        <v>1</v>
      </c>
      <c r="X339" s="145"/>
      <c r="Y339" s="145"/>
      <c r="Z339" s="145"/>
      <c r="AA339" s="145"/>
      <c r="AB339" s="146"/>
      <c r="AC339" s="152"/>
      <c r="AD339" s="145"/>
      <c r="AE339" s="145"/>
      <c r="AF339" s="147"/>
      <c r="AG339" s="145"/>
      <c r="AH339" s="145"/>
      <c r="AI339" s="145"/>
      <c r="AJ339" s="147"/>
      <c r="AK339" s="147"/>
      <c r="AL339" s="147"/>
      <c r="AM339" s="146"/>
      <c r="AN339" s="145"/>
      <c r="AO339" s="145"/>
      <c r="AP339" s="147"/>
      <c r="AQ339" s="147"/>
      <c r="AS339" s="155"/>
      <c r="AT339" s="155"/>
    </row>
    <row r="340" spans="1:46" ht="14.25" hidden="1" customHeight="1" x14ac:dyDescent="0.2">
      <c r="A340" s="145"/>
      <c r="B340" s="146"/>
      <c r="C340" s="147"/>
      <c r="D340" s="147"/>
      <c r="E340" s="146"/>
      <c r="F340" s="147"/>
      <c r="G340" s="147"/>
      <c r="H340" s="147"/>
      <c r="I340" s="145"/>
      <c r="J340" s="145"/>
      <c r="K340" s="147"/>
      <c r="L340" s="147"/>
      <c r="M340" s="147"/>
      <c r="N340" s="147"/>
      <c r="O340" s="147"/>
      <c r="P340" s="145"/>
      <c r="Q340" s="147"/>
      <c r="R340" s="147"/>
      <c r="S340" s="147"/>
      <c r="T340" s="147"/>
      <c r="U340" s="147"/>
      <c r="V340" s="146"/>
      <c r="W340" s="149">
        <f t="shared" si="26"/>
        <v>1</v>
      </c>
      <c r="X340" s="145"/>
      <c r="Y340" s="145"/>
      <c r="Z340" s="145"/>
      <c r="AA340" s="145"/>
      <c r="AB340" s="146"/>
      <c r="AC340" s="152"/>
      <c r="AD340" s="145"/>
      <c r="AE340" s="145"/>
      <c r="AF340" s="147"/>
      <c r="AG340" s="145"/>
      <c r="AH340" s="145"/>
      <c r="AI340" s="145"/>
      <c r="AJ340" s="147"/>
      <c r="AK340" s="147"/>
      <c r="AL340" s="147"/>
      <c r="AM340" s="146"/>
      <c r="AN340" s="145"/>
      <c r="AO340" s="145"/>
      <c r="AP340" s="147"/>
      <c r="AQ340" s="147"/>
      <c r="AS340" s="155"/>
      <c r="AT340" s="155"/>
    </row>
    <row r="341" spans="1:46" ht="14.25" hidden="1" customHeight="1" x14ac:dyDescent="0.2">
      <c r="A341" s="145"/>
      <c r="B341" s="146"/>
      <c r="C341" s="147"/>
      <c r="D341" s="147"/>
      <c r="E341" s="146"/>
      <c r="F341" s="147"/>
      <c r="G341" s="147"/>
      <c r="H341" s="147"/>
      <c r="I341" s="145"/>
      <c r="J341" s="145"/>
      <c r="K341" s="147"/>
      <c r="L341" s="147"/>
      <c r="M341" s="147"/>
      <c r="N341" s="147"/>
      <c r="O341" s="147"/>
      <c r="P341" s="145"/>
      <c r="Q341" s="147"/>
      <c r="R341" s="147"/>
      <c r="S341" s="147"/>
      <c r="T341" s="147"/>
      <c r="U341" s="147"/>
      <c r="V341" s="146"/>
      <c r="W341" s="149">
        <f t="shared" si="26"/>
        <v>1</v>
      </c>
      <c r="X341" s="145"/>
      <c r="Y341" s="145"/>
      <c r="Z341" s="145"/>
      <c r="AA341" s="145"/>
      <c r="AB341" s="146"/>
      <c r="AC341" s="152"/>
      <c r="AD341" s="145"/>
      <c r="AE341" s="145"/>
      <c r="AF341" s="147"/>
      <c r="AG341" s="145"/>
      <c r="AH341" s="145"/>
      <c r="AI341" s="145"/>
      <c r="AJ341" s="147"/>
      <c r="AK341" s="147"/>
      <c r="AL341" s="147"/>
      <c r="AM341" s="146"/>
      <c r="AN341" s="145"/>
      <c r="AO341" s="145"/>
      <c r="AP341" s="147"/>
      <c r="AQ341" s="147"/>
      <c r="AS341" s="155"/>
      <c r="AT341" s="155"/>
    </row>
    <row r="342" spans="1:46" ht="14.25" hidden="1" customHeight="1" x14ac:dyDescent="0.2">
      <c r="A342" s="145"/>
      <c r="B342" s="146"/>
      <c r="C342" s="147"/>
      <c r="D342" s="147"/>
      <c r="E342" s="146"/>
      <c r="F342" s="147"/>
      <c r="G342" s="147"/>
      <c r="H342" s="147"/>
      <c r="I342" s="145"/>
      <c r="J342" s="145"/>
      <c r="K342" s="147"/>
      <c r="L342" s="147"/>
      <c r="M342" s="147"/>
      <c r="N342" s="147"/>
      <c r="O342" s="147"/>
      <c r="P342" s="145"/>
      <c r="Q342" s="147"/>
      <c r="R342" s="147"/>
      <c r="S342" s="147"/>
      <c r="T342" s="147"/>
      <c r="U342" s="147"/>
      <c r="V342" s="146"/>
      <c r="W342" s="149">
        <f t="shared" si="26"/>
        <v>1</v>
      </c>
      <c r="X342" s="145"/>
      <c r="Y342" s="145"/>
      <c r="Z342" s="145"/>
      <c r="AA342" s="145"/>
      <c r="AB342" s="146"/>
      <c r="AC342" s="152"/>
      <c r="AD342" s="145"/>
      <c r="AE342" s="145"/>
      <c r="AF342" s="147"/>
      <c r="AG342" s="145"/>
      <c r="AH342" s="145"/>
      <c r="AI342" s="145"/>
      <c r="AJ342" s="147"/>
      <c r="AK342" s="147"/>
      <c r="AL342" s="147"/>
      <c r="AM342" s="146"/>
      <c r="AN342" s="145"/>
      <c r="AO342" s="145"/>
      <c r="AP342" s="147"/>
      <c r="AQ342" s="147"/>
      <c r="AS342" s="155"/>
      <c r="AT342" s="155"/>
    </row>
    <row r="343" spans="1:46" ht="14.25" hidden="1" customHeight="1" x14ac:dyDescent="0.2">
      <c r="A343" s="145"/>
      <c r="B343" s="146"/>
      <c r="C343" s="147"/>
      <c r="D343" s="147"/>
      <c r="E343" s="146"/>
      <c r="F343" s="147"/>
      <c r="G343" s="147"/>
      <c r="H343" s="147"/>
      <c r="I343" s="145"/>
      <c r="J343" s="145"/>
      <c r="K343" s="147"/>
      <c r="L343" s="147"/>
      <c r="M343" s="147"/>
      <c r="N343" s="147"/>
      <c r="O343" s="147"/>
      <c r="P343" s="145"/>
      <c r="Q343" s="147"/>
      <c r="R343" s="147"/>
      <c r="S343" s="147"/>
      <c r="T343" s="147"/>
      <c r="U343" s="147"/>
      <c r="V343" s="146"/>
      <c r="W343" s="149">
        <f t="shared" si="26"/>
        <v>1</v>
      </c>
      <c r="X343" s="145"/>
      <c r="Y343" s="145"/>
      <c r="Z343" s="145"/>
      <c r="AA343" s="145"/>
      <c r="AB343" s="146"/>
      <c r="AC343" s="152"/>
      <c r="AD343" s="145"/>
      <c r="AE343" s="145"/>
      <c r="AF343" s="147"/>
      <c r="AG343" s="145"/>
      <c r="AH343" s="145"/>
      <c r="AI343" s="145"/>
      <c r="AJ343" s="147"/>
      <c r="AK343" s="147"/>
      <c r="AL343" s="147"/>
      <c r="AM343" s="146"/>
      <c r="AN343" s="145"/>
      <c r="AO343" s="145"/>
      <c r="AP343" s="147"/>
      <c r="AQ343" s="147"/>
      <c r="AS343" s="155"/>
      <c r="AT343" s="155"/>
    </row>
    <row r="344" spans="1:46" ht="14.25" hidden="1" customHeight="1" x14ac:dyDescent="0.2">
      <c r="A344" s="145"/>
      <c r="B344" s="146"/>
      <c r="C344" s="147"/>
      <c r="D344" s="147"/>
      <c r="E344" s="146"/>
      <c r="F344" s="147"/>
      <c r="G344" s="147"/>
      <c r="H344" s="147"/>
      <c r="I344" s="145"/>
      <c r="J344" s="145"/>
      <c r="K344" s="147"/>
      <c r="L344" s="147"/>
      <c r="M344" s="147"/>
      <c r="N344" s="147"/>
      <c r="O344" s="147"/>
      <c r="P344" s="145"/>
      <c r="Q344" s="147"/>
      <c r="R344" s="147"/>
      <c r="S344" s="147"/>
      <c r="T344" s="147"/>
      <c r="U344" s="147"/>
      <c r="V344" s="146"/>
      <c r="W344" s="149">
        <f t="shared" si="26"/>
        <v>1</v>
      </c>
      <c r="X344" s="145"/>
      <c r="Y344" s="145"/>
      <c r="Z344" s="145"/>
      <c r="AA344" s="145"/>
      <c r="AB344" s="146"/>
      <c r="AC344" s="152"/>
      <c r="AD344" s="145"/>
      <c r="AE344" s="145"/>
      <c r="AF344" s="147"/>
      <c r="AG344" s="145"/>
      <c r="AH344" s="145"/>
      <c r="AI344" s="145"/>
      <c r="AJ344" s="147"/>
      <c r="AK344" s="147"/>
      <c r="AL344" s="147"/>
      <c r="AM344" s="146"/>
      <c r="AN344" s="145"/>
      <c r="AO344" s="145"/>
      <c r="AP344" s="147"/>
      <c r="AQ344" s="147"/>
      <c r="AS344" s="155"/>
      <c r="AT344" s="155"/>
    </row>
    <row r="345" spans="1:46" ht="14.25" hidden="1" customHeight="1" x14ac:dyDescent="0.2">
      <c r="A345" s="145"/>
      <c r="B345" s="146"/>
      <c r="C345" s="147"/>
      <c r="D345" s="147"/>
      <c r="E345" s="146"/>
      <c r="F345" s="147"/>
      <c r="G345" s="147"/>
      <c r="H345" s="147"/>
      <c r="I345" s="145"/>
      <c r="J345" s="145"/>
      <c r="K345" s="147"/>
      <c r="L345" s="147"/>
      <c r="M345" s="147"/>
      <c r="N345" s="147"/>
      <c r="O345" s="147"/>
      <c r="P345" s="145"/>
      <c r="Q345" s="147"/>
      <c r="R345" s="147"/>
      <c r="S345" s="147"/>
      <c r="T345" s="147"/>
      <c r="U345" s="147"/>
      <c r="V345" s="146"/>
      <c r="W345" s="149">
        <f t="shared" si="26"/>
        <v>1</v>
      </c>
      <c r="X345" s="145"/>
      <c r="Y345" s="145"/>
      <c r="Z345" s="145"/>
      <c r="AA345" s="145"/>
      <c r="AB345" s="146"/>
      <c r="AC345" s="152"/>
      <c r="AD345" s="145"/>
      <c r="AE345" s="145"/>
      <c r="AF345" s="147"/>
      <c r="AG345" s="145"/>
      <c r="AH345" s="145"/>
      <c r="AI345" s="145"/>
      <c r="AJ345" s="147"/>
      <c r="AK345" s="147"/>
      <c r="AL345" s="147"/>
      <c r="AM345" s="146"/>
      <c r="AN345" s="145"/>
      <c r="AO345" s="145"/>
      <c r="AP345" s="147"/>
      <c r="AQ345" s="147"/>
      <c r="AS345" s="155"/>
      <c r="AT345" s="155"/>
    </row>
    <row r="346" spans="1:46" ht="14.25" hidden="1" customHeight="1" x14ac:dyDescent="0.2">
      <c r="A346" s="145"/>
      <c r="B346" s="146"/>
      <c r="C346" s="147"/>
      <c r="D346" s="147"/>
      <c r="E346" s="146"/>
      <c r="F346" s="147"/>
      <c r="G346" s="147"/>
      <c r="H346" s="147"/>
      <c r="I346" s="145"/>
      <c r="J346" s="145"/>
      <c r="K346" s="147"/>
      <c r="L346" s="147"/>
      <c r="M346" s="147"/>
      <c r="N346" s="147"/>
      <c r="O346" s="147"/>
      <c r="P346" s="145"/>
      <c r="Q346" s="147"/>
      <c r="R346" s="147"/>
      <c r="S346" s="147"/>
      <c r="T346" s="147"/>
      <c r="U346" s="147"/>
      <c r="V346" s="146"/>
      <c r="W346" s="149">
        <f t="shared" si="26"/>
        <v>1</v>
      </c>
      <c r="X346" s="145"/>
      <c r="Y346" s="145"/>
      <c r="Z346" s="145"/>
      <c r="AA346" s="145"/>
      <c r="AB346" s="146"/>
      <c r="AC346" s="152"/>
      <c r="AD346" s="145"/>
      <c r="AE346" s="145"/>
      <c r="AF346" s="147"/>
      <c r="AG346" s="145"/>
      <c r="AH346" s="145"/>
      <c r="AI346" s="145"/>
      <c r="AJ346" s="147"/>
      <c r="AK346" s="147"/>
      <c r="AL346" s="147"/>
      <c r="AM346" s="146"/>
      <c r="AN346" s="145"/>
      <c r="AO346" s="145"/>
      <c r="AP346" s="147"/>
      <c r="AQ346" s="147"/>
      <c r="AS346" s="155"/>
      <c r="AT346" s="155"/>
    </row>
    <row r="347" spans="1:46" ht="14.25" hidden="1" customHeight="1" x14ac:dyDescent="0.2">
      <c r="A347" s="145"/>
      <c r="B347" s="146"/>
      <c r="C347" s="147"/>
      <c r="D347" s="147"/>
      <c r="E347" s="146"/>
      <c r="F347" s="147"/>
      <c r="G347" s="147"/>
      <c r="H347" s="147"/>
      <c r="I347" s="145"/>
      <c r="J347" s="145"/>
      <c r="K347" s="147"/>
      <c r="L347" s="147"/>
      <c r="M347" s="147"/>
      <c r="N347" s="147"/>
      <c r="O347" s="147"/>
      <c r="P347" s="145"/>
      <c r="Q347" s="147"/>
      <c r="R347" s="147"/>
      <c r="S347" s="147"/>
      <c r="T347" s="147"/>
      <c r="U347" s="147"/>
      <c r="V347" s="146"/>
      <c r="W347" s="149">
        <f t="shared" si="26"/>
        <v>1</v>
      </c>
      <c r="X347" s="145"/>
      <c r="Y347" s="145"/>
      <c r="Z347" s="145"/>
      <c r="AA347" s="145"/>
      <c r="AB347" s="146"/>
      <c r="AC347" s="152"/>
      <c r="AD347" s="145"/>
      <c r="AE347" s="145"/>
      <c r="AF347" s="147"/>
      <c r="AG347" s="145"/>
      <c r="AH347" s="145"/>
      <c r="AI347" s="145"/>
      <c r="AJ347" s="147"/>
      <c r="AK347" s="147"/>
      <c r="AL347" s="147"/>
      <c r="AM347" s="146"/>
      <c r="AN347" s="145"/>
      <c r="AO347" s="145"/>
      <c r="AP347" s="147"/>
      <c r="AQ347" s="147"/>
      <c r="AS347" s="155"/>
      <c r="AT347" s="155"/>
    </row>
    <row r="348" spans="1:46" ht="14.25" hidden="1" customHeight="1" x14ac:dyDescent="0.2">
      <c r="A348" s="145"/>
      <c r="B348" s="146"/>
      <c r="C348" s="147"/>
      <c r="D348" s="147"/>
      <c r="E348" s="146"/>
      <c r="F348" s="147"/>
      <c r="G348" s="147"/>
      <c r="H348" s="147"/>
      <c r="I348" s="145"/>
      <c r="J348" s="145"/>
      <c r="K348" s="147"/>
      <c r="L348" s="147"/>
      <c r="M348" s="147"/>
      <c r="N348" s="147"/>
      <c r="O348" s="147"/>
      <c r="P348" s="145"/>
      <c r="Q348" s="147"/>
      <c r="R348" s="147"/>
      <c r="S348" s="147"/>
      <c r="T348" s="147"/>
      <c r="U348" s="147"/>
      <c r="V348" s="146"/>
      <c r="W348" s="149">
        <f t="shared" si="26"/>
        <v>1</v>
      </c>
      <c r="X348" s="145"/>
      <c r="Y348" s="145"/>
      <c r="Z348" s="145"/>
      <c r="AA348" s="145"/>
      <c r="AB348" s="146"/>
      <c r="AC348" s="152"/>
      <c r="AD348" s="145"/>
      <c r="AE348" s="145"/>
      <c r="AF348" s="147"/>
      <c r="AG348" s="145"/>
      <c r="AH348" s="145"/>
      <c r="AI348" s="145"/>
      <c r="AJ348" s="147"/>
      <c r="AK348" s="147"/>
      <c r="AL348" s="147"/>
      <c r="AM348" s="146"/>
      <c r="AN348" s="145"/>
      <c r="AO348" s="145"/>
      <c r="AP348" s="147"/>
      <c r="AQ348" s="147"/>
      <c r="AS348" s="155"/>
      <c r="AT348" s="155"/>
    </row>
    <row r="349" spans="1:46" ht="14.25" hidden="1" customHeight="1" x14ac:dyDescent="0.2">
      <c r="A349" s="145"/>
      <c r="B349" s="146"/>
      <c r="C349" s="147"/>
      <c r="D349" s="147"/>
      <c r="E349" s="146"/>
      <c r="F349" s="147"/>
      <c r="G349" s="147"/>
      <c r="H349" s="147"/>
      <c r="I349" s="145"/>
      <c r="J349" s="145"/>
      <c r="K349" s="147"/>
      <c r="L349" s="147"/>
      <c r="M349" s="147"/>
      <c r="N349" s="147"/>
      <c r="O349" s="147"/>
      <c r="P349" s="145"/>
      <c r="Q349" s="147"/>
      <c r="R349" s="147"/>
      <c r="S349" s="147"/>
      <c r="T349" s="147"/>
      <c r="U349" s="147"/>
      <c r="V349" s="146"/>
      <c r="W349" s="149">
        <f t="shared" si="26"/>
        <v>1</v>
      </c>
      <c r="X349" s="145"/>
      <c r="Y349" s="145"/>
      <c r="Z349" s="145"/>
      <c r="AA349" s="145"/>
      <c r="AB349" s="146"/>
      <c r="AC349" s="152"/>
      <c r="AD349" s="145"/>
      <c r="AE349" s="145"/>
      <c r="AF349" s="147"/>
      <c r="AG349" s="145"/>
      <c r="AH349" s="145"/>
      <c r="AI349" s="145"/>
      <c r="AJ349" s="147"/>
      <c r="AK349" s="147"/>
      <c r="AL349" s="147"/>
      <c r="AM349" s="146"/>
      <c r="AN349" s="145"/>
      <c r="AO349" s="145"/>
      <c r="AP349" s="147"/>
      <c r="AQ349" s="147"/>
      <c r="AS349" s="155"/>
      <c r="AT349" s="155"/>
    </row>
    <row r="350" spans="1:46" ht="14.25" hidden="1" customHeight="1" x14ac:dyDescent="0.2">
      <c r="A350" s="145"/>
      <c r="B350" s="146"/>
      <c r="C350" s="147"/>
      <c r="D350" s="147"/>
      <c r="E350" s="146"/>
      <c r="F350" s="147"/>
      <c r="G350" s="147"/>
      <c r="H350" s="147"/>
      <c r="I350" s="145"/>
      <c r="J350" s="145"/>
      <c r="K350" s="147"/>
      <c r="L350" s="147"/>
      <c r="M350" s="147"/>
      <c r="N350" s="147"/>
      <c r="O350" s="147"/>
      <c r="P350" s="145"/>
      <c r="Q350" s="147"/>
      <c r="R350" s="147"/>
      <c r="S350" s="147"/>
      <c r="T350" s="147"/>
      <c r="U350" s="147"/>
      <c r="V350" s="146"/>
      <c r="W350" s="149">
        <f t="shared" si="26"/>
        <v>1</v>
      </c>
      <c r="X350" s="145"/>
      <c r="Y350" s="145"/>
      <c r="Z350" s="145"/>
      <c r="AA350" s="145"/>
      <c r="AB350" s="146"/>
      <c r="AC350" s="152"/>
      <c r="AD350" s="145"/>
      <c r="AE350" s="145"/>
      <c r="AF350" s="147"/>
      <c r="AG350" s="145"/>
      <c r="AH350" s="145"/>
      <c r="AI350" s="145"/>
      <c r="AJ350" s="147"/>
      <c r="AK350" s="147"/>
      <c r="AL350" s="147"/>
      <c r="AM350" s="146"/>
      <c r="AN350" s="145"/>
      <c r="AO350" s="145"/>
      <c r="AP350" s="147"/>
      <c r="AQ350" s="147"/>
      <c r="AS350" s="155"/>
      <c r="AT350" s="155"/>
    </row>
    <row r="351" spans="1:46" ht="14.25" hidden="1" customHeight="1" x14ac:dyDescent="0.2">
      <c r="A351" s="145"/>
      <c r="B351" s="146"/>
      <c r="C351" s="147"/>
      <c r="D351" s="147"/>
      <c r="E351" s="146"/>
      <c r="F351" s="147"/>
      <c r="G351" s="147"/>
      <c r="H351" s="147"/>
      <c r="I351" s="145"/>
      <c r="J351" s="145"/>
      <c r="K351" s="147"/>
      <c r="L351" s="147"/>
      <c r="M351" s="147"/>
      <c r="N351" s="147"/>
      <c r="O351" s="147"/>
      <c r="P351" s="145"/>
      <c r="Q351" s="147"/>
      <c r="R351" s="147"/>
      <c r="S351" s="147"/>
      <c r="T351" s="147"/>
      <c r="U351" s="147"/>
      <c r="V351" s="146"/>
      <c r="W351" s="149">
        <f t="shared" si="26"/>
        <v>1</v>
      </c>
      <c r="X351" s="145"/>
      <c r="Y351" s="145"/>
      <c r="Z351" s="145"/>
      <c r="AA351" s="145"/>
      <c r="AB351" s="146"/>
      <c r="AC351" s="152"/>
      <c r="AD351" s="145"/>
      <c r="AE351" s="145"/>
      <c r="AF351" s="147"/>
      <c r="AG351" s="145"/>
      <c r="AH351" s="145"/>
      <c r="AI351" s="145"/>
      <c r="AJ351" s="147"/>
      <c r="AK351" s="147"/>
      <c r="AL351" s="147"/>
      <c r="AM351" s="146"/>
      <c r="AN351" s="145"/>
      <c r="AO351" s="145"/>
      <c r="AP351" s="147"/>
      <c r="AQ351" s="147"/>
      <c r="AS351" s="155"/>
      <c r="AT351" s="155"/>
    </row>
    <row r="352" spans="1:46" ht="14.25" hidden="1" customHeight="1" x14ac:dyDescent="0.2">
      <c r="A352" s="145"/>
      <c r="B352" s="146"/>
      <c r="C352" s="147"/>
      <c r="D352" s="147"/>
      <c r="E352" s="146"/>
      <c r="F352" s="147"/>
      <c r="G352" s="147"/>
      <c r="H352" s="147"/>
      <c r="I352" s="145"/>
      <c r="J352" s="145"/>
      <c r="K352" s="147"/>
      <c r="L352" s="147"/>
      <c r="M352" s="147"/>
      <c r="N352" s="147"/>
      <c r="O352" s="147"/>
      <c r="P352" s="145"/>
      <c r="Q352" s="147"/>
      <c r="R352" s="147"/>
      <c r="S352" s="147"/>
      <c r="T352" s="147"/>
      <c r="U352" s="147"/>
      <c r="V352" s="146"/>
      <c r="W352" s="149">
        <f t="shared" si="26"/>
        <v>1</v>
      </c>
      <c r="X352" s="145"/>
      <c r="Y352" s="145"/>
      <c r="Z352" s="145"/>
      <c r="AA352" s="145"/>
      <c r="AB352" s="146"/>
      <c r="AC352" s="152"/>
      <c r="AD352" s="145"/>
      <c r="AE352" s="145"/>
      <c r="AF352" s="147"/>
      <c r="AG352" s="145"/>
      <c r="AH352" s="145"/>
      <c r="AI352" s="145"/>
      <c r="AJ352" s="147"/>
      <c r="AK352" s="147"/>
      <c r="AL352" s="147"/>
      <c r="AM352" s="146"/>
      <c r="AN352" s="145"/>
      <c r="AO352" s="145"/>
      <c r="AP352" s="147"/>
      <c r="AQ352" s="147"/>
      <c r="AS352" s="155"/>
      <c r="AT352" s="155"/>
    </row>
    <row r="353" spans="1:46" ht="14.25" hidden="1" customHeight="1" x14ac:dyDescent="0.2">
      <c r="A353" s="145"/>
      <c r="B353" s="146"/>
      <c r="C353" s="147"/>
      <c r="D353" s="147"/>
      <c r="E353" s="146"/>
      <c r="F353" s="147"/>
      <c r="G353" s="147"/>
      <c r="H353" s="147"/>
      <c r="I353" s="145"/>
      <c r="J353" s="145"/>
      <c r="K353" s="147"/>
      <c r="L353" s="147"/>
      <c r="M353" s="147"/>
      <c r="N353" s="147"/>
      <c r="O353" s="147"/>
      <c r="P353" s="145"/>
      <c r="Q353" s="147"/>
      <c r="R353" s="147"/>
      <c r="S353" s="147"/>
      <c r="T353" s="147"/>
      <c r="U353" s="147"/>
      <c r="V353" s="146"/>
      <c r="W353" s="149">
        <f t="shared" si="26"/>
        <v>1</v>
      </c>
      <c r="X353" s="145"/>
      <c r="Y353" s="145"/>
      <c r="Z353" s="145"/>
      <c r="AA353" s="145"/>
      <c r="AB353" s="146"/>
      <c r="AC353" s="152"/>
      <c r="AD353" s="145"/>
      <c r="AE353" s="145"/>
      <c r="AF353" s="147"/>
      <c r="AG353" s="145"/>
      <c r="AH353" s="145"/>
      <c r="AI353" s="145"/>
      <c r="AJ353" s="147"/>
      <c r="AK353" s="147"/>
      <c r="AL353" s="147"/>
      <c r="AM353" s="146"/>
      <c r="AN353" s="145"/>
      <c r="AO353" s="145"/>
      <c r="AP353" s="147"/>
      <c r="AQ353" s="147"/>
      <c r="AS353" s="155"/>
      <c r="AT353" s="155"/>
    </row>
    <row r="354" spans="1:46" ht="14.25" hidden="1" customHeight="1" x14ac:dyDescent="0.2">
      <c r="A354" s="145"/>
      <c r="B354" s="146"/>
      <c r="C354" s="147"/>
      <c r="D354" s="147"/>
      <c r="E354" s="146"/>
      <c r="F354" s="147"/>
      <c r="G354" s="147"/>
      <c r="H354" s="147"/>
      <c r="I354" s="145"/>
      <c r="J354" s="145"/>
      <c r="K354" s="147"/>
      <c r="L354" s="147"/>
      <c r="M354" s="147"/>
      <c r="N354" s="147"/>
      <c r="O354" s="147"/>
      <c r="P354" s="145"/>
      <c r="Q354" s="147"/>
      <c r="R354" s="147"/>
      <c r="S354" s="147"/>
      <c r="T354" s="147"/>
      <c r="U354" s="147"/>
      <c r="V354" s="146"/>
      <c r="W354" s="149">
        <f t="shared" si="26"/>
        <v>1</v>
      </c>
      <c r="X354" s="145"/>
      <c r="Y354" s="145"/>
      <c r="Z354" s="145"/>
      <c r="AA354" s="145"/>
      <c r="AB354" s="146"/>
      <c r="AC354" s="152"/>
      <c r="AD354" s="145"/>
      <c r="AE354" s="145"/>
      <c r="AF354" s="147"/>
      <c r="AG354" s="145"/>
      <c r="AH354" s="145"/>
      <c r="AI354" s="145"/>
      <c r="AJ354" s="147"/>
      <c r="AK354" s="147"/>
      <c r="AL354" s="147"/>
      <c r="AM354" s="146"/>
      <c r="AN354" s="145"/>
      <c r="AO354" s="145"/>
      <c r="AP354" s="147"/>
      <c r="AQ354" s="147"/>
      <c r="AS354" s="155"/>
      <c r="AT354" s="155"/>
    </row>
    <row r="355" spans="1:46" ht="14.25" hidden="1" customHeight="1" x14ac:dyDescent="0.2">
      <c r="A355" s="145"/>
      <c r="B355" s="146"/>
      <c r="C355" s="147"/>
      <c r="D355" s="147"/>
      <c r="E355" s="146"/>
      <c r="F355" s="147"/>
      <c r="G355" s="147"/>
      <c r="H355" s="147"/>
      <c r="I355" s="145"/>
      <c r="J355" s="145"/>
      <c r="K355" s="147"/>
      <c r="L355" s="147"/>
      <c r="M355" s="147"/>
      <c r="N355" s="147"/>
      <c r="O355" s="147"/>
      <c r="P355" s="145"/>
      <c r="Q355" s="147"/>
      <c r="R355" s="147"/>
      <c r="S355" s="147"/>
      <c r="T355" s="147"/>
      <c r="U355" s="147"/>
      <c r="V355" s="146"/>
      <c r="W355" s="149">
        <f t="shared" si="26"/>
        <v>1</v>
      </c>
      <c r="X355" s="145"/>
      <c r="Y355" s="145"/>
      <c r="Z355" s="145"/>
      <c r="AA355" s="145"/>
      <c r="AB355" s="146"/>
      <c r="AC355" s="152"/>
      <c r="AD355" s="145"/>
      <c r="AE355" s="145"/>
      <c r="AF355" s="147"/>
      <c r="AG355" s="145"/>
      <c r="AH355" s="145"/>
      <c r="AI355" s="145"/>
      <c r="AJ355" s="147"/>
      <c r="AK355" s="147"/>
      <c r="AL355" s="147"/>
      <c r="AM355" s="146"/>
      <c r="AN355" s="145"/>
      <c r="AO355" s="145"/>
      <c r="AP355" s="147"/>
      <c r="AQ355" s="147"/>
      <c r="AS355" s="155"/>
      <c r="AT355" s="155"/>
    </row>
    <row r="356" spans="1:46" ht="14.25" hidden="1" customHeight="1" x14ac:dyDescent="0.2">
      <c r="A356" s="145"/>
      <c r="B356" s="146"/>
      <c r="C356" s="147"/>
      <c r="D356" s="147"/>
      <c r="E356" s="146"/>
      <c r="F356" s="147"/>
      <c r="G356" s="147"/>
      <c r="H356" s="147"/>
      <c r="I356" s="145"/>
      <c r="J356" s="145"/>
      <c r="K356" s="147"/>
      <c r="L356" s="147"/>
      <c r="M356" s="147"/>
      <c r="N356" s="147"/>
      <c r="O356" s="147"/>
      <c r="P356" s="145"/>
      <c r="Q356" s="147"/>
      <c r="R356" s="147"/>
      <c r="S356" s="147"/>
      <c r="T356" s="147"/>
      <c r="U356" s="147"/>
      <c r="V356" s="146"/>
      <c r="W356" s="149">
        <f t="shared" si="26"/>
        <v>1</v>
      </c>
      <c r="X356" s="145"/>
      <c r="Y356" s="145"/>
      <c r="Z356" s="145"/>
      <c r="AA356" s="145"/>
      <c r="AB356" s="146"/>
      <c r="AC356" s="152"/>
      <c r="AD356" s="145"/>
      <c r="AE356" s="145"/>
      <c r="AF356" s="147"/>
      <c r="AG356" s="145"/>
      <c r="AH356" s="145"/>
      <c r="AI356" s="145"/>
      <c r="AJ356" s="147"/>
      <c r="AK356" s="147"/>
      <c r="AL356" s="147"/>
      <c r="AM356" s="146"/>
      <c r="AN356" s="145"/>
      <c r="AO356" s="145"/>
      <c r="AP356" s="147"/>
      <c r="AQ356" s="147"/>
      <c r="AS356" s="155"/>
      <c r="AT356" s="155"/>
    </row>
    <row r="357" spans="1:46" ht="14.25" hidden="1" customHeight="1" x14ac:dyDescent="0.2">
      <c r="A357" s="145"/>
      <c r="B357" s="146"/>
      <c r="C357" s="147"/>
      <c r="D357" s="147"/>
      <c r="E357" s="146"/>
      <c r="F357" s="147"/>
      <c r="G357" s="147"/>
      <c r="H357" s="147"/>
      <c r="I357" s="145"/>
      <c r="J357" s="145"/>
      <c r="K357" s="147"/>
      <c r="L357" s="147"/>
      <c r="M357" s="147"/>
      <c r="N357" s="147"/>
      <c r="O357" s="147"/>
      <c r="P357" s="145"/>
      <c r="Q357" s="147"/>
      <c r="R357" s="147"/>
      <c r="S357" s="147"/>
      <c r="T357" s="147"/>
      <c r="U357" s="147"/>
      <c r="V357" s="146"/>
      <c r="W357" s="149">
        <f t="shared" si="26"/>
        <v>1</v>
      </c>
      <c r="X357" s="145"/>
      <c r="Y357" s="145"/>
      <c r="Z357" s="145"/>
      <c r="AA357" s="145"/>
      <c r="AB357" s="146"/>
      <c r="AC357" s="152"/>
      <c r="AD357" s="145"/>
      <c r="AE357" s="145"/>
      <c r="AF357" s="147"/>
      <c r="AG357" s="145"/>
      <c r="AH357" s="145"/>
      <c r="AI357" s="145"/>
      <c r="AJ357" s="147"/>
      <c r="AK357" s="147"/>
      <c r="AL357" s="147"/>
      <c r="AM357" s="146"/>
      <c r="AN357" s="145"/>
      <c r="AO357" s="145"/>
      <c r="AP357" s="147"/>
      <c r="AQ357" s="147"/>
      <c r="AS357" s="155"/>
      <c r="AT357" s="155"/>
    </row>
    <row r="358" spans="1:46" ht="14.25" hidden="1" customHeight="1" x14ac:dyDescent="0.2">
      <c r="A358" s="145"/>
      <c r="B358" s="146"/>
      <c r="C358" s="147"/>
      <c r="D358" s="147"/>
      <c r="E358" s="146"/>
      <c r="F358" s="147"/>
      <c r="G358" s="147"/>
      <c r="H358" s="147"/>
      <c r="I358" s="145"/>
      <c r="J358" s="145"/>
      <c r="K358" s="147"/>
      <c r="L358" s="147"/>
      <c r="M358" s="147"/>
      <c r="N358" s="147"/>
      <c r="O358" s="147"/>
      <c r="P358" s="145"/>
      <c r="Q358" s="147"/>
      <c r="R358" s="147"/>
      <c r="S358" s="147"/>
      <c r="T358" s="147"/>
      <c r="U358" s="147"/>
      <c r="V358" s="146"/>
      <c r="W358" s="149">
        <f t="shared" si="26"/>
        <v>1</v>
      </c>
      <c r="X358" s="145"/>
      <c r="Y358" s="145"/>
      <c r="Z358" s="145"/>
      <c r="AA358" s="145"/>
      <c r="AB358" s="146"/>
      <c r="AC358" s="152"/>
      <c r="AD358" s="145"/>
      <c r="AE358" s="145"/>
      <c r="AF358" s="147"/>
      <c r="AG358" s="145"/>
      <c r="AH358" s="145"/>
      <c r="AI358" s="145"/>
      <c r="AJ358" s="147"/>
      <c r="AK358" s="147"/>
      <c r="AL358" s="147"/>
      <c r="AM358" s="146"/>
      <c r="AN358" s="145"/>
      <c r="AO358" s="145"/>
      <c r="AP358" s="147"/>
      <c r="AQ358" s="147"/>
      <c r="AS358" s="155"/>
      <c r="AT358" s="155"/>
    </row>
    <row r="359" spans="1:46" ht="14.25" hidden="1" customHeight="1" x14ac:dyDescent="0.2">
      <c r="A359" s="145"/>
      <c r="B359" s="146"/>
      <c r="C359" s="147"/>
      <c r="D359" s="147"/>
      <c r="E359" s="146"/>
      <c r="F359" s="147"/>
      <c r="G359" s="147"/>
      <c r="H359" s="147"/>
      <c r="I359" s="145"/>
      <c r="J359" s="145"/>
      <c r="K359" s="147"/>
      <c r="L359" s="147"/>
      <c r="M359" s="147"/>
      <c r="N359" s="147"/>
      <c r="O359" s="147"/>
      <c r="P359" s="145"/>
      <c r="Q359" s="147"/>
      <c r="R359" s="147"/>
      <c r="S359" s="147"/>
      <c r="T359" s="147"/>
      <c r="U359" s="147"/>
      <c r="V359" s="146"/>
      <c r="W359" s="149">
        <f t="shared" si="26"/>
        <v>1</v>
      </c>
      <c r="X359" s="145"/>
      <c r="Y359" s="145"/>
      <c r="Z359" s="145"/>
      <c r="AA359" s="145"/>
      <c r="AB359" s="146"/>
      <c r="AC359" s="152"/>
      <c r="AD359" s="145"/>
      <c r="AE359" s="145"/>
      <c r="AF359" s="147"/>
      <c r="AG359" s="145"/>
      <c r="AH359" s="145"/>
      <c r="AI359" s="145"/>
      <c r="AJ359" s="147"/>
      <c r="AK359" s="147"/>
      <c r="AL359" s="147"/>
      <c r="AM359" s="146"/>
      <c r="AN359" s="145"/>
      <c r="AO359" s="145"/>
      <c r="AP359" s="147"/>
      <c r="AQ359" s="147"/>
      <c r="AS359" s="155"/>
      <c r="AT359" s="155"/>
    </row>
    <row r="360" spans="1:46" ht="14.25" hidden="1" customHeight="1" x14ac:dyDescent="0.2">
      <c r="A360" s="145"/>
      <c r="B360" s="146"/>
      <c r="C360" s="147"/>
      <c r="D360" s="147"/>
      <c r="E360" s="146"/>
      <c r="F360" s="147"/>
      <c r="G360" s="147"/>
      <c r="H360" s="147"/>
      <c r="I360" s="145"/>
      <c r="J360" s="145"/>
      <c r="K360" s="147"/>
      <c r="L360" s="147"/>
      <c r="M360" s="147"/>
      <c r="N360" s="147"/>
      <c r="O360" s="147"/>
      <c r="P360" s="145"/>
      <c r="Q360" s="147"/>
      <c r="R360" s="147"/>
      <c r="S360" s="147"/>
      <c r="T360" s="147"/>
      <c r="U360" s="147"/>
      <c r="V360" s="146"/>
      <c r="W360" s="149">
        <f t="shared" si="26"/>
        <v>1</v>
      </c>
      <c r="X360" s="145"/>
      <c r="Y360" s="145"/>
      <c r="Z360" s="145"/>
      <c r="AA360" s="145"/>
      <c r="AB360" s="146"/>
      <c r="AC360" s="152"/>
      <c r="AD360" s="145"/>
      <c r="AE360" s="145"/>
      <c r="AF360" s="147"/>
      <c r="AG360" s="145"/>
      <c r="AH360" s="145"/>
      <c r="AI360" s="145"/>
      <c r="AJ360" s="147"/>
      <c r="AK360" s="147"/>
      <c r="AL360" s="147"/>
      <c r="AM360" s="146"/>
      <c r="AN360" s="145"/>
      <c r="AO360" s="145"/>
      <c r="AP360" s="147"/>
      <c r="AQ360" s="147"/>
      <c r="AS360" s="155"/>
      <c r="AT360" s="155"/>
    </row>
    <row r="361" spans="1:46" ht="14.25" hidden="1" customHeight="1" x14ac:dyDescent="0.2">
      <c r="A361" s="145"/>
      <c r="B361" s="146"/>
      <c r="C361" s="147"/>
      <c r="D361" s="147"/>
      <c r="E361" s="146"/>
      <c r="F361" s="147"/>
      <c r="G361" s="147"/>
      <c r="H361" s="147"/>
      <c r="I361" s="145"/>
      <c r="J361" s="145"/>
      <c r="K361" s="147"/>
      <c r="L361" s="147"/>
      <c r="M361" s="147"/>
      <c r="N361" s="147"/>
      <c r="O361" s="147"/>
      <c r="P361" s="145"/>
      <c r="Q361" s="147"/>
      <c r="R361" s="147"/>
      <c r="S361" s="147"/>
      <c r="T361" s="147"/>
      <c r="U361" s="147"/>
      <c r="V361" s="146"/>
      <c r="W361" s="149">
        <f t="shared" si="26"/>
        <v>1</v>
      </c>
      <c r="X361" s="145"/>
      <c r="Y361" s="145"/>
      <c r="Z361" s="145"/>
      <c r="AA361" s="145"/>
      <c r="AB361" s="146"/>
      <c r="AC361" s="152"/>
      <c r="AD361" s="145"/>
      <c r="AE361" s="145"/>
      <c r="AF361" s="147"/>
      <c r="AG361" s="145"/>
      <c r="AH361" s="145"/>
      <c r="AI361" s="145"/>
      <c r="AJ361" s="147"/>
      <c r="AK361" s="147"/>
      <c r="AL361" s="147"/>
      <c r="AM361" s="146"/>
      <c r="AN361" s="145"/>
      <c r="AO361" s="145"/>
      <c r="AP361" s="147"/>
      <c r="AQ361" s="147"/>
      <c r="AS361" s="155"/>
      <c r="AT361" s="155"/>
    </row>
    <row r="362" spans="1:46" ht="14.25" hidden="1" customHeight="1" x14ac:dyDescent="0.2">
      <c r="A362" s="145"/>
      <c r="B362" s="146"/>
      <c r="C362" s="147"/>
      <c r="D362" s="147"/>
      <c r="E362" s="146"/>
      <c r="F362" s="147"/>
      <c r="G362" s="147"/>
      <c r="H362" s="147"/>
      <c r="I362" s="145"/>
      <c r="J362" s="145"/>
      <c r="K362" s="147"/>
      <c r="L362" s="147"/>
      <c r="M362" s="147"/>
      <c r="N362" s="147"/>
      <c r="O362" s="147"/>
      <c r="P362" s="145"/>
      <c r="Q362" s="147"/>
      <c r="R362" s="147"/>
      <c r="S362" s="147"/>
      <c r="T362" s="147"/>
      <c r="U362" s="147"/>
      <c r="V362" s="146"/>
      <c r="W362" s="149">
        <f t="shared" si="26"/>
        <v>1</v>
      </c>
      <c r="X362" s="145"/>
      <c r="Y362" s="145"/>
      <c r="Z362" s="145"/>
      <c r="AA362" s="145"/>
      <c r="AB362" s="146"/>
      <c r="AC362" s="152"/>
      <c r="AD362" s="145"/>
      <c r="AE362" s="145"/>
      <c r="AF362" s="147"/>
      <c r="AG362" s="145"/>
      <c r="AH362" s="145"/>
      <c r="AI362" s="145"/>
      <c r="AJ362" s="147"/>
      <c r="AK362" s="147"/>
      <c r="AL362" s="147"/>
      <c r="AM362" s="146"/>
      <c r="AN362" s="145"/>
      <c r="AO362" s="145"/>
      <c r="AP362" s="147"/>
      <c r="AQ362" s="147"/>
      <c r="AS362" s="155"/>
      <c r="AT362" s="155"/>
    </row>
    <row r="363" spans="1:46" ht="14.25" hidden="1" customHeight="1" x14ac:dyDescent="0.2">
      <c r="A363" s="145"/>
      <c r="B363" s="146"/>
      <c r="C363" s="147"/>
      <c r="D363" s="147"/>
      <c r="E363" s="146"/>
      <c r="F363" s="147"/>
      <c r="G363" s="147"/>
      <c r="H363" s="147"/>
      <c r="I363" s="145"/>
      <c r="J363" s="145"/>
      <c r="K363" s="147"/>
      <c r="L363" s="147"/>
      <c r="M363" s="147"/>
      <c r="N363" s="147"/>
      <c r="O363" s="147"/>
      <c r="P363" s="145"/>
      <c r="Q363" s="147"/>
      <c r="R363" s="147"/>
      <c r="S363" s="147"/>
      <c r="T363" s="147"/>
      <c r="U363" s="147"/>
      <c r="V363" s="146"/>
      <c r="W363" s="149">
        <f t="shared" si="26"/>
        <v>1</v>
      </c>
      <c r="X363" s="145"/>
      <c r="Y363" s="145"/>
      <c r="Z363" s="145"/>
      <c r="AA363" s="145"/>
      <c r="AB363" s="146"/>
      <c r="AC363" s="152"/>
      <c r="AD363" s="145"/>
      <c r="AE363" s="145"/>
      <c r="AF363" s="147"/>
      <c r="AG363" s="145"/>
      <c r="AH363" s="145"/>
      <c r="AI363" s="145"/>
      <c r="AJ363" s="147"/>
      <c r="AK363" s="147"/>
      <c r="AL363" s="147"/>
      <c r="AM363" s="146"/>
      <c r="AN363" s="145"/>
      <c r="AO363" s="145"/>
      <c r="AP363" s="147"/>
      <c r="AQ363" s="147"/>
      <c r="AS363" s="155"/>
      <c r="AT363" s="155"/>
    </row>
    <row r="364" spans="1:46" ht="14.25" hidden="1" customHeight="1" x14ac:dyDescent="0.2">
      <c r="A364" s="145"/>
      <c r="B364" s="146"/>
      <c r="C364" s="147"/>
      <c r="D364" s="147"/>
      <c r="E364" s="146"/>
      <c r="F364" s="147"/>
      <c r="G364" s="147"/>
      <c r="H364" s="147"/>
      <c r="I364" s="145"/>
      <c r="J364" s="145"/>
      <c r="K364" s="147"/>
      <c r="L364" s="147"/>
      <c r="M364" s="147"/>
      <c r="N364" s="147"/>
      <c r="O364" s="147"/>
      <c r="P364" s="145"/>
      <c r="Q364" s="147"/>
      <c r="R364" s="147"/>
      <c r="S364" s="147"/>
      <c r="T364" s="147"/>
      <c r="U364" s="147"/>
      <c r="V364" s="146"/>
      <c r="W364" s="149">
        <f t="shared" si="26"/>
        <v>1</v>
      </c>
      <c r="X364" s="145"/>
      <c r="Y364" s="145"/>
      <c r="Z364" s="145"/>
      <c r="AA364" s="145"/>
      <c r="AB364" s="146"/>
      <c r="AC364" s="152"/>
      <c r="AD364" s="145"/>
      <c r="AE364" s="145"/>
      <c r="AF364" s="147"/>
      <c r="AG364" s="145"/>
      <c r="AH364" s="145"/>
      <c r="AI364" s="145"/>
      <c r="AJ364" s="147"/>
      <c r="AK364" s="147"/>
      <c r="AL364" s="147"/>
      <c r="AM364" s="146"/>
      <c r="AN364" s="145"/>
      <c r="AO364" s="145"/>
      <c r="AP364" s="147"/>
      <c r="AQ364" s="147"/>
      <c r="AS364" s="155"/>
      <c r="AT364" s="155"/>
    </row>
    <row r="365" spans="1:46" ht="14.25" hidden="1" customHeight="1" x14ac:dyDescent="0.2">
      <c r="A365" s="145"/>
      <c r="B365" s="146"/>
      <c r="C365" s="147"/>
      <c r="D365" s="147"/>
      <c r="E365" s="146"/>
      <c r="F365" s="147"/>
      <c r="G365" s="147"/>
      <c r="H365" s="147"/>
      <c r="I365" s="145"/>
      <c r="J365" s="145"/>
      <c r="K365" s="147"/>
      <c r="L365" s="147"/>
      <c r="M365" s="147"/>
      <c r="N365" s="147"/>
      <c r="O365" s="147"/>
      <c r="P365" s="145"/>
      <c r="Q365" s="147"/>
      <c r="R365" s="147"/>
      <c r="S365" s="147"/>
      <c r="T365" s="147"/>
      <c r="U365" s="147"/>
      <c r="V365" s="146"/>
      <c r="W365" s="149">
        <f t="shared" si="26"/>
        <v>1</v>
      </c>
      <c r="X365" s="145"/>
      <c r="Y365" s="145"/>
      <c r="Z365" s="145"/>
      <c r="AA365" s="145"/>
      <c r="AB365" s="146"/>
      <c r="AC365" s="152"/>
      <c r="AD365" s="145"/>
      <c r="AE365" s="145"/>
      <c r="AF365" s="147"/>
      <c r="AG365" s="145"/>
      <c r="AH365" s="145"/>
      <c r="AI365" s="145"/>
      <c r="AJ365" s="147"/>
      <c r="AK365" s="147"/>
      <c r="AL365" s="147"/>
      <c r="AM365" s="146"/>
      <c r="AN365" s="145"/>
      <c r="AO365" s="145"/>
      <c r="AP365" s="147"/>
      <c r="AQ365" s="147"/>
      <c r="AS365" s="155"/>
      <c r="AT365" s="155"/>
    </row>
    <row r="366" spans="1:46" ht="14.25" hidden="1" customHeight="1" x14ac:dyDescent="0.2">
      <c r="A366" s="145"/>
      <c r="B366" s="146"/>
      <c r="C366" s="147"/>
      <c r="D366" s="147"/>
      <c r="E366" s="146"/>
      <c r="F366" s="147"/>
      <c r="G366" s="147"/>
      <c r="H366" s="147"/>
      <c r="I366" s="145"/>
      <c r="J366" s="145"/>
      <c r="K366" s="147"/>
      <c r="L366" s="147"/>
      <c r="M366" s="147"/>
      <c r="N366" s="147"/>
      <c r="O366" s="147"/>
      <c r="P366" s="145"/>
      <c r="Q366" s="147"/>
      <c r="R366" s="147"/>
      <c r="S366" s="147"/>
      <c r="T366" s="147"/>
      <c r="U366" s="147"/>
      <c r="V366" s="146"/>
      <c r="W366" s="149">
        <f t="shared" si="26"/>
        <v>1</v>
      </c>
      <c r="X366" s="145"/>
      <c r="Y366" s="145"/>
      <c r="Z366" s="145"/>
      <c r="AA366" s="145"/>
      <c r="AB366" s="146"/>
      <c r="AC366" s="152"/>
      <c r="AD366" s="145"/>
      <c r="AE366" s="145"/>
      <c r="AF366" s="147"/>
      <c r="AG366" s="145"/>
      <c r="AH366" s="145"/>
      <c r="AI366" s="145"/>
      <c r="AJ366" s="147"/>
      <c r="AK366" s="147"/>
      <c r="AL366" s="147"/>
      <c r="AM366" s="146"/>
      <c r="AN366" s="145"/>
      <c r="AO366" s="145"/>
      <c r="AP366" s="147"/>
      <c r="AQ366" s="147"/>
      <c r="AS366" s="155"/>
      <c r="AT366" s="155"/>
    </row>
    <row r="367" spans="1:46" ht="14.25" hidden="1" customHeight="1" x14ac:dyDescent="0.2">
      <c r="A367" s="145"/>
      <c r="B367" s="146"/>
      <c r="C367" s="147"/>
      <c r="D367" s="147"/>
      <c r="E367" s="146"/>
      <c r="F367" s="147"/>
      <c r="G367" s="147"/>
      <c r="H367" s="147"/>
      <c r="I367" s="145"/>
      <c r="J367" s="145"/>
      <c r="K367" s="147"/>
      <c r="L367" s="147"/>
      <c r="M367" s="147"/>
      <c r="N367" s="147"/>
      <c r="O367" s="147"/>
      <c r="P367" s="145"/>
      <c r="Q367" s="147"/>
      <c r="R367" s="147"/>
      <c r="S367" s="147"/>
      <c r="T367" s="147"/>
      <c r="U367" s="147"/>
      <c r="V367" s="146"/>
      <c r="W367" s="149">
        <f t="shared" si="26"/>
        <v>1</v>
      </c>
      <c r="X367" s="145"/>
      <c r="Y367" s="145"/>
      <c r="Z367" s="145"/>
      <c r="AA367" s="145"/>
      <c r="AB367" s="146"/>
      <c r="AC367" s="152"/>
      <c r="AD367" s="145"/>
      <c r="AE367" s="145"/>
      <c r="AF367" s="147"/>
      <c r="AG367" s="145"/>
      <c r="AH367" s="145"/>
      <c r="AI367" s="145"/>
      <c r="AJ367" s="147"/>
      <c r="AK367" s="147"/>
      <c r="AL367" s="147"/>
      <c r="AM367" s="146"/>
      <c r="AN367" s="145"/>
      <c r="AO367" s="145"/>
      <c r="AP367" s="147"/>
      <c r="AQ367" s="147"/>
      <c r="AS367" s="155"/>
      <c r="AT367" s="155"/>
    </row>
    <row r="368" spans="1:46" ht="14.25" hidden="1" customHeight="1" x14ac:dyDescent="0.2">
      <c r="A368" s="145"/>
      <c r="B368" s="146"/>
      <c r="C368" s="147"/>
      <c r="D368" s="147"/>
      <c r="E368" s="146"/>
      <c r="F368" s="147"/>
      <c r="G368" s="147"/>
      <c r="H368" s="147"/>
      <c r="I368" s="145"/>
      <c r="J368" s="145"/>
      <c r="K368" s="147"/>
      <c r="L368" s="147"/>
      <c r="M368" s="147"/>
      <c r="N368" s="147"/>
      <c r="O368" s="147"/>
      <c r="P368" s="145"/>
      <c r="Q368" s="147"/>
      <c r="R368" s="147"/>
      <c r="S368" s="147"/>
      <c r="T368" s="147"/>
      <c r="U368" s="147"/>
      <c r="V368" s="146"/>
      <c r="W368" s="149">
        <f t="shared" si="26"/>
        <v>1</v>
      </c>
      <c r="X368" s="145"/>
      <c r="Y368" s="145"/>
      <c r="Z368" s="145"/>
      <c r="AA368" s="145"/>
      <c r="AB368" s="146"/>
      <c r="AC368" s="152"/>
      <c r="AD368" s="145"/>
      <c r="AE368" s="145"/>
      <c r="AF368" s="147"/>
      <c r="AG368" s="145"/>
      <c r="AH368" s="145"/>
      <c r="AI368" s="145"/>
      <c r="AJ368" s="147"/>
      <c r="AK368" s="147"/>
      <c r="AL368" s="147"/>
      <c r="AM368" s="146"/>
      <c r="AN368" s="145"/>
      <c r="AO368" s="145"/>
      <c r="AP368" s="147"/>
      <c r="AQ368" s="147"/>
      <c r="AS368" s="155"/>
      <c r="AT368" s="155"/>
    </row>
    <row r="369" spans="1:46" ht="14.25" hidden="1" customHeight="1" x14ac:dyDescent="0.2">
      <c r="A369" s="145"/>
      <c r="B369" s="146"/>
      <c r="C369" s="147"/>
      <c r="D369" s="147"/>
      <c r="E369" s="146"/>
      <c r="F369" s="147"/>
      <c r="G369" s="147"/>
      <c r="H369" s="147"/>
      <c r="I369" s="145"/>
      <c r="J369" s="145"/>
      <c r="K369" s="147"/>
      <c r="L369" s="147"/>
      <c r="M369" s="147"/>
      <c r="N369" s="147"/>
      <c r="O369" s="147"/>
      <c r="P369" s="145"/>
      <c r="Q369" s="147"/>
      <c r="R369" s="147"/>
      <c r="S369" s="147"/>
      <c r="T369" s="147"/>
      <c r="U369" s="147"/>
      <c r="V369" s="146"/>
      <c r="W369" s="149">
        <f t="shared" si="26"/>
        <v>1</v>
      </c>
      <c r="X369" s="145"/>
      <c r="Y369" s="145"/>
      <c r="Z369" s="145"/>
      <c r="AA369" s="145"/>
      <c r="AB369" s="146"/>
      <c r="AC369" s="152"/>
      <c r="AD369" s="145"/>
      <c r="AE369" s="145"/>
      <c r="AF369" s="147"/>
      <c r="AG369" s="145"/>
      <c r="AH369" s="145"/>
      <c r="AI369" s="145"/>
      <c r="AJ369" s="147"/>
      <c r="AK369" s="147"/>
      <c r="AL369" s="147"/>
      <c r="AM369" s="146"/>
      <c r="AN369" s="145"/>
      <c r="AO369" s="145"/>
      <c r="AP369" s="147"/>
      <c r="AQ369" s="147"/>
      <c r="AS369" s="155"/>
      <c r="AT369" s="155"/>
    </row>
    <row r="370" spans="1:46" ht="14.25" hidden="1" customHeight="1" x14ac:dyDescent="0.2">
      <c r="A370" s="145"/>
      <c r="B370" s="146"/>
      <c r="C370" s="147"/>
      <c r="D370" s="147"/>
      <c r="E370" s="146"/>
      <c r="F370" s="147"/>
      <c r="G370" s="147"/>
      <c r="H370" s="147"/>
      <c r="I370" s="145"/>
      <c r="J370" s="145"/>
      <c r="K370" s="147"/>
      <c r="L370" s="147"/>
      <c r="M370" s="147"/>
      <c r="N370" s="147"/>
      <c r="O370" s="147"/>
      <c r="P370" s="145"/>
      <c r="Q370" s="147"/>
      <c r="R370" s="147"/>
      <c r="S370" s="147"/>
      <c r="T370" s="147"/>
      <c r="U370" s="147"/>
      <c r="V370" s="146"/>
      <c r="W370" s="149">
        <f t="shared" si="26"/>
        <v>1</v>
      </c>
      <c r="X370" s="145"/>
      <c r="Y370" s="145"/>
      <c r="Z370" s="145"/>
      <c r="AA370" s="145"/>
      <c r="AB370" s="146"/>
      <c r="AC370" s="152"/>
      <c r="AD370" s="145"/>
      <c r="AE370" s="145"/>
      <c r="AF370" s="147"/>
      <c r="AG370" s="145"/>
      <c r="AH370" s="145"/>
      <c r="AI370" s="145"/>
      <c r="AJ370" s="147"/>
      <c r="AK370" s="147"/>
      <c r="AL370" s="147"/>
      <c r="AM370" s="146"/>
      <c r="AN370" s="145"/>
      <c r="AO370" s="145"/>
      <c r="AP370" s="147"/>
      <c r="AQ370" s="147"/>
      <c r="AS370" s="155"/>
      <c r="AT370" s="155"/>
    </row>
    <row r="371" spans="1:46" ht="14.25" hidden="1" customHeight="1" x14ac:dyDescent="0.2">
      <c r="A371" s="145"/>
      <c r="B371" s="146"/>
      <c r="C371" s="147"/>
      <c r="D371" s="147"/>
      <c r="E371" s="146"/>
      <c r="F371" s="147"/>
      <c r="G371" s="147"/>
      <c r="H371" s="147"/>
      <c r="I371" s="145"/>
      <c r="J371" s="145"/>
      <c r="K371" s="147"/>
      <c r="L371" s="147"/>
      <c r="M371" s="147"/>
      <c r="N371" s="147"/>
      <c r="O371" s="147"/>
      <c r="P371" s="145"/>
      <c r="Q371" s="147"/>
      <c r="R371" s="147"/>
      <c r="S371" s="147"/>
      <c r="T371" s="147"/>
      <c r="U371" s="147"/>
      <c r="V371" s="146"/>
      <c r="W371" s="149">
        <f t="shared" si="26"/>
        <v>1</v>
      </c>
      <c r="X371" s="145"/>
      <c r="Y371" s="145"/>
      <c r="Z371" s="145"/>
      <c r="AA371" s="145"/>
      <c r="AB371" s="146"/>
      <c r="AC371" s="152"/>
      <c r="AD371" s="145"/>
      <c r="AE371" s="145"/>
      <c r="AF371" s="147"/>
      <c r="AG371" s="145"/>
      <c r="AH371" s="145"/>
      <c r="AI371" s="145"/>
      <c r="AJ371" s="147"/>
      <c r="AK371" s="147"/>
      <c r="AL371" s="147"/>
      <c r="AM371" s="146"/>
      <c r="AN371" s="145"/>
      <c r="AO371" s="145"/>
      <c r="AP371" s="147"/>
      <c r="AQ371" s="147"/>
      <c r="AS371" s="155"/>
      <c r="AT371" s="155"/>
    </row>
    <row r="372" spans="1:46" ht="14.25" hidden="1" customHeight="1" x14ac:dyDescent="0.2">
      <c r="A372" s="145"/>
      <c r="B372" s="146"/>
      <c r="C372" s="147"/>
      <c r="D372" s="147"/>
      <c r="E372" s="146"/>
      <c r="F372" s="147"/>
      <c r="G372" s="147"/>
      <c r="H372" s="147"/>
      <c r="I372" s="145"/>
      <c r="J372" s="145"/>
      <c r="K372" s="147"/>
      <c r="L372" s="147"/>
      <c r="M372" s="147"/>
      <c r="N372" s="147"/>
      <c r="O372" s="147"/>
      <c r="P372" s="145"/>
      <c r="Q372" s="147"/>
      <c r="R372" s="147"/>
      <c r="S372" s="147"/>
      <c r="T372" s="147"/>
      <c r="U372" s="147"/>
      <c r="V372" s="146"/>
      <c r="W372" s="149">
        <f t="shared" si="26"/>
        <v>1</v>
      </c>
      <c r="X372" s="145"/>
      <c r="Y372" s="145"/>
      <c r="Z372" s="145"/>
      <c r="AA372" s="145"/>
      <c r="AB372" s="146"/>
      <c r="AC372" s="152"/>
      <c r="AD372" s="145"/>
      <c r="AE372" s="145"/>
      <c r="AF372" s="147"/>
      <c r="AG372" s="145"/>
      <c r="AH372" s="145"/>
      <c r="AI372" s="145"/>
      <c r="AJ372" s="147"/>
      <c r="AK372" s="147"/>
      <c r="AL372" s="147"/>
      <c r="AM372" s="146"/>
      <c r="AN372" s="145"/>
      <c r="AO372" s="145"/>
      <c r="AP372" s="147"/>
      <c r="AQ372" s="147"/>
      <c r="AS372" s="155"/>
      <c r="AT372" s="155"/>
    </row>
    <row r="373" spans="1:46" ht="14.25" hidden="1" customHeight="1" x14ac:dyDescent="0.2">
      <c r="A373" s="145"/>
      <c r="B373" s="146"/>
      <c r="C373" s="147"/>
      <c r="D373" s="147"/>
      <c r="E373" s="146"/>
      <c r="F373" s="147"/>
      <c r="G373" s="147"/>
      <c r="H373" s="147"/>
      <c r="I373" s="145"/>
      <c r="J373" s="145"/>
      <c r="K373" s="147"/>
      <c r="L373" s="147"/>
      <c r="M373" s="147"/>
      <c r="N373" s="147"/>
      <c r="O373" s="147"/>
      <c r="P373" s="145"/>
      <c r="Q373" s="147"/>
      <c r="R373" s="147"/>
      <c r="S373" s="147"/>
      <c r="T373" s="147"/>
      <c r="U373" s="147"/>
      <c r="V373" s="146"/>
      <c r="W373" s="149">
        <f t="shared" si="26"/>
        <v>1</v>
      </c>
      <c r="X373" s="145"/>
      <c r="Y373" s="145"/>
      <c r="Z373" s="145"/>
      <c r="AA373" s="145"/>
      <c r="AB373" s="146"/>
      <c r="AC373" s="152"/>
      <c r="AD373" s="145"/>
      <c r="AE373" s="145"/>
      <c r="AF373" s="147"/>
      <c r="AG373" s="145"/>
      <c r="AH373" s="145"/>
      <c r="AI373" s="145"/>
      <c r="AJ373" s="147"/>
      <c r="AK373" s="147"/>
      <c r="AL373" s="147"/>
      <c r="AM373" s="146"/>
      <c r="AN373" s="145"/>
      <c r="AO373" s="145"/>
      <c r="AP373" s="147"/>
      <c r="AQ373" s="147"/>
      <c r="AS373" s="155"/>
      <c r="AT373" s="155"/>
    </row>
    <row r="374" spans="1:46" ht="14.25" hidden="1" customHeight="1" x14ac:dyDescent="0.2">
      <c r="A374" s="145"/>
      <c r="B374" s="146"/>
      <c r="C374" s="147"/>
      <c r="D374" s="147"/>
      <c r="E374" s="146"/>
      <c r="F374" s="147"/>
      <c r="G374" s="147"/>
      <c r="H374" s="147"/>
      <c r="I374" s="145"/>
      <c r="J374" s="145"/>
      <c r="K374" s="147"/>
      <c r="L374" s="147"/>
      <c r="M374" s="147"/>
      <c r="N374" s="147"/>
      <c r="O374" s="147"/>
      <c r="P374" s="145"/>
      <c r="Q374" s="147"/>
      <c r="R374" s="147"/>
      <c r="S374" s="147"/>
      <c r="T374" s="147"/>
      <c r="U374" s="147"/>
      <c r="V374" s="146"/>
      <c r="W374" s="149">
        <f t="shared" si="26"/>
        <v>1</v>
      </c>
      <c r="X374" s="145"/>
      <c r="Y374" s="145"/>
      <c r="Z374" s="145"/>
      <c r="AA374" s="145"/>
      <c r="AB374" s="146"/>
      <c r="AC374" s="152"/>
      <c r="AD374" s="145"/>
      <c r="AE374" s="145"/>
      <c r="AF374" s="147"/>
      <c r="AG374" s="145"/>
      <c r="AH374" s="145"/>
      <c r="AI374" s="145"/>
      <c r="AJ374" s="147"/>
      <c r="AK374" s="147"/>
      <c r="AL374" s="147"/>
      <c r="AM374" s="146"/>
      <c r="AN374" s="145"/>
      <c r="AO374" s="145"/>
      <c r="AP374" s="147"/>
      <c r="AQ374" s="147"/>
      <c r="AS374" s="155"/>
      <c r="AT374" s="155"/>
    </row>
    <row r="375" spans="1:46" ht="14.25" hidden="1" customHeight="1" x14ac:dyDescent="0.2">
      <c r="A375" s="145"/>
      <c r="B375" s="146"/>
      <c r="C375" s="147"/>
      <c r="D375" s="147"/>
      <c r="E375" s="146"/>
      <c r="F375" s="147"/>
      <c r="G375" s="147"/>
      <c r="H375" s="147"/>
      <c r="I375" s="145"/>
      <c r="J375" s="145"/>
      <c r="K375" s="147"/>
      <c r="L375" s="147"/>
      <c r="M375" s="147"/>
      <c r="N375" s="147"/>
      <c r="O375" s="147"/>
      <c r="P375" s="145"/>
      <c r="Q375" s="147"/>
      <c r="R375" s="147"/>
      <c r="S375" s="147"/>
      <c r="T375" s="147"/>
      <c r="U375" s="147"/>
      <c r="V375" s="146"/>
      <c r="W375" s="149">
        <f t="shared" si="26"/>
        <v>1</v>
      </c>
      <c r="X375" s="145"/>
      <c r="Y375" s="145"/>
      <c r="Z375" s="145"/>
      <c r="AA375" s="145"/>
      <c r="AB375" s="146"/>
      <c r="AC375" s="152"/>
      <c r="AD375" s="145"/>
      <c r="AE375" s="145"/>
      <c r="AF375" s="147"/>
      <c r="AG375" s="145"/>
      <c r="AH375" s="145"/>
      <c r="AI375" s="145"/>
      <c r="AJ375" s="147"/>
      <c r="AK375" s="147"/>
      <c r="AL375" s="147"/>
      <c r="AM375" s="146"/>
      <c r="AN375" s="145"/>
      <c r="AO375" s="145"/>
      <c r="AP375" s="147"/>
      <c r="AQ375" s="147"/>
      <c r="AS375" s="155"/>
      <c r="AT375" s="155"/>
    </row>
    <row r="376" spans="1:46" ht="14.25" hidden="1" customHeight="1" x14ac:dyDescent="0.2">
      <c r="A376" s="145"/>
      <c r="B376" s="146"/>
      <c r="C376" s="147"/>
      <c r="D376" s="147"/>
      <c r="E376" s="146"/>
      <c r="F376" s="147"/>
      <c r="G376" s="147"/>
      <c r="H376" s="147"/>
      <c r="I376" s="145"/>
      <c r="J376" s="145"/>
      <c r="K376" s="147"/>
      <c r="L376" s="147"/>
      <c r="M376" s="147"/>
      <c r="N376" s="147"/>
      <c r="O376" s="147"/>
      <c r="P376" s="145"/>
      <c r="Q376" s="147"/>
      <c r="R376" s="147"/>
      <c r="S376" s="147"/>
      <c r="T376" s="147"/>
      <c r="U376" s="147"/>
      <c r="V376" s="146"/>
      <c r="W376" s="149">
        <f t="shared" si="26"/>
        <v>1</v>
      </c>
      <c r="X376" s="145"/>
      <c r="Y376" s="145"/>
      <c r="Z376" s="145"/>
      <c r="AA376" s="145"/>
      <c r="AB376" s="146"/>
      <c r="AC376" s="152"/>
      <c r="AD376" s="145"/>
      <c r="AE376" s="145"/>
      <c r="AF376" s="147"/>
      <c r="AG376" s="145"/>
      <c r="AH376" s="145"/>
      <c r="AI376" s="145"/>
      <c r="AJ376" s="147"/>
      <c r="AK376" s="147"/>
      <c r="AL376" s="147"/>
      <c r="AM376" s="146"/>
      <c r="AN376" s="145"/>
      <c r="AO376" s="145"/>
      <c r="AP376" s="147"/>
      <c r="AQ376" s="147"/>
      <c r="AS376" s="155"/>
      <c r="AT376" s="155"/>
    </row>
    <row r="377" spans="1:46" ht="14.25" hidden="1" customHeight="1" x14ac:dyDescent="0.2">
      <c r="A377" s="145"/>
      <c r="B377" s="146"/>
      <c r="C377" s="147"/>
      <c r="D377" s="147"/>
      <c r="E377" s="146"/>
      <c r="F377" s="147"/>
      <c r="G377" s="147"/>
      <c r="H377" s="147"/>
      <c r="I377" s="145"/>
      <c r="J377" s="145"/>
      <c r="K377" s="147"/>
      <c r="L377" s="147"/>
      <c r="M377" s="147"/>
      <c r="N377" s="147"/>
      <c r="O377" s="147"/>
      <c r="P377" s="145"/>
      <c r="Q377" s="147"/>
      <c r="R377" s="147"/>
      <c r="S377" s="147"/>
      <c r="T377" s="147"/>
      <c r="U377" s="147"/>
      <c r="V377" s="146"/>
      <c r="W377" s="149">
        <f t="shared" si="26"/>
        <v>1</v>
      </c>
      <c r="X377" s="145"/>
      <c r="Y377" s="145"/>
      <c r="Z377" s="145"/>
      <c r="AA377" s="145"/>
      <c r="AB377" s="146"/>
      <c r="AC377" s="152"/>
      <c r="AD377" s="145"/>
      <c r="AE377" s="145"/>
      <c r="AF377" s="147"/>
      <c r="AG377" s="145"/>
      <c r="AH377" s="145"/>
      <c r="AI377" s="145"/>
      <c r="AJ377" s="147"/>
      <c r="AK377" s="147"/>
      <c r="AL377" s="147"/>
      <c r="AM377" s="146"/>
      <c r="AN377" s="145"/>
      <c r="AO377" s="145"/>
      <c r="AP377" s="147"/>
      <c r="AQ377" s="147"/>
      <c r="AS377" s="155"/>
      <c r="AT377" s="155"/>
    </row>
    <row r="378" spans="1:46" ht="14.25" hidden="1" customHeight="1" x14ac:dyDescent="0.2">
      <c r="A378" s="145"/>
      <c r="B378" s="146"/>
      <c r="C378" s="147"/>
      <c r="D378" s="147"/>
      <c r="E378" s="146"/>
      <c r="F378" s="147"/>
      <c r="G378" s="147"/>
      <c r="H378" s="147"/>
      <c r="I378" s="145"/>
      <c r="J378" s="145"/>
      <c r="K378" s="147"/>
      <c r="L378" s="147"/>
      <c r="M378" s="147"/>
      <c r="N378" s="147"/>
      <c r="O378" s="147"/>
      <c r="P378" s="145"/>
      <c r="Q378" s="147"/>
      <c r="R378" s="147"/>
      <c r="S378" s="147"/>
      <c r="T378" s="147"/>
      <c r="U378" s="147"/>
      <c r="V378" s="146"/>
      <c r="W378" s="149">
        <f t="shared" si="26"/>
        <v>1</v>
      </c>
      <c r="X378" s="145"/>
      <c r="Y378" s="145"/>
      <c r="Z378" s="145"/>
      <c r="AA378" s="145"/>
      <c r="AB378" s="146"/>
      <c r="AC378" s="152"/>
      <c r="AD378" s="145"/>
      <c r="AE378" s="145"/>
      <c r="AF378" s="147"/>
      <c r="AG378" s="145"/>
      <c r="AH378" s="145"/>
      <c r="AI378" s="145"/>
      <c r="AJ378" s="147"/>
      <c r="AK378" s="147"/>
      <c r="AL378" s="147"/>
      <c r="AM378" s="146"/>
      <c r="AN378" s="145"/>
      <c r="AO378" s="145"/>
      <c r="AP378" s="147"/>
      <c r="AQ378" s="147"/>
      <c r="AS378" s="155"/>
      <c r="AT378" s="155"/>
    </row>
    <row r="379" spans="1:46" ht="14.25" hidden="1" customHeight="1" x14ac:dyDescent="0.2">
      <c r="A379" s="145"/>
      <c r="B379" s="146"/>
      <c r="C379" s="147"/>
      <c r="D379" s="147"/>
      <c r="E379" s="146"/>
      <c r="F379" s="147"/>
      <c r="G379" s="147"/>
      <c r="H379" s="147"/>
      <c r="I379" s="145"/>
      <c r="J379" s="145"/>
      <c r="K379" s="147"/>
      <c r="L379" s="147"/>
      <c r="M379" s="147"/>
      <c r="N379" s="147"/>
      <c r="O379" s="147"/>
      <c r="P379" s="145"/>
      <c r="Q379" s="147"/>
      <c r="R379" s="147"/>
      <c r="S379" s="147"/>
      <c r="T379" s="147"/>
      <c r="U379" s="147"/>
      <c r="V379" s="146"/>
      <c r="W379" s="149">
        <f t="shared" si="26"/>
        <v>1</v>
      </c>
      <c r="X379" s="145"/>
      <c r="Y379" s="145"/>
      <c r="Z379" s="145"/>
      <c r="AA379" s="145"/>
      <c r="AB379" s="146"/>
      <c r="AC379" s="152"/>
      <c r="AD379" s="145"/>
      <c r="AE379" s="145"/>
      <c r="AF379" s="147"/>
      <c r="AG379" s="145"/>
      <c r="AH379" s="145"/>
      <c r="AI379" s="145"/>
      <c r="AJ379" s="147"/>
      <c r="AK379" s="147"/>
      <c r="AL379" s="147"/>
      <c r="AM379" s="146"/>
      <c r="AN379" s="145"/>
      <c r="AO379" s="145"/>
      <c r="AP379" s="147"/>
      <c r="AQ379" s="147"/>
      <c r="AS379" s="155"/>
      <c r="AT379" s="155"/>
    </row>
    <row r="380" spans="1:46" ht="14.25" hidden="1" customHeight="1" x14ac:dyDescent="0.2">
      <c r="A380" s="145"/>
      <c r="B380" s="146"/>
      <c r="C380" s="147"/>
      <c r="D380" s="147"/>
      <c r="E380" s="146"/>
      <c r="F380" s="147"/>
      <c r="G380" s="147"/>
      <c r="H380" s="147"/>
      <c r="I380" s="145"/>
      <c r="J380" s="145"/>
      <c r="K380" s="147"/>
      <c r="L380" s="147"/>
      <c r="M380" s="147"/>
      <c r="N380" s="147"/>
      <c r="O380" s="147"/>
      <c r="P380" s="145"/>
      <c r="Q380" s="147"/>
      <c r="R380" s="147"/>
      <c r="S380" s="147"/>
      <c r="T380" s="147"/>
      <c r="U380" s="147"/>
      <c r="V380" s="146"/>
      <c r="W380" s="149">
        <f t="shared" si="26"/>
        <v>1</v>
      </c>
      <c r="X380" s="145"/>
      <c r="Y380" s="145"/>
      <c r="Z380" s="145"/>
      <c r="AA380" s="145"/>
      <c r="AB380" s="146"/>
      <c r="AC380" s="152"/>
      <c r="AD380" s="145"/>
      <c r="AE380" s="145"/>
      <c r="AF380" s="147"/>
      <c r="AG380" s="145"/>
      <c r="AH380" s="145"/>
      <c r="AI380" s="145"/>
      <c r="AJ380" s="147"/>
      <c r="AK380" s="147"/>
      <c r="AL380" s="147"/>
      <c r="AM380" s="146"/>
      <c r="AN380" s="145"/>
      <c r="AO380" s="145"/>
      <c r="AP380" s="147"/>
      <c r="AQ380" s="147"/>
      <c r="AS380" s="155"/>
      <c r="AT380" s="155"/>
    </row>
    <row r="381" spans="1:46" ht="14.25" hidden="1" customHeight="1" x14ac:dyDescent="0.2">
      <c r="A381" s="145"/>
      <c r="B381" s="146"/>
      <c r="C381" s="147"/>
      <c r="D381" s="147"/>
      <c r="E381" s="146"/>
      <c r="F381" s="147"/>
      <c r="G381" s="147"/>
      <c r="H381" s="147"/>
      <c r="I381" s="145"/>
      <c r="J381" s="145"/>
      <c r="K381" s="147"/>
      <c r="L381" s="147"/>
      <c r="M381" s="147"/>
      <c r="N381" s="147"/>
      <c r="O381" s="147"/>
      <c r="P381" s="145"/>
      <c r="Q381" s="147"/>
      <c r="R381" s="147"/>
      <c r="S381" s="147"/>
      <c r="T381" s="147"/>
      <c r="U381" s="147"/>
      <c r="V381" s="146"/>
      <c r="W381" s="149">
        <f t="shared" si="26"/>
        <v>1</v>
      </c>
      <c r="X381" s="145"/>
      <c r="Y381" s="145"/>
      <c r="Z381" s="145"/>
      <c r="AA381" s="145"/>
      <c r="AB381" s="146"/>
      <c r="AC381" s="152"/>
      <c r="AD381" s="145"/>
      <c r="AE381" s="145"/>
      <c r="AF381" s="147"/>
      <c r="AG381" s="145"/>
      <c r="AH381" s="145"/>
      <c r="AI381" s="145"/>
      <c r="AJ381" s="147"/>
      <c r="AK381" s="147"/>
      <c r="AL381" s="147"/>
      <c r="AM381" s="146"/>
      <c r="AN381" s="145"/>
      <c r="AO381" s="145"/>
      <c r="AP381" s="147"/>
      <c r="AQ381" s="147"/>
      <c r="AS381" s="155"/>
      <c r="AT381" s="155"/>
    </row>
    <row r="382" spans="1:46" ht="14.25" hidden="1" customHeight="1" x14ac:dyDescent="0.2">
      <c r="A382" s="145"/>
      <c r="B382" s="146"/>
      <c r="C382" s="147"/>
      <c r="D382" s="147"/>
      <c r="E382" s="146"/>
      <c r="F382" s="147"/>
      <c r="G382" s="147"/>
      <c r="H382" s="147"/>
      <c r="I382" s="145"/>
      <c r="J382" s="145"/>
      <c r="K382" s="147"/>
      <c r="L382" s="147"/>
      <c r="M382" s="147"/>
      <c r="N382" s="147"/>
      <c r="O382" s="147"/>
      <c r="P382" s="145"/>
      <c r="Q382" s="147"/>
      <c r="R382" s="147"/>
      <c r="S382" s="147"/>
      <c r="T382" s="147"/>
      <c r="U382" s="147"/>
      <c r="V382" s="146"/>
      <c r="W382" s="149">
        <f t="shared" si="26"/>
        <v>1</v>
      </c>
      <c r="X382" s="145"/>
      <c r="Y382" s="145"/>
      <c r="Z382" s="145"/>
      <c r="AA382" s="145"/>
      <c r="AB382" s="146"/>
      <c r="AC382" s="152"/>
      <c r="AD382" s="145"/>
      <c r="AE382" s="145"/>
      <c r="AF382" s="147"/>
      <c r="AG382" s="145"/>
      <c r="AH382" s="145"/>
      <c r="AI382" s="145"/>
      <c r="AJ382" s="147"/>
      <c r="AK382" s="147"/>
      <c r="AL382" s="147"/>
      <c r="AM382" s="146"/>
      <c r="AN382" s="145"/>
      <c r="AO382" s="145"/>
      <c r="AP382" s="147"/>
      <c r="AQ382" s="147"/>
      <c r="AS382" s="155"/>
      <c r="AT382" s="155"/>
    </row>
    <row r="383" spans="1:46" ht="14.25" hidden="1" customHeight="1" x14ac:dyDescent="0.2">
      <c r="A383" s="145"/>
      <c r="B383" s="146"/>
      <c r="C383" s="147"/>
      <c r="D383" s="147"/>
      <c r="E383" s="146"/>
      <c r="F383" s="147"/>
      <c r="G383" s="147"/>
      <c r="H383" s="147"/>
      <c r="I383" s="145"/>
      <c r="J383" s="145"/>
      <c r="K383" s="147"/>
      <c r="L383" s="147"/>
      <c r="M383" s="147"/>
      <c r="N383" s="147"/>
      <c r="O383" s="147"/>
      <c r="P383" s="145"/>
      <c r="Q383" s="147"/>
      <c r="R383" s="147"/>
      <c r="S383" s="147"/>
      <c r="T383" s="147"/>
      <c r="U383" s="147"/>
      <c r="V383" s="146"/>
      <c r="W383" s="149">
        <f t="shared" si="26"/>
        <v>1</v>
      </c>
      <c r="X383" s="145"/>
      <c r="Y383" s="145"/>
      <c r="Z383" s="145"/>
      <c r="AA383" s="145"/>
      <c r="AB383" s="146"/>
      <c r="AC383" s="152"/>
      <c r="AD383" s="145"/>
      <c r="AE383" s="145"/>
      <c r="AF383" s="147"/>
      <c r="AG383" s="145"/>
      <c r="AH383" s="145"/>
      <c r="AI383" s="145"/>
      <c r="AJ383" s="147"/>
      <c r="AK383" s="147"/>
      <c r="AL383" s="147"/>
      <c r="AM383" s="146"/>
      <c r="AN383" s="145"/>
      <c r="AO383" s="145"/>
      <c r="AP383" s="147"/>
      <c r="AQ383" s="147"/>
      <c r="AS383" s="155"/>
      <c r="AT383" s="155"/>
    </row>
    <row r="384" spans="1:46" ht="14.25" hidden="1" customHeight="1" x14ac:dyDescent="0.2">
      <c r="A384" s="145"/>
      <c r="B384" s="146"/>
      <c r="C384" s="147"/>
      <c r="D384" s="147"/>
      <c r="E384" s="146"/>
      <c r="F384" s="147"/>
      <c r="G384" s="147"/>
      <c r="H384" s="147"/>
      <c r="I384" s="145"/>
      <c r="J384" s="145"/>
      <c r="K384" s="147"/>
      <c r="L384" s="147"/>
      <c r="M384" s="147"/>
      <c r="N384" s="147"/>
      <c r="O384" s="147"/>
      <c r="P384" s="145"/>
      <c r="Q384" s="147"/>
      <c r="R384" s="147"/>
      <c r="S384" s="147"/>
      <c r="T384" s="147"/>
      <c r="U384" s="147"/>
      <c r="V384" s="146"/>
      <c r="W384" s="149">
        <f t="shared" si="26"/>
        <v>1</v>
      </c>
      <c r="X384" s="145"/>
      <c r="Y384" s="145"/>
      <c r="Z384" s="145"/>
      <c r="AA384" s="145"/>
      <c r="AB384" s="146"/>
      <c r="AC384" s="152"/>
      <c r="AD384" s="145"/>
      <c r="AE384" s="145"/>
      <c r="AF384" s="147"/>
      <c r="AG384" s="145"/>
      <c r="AH384" s="145"/>
      <c r="AI384" s="145"/>
      <c r="AJ384" s="147"/>
      <c r="AK384" s="147"/>
      <c r="AL384" s="147"/>
      <c r="AM384" s="146"/>
      <c r="AN384" s="145"/>
      <c r="AO384" s="145"/>
      <c r="AP384" s="147"/>
      <c r="AQ384" s="147"/>
      <c r="AS384" s="155"/>
      <c r="AT384" s="155"/>
    </row>
    <row r="385" spans="1:46" ht="14.25" hidden="1" customHeight="1" x14ac:dyDescent="0.2">
      <c r="A385" s="145"/>
      <c r="B385" s="146"/>
      <c r="C385" s="147"/>
      <c r="D385" s="147"/>
      <c r="E385" s="146"/>
      <c r="F385" s="147"/>
      <c r="G385" s="147"/>
      <c r="H385" s="147"/>
      <c r="I385" s="145"/>
      <c r="J385" s="145"/>
      <c r="K385" s="147"/>
      <c r="L385" s="147"/>
      <c r="M385" s="147"/>
      <c r="N385" s="147"/>
      <c r="O385" s="147"/>
      <c r="P385" s="145"/>
      <c r="Q385" s="147"/>
      <c r="R385" s="147"/>
      <c r="S385" s="147"/>
      <c r="T385" s="147"/>
      <c r="U385" s="147"/>
      <c r="V385" s="146"/>
      <c r="W385" s="149">
        <f t="shared" si="26"/>
        <v>1</v>
      </c>
      <c r="X385" s="145"/>
      <c r="Y385" s="145"/>
      <c r="Z385" s="145"/>
      <c r="AA385" s="145"/>
      <c r="AB385" s="146"/>
      <c r="AC385" s="152"/>
      <c r="AD385" s="145"/>
      <c r="AE385" s="145"/>
      <c r="AF385" s="147"/>
      <c r="AG385" s="145"/>
      <c r="AH385" s="145"/>
      <c r="AI385" s="145"/>
      <c r="AJ385" s="147"/>
      <c r="AK385" s="147"/>
      <c r="AL385" s="147"/>
      <c r="AM385" s="146"/>
      <c r="AN385" s="145"/>
      <c r="AO385" s="145"/>
      <c r="AP385" s="147"/>
      <c r="AQ385" s="147"/>
      <c r="AS385" s="155"/>
      <c r="AT385" s="155"/>
    </row>
    <row r="386" spans="1:46" ht="14.25" hidden="1" customHeight="1" x14ac:dyDescent="0.2">
      <c r="A386" s="145"/>
      <c r="B386" s="146"/>
      <c r="C386" s="147"/>
      <c r="D386" s="147"/>
      <c r="E386" s="146"/>
      <c r="F386" s="147"/>
      <c r="G386" s="147"/>
      <c r="H386" s="147"/>
      <c r="I386" s="145"/>
      <c r="J386" s="145"/>
      <c r="K386" s="147"/>
      <c r="L386" s="147"/>
      <c r="M386" s="147"/>
      <c r="N386" s="147"/>
      <c r="O386" s="147"/>
      <c r="P386" s="145"/>
      <c r="Q386" s="147"/>
      <c r="R386" s="147"/>
      <c r="S386" s="147"/>
      <c r="T386" s="147"/>
      <c r="U386" s="147"/>
      <c r="V386" s="146"/>
      <c r="W386" s="149">
        <f t="shared" si="26"/>
        <v>1</v>
      </c>
      <c r="X386" s="145"/>
      <c r="Y386" s="145"/>
      <c r="Z386" s="145"/>
      <c r="AA386" s="145"/>
      <c r="AB386" s="146"/>
      <c r="AC386" s="152"/>
      <c r="AD386" s="145"/>
      <c r="AE386" s="145"/>
      <c r="AF386" s="147"/>
      <c r="AG386" s="145"/>
      <c r="AH386" s="145"/>
      <c r="AI386" s="145"/>
      <c r="AJ386" s="147"/>
      <c r="AK386" s="147"/>
      <c r="AL386" s="147"/>
      <c r="AM386" s="146"/>
      <c r="AN386" s="145"/>
      <c r="AO386" s="145"/>
      <c r="AP386" s="147"/>
      <c r="AQ386" s="147"/>
      <c r="AS386" s="155"/>
      <c r="AT386" s="155"/>
    </row>
    <row r="387" spans="1:46" ht="14.25" hidden="1" customHeight="1" x14ac:dyDescent="0.2">
      <c r="A387" s="145"/>
      <c r="B387" s="146"/>
      <c r="C387" s="147"/>
      <c r="D387" s="147"/>
      <c r="E387" s="146"/>
      <c r="F387" s="147"/>
      <c r="G387" s="147"/>
      <c r="H387" s="147"/>
      <c r="I387" s="145"/>
      <c r="J387" s="145"/>
      <c r="K387" s="147"/>
      <c r="L387" s="147"/>
      <c r="M387" s="147"/>
      <c r="N387" s="147"/>
      <c r="O387" s="147"/>
      <c r="P387" s="145"/>
      <c r="Q387" s="147"/>
      <c r="R387" s="147"/>
      <c r="S387" s="147"/>
      <c r="T387" s="147"/>
      <c r="U387" s="147"/>
      <c r="V387" s="146"/>
      <c r="W387" s="149">
        <f t="shared" ref="W387:W450" si="27">1-F387</f>
        <v>1</v>
      </c>
      <c r="X387" s="145"/>
      <c r="Y387" s="145"/>
      <c r="Z387" s="145"/>
      <c r="AA387" s="145"/>
      <c r="AB387" s="146"/>
      <c r="AC387" s="152"/>
      <c r="AD387" s="145"/>
      <c r="AE387" s="145"/>
      <c r="AF387" s="147"/>
      <c r="AG387" s="145"/>
      <c r="AH387" s="145"/>
      <c r="AI387" s="145"/>
      <c r="AJ387" s="147"/>
      <c r="AK387" s="147"/>
      <c r="AL387" s="147"/>
      <c r="AM387" s="146"/>
      <c r="AN387" s="145"/>
      <c r="AO387" s="145"/>
      <c r="AP387" s="147"/>
      <c r="AQ387" s="147"/>
      <c r="AS387" s="155"/>
      <c r="AT387" s="155"/>
    </row>
    <row r="388" spans="1:46" ht="14.25" hidden="1" customHeight="1" x14ac:dyDescent="0.2">
      <c r="A388" s="145"/>
      <c r="B388" s="146"/>
      <c r="C388" s="147"/>
      <c r="D388" s="147"/>
      <c r="E388" s="146"/>
      <c r="F388" s="147"/>
      <c r="G388" s="147"/>
      <c r="H388" s="147"/>
      <c r="I388" s="145"/>
      <c r="J388" s="145"/>
      <c r="K388" s="147"/>
      <c r="L388" s="147"/>
      <c r="M388" s="147"/>
      <c r="N388" s="147"/>
      <c r="O388" s="147"/>
      <c r="P388" s="145"/>
      <c r="Q388" s="147"/>
      <c r="R388" s="147"/>
      <c r="S388" s="147"/>
      <c r="T388" s="147"/>
      <c r="U388" s="147"/>
      <c r="V388" s="146"/>
      <c r="W388" s="149">
        <f t="shared" si="27"/>
        <v>1</v>
      </c>
      <c r="X388" s="145"/>
      <c r="Y388" s="145"/>
      <c r="Z388" s="145"/>
      <c r="AA388" s="145"/>
      <c r="AB388" s="146"/>
      <c r="AC388" s="152"/>
      <c r="AD388" s="145"/>
      <c r="AE388" s="145"/>
      <c r="AF388" s="147"/>
      <c r="AG388" s="145"/>
      <c r="AH388" s="145"/>
      <c r="AI388" s="145"/>
      <c r="AJ388" s="147"/>
      <c r="AK388" s="147"/>
      <c r="AL388" s="147"/>
      <c r="AM388" s="146"/>
      <c r="AN388" s="145"/>
      <c r="AO388" s="145"/>
      <c r="AP388" s="147"/>
      <c r="AQ388" s="147"/>
      <c r="AS388" s="155"/>
      <c r="AT388" s="155"/>
    </row>
    <row r="389" spans="1:46" ht="14.25" hidden="1" customHeight="1" x14ac:dyDescent="0.2">
      <c r="A389" s="145"/>
      <c r="B389" s="146"/>
      <c r="C389" s="147"/>
      <c r="D389" s="147"/>
      <c r="E389" s="146"/>
      <c r="F389" s="147"/>
      <c r="G389" s="147"/>
      <c r="H389" s="147"/>
      <c r="I389" s="145"/>
      <c r="J389" s="145"/>
      <c r="K389" s="147"/>
      <c r="L389" s="147"/>
      <c r="M389" s="147"/>
      <c r="N389" s="147"/>
      <c r="O389" s="147"/>
      <c r="P389" s="145"/>
      <c r="Q389" s="147"/>
      <c r="R389" s="147"/>
      <c r="S389" s="147"/>
      <c r="T389" s="147"/>
      <c r="U389" s="147"/>
      <c r="V389" s="146"/>
      <c r="W389" s="149">
        <f t="shared" si="27"/>
        <v>1</v>
      </c>
      <c r="X389" s="145"/>
      <c r="Y389" s="145"/>
      <c r="Z389" s="145"/>
      <c r="AA389" s="145"/>
      <c r="AB389" s="146"/>
      <c r="AC389" s="152"/>
      <c r="AD389" s="145"/>
      <c r="AE389" s="145"/>
      <c r="AF389" s="147"/>
      <c r="AG389" s="145"/>
      <c r="AH389" s="145"/>
      <c r="AI389" s="145"/>
      <c r="AJ389" s="147"/>
      <c r="AK389" s="147"/>
      <c r="AL389" s="147"/>
      <c r="AM389" s="146"/>
      <c r="AN389" s="145"/>
      <c r="AO389" s="145"/>
      <c r="AP389" s="147"/>
      <c r="AQ389" s="147"/>
      <c r="AS389" s="155"/>
      <c r="AT389" s="155"/>
    </row>
    <row r="390" spans="1:46" ht="14.25" hidden="1" customHeight="1" x14ac:dyDescent="0.2">
      <c r="A390" s="145"/>
      <c r="B390" s="146"/>
      <c r="C390" s="147"/>
      <c r="D390" s="147"/>
      <c r="E390" s="146"/>
      <c r="F390" s="147"/>
      <c r="G390" s="147"/>
      <c r="H390" s="147"/>
      <c r="I390" s="145"/>
      <c r="J390" s="145"/>
      <c r="K390" s="147"/>
      <c r="L390" s="147"/>
      <c r="M390" s="147"/>
      <c r="N390" s="147"/>
      <c r="O390" s="147"/>
      <c r="P390" s="145"/>
      <c r="Q390" s="147"/>
      <c r="R390" s="147"/>
      <c r="S390" s="147"/>
      <c r="T390" s="147"/>
      <c r="U390" s="147"/>
      <c r="V390" s="146"/>
      <c r="W390" s="149">
        <f t="shared" si="27"/>
        <v>1</v>
      </c>
      <c r="X390" s="145"/>
      <c r="Y390" s="145"/>
      <c r="Z390" s="145"/>
      <c r="AA390" s="145"/>
      <c r="AB390" s="146"/>
      <c r="AC390" s="152"/>
      <c r="AD390" s="145"/>
      <c r="AE390" s="145"/>
      <c r="AF390" s="147"/>
      <c r="AG390" s="145"/>
      <c r="AH390" s="145"/>
      <c r="AI390" s="145"/>
      <c r="AJ390" s="147"/>
      <c r="AK390" s="147"/>
      <c r="AL390" s="147"/>
      <c r="AM390" s="146"/>
      <c r="AN390" s="145"/>
      <c r="AO390" s="145"/>
      <c r="AP390" s="147"/>
      <c r="AQ390" s="147"/>
      <c r="AS390" s="155"/>
      <c r="AT390" s="155"/>
    </row>
    <row r="391" spans="1:46" ht="14.25" hidden="1" customHeight="1" x14ac:dyDescent="0.2">
      <c r="A391" s="145"/>
      <c r="B391" s="146"/>
      <c r="C391" s="147"/>
      <c r="D391" s="147"/>
      <c r="E391" s="146"/>
      <c r="F391" s="147"/>
      <c r="G391" s="147"/>
      <c r="H391" s="147"/>
      <c r="I391" s="145"/>
      <c r="J391" s="145"/>
      <c r="K391" s="147"/>
      <c r="L391" s="147"/>
      <c r="M391" s="147"/>
      <c r="N391" s="147"/>
      <c r="O391" s="147"/>
      <c r="P391" s="145"/>
      <c r="Q391" s="147"/>
      <c r="R391" s="147"/>
      <c r="S391" s="147"/>
      <c r="T391" s="147"/>
      <c r="U391" s="147"/>
      <c r="V391" s="146"/>
      <c r="W391" s="149">
        <f t="shared" si="27"/>
        <v>1</v>
      </c>
      <c r="X391" s="145"/>
      <c r="Y391" s="145"/>
      <c r="Z391" s="145"/>
      <c r="AA391" s="145"/>
      <c r="AB391" s="146"/>
      <c r="AC391" s="152"/>
      <c r="AD391" s="145"/>
      <c r="AE391" s="145"/>
      <c r="AF391" s="147"/>
      <c r="AG391" s="145"/>
      <c r="AH391" s="145"/>
      <c r="AI391" s="145"/>
      <c r="AJ391" s="147"/>
      <c r="AK391" s="147"/>
      <c r="AL391" s="147"/>
      <c r="AM391" s="146"/>
      <c r="AN391" s="145"/>
      <c r="AO391" s="145"/>
      <c r="AP391" s="147"/>
      <c r="AQ391" s="147"/>
      <c r="AS391" s="155"/>
      <c r="AT391" s="155"/>
    </row>
    <row r="392" spans="1:46" ht="14.25" hidden="1" customHeight="1" x14ac:dyDescent="0.2">
      <c r="A392" s="145"/>
      <c r="B392" s="146"/>
      <c r="C392" s="147"/>
      <c r="D392" s="147"/>
      <c r="E392" s="146"/>
      <c r="F392" s="147"/>
      <c r="G392" s="147"/>
      <c r="H392" s="147"/>
      <c r="I392" s="145"/>
      <c r="J392" s="145"/>
      <c r="K392" s="147"/>
      <c r="L392" s="147"/>
      <c r="M392" s="147"/>
      <c r="N392" s="147"/>
      <c r="O392" s="147"/>
      <c r="P392" s="145"/>
      <c r="Q392" s="147"/>
      <c r="R392" s="147"/>
      <c r="S392" s="147"/>
      <c r="T392" s="147"/>
      <c r="U392" s="147"/>
      <c r="V392" s="146"/>
      <c r="W392" s="149">
        <f t="shared" si="27"/>
        <v>1</v>
      </c>
      <c r="X392" s="145"/>
      <c r="Y392" s="145"/>
      <c r="Z392" s="145"/>
      <c r="AA392" s="145"/>
      <c r="AB392" s="146"/>
      <c r="AC392" s="152"/>
      <c r="AD392" s="145"/>
      <c r="AE392" s="145"/>
      <c r="AF392" s="147"/>
      <c r="AG392" s="145"/>
      <c r="AH392" s="145"/>
      <c r="AI392" s="145"/>
      <c r="AJ392" s="147"/>
      <c r="AK392" s="147"/>
      <c r="AL392" s="147"/>
      <c r="AM392" s="146"/>
      <c r="AN392" s="145"/>
      <c r="AO392" s="145"/>
      <c r="AP392" s="147"/>
      <c r="AQ392" s="147"/>
      <c r="AS392" s="155"/>
      <c r="AT392" s="155"/>
    </row>
    <row r="393" spans="1:46" ht="14.25" hidden="1" customHeight="1" x14ac:dyDescent="0.2">
      <c r="A393" s="145"/>
      <c r="B393" s="146"/>
      <c r="C393" s="147"/>
      <c r="D393" s="147"/>
      <c r="E393" s="146"/>
      <c r="F393" s="147"/>
      <c r="G393" s="147"/>
      <c r="H393" s="147"/>
      <c r="I393" s="145"/>
      <c r="J393" s="145"/>
      <c r="K393" s="147"/>
      <c r="L393" s="147"/>
      <c r="M393" s="147"/>
      <c r="N393" s="147"/>
      <c r="O393" s="147"/>
      <c r="P393" s="145"/>
      <c r="Q393" s="147"/>
      <c r="R393" s="147"/>
      <c r="S393" s="147"/>
      <c r="T393" s="147"/>
      <c r="U393" s="147"/>
      <c r="V393" s="146"/>
      <c r="W393" s="149">
        <f t="shared" si="27"/>
        <v>1</v>
      </c>
      <c r="X393" s="145"/>
      <c r="Y393" s="145"/>
      <c r="Z393" s="145"/>
      <c r="AA393" s="145"/>
      <c r="AB393" s="146"/>
      <c r="AC393" s="152"/>
      <c r="AD393" s="145"/>
      <c r="AE393" s="145"/>
      <c r="AF393" s="147"/>
      <c r="AG393" s="145"/>
      <c r="AH393" s="145"/>
      <c r="AI393" s="145"/>
      <c r="AJ393" s="147"/>
      <c r="AK393" s="147"/>
      <c r="AL393" s="147"/>
      <c r="AM393" s="146"/>
      <c r="AN393" s="145"/>
      <c r="AO393" s="145"/>
      <c r="AP393" s="147"/>
      <c r="AQ393" s="147"/>
      <c r="AS393" s="155"/>
      <c r="AT393" s="155"/>
    </row>
    <row r="394" spans="1:46" ht="14.25" hidden="1" customHeight="1" x14ac:dyDescent="0.2">
      <c r="A394" s="145"/>
      <c r="B394" s="146"/>
      <c r="C394" s="147"/>
      <c r="D394" s="147"/>
      <c r="E394" s="146"/>
      <c r="F394" s="147"/>
      <c r="G394" s="147"/>
      <c r="H394" s="147"/>
      <c r="I394" s="145"/>
      <c r="J394" s="145"/>
      <c r="K394" s="147"/>
      <c r="L394" s="147"/>
      <c r="M394" s="147"/>
      <c r="N394" s="147"/>
      <c r="O394" s="147"/>
      <c r="P394" s="145"/>
      <c r="Q394" s="147"/>
      <c r="R394" s="147"/>
      <c r="S394" s="147"/>
      <c r="T394" s="147"/>
      <c r="U394" s="147"/>
      <c r="V394" s="146"/>
      <c r="W394" s="149">
        <f t="shared" si="27"/>
        <v>1</v>
      </c>
      <c r="X394" s="145"/>
      <c r="Y394" s="145"/>
      <c r="Z394" s="145"/>
      <c r="AA394" s="145"/>
      <c r="AB394" s="146"/>
      <c r="AC394" s="152"/>
      <c r="AD394" s="145"/>
      <c r="AE394" s="145"/>
      <c r="AF394" s="147"/>
      <c r="AG394" s="145"/>
      <c r="AH394" s="145"/>
      <c r="AI394" s="145"/>
      <c r="AJ394" s="147"/>
      <c r="AK394" s="147"/>
      <c r="AL394" s="147"/>
      <c r="AM394" s="146"/>
      <c r="AN394" s="145"/>
      <c r="AO394" s="145"/>
      <c r="AP394" s="147"/>
      <c r="AQ394" s="147"/>
      <c r="AS394" s="155"/>
      <c r="AT394" s="155"/>
    </row>
    <row r="395" spans="1:46" ht="14.25" hidden="1" customHeight="1" x14ac:dyDescent="0.2">
      <c r="A395" s="145"/>
      <c r="B395" s="146"/>
      <c r="C395" s="147"/>
      <c r="D395" s="147"/>
      <c r="E395" s="146"/>
      <c r="F395" s="147"/>
      <c r="G395" s="147"/>
      <c r="H395" s="147"/>
      <c r="I395" s="145"/>
      <c r="J395" s="145"/>
      <c r="K395" s="147"/>
      <c r="L395" s="147"/>
      <c r="M395" s="147"/>
      <c r="N395" s="147"/>
      <c r="O395" s="147"/>
      <c r="P395" s="145"/>
      <c r="Q395" s="147"/>
      <c r="R395" s="147"/>
      <c r="S395" s="147"/>
      <c r="T395" s="147"/>
      <c r="U395" s="147"/>
      <c r="V395" s="146"/>
      <c r="W395" s="149">
        <f t="shared" si="27"/>
        <v>1</v>
      </c>
      <c r="X395" s="145"/>
      <c r="Y395" s="145"/>
      <c r="Z395" s="145"/>
      <c r="AA395" s="145"/>
      <c r="AB395" s="146"/>
      <c r="AC395" s="152"/>
      <c r="AD395" s="145"/>
      <c r="AE395" s="145"/>
      <c r="AF395" s="147"/>
      <c r="AG395" s="145"/>
      <c r="AH395" s="145"/>
      <c r="AI395" s="145"/>
      <c r="AJ395" s="147"/>
      <c r="AK395" s="147"/>
      <c r="AL395" s="147"/>
      <c r="AM395" s="146"/>
      <c r="AN395" s="145"/>
      <c r="AO395" s="145"/>
      <c r="AP395" s="147"/>
      <c r="AQ395" s="147"/>
      <c r="AS395" s="155"/>
      <c r="AT395" s="155"/>
    </row>
    <row r="396" spans="1:46" ht="14.25" hidden="1" customHeight="1" x14ac:dyDescent="0.2">
      <c r="A396" s="145"/>
      <c r="B396" s="146"/>
      <c r="C396" s="147"/>
      <c r="D396" s="147"/>
      <c r="E396" s="146"/>
      <c r="F396" s="147"/>
      <c r="G396" s="147"/>
      <c r="H396" s="147"/>
      <c r="I396" s="145"/>
      <c r="J396" s="145"/>
      <c r="K396" s="147"/>
      <c r="L396" s="147"/>
      <c r="M396" s="147"/>
      <c r="N396" s="147"/>
      <c r="O396" s="147"/>
      <c r="P396" s="145"/>
      <c r="Q396" s="147"/>
      <c r="R396" s="147"/>
      <c r="S396" s="147"/>
      <c r="T396" s="147"/>
      <c r="U396" s="147"/>
      <c r="V396" s="146"/>
      <c r="W396" s="149">
        <f t="shared" si="27"/>
        <v>1</v>
      </c>
      <c r="X396" s="145"/>
      <c r="Y396" s="145"/>
      <c r="Z396" s="145"/>
      <c r="AA396" s="145"/>
      <c r="AB396" s="146"/>
      <c r="AC396" s="152"/>
      <c r="AD396" s="145"/>
      <c r="AE396" s="145"/>
      <c r="AF396" s="147"/>
      <c r="AG396" s="145"/>
      <c r="AH396" s="145"/>
      <c r="AI396" s="145"/>
      <c r="AJ396" s="147"/>
      <c r="AK396" s="147"/>
      <c r="AL396" s="147"/>
      <c r="AM396" s="146"/>
      <c r="AN396" s="145"/>
      <c r="AO396" s="145"/>
      <c r="AP396" s="147"/>
      <c r="AQ396" s="147"/>
      <c r="AS396" s="155"/>
      <c r="AT396" s="155"/>
    </row>
    <row r="397" spans="1:46" ht="14.25" hidden="1" customHeight="1" x14ac:dyDescent="0.2">
      <c r="A397" s="145"/>
      <c r="B397" s="146"/>
      <c r="C397" s="147"/>
      <c r="D397" s="147"/>
      <c r="E397" s="146"/>
      <c r="F397" s="147"/>
      <c r="G397" s="147"/>
      <c r="H397" s="147"/>
      <c r="I397" s="145"/>
      <c r="J397" s="145"/>
      <c r="K397" s="147"/>
      <c r="L397" s="147"/>
      <c r="M397" s="147"/>
      <c r="N397" s="147"/>
      <c r="O397" s="147"/>
      <c r="P397" s="145"/>
      <c r="Q397" s="147"/>
      <c r="R397" s="147"/>
      <c r="S397" s="147"/>
      <c r="T397" s="147"/>
      <c r="U397" s="147"/>
      <c r="V397" s="146"/>
      <c r="W397" s="149">
        <f t="shared" si="27"/>
        <v>1</v>
      </c>
      <c r="X397" s="145"/>
      <c r="Y397" s="145"/>
      <c r="Z397" s="145"/>
      <c r="AA397" s="145"/>
      <c r="AB397" s="146"/>
      <c r="AC397" s="152"/>
      <c r="AD397" s="145"/>
      <c r="AE397" s="145"/>
      <c r="AF397" s="147"/>
      <c r="AG397" s="145"/>
      <c r="AH397" s="145"/>
      <c r="AI397" s="145"/>
      <c r="AJ397" s="147"/>
      <c r="AK397" s="147"/>
      <c r="AL397" s="147"/>
      <c r="AM397" s="146"/>
      <c r="AN397" s="145"/>
      <c r="AO397" s="145"/>
      <c r="AP397" s="147"/>
      <c r="AQ397" s="147"/>
      <c r="AS397" s="155"/>
      <c r="AT397" s="155"/>
    </row>
    <row r="398" spans="1:46" ht="14.25" hidden="1" customHeight="1" x14ac:dyDescent="0.2">
      <c r="A398" s="145"/>
      <c r="B398" s="146"/>
      <c r="C398" s="147"/>
      <c r="D398" s="147"/>
      <c r="E398" s="146"/>
      <c r="F398" s="147"/>
      <c r="G398" s="147"/>
      <c r="H398" s="147"/>
      <c r="I398" s="145"/>
      <c r="J398" s="145"/>
      <c r="K398" s="147"/>
      <c r="L398" s="147"/>
      <c r="M398" s="147"/>
      <c r="N398" s="147"/>
      <c r="O398" s="147"/>
      <c r="P398" s="145"/>
      <c r="Q398" s="147"/>
      <c r="R398" s="147"/>
      <c r="S398" s="147"/>
      <c r="T398" s="147"/>
      <c r="U398" s="147"/>
      <c r="V398" s="146"/>
      <c r="W398" s="149">
        <f t="shared" si="27"/>
        <v>1</v>
      </c>
      <c r="X398" s="145"/>
      <c r="Y398" s="145"/>
      <c r="Z398" s="145"/>
      <c r="AA398" s="145"/>
      <c r="AB398" s="146"/>
      <c r="AC398" s="152"/>
      <c r="AD398" s="145"/>
      <c r="AE398" s="145"/>
      <c r="AF398" s="147"/>
      <c r="AG398" s="145"/>
      <c r="AH398" s="145"/>
      <c r="AI398" s="145"/>
      <c r="AJ398" s="147"/>
      <c r="AK398" s="147"/>
      <c r="AL398" s="147"/>
      <c r="AM398" s="146"/>
      <c r="AN398" s="145"/>
      <c r="AO398" s="145"/>
      <c r="AP398" s="147"/>
      <c r="AQ398" s="147"/>
      <c r="AS398" s="155"/>
      <c r="AT398" s="155"/>
    </row>
    <row r="399" spans="1:46" ht="14.25" hidden="1" customHeight="1" x14ac:dyDescent="0.2">
      <c r="A399" s="145"/>
      <c r="B399" s="146"/>
      <c r="C399" s="147"/>
      <c r="D399" s="147"/>
      <c r="E399" s="146"/>
      <c r="F399" s="147"/>
      <c r="G399" s="147"/>
      <c r="H399" s="147"/>
      <c r="I399" s="145"/>
      <c r="J399" s="145"/>
      <c r="K399" s="147"/>
      <c r="L399" s="147"/>
      <c r="M399" s="147"/>
      <c r="N399" s="147"/>
      <c r="O399" s="147"/>
      <c r="P399" s="145"/>
      <c r="Q399" s="147"/>
      <c r="R399" s="147"/>
      <c r="S399" s="147"/>
      <c r="T399" s="147"/>
      <c r="U399" s="147"/>
      <c r="V399" s="146"/>
      <c r="W399" s="149">
        <f t="shared" si="27"/>
        <v>1</v>
      </c>
      <c r="X399" s="145"/>
      <c r="Y399" s="145"/>
      <c r="Z399" s="145"/>
      <c r="AA399" s="145"/>
      <c r="AB399" s="146"/>
      <c r="AC399" s="152"/>
      <c r="AD399" s="145"/>
      <c r="AE399" s="145"/>
      <c r="AF399" s="147"/>
      <c r="AG399" s="145"/>
      <c r="AH399" s="145"/>
      <c r="AI399" s="145"/>
      <c r="AJ399" s="147"/>
      <c r="AK399" s="147"/>
      <c r="AL399" s="147"/>
      <c r="AM399" s="146"/>
      <c r="AN399" s="145"/>
      <c r="AO399" s="145"/>
      <c r="AP399" s="147"/>
      <c r="AQ399" s="147"/>
      <c r="AS399" s="155"/>
      <c r="AT399" s="155"/>
    </row>
    <row r="400" spans="1:46" ht="14.25" hidden="1" customHeight="1" x14ac:dyDescent="0.2">
      <c r="A400" s="145"/>
      <c r="B400" s="146"/>
      <c r="C400" s="147"/>
      <c r="D400" s="147"/>
      <c r="E400" s="146"/>
      <c r="F400" s="147"/>
      <c r="G400" s="147"/>
      <c r="H400" s="147"/>
      <c r="I400" s="145"/>
      <c r="J400" s="145"/>
      <c r="K400" s="147"/>
      <c r="L400" s="147"/>
      <c r="M400" s="147"/>
      <c r="N400" s="147"/>
      <c r="O400" s="147"/>
      <c r="P400" s="145"/>
      <c r="Q400" s="147"/>
      <c r="R400" s="147"/>
      <c r="S400" s="147"/>
      <c r="T400" s="147"/>
      <c r="U400" s="147"/>
      <c r="V400" s="146"/>
      <c r="W400" s="149">
        <f t="shared" si="27"/>
        <v>1</v>
      </c>
      <c r="X400" s="145"/>
      <c r="Y400" s="145"/>
      <c r="Z400" s="145"/>
      <c r="AA400" s="145"/>
      <c r="AB400" s="146"/>
      <c r="AC400" s="152"/>
      <c r="AD400" s="145"/>
      <c r="AE400" s="145"/>
      <c r="AF400" s="147"/>
      <c r="AG400" s="145"/>
      <c r="AH400" s="145"/>
      <c r="AI400" s="145"/>
      <c r="AJ400" s="147"/>
      <c r="AK400" s="147"/>
      <c r="AL400" s="147"/>
      <c r="AM400" s="146"/>
      <c r="AN400" s="145"/>
      <c r="AO400" s="145"/>
      <c r="AP400" s="147"/>
      <c r="AQ400" s="147"/>
      <c r="AS400" s="155"/>
      <c r="AT400" s="155"/>
    </row>
    <row r="401" spans="1:46" ht="14.25" hidden="1" customHeight="1" x14ac:dyDescent="0.2">
      <c r="A401" s="145"/>
      <c r="B401" s="146"/>
      <c r="C401" s="147"/>
      <c r="D401" s="147"/>
      <c r="E401" s="146"/>
      <c r="F401" s="147"/>
      <c r="G401" s="147"/>
      <c r="H401" s="147"/>
      <c r="I401" s="145"/>
      <c r="J401" s="145"/>
      <c r="K401" s="147"/>
      <c r="L401" s="147"/>
      <c r="M401" s="147"/>
      <c r="N401" s="147"/>
      <c r="O401" s="147"/>
      <c r="P401" s="145"/>
      <c r="Q401" s="147"/>
      <c r="R401" s="147"/>
      <c r="S401" s="147"/>
      <c r="T401" s="147"/>
      <c r="U401" s="147"/>
      <c r="V401" s="146"/>
      <c r="W401" s="149">
        <f t="shared" si="27"/>
        <v>1</v>
      </c>
      <c r="X401" s="145"/>
      <c r="Y401" s="145"/>
      <c r="Z401" s="145"/>
      <c r="AA401" s="145"/>
      <c r="AB401" s="146"/>
      <c r="AC401" s="152"/>
      <c r="AD401" s="145"/>
      <c r="AE401" s="145"/>
      <c r="AF401" s="147"/>
      <c r="AG401" s="145"/>
      <c r="AH401" s="145"/>
      <c r="AI401" s="145"/>
      <c r="AJ401" s="147"/>
      <c r="AK401" s="147"/>
      <c r="AL401" s="147"/>
      <c r="AM401" s="146"/>
      <c r="AN401" s="145"/>
      <c r="AO401" s="145"/>
      <c r="AP401" s="147"/>
      <c r="AQ401" s="147"/>
      <c r="AS401" s="155"/>
      <c r="AT401" s="155"/>
    </row>
    <row r="402" spans="1:46" ht="14.25" hidden="1" customHeight="1" x14ac:dyDescent="0.2">
      <c r="A402" s="145"/>
      <c r="B402" s="146"/>
      <c r="C402" s="147"/>
      <c r="D402" s="147"/>
      <c r="E402" s="146"/>
      <c r="F402" s="147"/>
      <c r="G402" s="147"/>
      <c r="H402" s="147"/>
      <c r="I402" s="145"/>
      <c r="J402" s="145"/>
      <c r="K402" s="147"/>
      <c r="L402" s="147"/>
      <c r="M402" s="147"/>
      <c r="N402" s="147"/>
      <c r="O402" s="147"/>
      <c r="P402" s="145"/>
      <c r="Q402" s="147"/>
      <c r="R402" s="147"/>
      <c r="S402" s="147"/>
      <c r="T402" s="147"/>
      <c r="U402" s="147"/>
      <c r="V402" s="146"/>
      <c r="W402" s="149">
        <f t="shared" si="27"/>
        <v>1</v>
      </c>
      <c r="X402" s="145"/>
      <c r="Y402" s="145"/>
      <c r="Z402" s="145"/>
      <c r="AA402" s="145"/>
      <c r="AB402" s="146"/>
      <c r="AC402" s="152"/>
      <c r="AD402" s="145"/>
      <c r="AE402" s="145"/>
      <c r="AF402" s="147"/>
      <c r="AG402" s="145"/>
      <c r="AH402" s="145"/>
      <c r="AI402" s="145"/>
      <c r="AJ402" s="147"/>
      <c r="AK402" s="147"/>
      <c r="AL402" s="147"/>
      <c r="AM402" s="146"/>
      <c r="AN402" s="145"/>
      <c r="AO402" s="145"/>
      <c r="AP402" s="147"/>
      <c r="AQ402" s="147"/>
      <c r="AS402" s="155"/>
      <c r="AT402" s="155"/>
    </row>
    <row r="403" spans="1:46" ht="14.25" hidden="1" customHeight="1" x14ac:dyDescent="0.2">
      <c r="A403" s="145"/>
      <c r="B403" s="146"/>
      <c r="C403" s="147"/>
      <c r="D403" s="147"/>
      <c r="E403" s="146"/>
      <c r="F403" s="147"/>
      <c r="G403" s="147"/>
      <c r="H403" s="147"/>
      <c r="I403" s="145"/>
      <c r="J403" s="145"/>
      <c r="K403" s="147"/>
      <c r="L403" s="147"/>
      <c r="M403" s="147"/>
      <c r="N403" s="147"/>
      <c r="O403" s="147"/>
      <c r="P403" s="145"/>
      <c r="Q403" s="147"/>
      <c r="R403" s="147"/>
      <c r="S403" s="147"/>
      <c r="T403" s="147"/>
      <c r="U403" s="147"/>
      <c r="V403" s="146"/>
      <c r="W403" s="149">
        <f t="shared" si="27"/>
        <v>1</v>
      </c>
      <c r="X403" s="145"/>
      <c r="Y403" s="145"/>
      <c r="Z403" s="145"/>
      <c r="AA403" s="145"/>
      <c r="AB403" s="146"/>
      <c r="AC403" s="152"/>
      <c r="AD403" s="145"/>
      <c r="AE403" s="145"/>
      <c r="AF403" s="147"/>
      <c r="AG403" s="145"/>
      <c r="AH403" s="145"/>
      <c r="AI403" s="145"/>
      <c r="AJ403" s="147"/>
      <c r="AK403" s="147"/>
      <c r="AL403" s="147"/>
      <c r="AM403" s="146"/>
      <c r="AN403" s="145"/>
      <c r="AO403" s="145"/>
      <c r="AP403" s="147"/>
      <c r="AQ403" s="147"/>
      <c r="AS403" s="155"/>
      <c r="AT403" s="155"/>
    </row>
    <row r="404" spans="1:46" ht="14.25" hidden="1" customHeight="1" x14ac:dyDescent="0.2">
      <c r="A404" s="145"/>
      <c r="B404" s="146"/>
      <c r="C404" s="147"/>
      <c r="D404" s="147"/>
      <c r="E404" s="146"/>
      <c r="F404" s="147"/>
      <c r="G404" s="147"/>
      <c r="H404" s="147"/>
      <c r="I404" s="145"/>
      <c r="J404" s="145"/>
      <c r="K404" s="147"/>
      <c r="L404" s="147"/>
      <c r="M404" s="147"/>
      <c r="N404" s="147"/>
      <c r="O404" s="147"/>
      <c r="P404" s="145"/>
      <c r="Q404" s="147"/>
      <c r="R404" s="147"/>
      <c r="S404" s="147"/>
      <c r="T404" s="147"/>
      <c r="U404" s="147"/>
      <c r="V404" s="146"/>
      <c r="W404" s="149">
        <f t="shared" si="27"/>
        <v>1</v>
      </c>
      <c r="X404" s="145"/>
      <c r="Y404" s="145"/>
      <c r="Z404" s="145"/>
      <c r="AA404" s="145"/>
      <c r="AB404" s="146"/>
      <c r="AC404" s="152"/>
      <c r="AD404" s="145"/>
      <c r="AE404" s="145"/>
      <c r="AF404" s="147"/>
      <c r="AG404" s="145"/>
      <c r="AH404" s="145"/>
      <c r="AI404" s="145"/>
      <c r="AJ404" s="147"/>
      <c r="AK404" s="147"/>
      <c r="AL404" s="147"/>
      <c r="AM404" s="146"/>
      <c r="AN404" s="145"/>
      <c r="AO404" s="145"/>
      <c r="AP404" s="147"/>
      <c r="AQ404" s="147"/>
      <c r="AS404" s="155"/>
      <c r="AT404" s="155"/>
    </row>
    <row r="405" spans="1:46" ht="14.25" hidden="1" customHeight="1" x14ac:dyDescent="0.2">
      <c r="A405" s="145"/>
      <c r="B405" s="146"/>
      <c r="C405" s="147"/>
      <c r="D405" s="147"/>
      <c r="E405" s="146"/>
      <c r="F405" s="147"/>
      <c r="G405" s="147"/>
      <c r="H405" s="147"/>
      <c r="I405" s="145"/>
      <c r="J405" s="145"/>
      <c r="K405" s="147"/>
      <c r="L405" s="147"/>
      <c r="M405" s="147"/>
      <c r="N405" s="147"/>
      <c r="O405" s="147"/>
      <c r="P405" s="145"/>
      <c r="Q405" s="147"/>
      <c r="R405" s="147"/>
      <c r="S405" s="147"/>
      <c r="T405" s="147"/>
      <c r="U405" s="147"/>
      <c r="V405" s="146"/>
      <c r="W405" s="149">
        <f t="shared" si="27"/>
        <v>1</v>
      </c>
      <c r="X405" s="145"/>
      <c r="Y405" s="145"/>
      <c r="Z405" s="145"/>
      <c r="AA405" s="145"/>
      <c r="AB405" s="146"/>
      <c r="AC405" s="152"/>
      <c r="AD405" s="145"/>
      <c r="AE405" s="145"/>
      <c r="AF405" s="147"/>
      <c r="AG405" s="145"/>
      <c r="AH405" s="145"/>
      <c r="AI405" s="145"/>
      <c r="AJ405" s="147"/>
      <c r="AK405" s="147"/>
      <c r="AL405" s="147"/>
      <c r="AM405" s="146"/>
      <c r="AN405" s="145"/>
      <c r="AO405" s="145"/>
      <c r="AP405" s="147"/>
      <c r="AQ405" s="147"/>
      <c r="AS405" s="155"/>
      <c r="AT405" s="155"/>
    </row>
    <row r="406" spans="1:46" ht="14.25" hidden="1" customHeight="1" x14ac:dyDescent="0.2">
      <c r="A406" s="145"/>
      <c r="B406" s="146"/>
      <c r="C406" s="147"/>
      <c r="D406" s="147"/>
      <c r="E406" s="146"/>
      <c r="F406" s="147"/>
      <c r="G406" s="147"/>
      <c r="H406" s="147"/>
      <c r="I406" s="145"/>
      <c r="J406" s="145"/>
      <c r="K406" s="147"/>
      <c r="L406" s="147"/>
      <c r="M406" s="147"/>
      <c r="N406" s="147"/>
      <c r="O406" s="147"/>
      <c r="P406" s="145"/>
      <c r="Q406" s="147"/>
      <c r="R406" s="147"/>
      <c r="S406" s="147"/>
      <c r="T406" s="147"/>
      <c r="U406" s="147"/>
      <c r="V406" s="146"/>
      <c r="W406" s="149">
        <f t="shared" si="27"/>
        <v>1</v>
      </c>
      <c r="X406" s="145"/>
      <c r="Y406" s="145"/>
      <c r="Z406" s="145"/>
      <c r="AA406" s="145"/>
      <c r="AB406" s="146"/>
      <c r="AC406" s="152"/>
      <c r="AD406" s="145"/>
      <c r="AE406" s="145"/>
      <c r="AF406" s="147"/>
      <c r="AG406" s="145"/>
      <c r="AH406" s="145"/>
      <c r="AI406" s="145"/>
      <c r="AJ406" s="147"/>
      <c r="AK406" s="147"/>
      <c r="AL406" s="147"/>
      <c r="AM406" s="146"/>
      <c r="AN406" s="145"/>
      <c r="AO406" s="145"/>
      <c r="AP406" s="147"/>
      <c r="AQ406" s="147"/>
      <c r="AS406" s="155"/>
      <c r="AT406" s="155"/>
    </row>
    <row r="407" spans="1:46" ht="14.25" hidden="1" customHeight="1" x14ac:dyDescent="0.2">
      <c r="A407" s="145"/>
      <c r="B407" s="146"/>
      <c r="C407" s="147"/>
      <c r="D407" s="147"/>
      <c r="E407" s="146"/>
      <c r="F407" s="147"/>
      <c r="G407" s="147"/>
      <c r="H407" s="147"/>
      <c r="I407" s="145"/>
      <c r="J407" s="145"/>
      <c r="K407" s="147"/>
      <c r="L407" s="147"/>
      <c r="M407" s="147"/>
      <c r="N407" s="147"/>
      <c r="O407" s="147"/>
      <c r="P407" s="145"/>
      <c r="Q407" s="147"/>
      <c r="R407" s="147"/>
      <c r="S407" s="147"/>
      <c r="T407" s="147"/>
      <c r="U407" s="147"/>
      <c r="V407" s="146"/>
      <c r="W407" s="149">
        <f t="shared" si="27"/>
        <v>1</v>
      </c>
      <c r="X407" s="145"/>
      <c r="Y407" s="145"/>
      <c r="Z407" s="145"/>
      <c r="AA407" s="145"/>
      <c r="AB407" s="146"/>
      <c r="AC407" s="152"/>
      <c r="AD407" s="145"/>
      <c r="AE407" s="145"/>
      <c r="AF407" s="147"/>
      <c r="AG407" s="145"/>
      <c r="AH407" s="145"/>
      <c r="AI407" s="145"/>
      <c r="AJ407" s="147"/>
      <c r="AK407" s="147"/>
      <c r="AL407" s="147"/>
      <c r="AM407" s="146"/>
      <c r="AN407" s="145"/>
      <c r="AO407" s="145"/>
      <c r="AP407" s="147"/>
      <c r="AQ407" s="147"/>
      <c r="AS407" s="155"/>
      <c r="AT407" s="155"/>
    </row>
    <row r="408" spans="1:46" ht="14.25" hidden="1" customHeight="1" x14ac:dyDescent="0.2">
      <c r="A408" s="145"/>
      <c r="B408" s="146"/>
      <c r="C408" s="147"/>
      <c r="D408" s="147"/>
      <c r="E408" s="146"/>
      <c r="F408" s="147"/>
      <c r="G408" s="147"/>
      <c r="H408" s="147"/>
      <c r="I408" s="145"/>
      <c r="J408" s="145"/>
      <c r="K408" s="147"/>
      <c r="L408" s="147"/>
      <c r="M408" s="147"/>
      <c r="N408" s="147"/>
      <c r="O408" s="147"/>
      <c r="P408" s="145"/>
      <c r="Q408" s="147"/>
      <c r="R408" s="147"/>
      <c r="S408" s="147"/>
      <c r="T408" s="147"/>
      <c r="U408" s="147"/>
      <c r="V408" s="146"/>
      <c r="W408" s="149">
        <f t="shared" si="27"/>
        <v>1</v>
      </c>
      <c r="X408" s="145"/>
      <c r="Y408" s="145"/>
      <c r="Z408" s="145"/>
      <c r="AA408" s="145"/>
      <c r="AB408" s="146"/>
      <c r="AC408" s="152"/>
      <c r="AD408" s="145"/>
      <c r="AE408" s="145"/>
      <c r="AF408" s="147"/>
      <c r="AG408" s="145"/>
      <c r="AH408" s="145"/>
      <c r="AI408" s="145"/>
      <c r="AJ408" s="147"/>
      <c r="AK408" s="147"/>
      <c r="AL408" s="147"/>
      <c r="AM408" s="146"/>
      <c r="AN408" s="145"/>
      <c r="AO408" s="145"/>
      <c r="AP408" s="147"/>
      <c r="AQ408" s="147"/>
      <c r="AS408" s="155"/>
      <c r="AT408" s="155"/>
    </row>
    <row r="409" spans="1:46" ht="14.25" hidden="1" customHeight="1" x14ac:dyDescent="0.2">
      <c r="A409" s="145"/>
      <c r="B409" s="146"/>
      <c r="C409" s="147"/>
      <c r="D409" s="147"/>
      <c r="E409" s="146"/>
      <c r="F409" s="147"/>
      <c r="G409" s="147"/>
      <c r="H409" s="147"/>
      <c r="I409" s="145"/>
      <c r="J409" s="145"/>
      <c r="K409" s="147"/>
      <c r="L409" s="147"/>
      <c r="M409" s="147"/>
      <c r="N409" s="147"/>
      <c r="O409" s="147"/>
      <c r="P409" s="145"/>
      <c r="Q409" s="147"/>
      <c r="R409" s="147"/>
      <c r="S409" s="147"/>
      <c r="T409" s="147"/>
      <c r="U409" s="147"/>
      <c r="V409" s="146"/>
      <c r="W409" s="149">
        <f t="shared" si="27"/>
        <v>1</v>
      </c>
      <c r="X409" s="145"/>
      <c r="Y409" s="145"/>
      <c r="Z409" s="145"/>
      <c r="AA409" s="145"/>
      <c r="AB409" s="146"/>
      <c r="AC409" s="152"/>
      <c r="AD409" s="145"/>
      <c r="AE409" s="145"/>
      <c r="AF409" s="147"/>
      <c r="AG409" s="145"/>
      <c r="AH409" s="145"/>
      <c r="AI409" s="145"/>
      <c r="AJ409" s="147"/>
      <c r="AK409" s="147"/>
      <c r="AL409" s="147"/>
      <c r="AM409" s="146"/>
      <c r="AN409" s="145"/>
      <c r="AO409" s="145"/>
      <c r="AP409" s="147"/>
      <c r="AQ409" s="147"/>
      <c r="AS409" s="155"/>
      <c r="AT409" s="155"/>
    </row>
    <row r="410" spans="1:46" ht="14.25" hidden="1" customHeight="1" x14ac:dyDescent="0.2">
      <c r="A410" s="145"/>
      <c r="B410" s="146"/>
      <c r="C410" s="147"/>
      <c r="D410" s="147"/>
      <c r="E410" s="146"/>
      <c r="F410" s="147"/>
      <c r="G410" s="147"/>
      <c r="H410" s="147"/>
      <c r="I410" s="145"/>
      <c r="J410" s="145"/>
      <c r="K410" s="147"/>
      <c r="L410" s="147"/>
      <c r="M410" s="147"/>
      <c r="N410" s="147"/>
      <c r="O410" s="147"/>
      <c r="P410" s="145"/>
      <c r="Q410" s="147"/>
      <c r="R410" s="147"/>
      <c r="S410" s="147"/>
      <c r="T410" s="147"/>
      <c r="U410" s="147"/>
      <c r="V410" s="146"/>
      <c r="W410" s="149">
        <f t="shared" si="27"/>
        <v>1</v>
      </c>
      <c r="X410" s="145"/>
      <c r="Y410" s="145"/>
      <c r="Z410" s="145"/>
      <c r="AA410" s="145"/>
      <c r="AB410" s="146"/>
      <c r="AC410" s="152"/>
      <c r="AD410" s="145"/>
      <c r="AE410" s="145"/>
      <c r="AF410" s="147"/>
      <c r="AG410" s="145"/>
      <c r="AH410" s="145"/>
      <c r="AI410" s="145"/>
      <c r="AJ410" s="147"/>
      <c r="AK410" s="147"/>
      <c r="AL410" s="147"/>
      <c r="AM410" s="146"/>
      <c r="AN410" s="145"/>
      <c r="AO410" s="145"/>
      <c r="AP410" s="147"/>
      <c r="AQ410" s="147"/>
      <c r="AS410" s="155"/>
      <c r="AT410" s="155"/>
    </row>
    <row r="411" spans="1:46" ht="14.25" hidden="1" customHeight="1" x14ac:dyDescent="0.2">
      <c r="A411" s="145"/>
      <c r="B411" s="146"/>
      <c r="C411" s="147"/>
      <c r="D411" s="147"/>
      <c r="E411" s="146"/>
      <c r="F411" s="147"/>
      <c r="G411" s="147"/>
      <c r="H411" s="147"/>
      <c r="I411" s="145"/>
      <c r="J411" s="145"/>
      <c r="K411" s="147"/>
      <c r="L411" s="147"/>
      <c r="M411" s="147"/>
      <c r="N411" s="147"/>
      <c r="O411" s="147"/>
      <c r="P411" s="145"/>
      <c r="Q411" s="147"/>
      <c r="R411" s="147"/>
      <c r="S411" s="147"/>
      <c r="T411" s="147"/>
      <c r="U411" s="147"/>
      <c r="V411" s="146"/>
      <c r="W411" s="149">
        <f t="shared" si="27"/>
        <v>1</v>
      </c>
      <c r="X411" s="145"/>
      <c r="Y411" s="145"/>
      <c r="Z411" s="145"/>
      <c r="AA411" s="145"/>
      <c r="AB411" s="146"/>
      <c r="AC411" s="152"/>
      <c r="AD411" s="145"/>
      <c r="AE411" s="145"/>
      <c r="AF411" s="147"/>
      <c r="AG411" s="145"/>
      <c r="AH411" s="145"/>
      <c r="AI411" s="145"/>
      <c r="AJ411" s="147"/>
      <c r="AK411" s="147"/>
      <c r="AL411" s="147"/>
      <c r="AM411" s="146"/>
      <c r="AN411" s="145"/>
      <c r="AO411" s="145"/>
      <c r="AP411" s="147"/>
      <c r="AQ411" s="147"/>
      <c r="AS411" s="155"/>
      <c r="AT411" s="155"/>
    </row>
    <row r="412" spans="1:46" ht="14.25" hidden="1" customHeight="1" x14ac:dyDescent="0.2">
      <c r="A412" s="145"/>
      <c r="B412" s="146"/>
      <c r="C412" s="147"/>
      <c r="D412" s="147"/>
      <c r="E412" s="146"/>
      <c r="F412" s="147"/>
      <c r="G412" s="147"/>
      <c r="H412" s="147"/>
      <c r="I412" s="145"/>
      <c r="J412" s="145"/>
      <c r="K412" s="147"/>
      <c r="L412" s="147"/>
      <c r="M412" s="147"/>
      <c r="N412" s="147"/>
      <c r="O412" s="147"/>
      <c r="P412" s="145"/>
      <c r="Q412" s="147"/>
      <c r="R412" s="147"/>
      <c r="S412" s="147"/>
      <c r="T412" s="147"/>
      <c r="U412" s="147"/>
      <c r="V412" s="146"/>
      <c r="W412" s="149">
        <f t="shared" si="27"/>
        <v>1</v>
      </c>
      <c r="X412" s="145"/>
      <c r="Y412" s="145"/>
      <c r="Z412" s="145"/>
      <c r="AA412" s="145"/>
      <c r="AB412" s="146"/>
      <c r="AC412" s="152"/>
      <c r="AD412" s="145"/>
      <c r="AE412" s="145"/>
      <c r="AF412" s="147"/>
      <c r="AG412" s="145"/>
      <c r="AH412" s="145"/>
      <c r="AI412" s="145"/>
      <c r="AJ412" s="147"/>
      <c r="AK412" s="147"/>
      <c r="AL412" s="147"/>
      <c r="AM412" s="146"/>
      <c r="AN412" s="145"/>
      <c r="AO412" s="145"/>
      <c r="AP412" s="147"/>
      <c r="AQ412" s="147"/>
      <c r="AS412" s="155"/>
      <c r="AT412" s="155"/>
    </row>
    <row r="413" spans="1:46" ht="14.25" hidden="1" customHeight="1" x14ac:dyDescent="0.2">
      <c r="A413" s="145"/>
      <c r="B413" s="146"/>
      <c r="C413" s="147"/>
      <c r="D413" s="147"/>
      <c r="E413" s="146"/>
      <c r="F413" s="147"/>
      <c r="G413" s="147"/>
      <c r="H413" s="147"/>
      <c r="I413" s="145"/>
      <c r="J413" s="145"/>
      <c r="K413" s="147"/>
      <c r="L413" s="147"/>
      <c r="M413" s="147"/>
      <c r="N413" s="147"/>
      <c r="O413" s="147"/>
      <c r="P413" s="145"/>
      <c r="Q413" s="147"/>
      <c r="R413" s="147"/>
      <c r="S413" s="147"/>
      <c r="T413" s="147"/>
      <c r="U413" s="147"/>
      <c r="V413" s="146"/>
      <c r="W413" s="149">
        <f t="shared" si="27"/>
        <v>1</v>
      </c>
      <c r="X413" s="145"/>
      <c r="Y413" s="145"/>
      <c r="Z413" s="145"/>
      <c r="AA413" s="145"/>
      <c r="AB413" s="146"/>
      <c r="AC413" s="152"/>
      <c r="AD413" s="145"/>
      <c r="AE413" s="145"/>
      <c r="AF413" s="147"/>
      <c r="AG413" s="145"/>
      <c r="AH413" s="145"/>
      <c r="AI413" s="145"/>
      <c r="AJ413" s="147"/>
      <c r="AK413" s="147"/>
      <c r="AL413" s="147"/>
      <c r="AM413" s="146"/>
      <c r="AN413" s="145"/>
      <c r="AO413" s="145"/>
      <c r="AP413" s="147"/>
      <c r="AQ413" s="147"/>
      <c r="AS413" s="155"/>
      <c r="AT413" s="155"/>
    </row>
    <row r="414" spans="1:46" ht="14.25" hidden="1" customHeight="1" x14ac:dyDescent="0.2">
      <c r="A414" s="145"/>
      <c r="B414" s="146"/>
      <c r="C414" s="147"/>
      <c r="D414" s="147"/>
      <c r="E414" s="146"/>
      <c r="F414" s="147"/>
      <c r="G414" s="147"/>
      <c r="H414" s="147"/>
      <c r="I414" s="145"/>
      <c r="J414" s="145"/>
      <c r="K414" s="147"/>
      <c r="L414" s="147"/>
      <c r="M414" s="147"/>
      <c r="N414" s="147"/>
      <c r="O414" s="147"/>
      <c r="P414" s="145"/>
      <c r="Q414" s="147"/>
      <c r="R414" s="147"/>
      <c r="S414" s="147"/>
      <c r="T414" s="147"/>
      <c r="U414" s="147"/>
      <c r="V414" s="146"/>
      <c r="W414" s="149">
        <f t="shared" si="27"/>
        <v>1</v>
      </c>
      <c r="X414" s="145"/>
      <c r="Y414" s="145"/>
      <c r="Z414" s="145"/>
      <c r="AA414" s="145"/>
      <c r="AB414" s="146"/>
      <c r="AC414" s="152"/>
      <c r="AD414" s="145"/>
      <c r="AE414" s="145"/>
      <c r="AF414" s="147"/>
      <c r="AG414" s="145"/>
      <c r="AH414" s="145"/>
      <c r="AI414" s="145"/>
      <c r="AJ414" s="147"/>
      <c r="AK414" s="147"/>
      <c r="AL414" s="147"/>
      <c r="AM414" s="146"/>
      <c r="AN414" s="145"/>
      <c r="AO414" s="145"/>
      <c r="AP414" s="147"/>
      <c r="AQ414" s="147"/>
      <c r="AS414" s="155"/>
      <c r="AT414" s="155"/>
    </row>
    <row r="415" spans="1:46" ht="14.25" hidden="1" customHeight="1" x14ac:dyDescent="0.2">
      <c r="A415" s="145"/>
      <c r="B415" s="146"/>
      <c r="C415" s="147"/>
      <c r="D415" s="147"/>
      <c r="E415" s="146"/>
      <c r="F415" s="147"/>
      <c r="G415" s="147"/>
      <c r="H415" s="147"/>
      <c r="I415" s="145"/>
      <c r="J415" s="145"/>
      <c r="K415" s="147"/>
      <c r="L415" s="147"/>
      <c r="M415" s="147"/>
      <c r="N415" s="147"/>
      <c r="O415" s="147"/>
      <c r="P415" s="145"/>
      <c r="Q415" s="147"/>
      <c r="R415" s="147"/>
      <c r="S415" s="147"/>
      <c r="T415" s="147"/>
      <c r="U415" s="147"/>
      <c r="V415" s="146"/>
      <c r="W415" s="149">
        <f t="shared" si="27"/>
        <v>1</v>
      </c>
      <c r="X415" s="145"/>
      <c r="Y415" s="145"/>
      <c r="Z415" s="145"/>
      <c r="AA415" s="145"/>
      <c r="AB415" s="146"/>
      <c r="AC415" s="152"/>
      <c r="AD415" s="145"/>
      <c r="AE415" s="145"/>
      <c r="AF415" s="147"/>
      <c r="AG415" s="145"/>
      <c r="AH415" s="145"/>
      <c r="AI415" s="145"/>
      <c r="AJ415" s="147"/>
      <c r="AK415" s="147"/>
      <c r="AL415" s="147"/>
      <c r="AM415" s="146"/>
      <c r="AN415" s="145"/>
      <c r="AO415" s="145"/>
      <c r="AP415" s="147"/>
      <c r="AQ415" s="147"/>
      <c r="AS415" s="155"/>
      <c r="AT415" s="155"/>
    </row>
    <row r="416" spans="1:46" ht="14.25" hidden="1" customHeight="1" x14ac:dyDescent="0.2">
      <c r="A416" s="145"/>
      <c r="B416" s="146"/>
      <c r="C416" s="147"/>
      <c r="D416" s="147"/>
      <c r="E416" s="146"/>
      <c r="F416" s="147"/>
      <c r="G416" s="147"/>
      <c r="H416" s="147"/>
      <c r="I416" s="145"/>
      <c r="J416" s="145"/>
      <c r="K416" s="147"/>
      <c r="L416" s="147"/>
      <c r="M416" s="147"/>
      <c r="N416" s="147"/>
      <c r="O416" s="147"/>
      <c r="P416" s="145"/>
      <c r="Q416" s="147"/>
      <c r="R416" s="147"/>
      <c r="S416" s="147"/>
      <c r="T416" s="147"/>
      <c r="U416" s="147"/>
      <c r="V416" s="146"/>
      <c r="W416" s="149">
        <f t="shared" si="27"/>
        <v>1</v>
      </c>
      <c r="X416" s="145"/>
      <c r="Y416" s="145"/>
      <c r="Z416" s="145"/>
      <c r="AA416" s="145"/>
      <c r="AB416" s="146"/>
      <c r="AC416" s="152"/>
      <c r="AD416" s="145"/>
      <c r="AE416" s="145"/>
      <c r="AF416" s="147"/>
      <c r="AG416" s="145"/>
      <c r="AH416" s="145"/>
      <c r="AI416" s="145"/>
      <c r="AJ416" s="147"/>
      <c r="AK416" s="147"/>
      <c r="AL416" s="147"/>
      <c r="AM416" s="146"/>
      <c r="AN416" s="145"/>
      <c r="AO416" s="145"/>
      <c r="AP416" s="147"/>
      <c r="AQ416" s="147"/>
      <c r="AS416" s="155"/>
      <c r="AT416" s="155"/>
    </row>
    <row r="417" spans="1:46" ht="14.25" hidden="1" customHeight="1" x14ac:dyDescent="0.2">
      <c r="A417" s="145"/>
      <c r="B417" s="146"/>
      <c r="C417" s="147"/>
      <c r="D417" s="147"/>
      <c r="E417" s="146"/>
      <c r="F417" s="147"/>
      <c r="G417" s="147"/>
      <c r="H417" s="147"/>
      <c r="I417" s="145"/>
      <c r="J417" s="145"/>
      <c r="K417" s="147"/>
      <c r="L417" s="147"/>
      <c r="M417" s="147"/>
      <c r="N417" s="147"/>
      <c r="O417" s="147"/>
      <c r="P417" s="145"/>
      <c r="Q417" s="147"/>
      <c r="R417" s="147"/>
      <c r="S417" s="147"/>
      <c r="T417" s="147"/>
      <c r="U417" s="147"/>
      <c r="V417" s="146"/>
      <c r="W417" s="149">
        <f t="shared" si="27"/>
        <v>1</v>
      </c>
      <c r="X417" s="145"/>
      <c r="Y417" s="145"/>
      <c r="Z417" s="145"/>
      <c r="AA417" s="145"/>
      <c r="AB417" s="146"/>
      <c r="AC417" s="152"/>
      <c r="AD417" s="145"/>
      <c r="AE417" s="145"/>
      <c r="AF417" s="147"/>
      <c r="AG417" s="145"/>
      <c r="AH417" s="145"/>
      <c r="AI417" s="145"/>
      <c r="AJ417" s="147"/>
      <c r="AK417" s="147"/>
      <c r="AL417" s="147"/>
      <c r="AM417" s="146"/>
      <c r="AN417" s="145"/>
      <c r="AO417" s="145"/>
      <c r="AP417" s="147"/>
      <c r="AQ417" s="147"/>
      <c r="AS417" s="155"/>
      <c r="AT417" s="155"/>
    </row>
    <row r="418" spans="1:46" ht="14.25" hidden="1" customHeight="1" x14ac:dyDescent="0.2">
      <c r="A418" s="145"/>
      <c r="B418" s="146"/>
      <c r="C418" s="147"/>
      <c r="D418" s="147"/>
      <c r="E418" s="146"/>
      <c r="F418" s="147"/>
      <c r="G418" s="147"/>
      <c r="H418" s="147"/>
      <c r="I418" s="145"/>
      <c r="J418" s="145"/>
      <c r="K418" s="147"/>
      <c r="L418" s="147"/>
      <c r="M418" s="147"/>
      <c r="N418" s="147"/>
      <c r="O418" s="147"/>
      <c r="P418" s="145"/>
      <c r="Q418" s="147"/>
      <c r="R418" s="147"/>
      <c r="S418" s="147"/>
      <c r="T418" s="147"/>
      <c r="U418" s="147"/>
      <c r="V418" s="146"/>
      <c r="W418" s="149">
        <f t="shared" si="27"/>
        <v>1</v>
      </c>
      <c r="X418" s="145"/>
      <c r="Y418" s="145"/>
      <c r="Z418" s="145"/>
      <c r="AA418" s="145"/>
      <c r="AB418" s="146"/>
      <c r="AC418" s="152"/>
      <c r="AD418" s="145"/>
      <c r="AE418" s="145"/>
      <c r="AF418" s="147"/>
      <c r="AG418" s="145"/>
      <c r="AH418" s="145"/>
      <c r="AI418" s="145"/>
      <c r="AJ418" s="147"/>
      <c r="AK418" s="147"/>
      <c r="AL418" s="147"/>
      <c r="AM418" s="146"/>
      <c r="AN418" s="145"/>
      <c r="AO418" s="145"/>
      <c r="AP418" s="147"/>
      <c r="AQ418" s="147"/>
      <c r="AS418" s="155"/>
      <c r="AT418" s="155"/>
    </row>
    <row r="419" spans="1:46" ht="14.25" hidden="1" customHeight="1" x14ac:dyDescent="0.2">
      <c r="A419" s="145"/>
      <c r="B419" s="146"/>
      <c r="C419" s="147"/>
      <c r="D419" s="147"/>
      <c r="E419" s="146"/>
      <c r="F419" s="147"/>
      <c r="G419" s="147"/>
      <c r="H419" s="147"/>
      <c r="I419" s="145"/>
      <c r="J419" s="145"/>
      <c r="K419" s="147"/>
      <c r="L419" s="147"/>
      <c r="M419" s="147"/>
      <c r="N419" s="147"/>
      <c r="O419" s="147"/>
      <c r="P419" s="145"/>
      <c r="Q419" s="147"/>
      <c r="R419" s="147"/>
      <c r="S419" s="147"/>
      <c r="T419" s="147"/>
      <c r="U419" s="147"/>
      <c r="V419" s="146"/>
      <c r="W419" s="149">
        <f t="shared" si="27"/>
        <v>1</v>
      </c>
      <c r="X419" s="145"/>
      <c r="Y419" s="145"/>
      <c r="Z419" s="145"/>
      <c r="AA419" s="145"/>
      <c r="AB419" s="146"/>
      <c r="AC419" s="152"/>
      <c r="AD419" s="145"/>
      <c r="AE419" s="145"/>
      <c r="AF419" s="147"/>
      <c r="AG419" s="145"/>
      <c r="AH419" s="145"/>
      <c r="AI419" s="145"/>
      <c r="AJ419" s="147"/>
      <c r="AK419" s="147"/>
      <c r="AL419" s="147"/>
      <c r="AM419" s="146"/>
      <c r="AN419" s="145"/>
      <c r="AO419" s="145"/>
      <c r="AP419" s="147"/>
      <c r="AQ419" s="147"/>
      <c r="AS419" s="155"/>
      <c r="AT419" s="155"/>
    </row>
    <row r="420" spans="1:46" ht="14.25" hidden="1" customHeight="1" x14ac:dyDescent="0.2">
      <c r="A420" s="145"/>
      <c r="B420" s="146"/>
      <c r="C420" s="147"/>
      <c r="D420" s="147"/>
      <c r="E420" s="146"/>
      <c r="F420" s="147"/>
      <c r="G420" s="147"/>
      <c r="H420" s="147"/>
      <c r="I420" s="145"/>
      <c r="J420" s="145"/>
      <c r="K420" s="147"/>
      <c r="L420" s="147"/>
      <c r="M420" s="147"/>
      <c r="N420" s="147"/>
      <c r="O420" s="147"/>
      <c r="P420" s="145"/>
      <c r="Q420" s="147"/>
      <c r="R420" s="147"/>
      <c r="S420" s="147"/>
      <c r="T420" s="147"/>
      <c r="U420" s="147"/>
      <c r="V420" s="146"/>
      <c r="W420" s="149">
        <f t="shared" si="27"/>
        <v>1</v>
      </c>
      <c r="X420" s="145"/>
      <c r="Y420" s="145"/>
      <c r="Z420" s="145"/>
      <c r="AA420" s="145"/>
      <c r="AB420" s="146"/>
      <c r="AC420" s="152"/>
      <c r="AD420" s="145"/>
      <c r="AE420" s="145"/>
      <c r="AF420" s="147"/>
      <c r="AG420" s="145"/>
      <c r="AH420" s="145"/>
      <c r="AI420" s="145"/>
      <c r="AJ420" s="147"/>
      <c r="AK420" s="147"/>
      <c r="AL420" s="147"/>
      <c r="AM420" s="146"/>
      <c r="AN420" s="145"/>
      <c r="AO420" s="145"/>
      <c r="AP420" s="147"/>
      <c r="AQ420" s="147"/>
      <c r="AS420" s="155"/>
      <c r="AT420" s="155"/>
    </row>
    <row r="421" spans="1:46" ht="14.25" hidden="1" customHeight="1" x14ac:dyDescent="0.2">
      <c r="A421" s="145"/>
      <c r="B421" s="146"/>
      <c r="C421" s="147"/>
      <c r="D421" s="147"/>
      <c r="E421" s="146"/>
      <c r="F421" s="147"/>
      <c r="G421" s="147"/>
      <c r="H421" s="147"/>
      <c r="I421" s="145"/>
      <c r="J421" s="145"/>
      <c r="K421" s="147"/>
      <c r="L421" s="147"/>
      <c r="M421" s="147"/>
      <c r="N421" s="147"/>
      <c r="O421" s="147"/>
      <c r="P421" s="145"/>
      <c r="Q421" s="147"/>
      <c r="R421" s="147"/>
      <c r="S421" s="147"/>
      <c r="T421" s="147"/>
      <c r="U421" s="147"/>
      <c r="V421" s="146"/>
      <c r="W421" s="149">
        <f t="shared" si="27"/>
        <v>1</v>
      </c>
      <c r="X421" s="145"/>
      <c r="Y421" s="145"/>
      <c r="Z421" s="145"/>
      <c r="AA421" s="145"/>
      <c r="AB421" s="146"/>
      <c r="AC421" s="152"/>
      <c r="AD421" s="145"/>
      <c r="AE421" s="145"/>
      <c r="AF421" s="147"/>
      <c r="AG421" s="145"/>
      <c r="AH421" s="145"/>
      <c r="AI421" s="145"/>
      <c r="AJ421" s="147"/>
      <c r="AK421" s="147"/>
      <c r="AL421" s="147"/>
      <c r="AM421" s="146"/>
      <c r="AN421" s="145"/>
      <c r="AO421" s="145"/>
      <c r="AP421" s="147"/>
      <c r="AQ421" s="147"/>
      <c r="AS421" s="155"/>
      <c r="AT421" s="155"/>
    </row>
    <row r="422" spans="1:46" ht="14.25" hidden="1" customHeight="1" x14ac:dyDescent="0.2">
      <c r="A422" s="145"/>
      <c r="B422" s="146"/>
      <c r="C422" s="147"/>
      <c r="D422" s="147"/>
      <c r="E422" s="146"/>
      <c r="F422" s="147"/>
      <c r="G422" s="147"/>
      <c r="H422" s="147"/>
      <c r="I422" s="145"/>
      <c r="J422" s="145"/>
      <c r="K422" s="147"/>
      <c r="L422" s="147"/>
      <c r="M422" s="147"/>
      <c r="N422" s="147"/>
      <c r="O422" s="147"/>
      <c r="P422" s="145"/>
      <c r="Q422" s="147"/>
      <c r="R422" s="147"/>
      <c r="S422" s="147"/>
      <c r="T422" s="147"/>
      <c r="U422" s="147"/>
      <c r="V422" s="146"/>
      <c r="W422" s="149">
        <f t="shared" si="27"/>
        <v>1</v>
      </c>
      <c r="X422" s="145"/>
      <c r="Y422" s="145"/>
      <c r="Z422" s="145"/>
      <c r="AA422" s="145"/>
      <c r="AB422" s="146"/>
      <c r="AC422" s="152"/>
      <c r="AD422" s="145"/>
      <c r="AE422" s="145"/>
      <c r="AF422" s="147"/>
      <c r="AG422" s="145"/>
      <c r="AH422" s="145"/>
      <c r="AI422" s="145"/>
      <c r="AJ422" s="147"/>
      <c r="AK422" s="147"/>
      <c r="AL422" s="147"/>
      <c r="AM422" s="146"/>
      <c r="AN422" s="145"/>
      <c r="AO422" s="145"/>
      <c r="AP422" s="147"/>
      <c r="AQ422" s="147"/>
      <c r="AS422" s="155"/>
      <c r="AT422" s="155"/>
    </row>
    <row r="423" spans="1:46" ht="14.25" hidden="1" customHeight="1" x14ac:dyDescent="0.2">
      <c r="A423" s="145"/>
      <c r="B423" s="146"/>
      <c r="C423" s="147"/>
      <c r="D423" s="147"/>
      <c r="E423" s="146"/>
      <c r="F423" s="147"/>
      <c r="G423" s="147"/>
      <c r="H423" s="147"/>
      <c r="I423" s="145"/>
      <c r="J423" s="145"/>
      <c r="K423" s="147"/>
      <c r="L423" s="147"/>
      <c r="M423" s="147"/>
      <c r="N423" s="147"/>
      <c r="O423" s="147"/>
      <c r="P423" s="145"/>
      <c r="Q423" s="147"/>
      <c r="R423" s="147"/>
      <c r="S423" s="147"/>
      <c r="T423" s="147"/>
      <c r="U423" s="147"/>
      <c r="V423" s="146"/>
      <c r="W423" s="149">
        <f t="shared" si="27"/>
        <v>1</v>
      </c>
      <c r="X423" s="145"/>
      <c r="Y423" s="145"/>
      <c r="Z423" s="145"/>
      <c r="AA423" s="145"/>
      <c r="AB423" s="146"/>
      <c r="AC423" s="152"/>
      <c r="AD423" s="145"/>
      <c r="AE423" s="145"/>
      <c r="AF423" s="147"/>
      <c r="AG423" s="145"/>
      <c r="AH423" s="145"/>
      <c r="AI423" s="145"/>
      <c r="AJ423" s="147"/>
      <c r="AK423" s="147"/>
      <c r="AL423" s="147"/>
      <c r="AM423" s="146"/>
      <c r="AN423" s="145"/>
      <c r="AO423" s="145"/>
      <c r="AP423" s="147"/>
      <c r="AQ423" s="147"/>
      <c r="AS423" s="155"/>
      <c r="AT423" s="155"/>
    </row>
    <row r="424" spans="1:46" ht="14.25" hidden="1" customHeight="1" x14ac:dyDescent="0.2">
      <c r="A424" s="145"/>
      <c r="B424" s="146"/>
      <c r="C424" s="147"/>
      <c r="D424" s="147"/>
      <c r="E424" s="146"/>
      <c r="F424" s="147"/>
      <c r="G424" s="147"/>
      <c r="H424" s="147"/>
      <c r="I424" s="145"/>
      <c r="J424" s="145"/>
      <c r="K424" s="147"/>
      <c r="L424" s="147"/>
      <c r="M424" s="147"/>
      <c r="N424" s="147"/>
      <c r="O424" s="147"/>
      <c r="P424" s="145"/>
      <c r="Q424" s="147"/>
      <c r="R424" s="147"/>
      <c r="S424" s="147"/>
      <c r="T424" s="147"/>
      <c r="U424" s="147"/>
      <c r="V424" s="146"/>
      <c r="W424" s="149">
        <f t="shared" si="27"/>
        <v>1</v>
      </c>
      <c r="X424" s="145"/>
      <c r="Y424" s="145"/>
      <c r="Z424" s="145"/>
      <c r="AA424" s="145"/>
      <c r="AB424" s="146"/>
      <c r="AC424" s="152"/>
      <c r="AD424" s="145"/>
      <c r="AE424" s="145"/>
      <c r="AF424" s="147"/>
      <c r="AG424" s="145"/>
      <c r="AH424" s="145"/>
      <c r="AI424" s="145"/>
      <c r="AJ424" s="147"/>
      <c r="AK424" s="147"/>
      <c r="AL424" s="147"/>
      <c r="AM424" s="146"/>
      <c r="AN424" s="145"/>
      <c r="AO424" s="145"/>
      <c r="AP424" s="147"/>
      <c r="AQ424" s="147"/>
      <c r="AS424" s="155"/>
      <c r="AT424" s="155"/>
    </row>
    <row r="425" spans="1:46" ht="14.25" hidden="1" customHeight="1" x14ac:dyDescent="0.2">
      <c r="A425" s="145"/>
      <c r="B425" s="146"/>
      <c r="C425" s="147"/>
      <c r="D425" s="147"/>
      <c r="E425" s="146"/>
      <c r="F425" s="147"/>
      <c r="G425" s="147"/>
      <c r="H425" s="147"/>
      <c r="I425" s="145"/>
      <c r="J425" s="145"/>
      <c r="K425" s="147"/>
      <c r="L425" s="147"/>
      <c r="M425" s="147"/>
      <c r="N425" s="147"/>
      <c r="O425" s="147"/>
      <c r="P425" s="145"/>
      <c r="Q425" s="147"/>
      <c r="R425" s="147"/>
      <c r="S425" s="147"/>
      <c r="T425" s="147"/>
      <c r="U425" s="147"/>
      <c r="V425" s="146"/>
      <c r="W425" s="149">
        <f t="shared" si="27"/>
        <v>1</v>
      </c>
      <c r="X425" s="145"/>
      <c r="Y425" s="145"/>
      <c r="Z425" s="145"/>
      <c r="AA425" s="145"/>
      <c r="AB425" s="146"/>
      <c r="AC425" s="152"/>
      <c r="AD425" s="145"/>
      <c r="AE425" s="145"/>
      <c r="AF425" s="147"/>
      <c r="AG425" s="145"/>
      <c r="AH425" s="145"/>
      <c r="AI425" s="145"/>
      <c r="AJ425" s="147"/>
      <c r="AK425" s="147"/>
      <c r="AL425" s="147"/>
      <c r="AM425" s="146"/>
      <c r="AN425" s="145"/>
      <c r="AO425" s="145"/>
      <c r="AP425" s="147"/>
      <c r="AQ425" s="147"/>
      <c r="AS425" s="155"/>
      <c r="AT425" s="155"/>
    </row>
    <row r="426" spans="1:46" ht="14.25" hidden="1" customHeight="1" x14ac:dyDescent="0.2">
      <c r="A426" s="145"/>
      <c r="B426" s="146"/>
      <c r="C426" s="147"/>
      <c r="D426" s="147"/>
      <c r="E426" s="146"/>
      <c r="F426" s="147"/>
      <c r="G426" s="147"/>
      <c r="H426" s="147"/>
      <c r="I426" s="145"/>
      <c r="J426" s="145"/>
      <c r="K426" s="147"/>
      <c r="L426" s="147"/>
      <c r="M426" s="147"/>
      <c r="N426" s="147"/>
      <c r="O426" s="147"/>
      <c r="P426" s="145"/>
      <c r="Q426" s="147"/>
      <c r="R426" s="147"/>
      <c r="S426" s="147"/>
      <c r="T426" s="147"/>
      <c r="U426" s="147"/>
      <c r="V426" s="146"/>
      <c r="W426" s="149">
        <f t="shared" si="27"/>
        <v>1</v>
      </c>
      <c r="X426" s="145"/>
      <c r="Y426" s="145"/>
      <c r="Z426" s="145"/>
      <c r="AA426" s="145"/>
      <c r="AB426" s="146"/>
      <c r="AC426" s="152"/>
      <c r="AD426" s="145"/>
      <c r="AE426" s="145"/>
      <c r="AF426" s="147"/>
      <c r="AG426" s="145"/>
      <c r="AH426" s="145"/>
      <c r="AI426" s="145"/>
      <c r="AJ426" s="147"/>
      <c r="AK426" s="147"/>
      <c r="AL426" s="147"/>
      <c r="AM426" s="146"/>
      <c r="AN426" s="145"/>
      <c r="AO426" s="145"/>
      <c r="AP426" s="147"/>
      <c r="AQ426" s="147"/>
      <c r="AS426" s="155"/>
      <c r="AT426" s="155"/>
    </row>
    <row r="427" spans="1:46" ht="14.25" hidden="1" customHeight="1" x14ac:dyDescent="0.2">
      <c r="A427" s="145"/>
      <c r="B427" s="146"/>
      <c r="C427" s="147"/>
      <c r="D427" s="147"/>
      <c r="E427" s="146"/>
      <c r="F427" s="147"/>
      <c r="G427" s="147"/>
      <c r="H427" s="147"/>
      <c r="I427" s="145"/>
      <c r="J427" s="145"/>
      <c r="K427" s="147"/>
      <c r="L427" s="147"/>
      <c r="M427" s="147"/>
      <c r="N427" s="147"/>
      <c r="O427" s="147"/>
      <c r="P427" s="145"/>
      <c r="Q427" s="147"/>
      <c r="R427" s="147"/>
      <c r="S427" s="147"/>
      <c r="T427" s="147"/>
      <c r="U427" s="147"/>
      <c r="V427" s="146"/>
      <c r="W427" s="149">
        <f t="shared" si="27"/>
        <v>1</v>
      </c>
      <c r="X427" s="145"/>
      <c r="Y427" s="145"/>
      <c r="Z427" s="145"/>
      <c r="AA427" s="145"/>
      <c r="AB427" s="146"/>
      <c r="AC427" s="152"/>
      <c r="AD427" s="145"/>
      <c r="AE427" s="145"/>
      <c r="AF427" s="147"/>
      <c r="AG427" s="145"/>
      <c r="AH427" s="145"/>
      <c r="AI427" s="145"/>
      <c r="AJ427" s="147"/>
      <c r="AK427" s="147"/>
      <c r="AL427" s="147"/>
      <c r="AM427" s="146"/>
      <c r="AN427" s="145"/>
      <c r="AO427" s="145"/>
      <c r="AP427" s="147"/>
      <c r="AQ427" s="147"/>
      <c r="AS427" s="155"/>
      <c r="AT427" s="155"/>
    </row>
    <row r="428" spans="1:46" ht="14.25" hidden="1" customHeight="1" x14ac:dyDescent="0.2">
      <c r="A428" s="145"/>
      <c r="B428" s="146"/>
      <c r="C428" s="147"/>
      <c r="D428" s="147"/>
      <c r="E428" s="146"/>
      <c r="F428" s="147"/>
      <c r="G428" s="147"/>
      <c r="H428" s="147"/>
      <c r="I428" s="145"/>
      <c r="J428" s="145"/>
      <c r="K428" s="147"/>
      <c r="L428" s="147"/>
      <c r="M428" s="147"/>
      <c r="N428" s="147"/>
      <c r="O428" s="147"/>
      <c r="P428" s="145"/>
      <c r="Q428" s="147"/>
      <c r="R428" s="147"/>
      <c r="S428" s="147"/>
      <c r="T428" s="147"/>
      <c r="U428" s="147"/>
      <c r="V428" s="146"/>
      <c r="W428" s="149">
        <f t="shared" si="27"/>
        <v>1</v>
      </c>
      <c r="X428" s="145"/>
      <c r="Y428" s="145"/>
      <c r="Z428" s="145"/>
      <c r="AA428" s="145"/>
      <c r="AB428" s="146"/>
      <c r="AC428" s="152"/>
      <c r="AD428" s="145"/>
      <c r="AE428" s="145"/>
      <c r="AF428" s="147"/>
      <c r="AG428" s="145"/>
      <c r="AH428" s="145"/>
      <c r="AI428" s="145"/>
      <c r="AJ428" s="147"/>
      <c r="AK428" s="147"/>
      <c r="AL428" s="147"/>
      <c r="AM428" s="146"/>
      <c r="AN428" s="145"/>
      <c r="AO428" s="145"/>
      <c r="AP428" s="147"/>
      <c r="AQ428" s="147"/>
      <c r="AS428" s="155"/>
      <c r="AT428" s="155"/>
    </row>
    <row r="429" spans="1:46" ht="14.25" hidden="1" customHeight="1" x14ac:dyDescent="0.2">
      <c r="A429" s="145"/>
      <c r="B429" s="146"/>
      <c r="C429" s="147"/>
      <c r="D429" s="147"/>
      <c r="E429" s="146"/>
      <c r="F429" s="147"/>
      <c r="G429" s="147"/>
      <c r="H429" s="147"/>
      <c r="I429" s="145"/>
      <c r="J429" s="145"/>
      <c r="K429" s="147"/>
      <c r="L429" s="147"/>
      <c r="M429" s="147"/>
      <c r="N429" s="147"/>
      <c r="O429" s="147"/>
      <c r="P429" s="145"/>
      <c r="Q429" s="147"/>
      <c r="R429" s="147"/>
      <c r="S429" s="147"/>
      <c r="T429" s="147"/>
      <c r="U429" s="147"/>
      <c r="V429" s="146"/>
      <c r="W429" s="149">
        <f t="shared" si="27"/>
        <v>1</v>
      </c>
      <c r="X429" s="145"/>
      <c r="Y429" s="145"/>
      <c r="Z429" s="145"/>
      <c r="AA429" s="145"/>
      <c r="AB429" s="146"/>
      <c r="AC429" s="152"/>
      <c r="AD429" s="145"/>
      <c r="AE429" s="145"/>
      <c r="AF429" s="147"/>
      <c r="AG429" s="145"/>
      <c r="AH429" s="145"/>
      <c r="AI429" s="145"/>
      <c r="AJ429" s="147"/>
      <c r="AK429" s="147"/>
      <c r="AL429" s="147"/>
      <c r="AM429" s="146"/>
      <c r="AN429" s="145"/>
      <c r="AO429" s="145"/>
      <c r="AP429" s="147"/>
      <c r="AQ429" s="147"/>
      <c r="AS429" s="155"/>
      <c r="AT429" s="155"/>
    </row>
    <row r="430" spans="1:46" ht="14.25" hidden="1" customHeight="1" x14ac:dyDescent="0.2">
      <c r="A430" s="145"/>
      <c r="B430" s="146"/>
      <c r="C430" s="147"/>
      <c r="D430" s="147"/>
      <c r="E430" s="146"/>
      <c r="F430" s="147"/>
      <c r="G430" s="147"/>
      <c r="H430" s="147"/>
      <c r="I430" s="145"/>
      <c r="J430" s="145"/>
      <c r="K430" s="147"/>
      <c r="L430" s="147"/>
      <c r="M430" s="147"/>
      <c r="N430" s="147"/>
      <c r="O430" s="147"/>
      <c r="P430" s="145"/>
      <c r="Q430" s="147"/>
      <c r="R430" s="147"/>
      <c r="S430" s="147"/>
      <c r="T430" s="147"/>
      <c r="U430" s="147"/>
      <c r="V430" s="146"/>
      <c r="W430" s="149">
        <f t="shared" si="27"/>
        <v>1</v>
      </c>
      <c r="X430" s="145"/>
      <c r="Y430" s="145"/>
      <c r="Z430" s="145"/>
      <c r="AA430" s="145"/>
      <c r="AB430" s="146"/>
      <c r="AC430" s="152"/>
      <c r="AD430" s="145"/>
      <c r="AE430" s="145"/>
      <c r="AF430" s="147"/>
      <c r="AG430" s="145"/>
      <c r="AH430" s="145"/>
      <c r="AI430" s="145"/>
      <c r="AJ430" s="147"/>
      <c r="AK430" s="147"/>
      <c r="AL430" s="147"/>
      <c r="AM430" s="146"/>
      <c r="AN430" s="145"/>
      <c r="AO430" s="145"/>
      <c r="AP430" s="147"/>
      <c r="AQ430" s="147"/>
      <c r="AS430" s="155"/>
      <c r="AT430" s="155"/>
    </row>
    <row r="431" spans="1:46" ht="14.25" hidden="1" customHeight="1" x14ac:dyDescent="0.2">
      <c r="A431" s="145"/>
      <c r="B431" s="146"/>
      <c r="C431" s="147"/>
      <c r="D431" s="147"/>
      <c r="E431" s="146"/>
      <c r="F431" s="147"/>
      <c r="G431" s="147"/>
      <c r="H431" s="147"/>
      <c r="I431" s="145"/>
      <c r="J431" s="145"/>
      <c r="K431" s="147"/>
      <c r="L431" s="147"/>
      <c r="M431" s="147"/>
      <c r="N431" s="147"/>
      <c r="O431" s="147"/>
      <c r="P431" s="145"/>
      <c r="Q431" s="147"/>
      <c r="R431" s="147"/>
      <c r="S431" s="147"/>
      <c r="T431" s="147"/>
      <c r="U431" s="147"/>
      <c r="V431" s="146"/>
      <c r="W431" s="149">
        <f t="shared" si="27"/>
        <v>1</v>
      </c>
      <c r="X431" s="145"/>
      <c r="Y431" s="145"/>
      <c r="Z431" s="145"/>
      <c r="AA431" s="145"/>
      <c r="AB431" s="146"/>
      <c r="AC431" s="152"/>
      <c r="AD431" s="145"/>
      <c r="AE431" s="145"/>
      <c r="AF431" s="147"/>
      <c r="AG431" s="145"/>
      <c r="AH431" s="145"/>
      <c r="AI431" s="145"/>
      <c r="AJ431" s="147"/>
      <c r="AK431" s="147"/>
      <c r="AL431" s="147"/>
      <c r="AM431" s="146"/>
      <c r="AN431" s="145"/>
      <c r="AO431" s="145"/>
      <c r="AP431" s="147"/>
      <c r="AQ431" s="147"/>
      <c r="AS431" s="155"/>
      <c r="AT431" s="155"/>
    </row>
    <row r="432" spans="1:46" ht="14.25" hidden="1" customHeight="1" x14ac:dyDescent="0.2">
      <c r="A432" s="145"/>
      <c r="B432" s="146"/>
      <c r="C432" s="147"/>
      <c r="D432" s="147"/>
      <c r="E432" s="146"/>
      <c r="F432" s="147"/>
      <c r="G432" s="147"/>
      <c r="H432" s="147"/>
      <c r="I432" s="145"/>
      <c r="J432" s="145"/>
      <c r="K432" s="147"/>
      <c r="L432" s="147"/>
      <c r="M432" s="147"/>
      <c r="N432" s="147"/>
      <c r="O432" s="147"/>
      <c r="P432" s="145"/>
      <c r="Q432" s="147"/>
      <c r="R432" s="147"/>
      <c r="S432" s="147"/>
      <c r="T432" s="147"/>
      <c r="U432" s="147"/>
      <c r="V432" s="146"/>
      <c r="W432" s="149">
        <f t="shared" si="27"/>
        <v>1</v>
      </c>
      <c r="X432" s="145"/>
      <c r="Y432" s="145"/>
      <c r="Z432" s="145"/>
      <c r="AA432" s="145"/>
      <c r="AB432" s="146"/>
      <c r="AC432" s="152"/>
      <c r="AD432" s="145"/>
      <c r="AE432" s="145"/>
      <c r="AF432" s="147"/>
      <c r="AG432" s="145"/>
      <c r="AH432" s="145"/>
      <c r="AI432" s="145"/>
      <c r="AJ432" s="147"/>
      <c r="AK432" s="147"/>
      <c r="AL432" s="147"/>
      <c r="AM432" s="146"/>
      <c r="AN432" s="145"/>
      <c r="AO432" s="145"/>
      <c r="AP432" s="147"/>
      <c r="AQ432" s="147"/>
      <c r="AS432" s="155"/>
      <c r="AT432" s="155"/>
    </row>
    <row r="433" spans="1:46" ht="14.25" hidden="1" customHeight="1" x14ac:dyDescent="0.2">
      <c r="A433" s="145"/>
      <c r="B433" s="146"/>
      <c r="C433" s="147"/>
      <c r="D433" s="147"/>
      <c r="E433" s="146"/>
      <c r="F433" s="147"/>
      <c r="G433" s="147"/>
      <c r="H433" s="147"/>
      <c r="I433" s="145"/>
      <c r="J433" s="145"/>
      <c r="K433" s="147"/>
      <c r="L433" s="147"/>
      <c r="M433" s="147"/>
      <c r="N433" s="147"/>
      <c r="O433" s="147"/>
      <c r="P433" s="145"/>
      <c r="Q433" s="147"/>
      <c r="R433" s="147"/>
      <c r="S433" s="147"/>
      <c r="T433" s="147"/>
      <c r="U433" s="147"/>
      <c r="V433" s="146"/>
      <c r="W433" s="149">
        <f t="shared" si="27"/>
        <v>1</v>
      </c>
      <c r="X433" s="145"/>
      <c r="Y433" s="145"/>
      <c r="Z433" s="145"/>
      <c r="AA433" s="145"/>
      <c r="AB433" s="146"/>
      <c r="AC433" s="152"/>
      <c r="AD433" s="145"/>
      <c r="AE433" s="145"/>
      <c r="AF433" s="147"/>
      <c r="AG433" s="145"/>
      <c r="AH433" s="145"/>
      <c r="AI433" s="145"/>
      <c r="AJ433" s="147"/>
      <c r="AK433" s="147"/>
      <c r="AL433" s="147"/>
      <c r="AM433" s="146"/>
      <c r="AN433" s="145"/>
      <c r="AO433" s="145"/>
      <c r="AP433" s="147"/>
      <c r="AQ433" s="147"/>
      <c r="AS433" s="155"/>
      <c r="AT433" s="155"/>
    </row>
    <row r="434" spans="1:46" ht="14.25" hidden="1" customHeight="1" x14ac:dyDescent="0.2">
      <c r="A434" s="145"/>
      <c r="B434" s="146"/>
      <c r="C434" s="147"/>
      <c r="D434" s="147"/>
      <c r="E434" s="146"/>
      <c r="F434" s="147"/>
      <c r="G434" s="147"/>
      <c r="H434" s="147"/>
      <c r="I434" s="145"/>
      <c r="J434" s="145"/>
      <c r="K434" s="147"/>
      <c r="L434" s="147"/>
      <c r="M434" s="147"/>
      <c r="N434" s="147"/>
      <c r="O434" s="147"/>
      <c r="P434" s="145"/>
      <c r="Q434" s="147"/>
      <c r="R434" s="147"/>
      <c r="S434" s="147"/>
      <c r="T434" s="147"/>
      <c r="U434" s="147"/>
      <c r="V434" s="146"/>
      <c r="W434" s="149">
        <f t="shared" si="27"/>
        <v>1</v>
      </c>
      <c r="X434" s="145"/>
      <c r="Y434" s="145"/>
      <c r="Z434" s="145"/>
      <c r="AA434" s="145"/>
      <c r="AB434" s="146"/>
      <c r="AC434" s="152"/>
      <c r="AD434" s="145"/>
      <c r="AE434" s="145"/>
      <c r="AF434" s="147"/>
      <c r="AG434" s="145"/>
      <c r="AH434" s="145"/>
      <c r="AI434" s="145"/>
      <c r="AJ434" s="147"/>
      <c r="AK434" s="147"/>
      <c r="AL434" s="147"/>
      <c r="AM434" s="146"/>
      <c r="AN434" s="145"/>
      <c r="AO434" s="145"/>
      <c r="AP434" s="147"/>
      <c r="AQ434" s="147"/>
      <c r="AS434" s="155"/>
      <c r="AT434" s="155"/>
    </row>
    <row r="435" spans="1:46" ht="14.25" hidden="1" customHeight="1" x14ac:dyDescent="0.2">
      <c r="A435" s="145"/>
      <c r="B435" s="146"/>
      <c r="C435" s="147"/>
      <c r="D435" s="147"/>
      <c r="E435" s="146"/>
      <c r="F435" s="147"/>
      <c r="G435" s="147"/>
      <c r="H435" s="147"/>
      <c r="I435" s="145"/>
      <c r="J435" s="145"/>
      <c r="K435" s="147"/>
      <c r="L435" s="147"/>
      <c r="M435" s="147"/>
      <c r="N435" s="147"/>
      <c r="O435" s="147"/>
      <c r="P435" s="145"/>
      <c r="Q435" s="147"/>
      <c r="R435" s="147"/>
      <c r="S435" s="147"/>
      <c r="T435" s="147"/>
      <c r="U435" s="147"/>
      <c r="V435" s="146"/>
      <c r="W435" s="149">
        <f t="shared" si="27"/>
        <v>1</v>
      </c>
      <c r="X435" s="145"/>
      <c r="Y435" s="145"/>
      <c r="Z435" s="145"/>
      <c r="AA435" s="145"/>
      <c r="AB435" s="146"/>
      <c r="AC435" s="152"/>
      <c r="AD435" s="145"/>
      <c r="AE435" s="145"/>
      <c r="AF435" s="147"/>
      <c r="AG435" s="145"/>
      <c r="AH435" s="145"/>
      <c r="AI435" s="145"/>
      <c r="AJ435" s="147"/>
      <c r="AK435" s="147"/>
      <c r="AL435" s="147"/>
      <c r="AM435" s="146"/>
      <c r="AN435" s="145"/>
      <c r="AO435" s="145"/>
      <c r="AP435" s="147"/>
      <c r="AQ435" s="147"/>
      <c r="AS435" s="155"/>
      <c r="AT435" s="155"/>
    </row>
    <row r="436" spans="1:46" ht="14.25" hidden="1" customHeight="1" x14ac:dyDescent="0.2">
      <c r="A436" s="145"/>
      <c r="B436" s="146"/>
      <c r="C436" s="147"/>
      <c r="D436" s="147"/>
      <c r="E436" s="146"/>
      <c r="F436" s="147"/>
      <c r="G436" s="147"/>
      <c r="H436" s="147"/>
      <c r="I436" s="145"/>
      <c r="J436" s="145"/>
      <c r="K436" s="147"/>
      <c r="L436" s="147"/>
      <c r="M436" s="147"/>
      <c r="N436" s="147"/>
      <c r="O436" s="147"/>
      <c r="P436" s="145"/>
      <c r="Q436" s="147"/>
      <c r="R436" s="147"/>
      <c r="S436" s="147"/>
      <c r="T436" s="147"/>
      <c r="U436" s="147"/>
      <c r="V436" s="146"/>
      <c r="W436" s="149">
        <f t="shared" si="27"/>
        <v>1</v>
      </c>
      <c r="X436" s="145"/>
      <c r="Y436" s="145"/>
      <c r="Z436" s="145"/>
      <c r="AA436" s="145"/>
      <c r="AB436" s="146"/>
      <c r="AC436" s="152"/>
      <c r="AD436" s="145"/>
      <c r="AE436" s="145"/>
      <c r="AF436" s="147"/>
      <c r="AG436" s="145"/>
      <c r="AH436" s="145"/>
      <c r="AI436" s="145"/>
      <c r="AJ436" s="147"/>
      <c r="AK436" s="147"/>
      <c r="AL436" s="147"/>
      <c r="AM436" s="146"/>
      <c r="AN436" s="145"/>
      <c r="AO436" s="145"/>
      <c r="AP436" s="147"/>
      <c r="AQ436" s="147"/>
      <c r="AS436" s="155"/>
      <c r="AT436" s="155"/>
    </row>
    <row r="437" spans="1:46" ht="14.25" hidden="1" customHeight="1" x14ac:dyDescent="0.2">
      <c r="A437" s="145"/>
      <c r="B437" s="146"/>
      <c r="C437" s="147"/>
      <c r="D437" s="147"/>
      <c r="E437" s="146"/>
      <c r="F437" s="147"/>
      <c r="G437" s="147"/>
      <c r="H437" s="147"/>
      <c r="I437" s="145"/>
      <c r="J437" s="145"/>
      <c r="K437" s="147"/>
      <c r="L437" s="147"/>
      <c r="M437" s="147"/>
      <c r="N437" s="147"/>
      <c r="O437" s="147"/>
      <c r="P437" s="145"/>
      <c r="Q437" s="147"/>
      <c r="R437" s="147"/>
      <c r="S437" s="147"/>
      <c r="T437" s="147"/>
      <c r="U437" s="147"/>
      <c r="V437" s="146"/>
      <c r="W437" s="149">
        <f t="shared" si="27"/>
        <v>1</v>
      </c>
      <c r="X437" s="145"/>
      <c r="Y437" s="145"/>
      <c r="Z437" s="145"/>
      <c r="AA437" s="145"/>
      <c r="AB437" s="146"/>
      <c r="AC437" s="152"/>
      <c r="AD437" s="145"/>
      <c r="AE437" s="145"/>
      <c r="AF437" s="147"/>
      <c r="AG437" s="145"/>
      <c r="AH437" s="145"/>
      <c r="AI437" s="145"/>
      <c r="AJ437" s="147"/>
      <c r="AK437" s="147"/>
      <c r="AL437" s="147"/>
      <c r="AM437" s="146"/>
      <c r="AN437" s="145"/>
      <c r="AO437" s="145"/>
      <c r="AP437" s="147"/>
      <c r="AQ437" s="147"/>
      <c r="AS437" s="155"/>
      <c r="AT437" s="155"/>
    </row>
    <row r="438" spans="1:46" ht="14.25" hidden="1" customHeight="1" x14ac:dyDescent="0.2">
      <c r="A438" s="145"/>
      <c r="B438" s="146"/>
      <c r="C438" s="147"/>
      <c r="D438" s="147"/>
      <c r="E438" s="146"/>
      <c r="F438" s="147"/>
      <c r="G438" s="147"/>
      <c r="H438" s="147"/>
      <c r="I438" s="145"/>
      <c r="J438" s="145"/>
      <c r="K438" s="147"/>
      <c r="L438" s="147"/>
      <c r="M438" s="147"/>
      <c r="N438" s="147"/>
      <c r="O438" s="147"/>
      <c r="P438" s="145"/>
      <c r="Q438" s="147"/>
      <c r="R438" s="147"/>
      <c r="S438" s="147"/>
      <c r="T438" s="147"/>
      <c r="U438" s="147"/>
      <c r="V438" s="146"/>
      <c r="W438" s="149">
        <f t="shared" si="27"/>
        <v>1</v>
      </c>
      <c r="X438" s="145"/>
      <c r="Y438" s="145"/>
      <c r="Z438" s="145"/>
      <c r="AA438" s="145"/>
      <c r="AB438" s="146"/>
      <c r="AC438" s="152"/>
      <c r="AD438" s="145"/>
      <c r="AE438" s="145"/>
      <c r="AF438" s="147"/>
      <c r="AG438" s="145"/>
      <c r="AH438" s="145"/>
      <c r="AI438" s="145"/>
      <c r="AJ438" s="147"/>
      <c r="AK438" s="147"/>
      <c r="AL438" s="147"/>
      <c r="AM438" s="146"/>
      <c r="AN438" s="145"/>
      <c r="AO438" s="145"/>
      <c r="AP438" s="147"/>
      <c r="AQ438" s="147"/>
      <c r="AS438" s="155"/>
      <c r="AT438" s="155"/>
    </row>
    <row r="439" spans="1:46" ht="14.25" hidden="1" customHeight="1" x14ac:dyDescent="0.2">
      <c r="A439" s="145"/>
      <c r="B439" s="146"/>
      <c r="C439" s="147"/>
      <c r="D439" s="147"/>
      <c r="E439" s="146"/>
      <c r="F439" s="147"/>
      <c r="G439" s="147"/>
      <c r="H439" s="147"/>
      <c r="I439" s="145"/>
      <c r="J439" s="145"/>
      <c r="K439" s="147"/>
      <c r="L439" s="147"/>
      <c r="M439" s="147"/>
      <c r="N439" s="147"/>
      <c r="O439" s="147"/>
      <c r="P439" s="145"/>
      <c r="Q439" s="147"/>
      <c r="R439" s="147"/>
      <c r="S439" s="147"/>
      <c r="T439" s="147"/>
      <c r="U439" s="147"/>
      <c r="V439" s="146"/>
      <c r="W439" s="149">
        <f t="shared" si="27"/>
        <v>1</v>
      </c>
      <c r="X439" s="145"/>
      <c r="Y439" s="145"/>
      <c r="Z439" s="145"/>
      <c r="AA439" s="145"/>
      <c r="AB439" s="146"/>
      <c r="AC439" s="152"/>
      <c r="AD439" s="145"/>
      <c r="AE439" s="145"/>
      <c r="AF439" s="147"/>
      <c r="AG439" s="145"/>
      <c r="AH439" s="145"/>
      <c r="AI439" s="145"/>
      <c r="AJ439" s="147"/>
      <c r="AK439" s="147"/>
      <c r="AL439" s="147"/>
      <c r="AM439" s="146"/>
      <c r="AN439" s="145"/>
      <c r="AO439" s="145"/>
      <c r="AP439" s="147"/>
      <c r="AQ439" s="147"/>
      <c r="AS439" s="155"/>
      <c r="AT439" s="155"/>
    </row>
    <row r="440" spans="1:46" ht="14.25" hidden="1" customHeight="1" x14ac:dyDescent="0.2">
      <c r="A440" s="145"/>
      <c r="B440" s="146"/>
      <c r="C440" s="147"/>
      <c r="D440" s="147"/>
      <c r="E440" s="146"/>
      <c r="F440" s="147"/>
      <c r="G440" s="147"/>
      <c r="H440" s="147"/>
      <c r="I440" s="145"/>
      <c r="J440" s="145"/>
      <c r="K440" s="147"/>
      <c r="L440" s="147"/>
      <c r="M440" s="147"/>
      <c r="N440" s="147"/>
      <c r="O440" s="147"/>
      <c r="P440" s="145"/>
      <c r="Q440" s="147"/>
      <c r="R440" s="147"/>
      <c r="S440" s="147"/>
      <c r="T440" s="147"/>
      <c r="U440" s="147"/>
      <c r="V440" s="146"/>
      <c r="W440" s="149">
        <f t="shared" si="27"/>
        <v>1</v>
      </c>
      <c r="X440" s="145"/>
      <c r="Y440" s="145"/>
      <c r="Z440" s="145"/>
      <c r="AA440" s="145"/>
      <c r="AB440" s="146"/>
      <c r="AC440" s="152"/>
      <c r="AD440" s="145"/>
      <c r="AE440" s="145"/>
      <c r="AF440" s="147"/>
      <c r="AG440" s="145"/>
      <c r="AH440" s="145"/>
      <c r="AI440" s="145"/>
      <c r="AJ440" s="147"/>
      <c r="AK440" s="147"/>
      <c r="AL440" s="147"/>
      <c r="AM440" s="146"/>
      <c r="AN440" s="145"/>
      <c r="AO440" s="145"/>
      <c r="AP440" s="147"/>
      <c r="AQ440" s="147"/>
      <c r="AS440" s="155"/>
      <c r="AT440" s="155"/>
    </row>
    <row r="441" spans="1:46" ht="14.25" hidden="1" customHeight="1" x14ac:dyDescent="0.2">
      <c r="A441" s="145"/>
      <c r="B441" s="146"/>
      <c r="C441" s="147"/>
      <c r="D441" s="147"/>
      <c r="E441" s="146"/>
      <c r="F441" s="147"/>
      <c r="G441" s="147"/>
      <c r="H441" s="147"/>
      <c r="I441" s="145"/>
      <c r="J441" s="145"/>
      <c r="K441" s="147"/>
      <c r="L441" s="147"/>
      <c r="M441" s="147"/>
      <c r="N441" s="147"/>
      <c r="O441" s="147"/>
      <c r="P441" s="145"/>
      <c r="Q441" s="147"/>
      <c r="R441" s="147"/>
      <c r="S441" s="147"/>
      <c r="T441" s="147"/>
      <c r="U441" s="147"/>
      <c r="V441" s="146"/>
      <c r="W441" s="149">
        <f t="shared" si="27"/>
        <v>1</v>
      </c>
      <c r="X441" s="145"/>
      <c r="Y441" s="145"/>
      <c r="Z441" s="145"/>
      <c r="AA441" s="145"/>
      <c r="AB441" s="146"/>
      <c r="AC441" s="152"/>
      <c r="AD441" s="145"/>
      <c r="AE441" s="145"/>
      <c r="AF441" s="147"/>
      <c r="AG441" s="145"/>
      <c r="AH441" s="145"/>
      <c r="AI441" s="145"/>
      <c r="AJ441" s="147"/>
      <c r="AK441" s="147"/>
      <c r="AL441" s="147"/>
      <c r="AM441" s="146"/>
      <c r="AN441" s="145"/>
      <c r="AO441" s="145"/>
      <c r="AP441" s="147"/>
      <c r="AQ441" s="147"/>
      <c r="AS441" s="155"/>
      <c r="AT441" s="155"/>
    </row>
    <row r="442" spans="1:46" ht="14.25" hidden="1" customHeight="1" x14ac:dyDescent="0.2">
      <c r="A442" s="145"/>
      <c r="B442" s="146"/>
      <c r="C442" s="147"/>
      <c r="D442" s="147"/>
      <c r="E442" s="146"/>
      <c r="F442" s="147"/>
      <c r="G442" s="147"/>
      <c r="H442" s="147"/>
      <c r="I442" s="145"/>
      <c r="J442" s="145"/>
      <c r="K442" s="147"/>
      <c r="L442" s="147"/>
      <c r="M442" s="147"/>
      <c r="N442" s="147"/>
      <c r="O442" s="147"/>
      <c r="P442" s="145"/>
      <c r="Q442" s="147"/>
      <c r="R442" s="147"/>
      <c r="S442" s="147"/>
      <c r="T442" s="147"/>
      <c r="U442" s="147"/>
      <c r="V442" s="146"/>
      <c r="W442" s="149">
        <f t="shared" si="27"/>
        <v>1</v>
      </c>
      <c r="X442" s="145"/>
      <c r="Y442" s="145"/>
      <c r="Z442" s="145"/>
      <c r="AA442" s="145"/>
      <c r="AB442" s="146"/>
      <c r="AC442" s="152"/>
      <c r="AD442" s="145"/>
      <c r="AE442" s="145"/>
      <c r="AF442" s="147"/>
      <c r="AG442" s="145"/>
      <c r="AH442" s="145"/>
      <c r="AI442" s="145"/>
      <c r="AJ442" s="147"/>
      <c r="AK442" s="147"/>
      <c r="AL442" s="147"/>
      <c r="AM442" s="146"/>
      <c r="AN442" s="145"/>
      <c r="AO442" s="145"/>
      <c r="AP442" s="147"/>
      <c r="AQ442" s="147"/>
      <c r="AS442" s="155"/>
      <c r="AT442" s="155"/>
    </row>
    <row r="443" spans="1:46" ht="14.25" hidden="1" customHeight="1" x14ac:dyDescent="0.2">
      <c r="A443" s="145"/>
      <c r="B443" s="146"/>
      <c r="C443" s="147"/>
      <c r="D443" s="147"/>
      <c r="E443" s="146"/>
      <c r="F443" s="147"/>
      <c r="G443" s="147"/>
      <c r="H443" s="147"/>
      <c r="I443" s="145"/>
      <c r="J443" s="145"/>
      <c r="K443" s="147"/>
      <c r="L443" s="147"/>
      <c r="M443" s="147"/>
      <c r="N443" s="147"/>
      <c r="O443" s="147"/>
      <c r="P443" s="145"/>
      <c r="Q443" s="147"/>
      <c r="R443" s="147"/>
      <c r="S443" s="147"/>
      <c r="T443" s="147"/>
      <c r="U443" s="147"/>
      <c r="V443" s="146"/>
      <c r="W443" s="149">
        <f t="shared" si="27"/>
        <v>1</v>
      </c>
      <c r="X443" s="145"/>
      <c r="Y443" s="145"/>
      <c r="Z443" s="145"/>
      <c r="AA443" s="145"/>
      <c r="AB443" s="146"/>
      <c r="AC443" s="152"/>
      <c r="AD443" s="145"/>
      <c r="AE443" s="145"/>
      <c r="AF443" s="147"/>
      <c r="AG443" s="145"/>
      <c r="AH443" s="145"/>
      <c r="AI443" s="145"/>
      <c r="AJ443" s="147"/>
      <c r="AK443" s="147"/>
      <c r="AL443" s="147"/>
      <c r="AM443" s="146"/>
      <c r="AN443" s="145"/>
      <c r="AO443" s="145"/>
      <c r="AP443" s="147"/>
      <c r="AQ443" s="147"/>
      <c r="AS443" s="155"/>
      <c r="AT443" s="155"/>
    </row>
    <row r="444" spans="1:46" ht="14.25" hidden="1" customHeight="1" x14ac:dyDescent="0.2">
      <c r="A444" s="145"/>
      <c r="B444" s="146"/>
      <c r="C444" s="147"/>
      <c r="D444" s="147"/>
      <c r="E444" s="146"/>
      <c r="F444" s="147"/>
      <c r="G444" s="147"/>
      <c r="H444" s="147"/>
      <c r="I444" s="145"/>
      <c r="J444" s="145"/>
      <c r="K444" s="147"/>
      <c r="L444" s="147"/>
      <c r="M444" s="147"/>
      <c r="N444" s="147"/>
      <c r="O444" s="147"/>
      <c r="P444" s="145"/>
      <c r="Q444" s="147"/>
      <c r="R444" s="147"/>
      <c r="S444" s="147"/>
      <c r="T444" s="147"/>
      <c r="U444" s="147"/>
      <c r="V444" s="146"/>
      <c r="W444" s="149">
        <f t="shared" si="27"/>
        <v>1</v>
      </c>
      <c r="X444" s="145"/>
      <c r="Y444" s="145"/>
      <c r="Z444" s="145"/>
      <c r="AA444" s="145"/>
      <c r="AB444" s="146"/>
      <c r="AC444" s="152"/>
      <c r="AD444" s="145"/>
      <c r="AE444" s="145"/>
      <c r="AF444" s="147"/>
      <c r="AG444" s="145"/>
      <c r="AH444" s="145"/>
      <c r="AI444" s="145"/>
      <c r="AJ444" s="147"/>
      <c r="AK444" s="147"/>
      <c r="AL444" s="147"/>
      <c r="AM444" s="146"/>
      <c r="AN444" s="145"/>
      <c r="AO444" s="145"/>
      <c r="AP444" s="147"/>
      <c r="AQ444" s="147"/>
      <c r="AS444" s="155"/>
      <c r="AT444" s="155"/>
    </row>
    <row r="445" spans="1:46" ht="14.25" hidden="1" customHeight="1" x14ac:dyDescent="0.2">
      <c r="A445" s="145"/>
      <c r="B445" s="146"/>
      <c r="C445" s="147"/>
      <c r="D445" s="147"/>
      <c r="E445" s="146"/>
      <c r="F445" s="147"/>
      <c r="G445" s="147"/>
      <c r="H445" s="147"/>
      <c r="I445" s="145"/>
      <c r="J445" s="145"/>
      <c r="K445" s="147"/>
      <c r="L445" s="147"/>
      <c r="M445" s="147"/>
      <c r="N445" s="147"/>
      <c r="O445" s="147"/>
      <c r="P445" s="145"/>
      <c r="Q445" s="147"/>
      <c r="R445" s="147"/>
      <c r="S445" s="147"/>
      <c r="T445" s="147"/>
      <c r="U445" s="147"/>
      <c r="V445" s="146"/>
      <c r="W445" s="149">
        <f t="shared" si="27"/>
        <v>1</v>
      </c>
      <c r="X445" s="145"/>
      <c r="Y445" s="145"/>
      <c r="Z445" s="145"/>
      <c r="AA445" s="145"/>
      <c r="AB445" s="146"/>
      <c r="AC445" s="152"/>
      <c r="AD445" s="145"/>
      <c r="AE445" s="145"/>
      <c r="AF445" s="147"/>
      <c r="AG445" s="145"/>
      <c r="AH445" s="145"/>
      <c r="AI445" s="145"/>
      <c r="AJ445" s="147"/>
      <c r="AK445" s="147"/>
      <c r="AL445" s="147"/>
      <c r="AM445" s="146"/>
      <c r="AN445" s="145"/>
      <c r="AO445" s="145"/>
      <c r="AP445" s="147"/>
      <c r="AQ445" s="147"/>
      <c r="AS445" s="155"/>
      <c r="AT445" s="155"/>
    </row>
    <row r="446" spans="1:46" ht="14.25" hidden="1" customHeight="1" x14ac:dyDescent="0.2">
      <c r="A446" s="145"/>
      <c r="B446" s="146"/>
      <c r="C446" s="147"/>
      <c r="D446" s="147"/>
      <c r="E446" s="146"/>
      <c r="F446" s="147"/>
      <c r="G446" s="147"/>
      <c r="H446" s="147"/>
      <c r="I446" s="145"/>
      <c r="J446" s="145"/>
      <c r="K446" s="147"/>
      <c r="L446" s="147"/>
      <c r="M446" s="147"/>
      <c r="N446" s="147"/>
      <c r="O446" s="147"/>
      <c r="P446" s="145"/>
      <c r="Q446" s="147"/>
      <c r="R446" s="147"/>
      <c r="S446" s="147"/>
      <c r="T446" s="147"/>
      <c r="U446" s="147"/>
      <c r="V446" s="146"/>
      <c r="W446" s="149">
        <f t="shared" si="27"/>
        <v>1</v>
      </c>
      <c r="X446" s="145"/>
      <c r="Y446" s="145"/>
      <c r="Z446" s="145"/>
      <c r="AA446" s="145"/>
      <c r="AB446" s="146"/>
      <c r="AC446" s="152"/>
      <c r="AD446" s="145"/>
      <c r="AE446" s="145"/>
      <c r="AF446" s="147"/>
      <c r="AG446" s="145"/>
      <c r="AH446" s="145"/>
      <c r="AI446" s="145"/>
      <c r="AJ446" s="147"/>
      <c r="AK446" s="147"/>
      <c r="AL446" s="147"/>
      <c r="AM446" s="146"/>
      <c r="AN446" s="145"/>
      <c r="AO446" s="145"/>
      <c r="AP446" s="147"/>
      <c r="AQ446" s="147"/>
      <c r="AS446" s="155"/>
      <c r="AT446" s="155"/>
    </row>
    <row r="447" spans="1:46" ht="14.25" hidden="1" customHeight="1" x14ac:dyDescent="0.2">
      <c r="A447" s="145"/>
      <c r="B447" s="146"/>
      <c r="C447" s="147"/>
      <c r="D447" s="147"/>
      <c r="E447" s="146"/>
      <c r="F447" s="147"/>
      <c r="G447" s="147"/>
      <c r="H447" s="147"/>
      <c r="I447" s="145"/>
      <c r="J447" s="145"/>
      <c r="K447" s="147"/>
      <c r="L447" s="147"/>
      <c r="M447" s="147"/>
      <c r="N447" s="147"/>
      <c r="O447" s="147"/>
      <c r="P447" s="145"/>
      <c r="Q447" s="147"/>
      <c r="R447" s="147"/>
      <c r="S447" s="147"/>
      <c r="T447" s="147"/>
      <c r="U447" s="147"/>
      <c r="V447" s="146"/>
      <c r="W447" s="149">
        <f t="shared" si="27"/>
        <v>1</v>
      </c>
      <c r="X447" s="145"/>
      <c r="Y447" s="145"/>
      <c r="Z447" s="145"/>
      <c r="AA447" s="145"/>
      <c r="AB447" s="146"/>
      <c r="AC447" s="152"/>
      <c r="AD447" s="145"/>
      <c r="AE447" s="145"/>
      <c r="AF447" s="147"/>
      <c r="AG447" s="145"/>
      <c r="AH447" s="145"/>
      <c r="AI447" s="145"/>
      <c r="AJ447" s="147"/>
      <c r="AK447" s="147"/>
      <c r="AL447" s="147"/>
      <c r="AM447" s="146"/>
      <c r="AN447" s="145"/>
      <c r="AO447" s="145"/>
      <c r="AP447" s="147"/>
      <c r="AQ447" s="147"/>
      <c r="AS447" s="155"/>
      <c r="AT447" s="155"/>
    </row>
    <row r="448" spans="1:46" ht="14.25" hidden="1" customHeight="1" x14ac:dyDescent="0.2">
      <c r="A448" s="145"/>
      <c r="B448" s="146"/>
      <c r="C448" s="147"/>
      <c r="D448" s="147"/>
      <c r="E448" s="146"/>
      <c r="F448" s="147"/>
      <c r="G448" s="147"/>
      <c r="H448" s="147"/>
      <c r="I448" s="145"/>
      <c r="J448" s="145"/>
      <c r="K448" s="147"/>
      <c r="L448" s="147"/>
      <c r="M448" s="147"/>
      <c r="N448" s="147"/>
      <c r="O448" s="147"/>
      <c r="P448" s="145"/>
      <c r="Q448" s="147"/>
      <c r="R448" s="147"/>
      <c r="S448" s="147"/>
      <c r="T448" s="147"/>
      <c r="U448" s="147"/>
      <c r="V448" s="146"/>
      <c r="W448" s="149">
        <f t="shared" si="27"/>
        <v>1</v>
      </c>
      <c r="X448" s="145"/>
      <c r="Y448" s="145"/>
      <c r="Z448" s="145"/>
      <c r="AA448" s="145"/>
      <c r="AB448" s="146"/>
      <c r="AC448" s="152"/>
      <c r="AD448" s="145"/>
      <c r="AE448" s="145"/>
      <c r="AF448" s="147"/>
      <c r="AG448" s="145"/>
      <c r="AH448" s="145"/>
      <c r="AI448" s="145"/>
      <c r="AJ448" s="147"/>
      <c r="AK448" s="147"/>
      <c r="AL448" s="147"/>
      <c r="AM448" s="146"/>
      <c r="AN448" s="145"/>
      <c r="AO448" s="145"/>
      <c r="AP448" s="147"/>
      <c r="AQ448" s="147"/>
      <c r="AS448" s="155"/>
      <c r="AT448" s="155"/>
    </row>
    <row r="449" spans="1:46" ht="14.25" hidden="1" customHeight="1" x14ac:dyDescent="0.2">
      <c r="A449" s="145"/>
      <c r="B449" s="146"/>
      <c r="C449" s="147"/>
      <c r="D449" s="147"/>
      <c r="E449" s="146"/>
      <c r="F449" s="147"/>
      <c r="G449" s="147"/>
      <c r="H449" s="147"/>
      <c r="I449" s="145"/>
      <c r="J449" s="145"/>
      <c r="K449" s="147"/>
      <c r="L449" s="147"/>
      <c r="M449" s="147"/>
      <c r="N449" s="147"/>
      <c r="O449" s="147"/>
      <c r="P449" s="145"/>
      <c r="Q449" s="147"/>
      <c r="R449" s="147"/>
      <c r="S449" s="147"/>
      <c r="T449" s="147"/>
      <c r="U449" s="147"/>
      <c r="V449" s="146"/>
      <c r="W449" s="149">
        <f t="shared" si="27"/>
        <v>1</v>
      </c>
      <c r="X449" s="145"/>
      <c r="Y449" s="145"/>
      <c r="Z449" s="145"/>
      <c r="AA449" s="145"/>
      <c r="AB449" s="146"/>
      <c r="AC449" s="152"/>
      <c r="AD449" s="145"/>
      <c r="AE449" s="145"/>
      <c r="AF449" s="147"/>
      <c r="AG449" s="145"/>
      <c r="AH449" s="145"/>
      <c r="AI449" s="145"/>
      <c r="AJ449" s="147"/>
      <c r="AK449" s="147"/>
      <c r="AL449" s="147"/>
      <c r="AM449" s="146"/>
      <c r="AN449" s="145"/>
      <c r="AO449" s="145"/>
      <c r="AP449" s="147"/>
      <c r="AQ449" s="147"/>
      <c r="AS449" s="155"/>
      <c r="AT449" s="155"/>
    </row>
    <row r="450" spans="1:46" ht="14.25" hidden="1" customHeight="1" x14ac:dyDescent="0.2">
      <c r="A450" s="145"/>
      <c r="B450" s="146"/>
      <c r="C450" s="147"/>
      <c r="D450" s="147"/>
      <c r="E450" s="146"/>
      <c r="F450" s="147"/>
      <c r="G450" s="147"/>
      <c r="H450" s="147"/>
      <c r="I450" s="145"/>
      <c r="J450" s="145"/>
      <c r="K450" s="147"/>
      <c r="L450" s="147"/>
      <c r="M450" s="147"/>
      <c r="N450" s="147"/>
      <c r="O450" s="147"/>
      <c r="P450" s="145"/>
      <c r="Q450" s="147"/>
      <c r="R450" s="147"/>
      <c r="S450" s="147"/>
      <c r="T450" s="147"/>
      <c r="U450" s="147"/>
      <c r="V450" s="146"/>
      <c r="W450" s="149">
        <f t="shared" si="27"/>
        <v>1</v>
      </c>
      <c r="X450" s="145"/>
      <c r="Y450" s="145"/>
      <c r="Z450" s="145"/>
      <c r="AA450" s="145"/>
      <c r="AB450" s="146"/>
      <c r="AC450" s="152"/>
      <c r="AD450" s="145"/>
      <c r="AE450" s="145"/>
      <c r="AF450" s="147"/>
      <c r="AG450" s="145"/>
      <c r="AH450" s="145"/>
      <c r="AI450" s="145"/>
      <c r="AJ450" s="147"/>
      <c r="AK450" s="147"/>
      <c r="AL450" s="147"/>
      <c r="AM450" s="146"/>
      <c r="AN450" s="145"/>
      <c r="AO450" s="145"/>
      <c r="AP450" s="147"/>
      <c r="AQ450" s="147"/>
      <c r="AS450" s="155"/>
      <c r="AT450" s="155"/>
    </row>
    <row r="451" spans="1:46" ht="14.25" hidden="1" customHeight="1" x14ac:dyDescent="0.2">
      <c r="A451" s="145"/>
      <c r="B451" s="146"/>
      <c r="C451" s="147"/>
      <c r="D451" s="147"/>
      <c r="E451" s="146"/>
      <c r="F451" s="147"/>
      <c r="G451" s="147"/>
      <c r="H451" s="147"/>
      <c r="I451" s="145"/>
      <c r="J451" s="145"/>
      <c r="K451" s="147"/>
      <c r="L451" s="147"/>
      <c r="M451" s="147"/>
      <c r="N451" s="147"/>
      <c r="O451" s="147"/>
      <c r="P451" s="145"/>
      <c r="Q451" s="147"/>
      <c r="R451" s="147"/>
      <c r="S451" s="147"/>
      <c r="T451" s="147"/>
      <c r="U451" s="147"/>
      <c r="V451" s="146"/>
      <c r="W451" s="149">
        <f t="shared" ref="W451:W514" si="28">1-F451</f>
        <v>1</v>
      </c>
      <c r="X451" s="145"/>
      <c r="Y451" s="145"/>
      <c r="Z451" s="145"/>
      <c r="AA451" s="145"/>
      <c r="AB451" s="146"/>
      <c r="AC451" s="152"/>
      <c r="AD451" s="145"/>
      <c r="AE451" s="145"/>
      <c r="AF451" s="147"/>
      <c r="AG451" s="145"/>
      <c r="AH451" s="145"/>
      <c r="AI451" s="145"/>
      <c r="AJ451" s="147"/>
      <c r="AK451" s="147"/>
      <c r="AL451" s="147"/>
      <c r="AM451" s="146"/>
      <c r="AN451" s="145"/>
      <c r="AO451" s="145"/>
      <c r="AP451" s="147"/>
      <c r="AQ451" s="147"/>
      <c r="AS451" s="155"/>
      <c r="AT451" s="155"/>
    </row>
    <row r="452" spans="1:46" ht="14.25" hidden="1" customHeight="1" x14ac:dyDescent="0.2">
      <c r="A452" s="145"/>
      <c r="B452" s="146"/>
      <c r="C452" s="147"/>
      <c r="D452" s="147"/>
      <c r="E452" s="146"/>
      <c r="F452" s="147"/>
      <c r="G452" s="147"/>
      <c r="H452" s="147"/>
      <c r="I452" s="145"/>
      <c r="J452" s="145"/>
      <c r="K452" s="147"/>
      <c r="L452" s="147"/>
      <c r="M452" s="147"/>
      <c r="N452" s="147"/>
      <c r="O452" s="147"/>
      <c r="P452" s="145"/>
      <c r="Q452" s="147"/>
      <c r="R452" s="147"/>
      <c r="S452" s="147"/>
      <c r="T452" s="147"/>
      <c r="U452" s="147"/>
      <c r="V452" s="146"/>
      <c r="W452" s="149">
        <f t="shared" si="28"/>
        <v>1</v>
      </c>
      <c r="X452" s="145"/>
      <c r="Y452" s="145"/>
      <c r="Z452" s="145"/>
      <c r="AA452" s="145"/>
      <c r="AB452" s="146"/>
      <c r="AC452" s="152"/>
      <c r="AD452" s="145"/>
      <c r="AE452" s="145"/>
      <c r="AF452" s="147"/>
      <c r="AG452" s="145"/>
      <c r="AH452" s="145"/>
      <c r="AI452" s="145"/>
      <c r="AJ452" s="147"/>
      <c r="AK452" s="147"/>
      <c r="AL452" s="147"/>
      <c r="AM452" s="146"/>
      <c r="AN452" s="145"/>
      <c r="AO452" s="145"/>
      <c r="AP452" s="147"/>
      <c r="AQ452" s="147"/>
      <c r="AS452" s="155"/>
      <c r="AT452" s="155"/>
    </row>
    <row r="453" spans="1:46" ht="14.25" hidden="1" customHeight="1" x14ac:dyDescent="0.2">
      <c r="A453" s="145"/>
      <c r="B453" s="146"/>
      <c r="C453" s="147"/>
      <c r="D453" s="147"/>
      <c r="E453" s="146"/>
      <c r="F453" s="147"/>
      <c r="G453" s="147"/>
      <c r="H453" s="147"/>
      <c r="I453" s="145"/>
      <c r="J453" s="145"/>
      <c r="K453" s="147"/>
      <c r="L453" s="147"/>
      <c r="M453" s="147"/>
      <c r="N453" s="147"/>
      <c r="O453" s="147"/>
      <c r="P453" s="145"/>
      <c r="Q453" s="147"/>
      <c r="R453" s="147"/>
      <c r="S453" s="147"/>
      <c r="T453" s="147"/>
      <c r="U453" s="147"/>
      <c r="V453" s="146"/>
      <c r="W453" s="149">
        <f t="shared" si="28"/>
        <v>1</v>
      </c>
      <c r="X453" s="145"/>
      <c r="Y453" s="145"/>
      <c r="Z453" s="145"/>
      <c r="AA453" s="145"/>
      <c r="AB453" s="146"/>
      <c r="AC453" s="152"/>
      <c r="AD453" s="145"/>
      <c r="AE453" s="145"/>
      <c r="AF453" s="147"/>
      <c r="AG453" s="145"/>
      <c r="AH453" s="145"/>
      <c r="AI453" s="145"/>
      <c r="AJ453" s="147"/>
      <c r="AK453" s="147"/>
      <c r="AL453" s="147"/>
      <c r="AM453" s="146"/>
      <c r="AN453" s="145"/>
      <c r="AO453" s="145"/>
      <c r="AP453" s="147"/>
      <c r="AQ453" s="147"/>
      <c r="AS453" s="155"/>
      <c r="AT453" s="155"/>
    </row>
    <row r="454" spans="1:46" ht="14.25" hidden="1" customHeight="1" x14ac:dyDescent="0.2">
      <c r="A454" s="145"/>
      <c r="B454" s="146"/>
      <c r="C454" s="147"/>
      <c r="D454" s="147"/>
      <c r="E454" s="146"/>
      <c r="F454" s="147"/>
      <c r="G454" s="147"/>
      <c r="H454" s="147"/>
      <c r="I454" s="145"/>
      <c r="J454" s="145"/>
      <c r="K454" s="147"/>
      <c r="L454" s="147"/>
      <c r="M454" s="147"/>
      <c r="N454" s="147"/>
      <c r="O454" s="147"/>
      <c r="P454" s="145"/>
      <c r="Q454" s="147"/>
      <c r="R454" s="147"/>
      <c r="S454" s="147"/>
      <c r="T454" s="147"/>
      <c r="U454" s="147"/>
      <c r="V454" s="146"/>
      <c r="W454" s="149">
        <f t="shared" si="28"/>
        <v>1</v>
      </c>
      <c r="X454" s="145"/>
      <c r="Y454" s="145"/>
      <c r="Z454" s="145"/>
      <c r="AA454" s="145"/>
      <c r="AB454" s="146"/>
      <c r="AC454" s="152"/>
      <c r="AD454" s="145"/>
      <c r="AE454" s="145"/>
      <c r="AF454" s="147"/>
      <c r="AG454" s="145"/>
      <c r="AH454" s="145"/>
      <c r="AI454" s="145"/>
      <c r="AJ454" s="147"/>
      <c r="AK454" s="147"/>
      <c r="AL454" s="147"/>
      <c r="AM454" s="146"/>
      <c r="AN454" s="145"/>
      <c r="AO454" s="145"/>
      <c r="AP454" s="147"/>
      <c r="AQ454" s="147"/>
      <c r="AS454" s="155"/>
      <c r="AT454" s="155"/>
    </row>
    <row r="455" spans="1:46" ht="14.25" hidden="1" customHeight="1" x14ac:dyDescent="0.2">
      <c r="A455" s="145"/>
      <c r="B455" s="146"/>
      <c r="C455" s="147"/>
      <c r="D455" s="147"/>
      <c r="E455" s="146"/>
      <c r="F455" s="147"/>
      <c r="G455" s="147"/>
      <c r="H455" s="147"/>
      <c r="I455" s="145"/>
      <c r="J455" s="145"/>
      <c r="K455" s="147"/>
      <c r="L455" s="147"/>
      <c r="M455" s="147"/>
      <c r="N455" s="147"/>
      <c r="O455" s="147"/>
      <c r="P455" s="145"/>
      <c r="Q455" s="147"/>
      <c r="R455" s="147"/>
      <c r="S455" s="147"/>
      <c r="T455" s="147"/>
      <c r="U455" s="147"/>
      <c r="V455" s="146"/>
      <c r="W455" s="149">
        <f t="shared" si="28"/>
        <v>1</v>
      </c>
      <c r="X455" s="145"/>
      <c r="Y455" s="145"/>
      <c r="Z455" s="145"/>
      <c r="AA455" s="145"/>
      <c r="AB455" s="146"/>
      <c r="AC455" s="152"/>
      <c r="AD455" s="145"/>
      <c r="AE455" s="145"/>
      <c r="AF455" s="147"/>
      <c r="AG455" s="145"/>
      <c r="AH455" s="145"/>
      <c r="AI455" s="145"/>
      <c r="AJ455" s="147"/>
      <c r="AK455" s="147"/>
      <c r="AL455" s="147"/>
      <c r="AM455" s="146"/>
      <c r="AN455" s="145"/>
      <c r="AO455" s="145"/>
      <c r="AP455" s="147"/>
      <c r="AQ455" s="147"/>
      <c r="AS455" s="155"/>
      <c r="AT455" s="155"/>
    </row>
    <row r="456" spans="1:46" ht="14.25" hidden="1" customHeight="1" x14ac:dyDescent="0.2">
      <c r="A456" s="145"/>
      <c r="B456" s="146"/>
      <c r="C456" s="147"/>
      <c r="D456" s="147"/>
      <c r="E456" s="146"/>
      <c r="F456" s="147"/>
      <c r="G456" s="147"/>
      <c r="H456" s="147"/>
      <c r="I456" s="145"/>
      <c r="J456" s="145"/>
      <c r="K456" s="147"/>
      <c r="L456" s="147"/>
      <c r="M456" s="147"/>
      <c r="N456" s="147"/>
      <c r="O456" s="147"/>
      <c r="P456" s="145"/>
      <c r="Q456" s="147"/>
      <c r="R456" s="147"/>
      <c r="S456" s="147"/>
      <c r="T456" s="147"/>
      <c r="U456" s="147"/>
      <c r="V456" s="146"/>
      <c r="W456" s="149">
        <f t="shared" si="28"/>
        <v>1</v>
      </c>
      <c r="X456" s="145"/>
      <c r="Y456" s="145"/>
      <c r="Z456" s="145"/>
      <c r="AA456" s="145"/>
      <c r="AB456" s="146"/>
      <c r="AC456" s="152"/>
      <c r="AD456" s="145"/>
      <c r="AE456" s="145"/>
      <c r="AF456" s="147"/>
      <c r="AG456" s="145"/>
      <c r="AH456" s="145"/>
      <c r="AI456" s="145"/>
      <c r="AJ456" s="147"/>
      <c r="AK456" s="147"/>
      <c r="AL456" s="147"/>
      <c r="AM456" s="146"/>
      <c r="AN456" s="145"/>
      <c r="AO456" s="145"/>
      <c r="AP456" s="147"/>
      <c r="AQ456" s="147"/>
      <c r="AS456" s="155"/>
      <c r="AT456" s="155"/>
    </row>
    <row r="457" spans="1:46" ht="14.25" hidden="1" customHeight="1" x14ac:dyDescent="0.2">
      <c r="A457" s="145"/>
      <c r="B457" s="146"/>
      <c r="C457" s="147"/>
      <c r="D457" s="147"/>
      <c r="E457" s="146"/>
      <c r="F457" s="147"/>
      <c r="G457" s="147"/>
      <c r="H457" s="147"/>
      <c r="I457" s="145"/>
      <c r="J457" s="145"/>
      <c r="K457" s="147"/>
      <c r="L457" s="147"/>
      <c r="M457" s="147"/>
      <c r="N457" s="147"/>
      <c r="O457" s="147"/>
      <c r="P457" s="145"/>
      <c r="Q457" s="147"/>
      <c r="R457" s="147"/>
      <c r="S457" s="147"/>
      <c r="T457" s="147"/>
      <c r="U457" s="147"/>
      <c r="V457" s="146"/>
      <c r="W457" s="149">
        <f t="shared" si="28"/>
        <v>1</v>
      </c>
      <c r="X457" s="145"/>
      <c r="Y457" s="145"/>
      <c r="Z457" s="145"/>
      <c r="AA457" s="145"/>
      <c r="AB457" s="146"/>
      <c r="AC457" s="152"/>
      <c r="AD457" s="145"/>
      <c r="AE457" s="145"/>
      <c r="AF457" s="147"/>
      <c r="AG457" s="145"/>
      <c r="AH457" s="145"/>
      <c r="AI457" s="145"/>
      <c r="AJ457" s="147"/>
      <c r="AK457" s="147"/>
      <c r="AL457" s="147"/>
      <c r="AM457" s="146"/>
      <c r="AN457" s="145"/>
      <c r="AO457" s="145"/>
      <c r="AP457" s="147"/>
      <c r="AQ457" s="147"/>
      <c r="AS457" s="155"/>
      <c r="AT457" s="155"/>
    </row>
    <row r="458" spans="1:46" ht="14.25" hidden="1" customHeight="1" x14ac:dyDescent="0.2">
      <c r="A458" s="145"/>
      <c r="B458" s="146"/>
      <c r="C458" s="147"/>
      <c r="D458" s="147"/>
      <c r="E458" s="146"/>
      <c r="F458" s="147"/>
      <c r="G458" s="147"/>
      <c r="H458" s="147"/>
      <c r="I458" s="145"/>
      <c r="J458" s="145"/>
      <c r="K458" s="147"/>
      <c r="L458" s="147"/>
      <c r="M458" s="147"/>
      <c r="N458" s="147"/>
      <c r="O458" s="147"/>
      <c r="P458" s="145"/>
      <c r="Q458" s="147"/>
      <c r="R458" s="147"/>
      <c r="S458" s="147"/>
      <c r="T458" s="147"/>
      <c r="U458" s="147"/>
      <c r="V458" s="146"/>
      <c r="W458" s="149">
        <f t="shared" si="28"/>
        <v>1</v>
      </c>
      <c r="X458" s="145"/>
      <c r="Y458" s="145"/>
      <c r="Z458" s="145"/>
      <c r="AA458" s="145"/>
      <c r="AB458" s="146"/>
      <c r="AC458" s="152"/>
      <c r="AD458" s="145"/>
      <c r="AE458" s="145"/>
      <c r="AF458" s="147"/>
      <c r="AG458" s="145"/>
      <c r="AH458" s="145"/>
      <c r="AI458" s="145"/>
      <c r="AJ458" s="147"/>
      <c r="AK458" s="147"/>
      <c r="AL458" s="147"/>
      <c r="AM458" s="146"/>
      <c r="AN458" s="145"/>
      <c r="AO458" s="145"/>
      <c r="AP458" s="147"/>
      <c r="AQ458" s="147"/>
      <c r="AS458" s="155"/>
      <c r="AT458" s="155"/>
    </row>
    <row r="459" spans="1:46" ht="14.25" hidden="1" customHeight="1" x14ac:dyDescent="0.2">
      <c r="A459" s="145"/>
      <c r="B459" s="146"/>
      <c r="C459" s="147"/>
      <c r="D459" s="147"/>
      <c r="E459" s="146"/>
      <c r="F459" s="147"/>
      <c r="G459" s="147"/>
      <c r="H459" s="147"/>
      <c r="I459" s="145"/>
      <c r="J459" s="145"/>
      <c r="K459" s="147"/>
      <c r="L459" s="147"/>
      <c r="M459" s="147"/>
      <c r="N459" s="147"/>
      <c r="O459" s="147"/>
      <c r="P459" s="145"/>
      <c r="Q459" s="147"/>
      <c r="R459" s="147"/>
      <c r="S459" s="147"/>
      <c r="T459" s="147"/>
      <c r="U459" s="147"/>
      <c r="V459" s="146"/>
      <c r="W459" s="149">
        <f t="shared" si="28"/>
        <v>1</v>
      </c>
      <c r="X459" s="145"/>
      <c r="Y459" s="145"/>
      <c r="Z459" s="145"/>
      <c r="AA459" s="145"/>
      <c r="AB459" s="146"/>
      <c r="AC459" s="152"/>
      <c r="AD459" s="145"/>
      <c r="AE459" s="145"/>
      <c r="AF459" s="147"/>
      <c r="AG459" s="145"/>
      <c r="AH459" s="145"/>
      <c r="AI459" s="145"/>
      <c r="AJ459" s="147"/>
      <c r="AK459" s="147"/>
      <c r="AL459" s="147"/>
      <c r="AM459" s="146"/>
      <c r="AN459" s="145"/>
      <c r="AO459" s="145"/>
      <c r="AP459" s="147"/>
      <c r="AQ459" s="147"/>
      <c r="AS459" s="155"/>
      <c r="AT459" s="155"/>
    </row>
    <row r="460" spans="1:46" ht="14.25" hidden="1" customHeight="1" x14ac:dyDescent="0.2">
      <c r="A460" s="145"/>
      <c r="B460" s="146"/>
      <c r="C460" s="147"/>
      <c r="D460" s="147"/>
      <c r="E460" s="146"/>
      <c r="F460" s="147"/>
      <c r="G460" s="147"/>
      <c r="H460" s="147"/>
      <c r="I460" s="145"/>
      <c r="J460" s="145"/>
      <c r="K460" s="147"/>
      <c r="L460" s="147"/>
      <c r="M460" s="147"/>
      <c r="N460" s="147"/>
      <c r="O460" s="147"/>
      <c r="P460" s="145"/>
      <c r="Q460" s="147"/>
      <c r="R460" s="147"/>
      <c r="S460" s="147"/>
      <c r="T460" s="147"/>
      <c r="U460" s="147"/>
      <c r="V460" s="146"/>
      <c r="W460" s="149">
        <f t="shared" si="28"/>
        <v>1</v>
      </c>
      <c r="X460" s="145"/>
      <c r="Y460" s="145"/>
      <c r="Z460" s="145"/>
      <c r="AA460" s="145"/>
      <c r="AB460" s="146"/>
      <c r="AC460" s="152"/>
      <c r="AD460" s="145"/>
      <c r="AE460" s="145"/>
      <c r="AF460" s="147"/>
      <c r="AG460" s="145"/>
      <c r="AH460" s="145"/>
      <c r="AI460" s="145"/>
      <c r="AJ460" s="147"/>
      <c r="AK460" s="147"/>
      <c r="AL460" s="147"/>
      <c r="AM460" s="146"/>
      <c r="AN460" s="145"/>
      <c r="AO460" s="145"/>
      <c r="AP460" s="147"/>
      <c r="AQ460" s="147"/>
      <c r="AS460" s="155"/>
      <c r="AT460" s="155"/>
    </row>
    <row r="461" spans="1:46" ht="14.25" hidden="1" customHeight="1" x14ac:dyDescent="0.2">
      <c r="A461" s="145"/>
      <c r="B461" s="146"/>
      <c r="C461" s="147"/>
      <c r="D461" s="147"/>
      <c r="E461" s="146"/>
      <c r="F461" s="147"/>
      <c r="G461" s="147"/>
      <c r="H461" s="147"/>
      <c r="I461" s="145"/>
      <c r="J461" s="145"/>
      <c r="K461" s="147"/>
      <c r="L461" s="147"/>
      <c r="M461" s="147"/>
      <c r="N461" s="147"/>
      <c r="O461" s="147"/>
      <c r="P461" s="145"/>
      <c r="Q461" s="147"/>
      <c r="R461" s="147"/>
      <c r="S461" s="147"/>
      <c r="T461" s="147"/>
      <c r="U461" s="147"/>
      <c r="V461" s="146"/>
      <c r="W461" s="149">
        <f t="shared" si="28"/>
        <v>1</v>
      </c>
      <c r="X461" s="145"/>
      <c r="Y461" s="145"/>
      <c r="Z461" s="145"/>
      <c r="AA461" s="145"/>
      <c r="AB461" s="146"/>
      <c r="AC461" s="152"/>
      <c r="AD461" s="145"/>
      <c r="AE461" s="145"/>
      <c r="AF461" s="147"/>
      <c r="AG461" s="145"/>
      <c r="AH461" s="145"/>
      <c r="AI461" s="145"/>
      <c r="AJ461" s="147"/>
      <c r="AK461" s="147"/>
      <c r="AL461" s="147"/>
      <c r="AM461" s="146"/>
      <c r="AN461" s="145"/>
      <c r="AO461" s="145"/>
      <c r="AP461" s="147"/>
      <c r="AQ461" s="147"/>
      <c r="AS461" s="155"/>
      <c r="AT461" s="155"/>
    </row>
    <row r="462" spans="1:46" ht="14.25" hidden="1" customHeight="1" x14ac:dyDescent="0.2">
      <c r="A462" s="145"/>
      <c r="B462" s="146"/>
      <c r="C462" s="147"/>
      <c r="D462" s="147"/>
      <c r="E462" s="146"/>
      <c r="F462" s="147"/>
      <c r="G462" s="147"/>
      <c r="H462" s="147"/>
      <c r="I462" s="145"/>
      <c r="J462" s="145"/>
      <c r="K462" s="147"/>
      <c r="L462" s="147"/>
      <c r="M462" s="147"/>
      <c r="N462" s="147"/>
      <c r="O462" s="147"/>
      <c r="P462" s="145"/>
      <c r="Q462" s="147"/>
      <c r="R462" s="147"/>
      <c r="S462" s="147"/>
      <c r="T462" s="147"/>
      <c r="U462" s="147"/>
      <c r="V462" s="146"/>
      <c r="W462" s="149">
        <f t="shared" si="28"/>
        <v>1</v>
      </c>
      <c r="X462" s="145"/>
      <c r="Y462" s="145"/>
      <c r="Z462" s="145"/>
      <c r="AA462" s="145"/>
      <c r="AB462" s="146"/>
      <c r="AC462" s="152"/>
      <c r="AD462" s="145"/>
      <c r="AE462" s="145"/>
      <c r="AF462" s="147"/>
      <c r="AG462" s="145"/>
      <c r="AH462" s="145"/>
      <c r="AI462" s="145"/>
      <c r="AJ462" s="147"/>
      <c r="AK462" s="147"/>
      <c r="AL462" s="147"/>
      <c r="AM462" s="146"/>
      <c r="AN462" s="145"/>
      <c r="AO462" s="145"/>
      <c r="AP462" s="147"/>
      <c r="AQ462" s="147"/>
      <c r="AS462" s="155"/>
      <c r="AT462" s="155"/>
    </row>
    <row r="463" spans="1:46" ht="14.25" hidden="1" customHeight="1" x14ac:dyDescent="0.2">
      <c r="A463" s="145"/>
      <c r="B463" s="146"/>
      <c r="C463" s="147"/>
      <c r="D463" s="147"/>
      <c r="E463" s="146"/>
      <c r="F463" s="147"/>
      <c r="G463" s="147"/>
      <c r="H463" s="147"/>
      <c r="I463" s="145"/>
      <c r="J463" s="145"/>
      <c r="K463" s="147"/>
      <c r="L463" s="147"/>
      <c r="M463" s="147"/>
      <c r="N463" s="147"/>
      <c r="O463" s="147"/>
      <c r="P463" s="145"/>
      <c r="Q463" s="147"/>
      <c r="R463" s="147"/>
      <c r="S463" s="147"/>
      <c r="T463" s="147"/>
      <c r="U463" s="147"/>
      <c r="V463" s="146"/>
      <c r="W463" s="149">
        <f t="shared" si="28"/>
        <v>1</v>
      </c>
      <c r="X463" s="145"/>
      <c r="Y463" s="145"/>
      <c r="Z463" s="145"/>
      <c r="AA463" s="145"/>
      <c r="AB463" s="146"/>
      <c r="AC463" s="152"/>
      <c r="AD463" s="145"/>
      <c r="AE463" s="145"/>
      <c r="AF463" s="147"/>
      <c r="AG463" s="145"/>
      <c r="AH463" s="145"/>
      <c r="AI463" s="145"/>
      <c r="AJ463" s="147"/>
      <c r="AK463" s="147"/>
      <c r="AL463" s="147"/>
      <c r="AM463" s="146"/>
      <c r="AN463" s="145"/>
      <c r="AO463" s="145"/>
      <c r="AP463" s="147"/>
      <c r="AQ463" s="147"/>
      <c r="AS463" s="155"/>
      <c r="AT463" s="155"/>
    </row>
    <row r="464" spans="1:46" ht="14.25" hidden="1" customHeight="1" x14ac:dyDescent="0.2">
      <c r="A464" s="145"/>
      <c r="B464" s="146"/>
      <c r="C464" s="147"/>
      <c r="D464" s="147"/>
      <c r="E464" s="146"/>
      <c r="F464" s="147"/>
      <c r="G464" s="147"/>
      <c r="H464" s="147"/>
      <c r="I464" s="145"/>
      <c r="J464" s="145"/>
      <c r="K464" s="147"/>
      <c r="L464" s="147"/>
      <c r="M464" s="147"/>
      <c r="N464" s="147"/>
      <c r="O464" s="147"/>
      <c r="P464" s="145"/>
      <c r="Q464" s="147"/>
      <c r="R464" s="147"/>
      <c r="S464" s="147"/>
      <c r="T464" s="147"/>
      <c r="U464" s="147"/>
      <c r="V464" s="146"/>
      <c r="W464" s="149">
        <f t="shared" si="28"/>
        <v>1</v>
      </c>
      <c r="X464" s="145"/>
      <c r="Y464" s="145"/>
      <c r="Z464" s="145"/>
      <c r="AA464" s="145"/>
      <c r="AB464" s="146"/>
      <c r="AC464" s="152"/>
      <c r="AD464" s="145"/>
      <c r="AE464" s="145"/>
      <c r="AF464" s="147"/>
      <c r="AG464" s="145"/>
      <c r="AH464" s="145"/>
      <c r="AI464" s="145"/>
      <c r="AJ464" s="147"/>
      <c r="AK464" s="147"/>
      <c r="AL464" s="147"/>
      <c r="AM464" s="146"/>
      <c r="AN464" s="145"/>
      <c r="AO464" s="145"/>
      <c r="AP464" s="147"/>
      <c r="AQ464" s="147"/>
      <c r="AS464" s="155"/>
      <c r="AT464" s="155"/>
    </row>
    <row r="465" spans="1:46" ht="14.25" hidden="1" customHeight="1" x14ac:dyDescent="0.2">
      <c r="A465" s="145"/>
      <c r="B465" s="146"/>
      <c r="C465" s="147"/>
      <c r="D465" s="147"/>
      <c r="E465" s="146"/>
      <c r="F465" s="147"/>
      <c r="G465" s="147"/>
      <c r="H465" s="147"/>
      <c r="I465" s="145"/>
      <c r="J465" s="145"/>
      <c r="K465" s="147"/>
      <c r="L465" s="147"/>
      <c r="M465" s="147"/>
      <c r="N465" s="147"/>
      <c r="O465" s="147"/>
      <c r="P465" s="145"/>
      <c r="Q465" s="147"/>
      <c r="R465" s="147"/>
      <c r="S465" s="147"/>
      <c r="T465" s="147"/>
      <c r="U465" s="147"/>
      <c r="V465" s="146"/>
      <c r="W465" s="149">
        <f t="shared" si="28"/>
        <v>1</v>
      </c>
      <c r="X465" s="145"/>
      <c r="Y465" s="145"/>
      <c r="Z465" s="145"/>
      <c r="AA465" s="145"/>
      <c r="AB465" s="146"/>
      <c r="AC465" s="152"/>
      <c r="AD465" s="145"/>
      <c r="AE465" s="145"/>
      <c r="AF465" s="147"/>
      <c r="AG465" s="145"/>
      <c r="AH465" s="145"/>
      <c r="AI465" s="145"/>
      <c r="AJ465" s="147"/>
      <c r="AK465" s="147"/>
      <c r="AL465" s="147"/>
      <c r="AM465" s="146"/>
      <c r="AN465" s="145"/>
      <c r="AO465" s="145"/>
      <c r="AP465" s="147"/>
      <c r="AQ465" s="147"/>
      <c r="AS465" s="155"/>
      <c r="AT465" s="155"/>
    </row>
    <row r="466" spans="1:46" ht="14.25" hidden="1" customHeight="1" x14ac:dyDescent="0.2">
      <c r="A466" s="145"/>
      <c r="B466" s="146"/>
      <c r="C466" s="147"/>
      <c r="D466" s="147"/>
      <c r="E466" s="146"/>
      <c r="F466" s="147"/>
      <c r="G466" s="147"/>
      <c r="H466" s="147"/>
      <c r="I466" s="145"/>
      <c r="J466" s="145"/>
      <c r="K466" s="147"/>
      <c r="L466" s="147"/>
      <c r="M466" s="147"/>
      <c r="N466" s="147"/>
      <c r="O466" s="147"/>
      <c r="P466" s="145"/>
      <c r="Q466" s="147"/>
      <c r="R466" s="147"/>
      <c r="S466" s="147"/>
      <c r="T466" s="147"/>
      <c r="U466" s="147"/>
      <c r="V466" s="146"/>
      <c r="W466" s="149">
        <f t="shared" si="28"/>
        <v>1</v>
      </c>
      <c r="X466" s="145"/>
      <c r="Y466" s="145"/>
      <c r="Z466" s="145"/>
      <c r="AA466" s="145"/>
      <c r="AB466" s="146"/>
      <c r="AC466" s="152"/>
      <c r="AD466" s="145"/>
      <c r="AE466" s="145"/>
      <c r="AF466" s="147"/>
      <c r="AG466" s="145"/>
      <c r="AH466" s="145"/>
      <c r="AI466" s="145"/>
      <c r="AJ466" s="147"/>
      <c r="AK466" s="147"/>
      <c r="AL466" s="147"/>
      <c r="AM466" s="146"/>
      <c r="AN466" s="145"/>
      <c r="AO466" s="145"/>
      <c r="AP466" s="147"/>
      <c r="AQ466" s="147"/>
      <c r="AS466" s="155"/>
      <c r="AT466" s="155"/>
    </row>
    <row r="467" spans="1:46" ht="14.25" hidden="1" customHeight="1" x14ac:dyDescent="0.2">
      <c r="A467" s="145"/>
      <c r="B467" s="146"/>
      <c r="C467" s="147"/>
      <c r="D467" s="147"/>
      <c r="E467" s="146"/>
      <c r="F467" s="147"/>
      <c r="G467" s="147"/>
      <c r="H467" s="147"/>
      <c r="I467" s="145"/>
      <c r="J467" s="145"/>
      <c r="K467" s="147"/>
      <c r="L467" s="147"/>
      <c r="M467" s="147"/>
      <c r="N467" s="147"/>
      <c r="O467" s="147"/>
      <c r="P467" s="145"/>
      <c r="Q467" s="147"/>
      <c r="R467" s="147"/>
      <c r="S467" s="147"/>
      <c r="T467" s="147"/>
      <c r="U467" s="147"/>
      <c r="V467" s="146"/>
      <c r="W467" s="149">
        <f t="shared" si="28"/>
        <v>1</v>
      </c>
      <c r="X467" s="145"/>
      <c r="Y467" s="145"/>
      <c r="Z467" s="145"/>
      <c r="AA467" s="145"/>
      <c r="AB467" s="146"/>
      <c r="AC467" s="152"/>
      <c r="AD467" s="145"/>
      <c r="AE467" s="145"/>
      <c r="AF467" s="147"/>
      <c r="AG467" s="145"/>
      <c r="AH467" s="145"/>
      <c r="AI467" s="145"/>
      <c r="AJ467" s="147"/>
      <c r="AK467" s="147"/>
      <c r="AL467" s="147"/>
      <c r="AM467" s="146"/>
      <c r="AN467" s="145"/>
      <c r="AO467" s="145"/>
      <c r="AP467" s="147"/>
      <c r="AQ467" s="147"/>
      <c r="AS467" s="155"/>
      <c r="AT467" s="155"/>
    </row>
    <row r="468" spans="1:46" ht="14.25" hidden="1" customHeight="1" x14ac:dyDescent="0.2">
      <c r="A468" s="145"/>
      <c r="B468" s="146"/>
      <c r="C468" s="147"/>
      <c r="D468" s="147"/>
      <c r="E468" s="146"/>
      <c r="F468" s="147"/>
      <c r="G468" s="147"/>
      <c r="H468" s="147"/>
      <c r="I468" s="145"/>
      <c r="J468" s="145"/>
      <c r="K468" s="147"/>
      <c r="L468" s="147"/>
      <c r="M468" s="147"/>
      <c r="N468" s="147"/>
      <c r="O468" s="147"/>
      <c r="P468" s="145"/>
      <c r="Q468" s="147"/>
      <c r="R468" s="147"/>
      <c r="S468" s="147"/>
      <c r="T468" s="147"/>
      <c r="U468" s="147"/>
      <c r="V468" s="146"/>
      <c r="W468" s="149">
        <f t="shared" si="28"/>
        <v>1</v>
      </c>
      <c r="X468" s="145"/>
      <c r="Y468" s="145"/>
      <c r="Z468" s="145"/>
      <c r="AA468" s="145"/>
      <c r="AB468" s="146"/>
      <c r="AC468" s="152"/>
      <c r="AD468" s="145"/>
      <c r="AE468" s="145"/>
      <c r="AF468" s="147"/>
      <c r="AG468" s="145"/>
      <c r="AH468" s="145"/>
      <c r="AI468" s="145"/>
      <c r="AJ468" s="147"/>
      <c r="AK468" s="147"/>
      <c r="AL468" s="147"/>
      <c r="AM468" s="146"/>
      <c r="AN468" s="145"/>
      <c r="AO468" s="145"/>
      <c r="AP468" s="147"/>
      <c r="AQ468" s="147"/>
      <c r="AS468" s="155"/>
      <c r="AT468" s="155"/>
    </row>
    <row r="469" spans="1:46" ht="14.25" hidden="1" customHeight="1" x14ac:dyDescent="0.2">
      <c r="A469" s="145"/>
      <c r="B469" s="146"/>
      <c r="C469" s="147"/>
      <c r="D469" s="147"/>
      <c r="E469" s="146"/>
      <c r="F469" s="147"/>
      <c r="G469" s="147"/>
      <c r="H469" s="147"/>
      <c r="I469" s="145"/>
      <c r="J469" s="145"/>
      <c r="K469" s="147"/>
      <c r="L469" s="147"/>
      <c r="M469" s="147"/>
      <c r="N469" s="147"/>
      <c r="O469" s="147"/>
      <c r="P469" s="145"/>
      <c r="Q469" s="147"/>
      <c r="R469" s="147"/>
      <c r="S469" s="147"/>
      <c r="T469" s="147"/>
      <c r="U469" s="147"/>
      <c r="V469" s="146"/>
      <c r="W469" s="149">
        <f t="shared" si="28"/>
        <v>1</v>
      </c>
      <c r="X469" s="145"/>
      <c r="Y469" s="145"/>
      <c r="Z469" s="145"/>
      <c r="AA469" s="145"/>
      <c r="AB469" s="146"/>
      <c r="AC469" s="152"/>
      <c r="AD469" s="145"/>
      <c r="AE469" s="145"/>
      <c r="AF469" s="147"/>
      <c r="AG469" s="145"/>
      <c r="AH469" s="145"/>
      <c r="AI469" s="145"/>
      <c r="AJ469" s="147"/>
      <c r="AK469" s="147"/>
      <c r="AL469" s="147"/>
      <c r="AM469" s="146"/>
      <c r="AN469" s="145"/>
      <c r="AO469" s="145"/>
      <c r="AP469" s="147"/>
      <c r="AQ469" s="147"/>
      <c r="AS469" s="155"/>
      <c r="AT469" s="155"/>
    </row>
    <row r="470" spans="1:46" ht="14.25" hidden="1" customHeight="1" x14ac:dyDescent="0.2">
      <c r="A470" s="145"/>
      <c r="B470" s="146"/>
      <c r="C470" s="147"/>
      <c r="D470" s="147"/>
      <c r="E470" s="146"/>
      <c r="F470" s="147"/>
      <c r="G470" s="147"/>
      <c r="H470" s="147"/>
      <c r="I470" s="145"/>
      <c r="J470" s="145"/>
      <c r="K470" s="147"/>
      <c r="L470" s="147"/>
      <c r="M470" s="147"/>
      <c r="N470" s="147"/>
      <c r="O470" s="147"/>
      <c r="P470" s="145"/>
      <c r="Q470" s="147"/>
      <c r="R470" s="147"/>
      <c r="S470" s="147"/>
      <c r="T470" s="147"/>
      <c r="U470" s="147"/>
      <c r="V470" s="146"/>
      <c r="W470" s="149">
        <f t="shared" si="28"/>
        <v>1</v>
      </c>
      <c r="X470" s="145"/>
      <c r="Y470" s="145"/>
      <c r="Z470" s="145"/>
      <c r="AA470" s="145"/>
      <c r="AB470" s="146"/>
      <c r="AC470" s="152"/>
      <c r="AD470" s="145"/>
      <c r="AE470" s="145"/>
      <c r="AF470" s="147"/>
      <c r="AG470" s="145"/>
      <c r="AH470" s="145"/>
      <c r="AI470" s="145"/>
      <c r="AJ470" s="147"/>
      <c r="AK470" s="147"/>
      <c r="AL470" s="147"/>
      <c r="AM470" s="146"/>
      <c r="AN470" s="145"/>
      <c r="AO470" s="145"/>
      <c r="AP470" s="147"/>
      <c r="AQ470" s="147"/>
      <c r="AS470" s="155"/>
      <c r="AT470" s="155"/>
    </row>
    <row r="471" spans="1:46" ht="14.25" hidden="1" customHeight="1" x14ac:dyDescent="0.2">
      <c r="A471" s="145"/>
      <c r="B471" s="146"/>
      <c r="C471" s="147"/>
      <c r="D471" s="147"/>
      <c r="E471" s="146"/>
      <c r="F471" s="147"/>
      <c r="G471" s="147"/>
      <c r="H471" s="147"/>
      <c r="I471" s="145"/>
      <c r="J471" s="145"/>
      <c r="K471" s="147"/>
      <c r="L471" s="147"/>
      <c r="M471" s="147"/>
      <c r="N471" s="147"/>
      <c r="O471" s="147"/>
      <c r="P471" s="145"/>
      <c r="Q471" s="147"/>
      <c r="R471" s="147"/>
      <c r="S471" s="147"/>
      <c r="T471" s="147"/>
      <c r="U471" s="147"/>
      <c r="V471" s="146"/>
      <c r="W471" s="149">
        <f t="shared" si="28"/>
        <v>1</v>
      </c>
      <c r="X471" s="145"/>
      <c r="Y471" s="145"/>
      <c r="Z471" s="145"/>
      <c r="AA471" s="145"/>
      <c r="AB471" s="146"/>
      <c r="AC471" s="152"/>
      <c r="AD471" s="145"/>
      <c r="AE471" s="145"/>
      <c r="AF471" s="147"/>
      <c r="AG471" s="145"/>
      <c r="AH471" s="145"/>
      <c r="AI471" s="145"/>
      <c r="AJ471" s="147"/>
      <c r="AK471" s="147"/>
      <c r="AL471" s="147"/>
      <c r="AM471" s="146"/>
      <c r="AN471" s="145"/>
      <c r="AO471" s="145"/>
      <c r="AP471" s="147"/>
      <c r="AQ471" s="147"/>
      <c r="AS471" s="155"/>
      <c r="AT471" s="155"/>
    </row>
    <row r="472" spans="1:46" ht="14.25" hidden="1" customHeight="1" x14ac:dyDescent="0.2">
      <c r="A472" s="145"/>
      <c r="B472" s="146"/>
      <c r="C472" s="147"/>
      <c r="D472" s="147"/>
      <c r="E472" s="146"/>
      <c r="F472" s="147"/>
      <c r="G472" s="147"/>
      <c r="H472" s="147"/>
      <c r="I472" s="145"/>
      <c r="J472" s="145"/>
      <c r="K472" s="147"/>
      <c r="L472" s="147"/>
      <c r="M472" s="147"/>
      <c r="N472" s="147"/>
      <c r="O472" s="147"/>
      <c r="P472" s="145"/>
      <c r="Q472" s="147"/>
      <c r="R472" s="147"/>
      <c r="S472" s="147"/>
      <c r="T472" s="147"/>
      <c r="U472" s="147"/>
      <c r="V472" s="146"/>
      <c r="W472" s="149">
        <f t="shared" si="28"/>
        <v>1</v>
      </c>
      <c r="X472" s="145"/>
      <c r="Y472" s="145"/>
      <c r="Z472" s="145"/>
      <c r="AA472" s="145"/>
      <c r="AB472" s="146"/>
      <c r="AC472" s="152"/>
      <c r="AD472" s="145"/>
      <c r="AE472" s="145"/>
      <c r="AF472" s="147"/>
      <c r="AG472" s="145"/>
      <c r="AH472" s="145"/>
      <c r="AI472" s="145"/>
      <c r="AJ472" s="147"/>
      <c r="AK472" s="147"/>
      <c r="AL472" s="147"/>
      <c r="AM472" s="146"/>
      <c r="AN472" s="145"/>
      <c r="AO472" s="145"/>
      <c r="AP472" s="147"/>
      <c r="AQ472" s="147"/>
      <c r="AS472" s="155"/>
      <c r="AT472" s="155"/>
    </row>
    <row r="473" spans="1:46" ht="14.25" hidden="1" customHeight="1" x14ac:dyDescent="0.2">
      <c r="A473" s="145"/>
      <c r="B473" s="146"/>
      <c r="C473" s="147"/>
      <c r="D473" s="147"/>
      <c r="E473" s="146"/>
      <c r="F473" s="147"/>
      <c r="G473" s="147"/>
      <c r="H473" s="147"/>
      <c r="I473" s="145"/>
      <c r="J473" s="145"/>
      <c r="K473" s="147"/>
      <c r="L473" s="147"/>
      <c r="M473" s="147"/>
      <c r="N473" s="147"/>
      <c r="O473" s="147"/>
      <c r="P473" s="145"/>
      <c r="Q473" s="147"/>
      <c r="R473" s="147"/>
      <c r="S473" s="147"/>
      <c r="T473" s="147"/>
      <c r="U473" s="147"/>
      <c r="V473" s="146"/>
      <c r="W473" s="149">
        <f t="shared" si="28"/>
        <v>1</v>
      </c>
      <c r="X473" s="145"/>
      <c r="Y473" s="145"/>
      <c r="Z473" s="145"/>
      <c r="AA473" s="145"/>
      <c r="AB473" s="146"/>
      <c r="AC473" s="152"/>
      <c r="AD473" s="145"/>
      <c r="AE473" s="145"/>
      <c r="AF473" s="147"/>
      <c r="AG473" s="145"/>
      <c r="AH473" s="145"/>
      <c r="AI473" s="145"/>
      <c r="AJ473" s="147"/>
      <c r="AK473" s="147"/>
      <c r="AL473" s="147"/>
      <c r="AM473" s="146"/>
      <c r="AN473" s="145"/>
      <c r="AO473" s="145"/>
      <c r="AP473" s="147"/>
      <c r="AQ473" s="147"/>
      <c r="AS473" s="155"/>
      <c r="AT473" s="155"/>
    </row>
    <row r="474" spans="1:46" ht="14.25" hidden="1" customHeight="1" x14ac:dyDescent="0.2">
      <c r="A474" s="145"/>
      <c r="B474" s="146"/>
      <c r="C474" s="147"/>
      <c r="D474" s="147"/>
      <c r="E474" s="146"/>
      <c r="F474" s="147"/>
      <c r="G474" s="147"/>
      <c r="H474" s="147"/>
      <c r="I474" s="145"/>
      <c r="J474" s="145"/>
      <c r="K474" s="147"/>
      <c r="L474" s="147"/>
      <c r="M474" s="147"/>
      <c r="N474" s="147"/>
      <c r="O474" s="147"/>
      <c r="P474" s="145"/>
      <c r="Q474" s="147"/>
      <c r="R474" s="147"/>
      <c r="S474" s="147"/>
      <c r="T474" s="147"/>
      <c r="U474" s="147"/>
      <c r="V474" s="146"/>
      <c r="W474" s="149">
        <f t="shared" si="28"/>
        <v>1</v>
      </c>
      <c r="X474" s="145"/>
      <c r="Y474" s="145"/>
      <c r="Z474" s="145"/>
      <c r="AA474" s="145"/>
      <c r="AB474" s="146"/>
      <c r="AC474" s="152"/>
      <c r="AD474" s="145"/>
      <c r="AE474" s="145"/>
      <c r="AF474" s="147"/>
      <c r="AG474" s="145"/>
      <c r="AH474" s="145"/>
      <c r="AI474" s="145"/>
      <c r="AJ474" s="147"/>
      <c r="AK474" s="147"/>
      <c r="AL474" s="147"/>
      <c r="AM474" s="146"/>
      <c r="AN474" s="145"/>
      <c r="AO474" s="145"/>
      <c r="AP474" s="147"/>
      <c r="AQ474" s="147"/>
      <c r="AS474" s="155"/>
      <c r="AT474" s="155"/>
    </row>
    <row r="475" spans="1:46" ht="14.25" hidden="1" customHeight="1" x14ac:dyDescent="0.2">
      <c r="A475" s="145"/>
      <c r="B475" s="146"/>
      <c r="C475" s="147"/>
      <c r="D475" s="147"/>
      <c r="E475" s="146"/>
      <c r="F475" s="147"/>
      <c r="G475" s="147"/>
      <c r="H475" s="147"/>
      <c r="I475" s="145"/>
      <c r="J475" s="145"/>
      <c r="K475" s="147"/>
      <c r="L475" s="147"/>
      <c r="M475" s="147"/>
      <c r="N475" s="147"/>
      <c r="O475" s="147"/>
      <c r="P475" s="145"/>
      <c r="Q475" s="147"/>
      <c r="R475" s="147"/>
      <c r="S475" s="147"/>
      <c r="T475" s="147"/>
      <c r="U475" s="147"/>
      <c r="V475" s="146"/>
      <c r="W475" s="149">
        <f t="shared" si="28"/>
        <v>1</v>
      </c>
      <c r="X475" s="145"/>
      <c r="Y475" s="145"/>
      <c r="Z475" s="145"/>
      <c r="AA475" s="145"/>
      <c r="AB475" s="146"/>
      <c r="AC475" s="152"/>
      <c r="AD475" s="145"/>
      <c r="AE475" s="145"/>
      <c r="AF475" s="147"/>
      <c r="AG475" s="145"/>
      <c r="AH475" s="145"/>
      <c r="AI475" s="145"/>
      <c r="AJ475" s="147"/>
      <c r="AK475" s="147"/>
      <c r="AL475" s="147"/>
      <c r="AM475" s="146"/>
      <c r="AN475" s="145"/>
      <c r="AO475" s="145"/>
      <c r="AP475" s="147"/>
      <c r="AQ475" s="147"/>
      <c r="AS475" s="155"/>
      <c r="AT475" s="155"/>
    </row>
    <row r="476" spans="1:46" ht="14.25" hidden="1" customHeight="1" x14ac:dyDescent="0.2">
      <c r="A476" s="145"/>
      <c r="B476" s="146"/>
      <c r="C476" s="147"/>
      <c r="D476" s="147"/>
      <c r="E476" s="146"/>
      <c r="F476" s="147"/>
      <c r="G476" s="147"/>
      <c r="H476" s="147"/>
      <c r="I476" s="145"/>
      <c r="J476" s="145"/>
      <c r="K476" s="147"/>
      <c r="L476" s="147"/>
      <c r="M476" s="147"/>
      <c r="N476" s="147"/>
      <c r="O476" s="147"/>
      <c r="P476" s="145"/>
      <c r="Q476" s="147"/>
      <c r="R476" s="147"/>
      <c r="S476" s="147"/>
      <c r="T476" s="147"/>
      <c r="U476" s="147"/>
      <c r="V476" s="146"/>
      <c r="W476" s="149">
        <f t="shared" si="28"/>
        <v>1</v>
      </c>
      <c r="X476" s="145"/>
      <c r="Y476" s="145"/>
      <c r="Z476" s="145"/>
      <c r="AA476" s="145"/>
      <c r="AB476" s="146"/>
      <c r="AC476" s="152"/>
      <c r="AD476" s="145"/>
      <c r="AE476" s="145"/>
      <c r="AF476" s="147"/>
      <c r="AG476" s="145"/>
      <c r="AH476" s="145"/>
      <c r="AI476" s="145"/>
      <c r="AJ476" s="147"/>
      <c r="AK476" s="147"/>
      <c r="AL476" s="147"/>
      <c r="AM476" s="146"/>
      <c r="AN476" s="145"/>
      <c r="AO476" s="145"/>
      <c r="AP476" s="147"/>
      <c r="AQ476" s="147"/>
      <c r="AS476" s="155"/>
      <c r="AT476" s="155"/>
    </row>
    <row r="477" spans="1:46" ht="14.25" hidden="1" customHeight="1" x14ac:dyDescent="0.2">
      <c r="A477" s="145"/>
      <c r="B477" s="146"/>
      <c r="C477" s="147"/>
      <c r="D477" s="147"/>
      <c r="E477" s="146"/>
      <c r="F477" s="147"/>
      <c r="G477" s="147"/>
      <c r="H477" s="147"/>
      <c r="I477" s="145"/>
      <c r="J477" s="145"/>
      <c r="K477" s="147"/>
      <c r="L477" s="147"/>
      <c r="M477" s="147"/>
      <c r="N477" s="147"/>
      <c r="O477" s="147"/>
      <c r="P477" s="145"/>
      <c r="Q477" s="147"/>
      <c r="R477" s="147"/>
      <c r="S477" s="147"/>
      <c r="T477" s="147"/>
      <c r="U477" s="147"/>
      <c r="V477" s="146"/>
      <c r="W477" s="149">
        <f t="shared" si="28"/>
        <v>1</v>
      </c>
      <c r="X477" s="145"/>
      <c r="Y477" s="145"/>
      <c r="Z477" s="145"/>
      <c r="AA477" s="145"/>
      <c r="AB477" s="146"/>
      <c r="AC477" s="152"/>
      <c r="AD477" s="145"/>
      <c r="AE477" s="145"/>
      <c r="AF477" s="147"/>
      <c r="AG477" s="145"/>
      <c r="AH477" s="145"/>
      <c r="AI477" s="145"/>
      <c r="AJ477" s="147"/>
      <c r="AK477" s="147"/>
      <c r="AL477" s="147"/>
      <c r="AM477" s="146"/>
      <c r="AN477" s="145"/>
      <c r="AO477" s="145"/>
      <c r="AP477" s="147"/>
      <c r="AQ477" s="147"/>
      <c r="AS477" s="155"/>
      <c r="AT477" s="155"/>
    </row>
    <row r="478" spans="1:46" ht="14.25" hidden="1" customHeight="1" x14ac:dyDescent="0.2">
      <c r="A478" s="145"/>
      <c r="B478" s="146"/>
      <c r="C478" s="147"/>
      <c r="D478" s="147"/>
      <c r="E478" s="146"/>
      <c r="F478" s="147"/>
      <c r="G478" s="147"/>
      <c r="H478" s="147"/>
      <c r="I478" s="145"/>
      <c r="J478" s="145"/>
      <c r="K478" s="147"/>
      <c r="L478" s="147"/>
      <c r="M478" s="147"/>
      <c r="N478" s="147"/>
      <c r="O478" s="147"/>
      <c r="P478" s="145"/>
      <c r="Q478" s="147"/>
      <c r="R478" s="147"/>
      <c r="S478" s="147"/>
      <c r="T478" s="147"/>
      <c r="U478" s="147"/>
      <c r="V478" s="146"/>
      <c r="W478" s="149">
        <f t="shared" si="28"/>
        <v>1</v>
      </c>
      <c r="X478" s="145"/>
      <c r="Y478" s="145"/>
      <c r="Z478" s="145"/>
      <c r="AA478" s="145"/>
      <c r="AB478" s="146"/>
      <c r="AC478" s="152"/>
      <c r="AD478" s="145"/>
      <c r="AE478" s="145"/>
      <c r="AF478" s="147"/>
      <c r="AG478" s="145"/>
      <c r="AH478" s="145"/>
      <c r="AI478" s="145"/>
      <c r="AJ478" s="147"/>
      <c r="AK478" s="147"/>
      <c r="AL478" s="147"/>
      <c r="AM478" s="146"/>
      <c r="AN478" s="145"/>
      <c r="AO478" s="145"/>
      <c r="AP478" s="147"/>
      <c r="AQ478" s="147"/>
      <c r="AS478" s="155"/>
      <c r="AT478" s="155"/>
    </row>
    <row r="479" spans="1:46" ht="14.25" hidden="1" customHeight="1" x14ac:dyDescent="0.2">
      <c r="A479" s="145"/>
      <c r="B479" s="146"/>
      <c r="C479" s="147"/>
      <c r="D479" s="147"/>
      <c r="E479" s="146"/>
      <c r="F479" s="147"/>
      <c r="G479" s="147"/>
      <c r="H479" s="147"/>
      <c r="I479" s="145"/>
      <c r="J479" s="145"/>
      <c r="K479" s="147"/>
      <c r="L479" s="147"/>
      <c r="M479" s="147"/>
      <c r="N479" s="147"/>
      <c r="O479" s="147"/>
      <c r="P479" s="145"/>
      <c r="Q479" s="147"/>
      <c r="R479" s="147"/>
      <c r="S479" s="147"/>
      <c r="T479" s="147"/>
      <c r="U479" s="147"/>
      <c r="V479" s="146"/>
      <c r="W479" s="149">
        <f t="shared" si="28"/>
        <v>1</v>
      </c>
      <c r="X479" s="145"/>
      <c r="Y479" s="145"/>
      <c r="Z479" s="145"/>
      <c r="AA479" s="145"/>
      <c r="AB479" s="146"/>
      <c r="AC479" s="152"/>
      <c r="AD479" s="145"/>
      <c r="AE479" s="145"/>
      <c r="AF479" s="147"/>
      <c r="AG479" s="145"/>
      <c r="AH479" s="145"/>
      <c r="AI479" s="145"/>
      <c r="AJ479" s="147"/>
      <c r="AK479" s="147"/>
      <c r="AL479" s="147"/>
      <c r="AM479" s="146"/>
      <c r="AN479" s="145"/>
      <c r="AO479" s="145"/>
      <c r="AP479" s="147"/>
      <c r="AQ479" s="147"/>
      <c r="AS479" s="155"/>
      <c r="AT479" s="155"/>
    </row>
    <row r="480" spans="1:46" ht="14.25" hidden="1" customHeight="1" x14ac:dyDescent="0.2">
      <c r="A480" s="145"/>
      <c r="B480" s="146"/>
      <c r="C480" s="147"/>
      <c r="D480" s="147"/>
      <c r="E480" s="146"/>
      <c r="F480" s="147"/>
      <c r="G480" s="147"/>
      <c r="H480" s="147"/>
      <c r="I480" s="145"/>
      <c r="J480" s="145"/>
      <c r="K480" s="147"/>
      <c r="L480" s="147"/>
      <c r="M480" s="147"/>
      <c r="N480" s="147"/>
      <c r="O480" s="147"/>
      <c r="P480" s="145"/>
      <c r="Q480" s="147"/>
      <c r="R480" s="147"/>
      <c r="S480" s="147"/>
      <c r="T480" s="147"/>
      <c r="U480" s="147"/>
      <c r="V480" s="146"/>
      <c r="W480" s="149">
        <f t="shared" si="28"/>
        <v>1</v>
      </c>
      <c r="X480" s="145"/>
      <c r="Y480" s="145"/>
      <c r="Z480" s="145"/>
      <c r="AA480" s="145"/>
      <c r="AB480" s="146"/>
      <c r="AC480" s="152"/>
      <c r="AD480" s="145"/>
      <c r="AE480" s="145"/>
      <c r="AF480" s="147"/>
      <c r="AG480" s="145"/>
      <c r="AH480" s="145"/>
      <c r="AI480" s="145"/>
      <c r="AJ480" s="147"/>
      <c r="AK480" s="147"/>
      <c r="AL480" s="147"/>
      <c r="AM480" s="146"/>
      <c r="AN480" s="145"/>
      <c r="AO480" s="145"/>
      <c r="AP480" s="147"/>
      <c r="AQ480" s="147"/>
      <c r="AS480" s="155"/>
      <c r="AT480" s="155"/>
    </row>
    <row r="481" spans="1:46" ht="14.25" hidden="1" customHeight="1" x14ac:dyDescent="0.2">
      <c r="A481" s="145"/>
      <c r="B481" s="146"/>
      <c r="C481" s="147"/>
      <c r="D481" s="147"/>
      <c r="E481" s="146"/>
      <c r="F481" s="147"/>
      <c r="G481" s="147"/>
      <c r="H481" s="147"/>
      <c r="I481" s="145"/>
      <c r="J481" s="145"/>
      <c r="K481" s="147"/>
      <c r="L481" s="147"/>
      <c r="M481" s="147"/>
      <c r="N481" s="147"/>
      <c r="O481" s="147"/>
      <c r="P481" s="145"/>
      <c r="Q481" s="147"/>
      <c r="R481" s="147"/>
      <c r="S481" s="147"/>
      <c r="T481" s="147"/>
      <c r="U481" s="147"/>
      <c r="V481" s="146"/>
      <c r="W481" s="149">
        <f t="shared" si="28"/>
        <v>1</v>
      </c>
      <c r="X481" s="145"/>
      <c r="Y481" s="145"/>
      <c r="Z481" s="145"/>
      <c r="AA481" s="145"/>
      <c r="AB481" s="146"/>
      <c r="AC481" s="152"/>
      <c r="AD481" s="145"/>
      <c r="AE481" s="145"/>
      <c r="AF481" s="147"/>
      <c r="AG481" s="145"/>
      <c r="AH481" s="145"/>
      <c r="AI481" s="145"/>
      <c r="AJ481" s="147"/>
      <c r="AK481" s="147"/>
      <c r="AL481" s="147"/>
      <c r="AM481" s="146"/>
      <c r="AN481" s="145"/>
      <c r="AO481" s="145"/>
      <c r="AP481" s="147"/>
      <c r="AQ481" s="147"/>
      <c r="AS481" s="155"/>
      <c r="AT481" s="155"/>
    </row>
    <row r="482" spans="1:46" ht="14.25" hidden="1" customHeight="1" x14ac:dyDescent="0.2">
      <c r="A482" s="145"/>
      <c r="B482" s="146"/>
      <c r="C482" s="147"/>
      <c r="D482" s="147"/>
      <c r="E482" s="146"/>
      <c r="F482" s="147"/>
      <c r="G482" s="147"/>
      <c r="H482" s="147"/>
      <c r="I482" s="145"/>
      <c r="J482" s="145"/>
      <c r="K482" s="147"/>
      <c r="L482" s="147"/>
      <c r="M482" s="147"/>
      <c r="N482" s="147"/>
      <c r="O482" s="147"/>
      <c r="P482" s="145"/>
      <c r="Q482" s="147"/>
      <c r="R482" s="147"/>
      <c r="S482" s="147"/>
      <c r="T482" s="147"/>
      <c r="U482" s="147"/>
      <c r="V482" s="146"/>
      <c r="W482" s="149">
        <f t="shared" si="28"/>
        <v>1</v>
      </c>
      <c r="X482" s="145"/>
      <c r="Y482" s="145"/>
      <c r="Z482" s="145"/>
      <c r="AA482" s="145"/>
      <c r="AB482" s="146"/>
      <c r="AC482" s="152"/>
      <c r="AD482" s="145"/>
      <c r="AE482" s="145"/>
      <c r="AF482" s="147"/>
      <c r="AG482" s="145"/>
      <c r="AH482" s="145"/>
      <c r="AI482" s="145"/>
      <c r="AJ482" s="147"/>
      <c r="AK482" s="147"/>
      <c r="AL482" s="147"/>
      <c r="AM482" s="146"/>
      <c r="AN482" s="145"/>
      <c r="AO482" s="145"/>
      <c r="AP482" s="147"/>
      <c r="AQ482" s="147"/>
      <c r="AS482" s="155"/>
      <c r="AT482" s="155"/>
    </row>
    <row r="483" spans="1:46" ht="14.25" hidden="1" customHeight="1" x14ac:dyDescent="0.2">
      <c r="A483" s="145"/>
      <c r="B483" s="146"/>
      <c r="C483" s="147"/>
      <c r="D483" s="147"/>
      <c r="E483" s="146"/>
      <c r="F483" s="147"/>
      <c r="G483" s="147"/>
      <c r="H483" s="147"/>
      <c r="I483" s="145"/>
      <c r="J483" s="145"/>
      <c r="K483" s="147"/>
      <c r="L483" s="147"/>
      <c r="M483" s="147"/>
      <c r="N483" s="147"/>
      <c r="O483" s="147"/>
      <c r="P483" s="145"/>
      <c r="Q483" s="147"/>
      <c r="R483" s="147"/>
      <c r="S483" s="147"/>
      <c r="T483" s="147"/>
      <c r="U483" s="147"/>
      <c r="V483" s="146"/>
      <c r="W483" s="149">
        <f t="shared" si="28"/>
        <v>1</v>
      </c>
      <c r="X483" s="145"/>
      <c r="Y483" s="145"/>
      <c r="Z483" s="145"/>
      <c r="AA483" s="145"/>
      <c r="AB483" s="146"/>
      <c r="AC483" s="152"/>
      <c r="AD483" s="145"/>
      <c r="AE483" s="145"/>
      <c r="AF483" s="147"/>
      <c r="AG483" s="145"/>
      <c r="AH483" s="145"/>
      <c r="AI483" s="145"/>
      <c r="AJ483" s="147"/>
      <c r="AK483" s="147"/>
      <c r="AL483" s="147"/>
      <c r="AM483" s="146"/>
      <c r="AN483" s="145"/>
      <c r="AO483" s="145"/>
      <c r="AP483" s="147"/>
      <c r="AQ483" s="147"/>
      <c r="AS483" s="155"/>
      <c r="AT483" s="155"/>
    </row>
    <row r="484" spans="1:46" ht="14.25" hidden="1" customHeight="1" x14ac:dyDescent="0.2">
      <c r="A484" s="145"/>
      <c r="B484" s="146"/>
      <c r="C484" s="147"/>
      <c r="D484" s="147"/>
      <c r="E484" s="146"/>
      <c r="F484" s="147"/>
      <c r="G484" s="147"/>
      <c r="H484" s="147"/>
      <c r="I484" s="145"/>
      <c r="J484" s="145"/>
      <c r="K484" s="147"/>
      <c r="L484" s="147"/>
      <c r="M484" s="147"/>
      <c r="N484" s="147"/>
      <c r="O484" s="147"/>
      <c r="P484" s="145"/>
      <c r="Q484" s="147"/>
      <c r="R484" s="147"/>
      <c r="S484" s="147"/>
      <c r="T484" s="147"/>
      <c r="U484" s="147"/>
      <c r="V484" s="146"/>
      <c r="W484" s="149">
        <f t="shared" si="28"/>
        <v>1</v>
      </c>
      <c r="X484" s="145"/>
      <c r="Y484" s="145"/>
      <c r="Z484" s="145"/>
      <c r="AA484" s="145"/>
      <c r="AB484" s="146"/>
      <c r="AC484" s="152"/>
      <c r="AD484" s="145"/>
      <c r="AE484" s="145"/>
      <c r="AF484" s="147"/>
      <c r="AG484" s="145"/>
      <c r="AH484" s="145"/>
      <c r="AI484" s="145"/>
      <c r="AJ484" s="147"/>
      <c r="AK484" s="147"/>
      <c r="AL484" s="147"/>
      <c r="AM484" s="146"/>
      <c r="AN484" s="145"/>
      <c r="AO484" s="145"/>
      <c r="AP484" s="147"/>
      <c r="AQ484" s="147"/>
      <c r="AS484" s="155"/>
      <c r="AT484" s="155"/>
    </row>
    <row r="485" spans="1:46" ht="14.25" hidden="1" customHeight="1" x14ac:dyDescent="0.2">
      <c r="A485" s="145"/>
      <c r="B485" s="146"/>
      <c r="C485" s="147"/>
      <c r="D485" s="147"/>
      <c r="E485" s="146"/>
      <c r="F485" s="147"/>
      <c r="G485" s="147"/>
      <c r="H485" s="147"/>
      <c r="I485" s="145"/>
      <c r="J485" s="145"/>
      <c r="K485" s="147"/>
      <c r="L485" s="147"/>
      <c r="M485" s="147"/>
      <c r="N485" s="147"/>
      <c r="O485" s="147"/>
      <c r="P485" s="145"/>
      <c r="Q485" s="147"/>
      <c r="R485" s="147"/>
      <c r="S485" s="147"/>
      <c r="T485" s="147"/>
      <c r="U485" s="147"/>
      <c r="V485" s="146"/>
      <c r="W485" s="149">
        <f t="shared" si="28"/>
        <v>1</v>
      </c>
      <c r="X485" s="145"/>
      <c r="Y485" s="145"/>
      <c r="Z485" s="145"/>
      <c r="AA485" s="145"/>
      <c r="AB485" s="146"/>
      <c r="AC485" s="152"/>
      <c r="AD485" s="145"/>
      <c r="AE485" s="145"/>
      <c r="AF485" s="147"/>
      <c r="AG485" s="145"/>
      <c r="AH485" s="145"/>
      <c r="AI485" s="145"/>
      <c r="AJ485" s="147"/>
      <c r="AK485" s="147"/>
      <c r="AL485" s="147"/>
      <c r="AM485" s="146"/>
      <c r="AN485" s="145"/>
      <c r="AO485" s="145"/>
      <c r="AP485" s="147"/>
      <c r="AQ485" s="147"/>
      <c r="AS485" s="155"/>
      <c r="AT485" s="155"/>
    </row>
    <row r="486" spans="1:46" ht="14.25" hidden="1" customHeight="1" x14ac:dyDescent="0.2">
      <c r="A486" s="145"/>
      <c r="B486" s="146"/>
      <c r="C486" s="147"/>
      <c r="D486" s="147"/>
      <c r="E486" s="146"/>
      <c r="F486" s="147"/>
      <c r="G486" s="147"/>
      <c r="H486" s="147"/>
      <c r="I486" s="145"/>
      <c r="J486" s="145"/>
      <c r="K486" s="147"/>
      <c r="L486" s="147"/>
      <c r="M486" s="147"/>
      <c r="N486" s="147"/>
      <c r="O486" s="147"/>
      <c r="P486" s="145"/>
      <c r="Q486" s="147"/>
      <c r="R486" s="147"/>
      <c r="S486" s="147"/>
      <c r="T486" s="147"/>
      <c r="U486" s="147"/>
      <c r="V486" s="146"/>
      <c r="W486" s="149">
        <f t="shared" si="28"/>
        <v>1</v>
      </c>
      <c r="X486" s="145"/>
      <c r="Y486" s="145"/>
      <c r="Z486" s="145"/>
      <c r="AA486" s="145"/>
      <c r="AB486" s="146"/>
      <c r="AC486" s="152"/>
      <c r="AD486" s="145"/>
      <c r="AE486" s="145"/>
      <c r="AF486" s="147"/>
      <c r="AG486" s="145"/>
      <c r="AH486" s="145"/>
      <c r="AI486" s="145"/>
      <c r="AJ486" s="147"/>
      <c r="AK486" s="147"/>
      <c r="AL486" s="147"/>
      <c r="AM486" s="146"/>
      <c r="AN486" s="145"/>
      <c r="AO486" s="145"/>
      <c r="AP486" s="147"/>
      <c r="AQ486" s="147"/>
      <c r="AS486" s="155"/>
      <c r="AT486" s="155"/>
    </row>
    <row r="487" spans="1:46" ht="14.25" hidden="1" customHeight="1" x14ac:dyDescent="0.2">
      <c r="A487" s="145"/>
      <c r="B487" s="146"/>
      <c r="C487" s="147"/>
      <c r="D487" s="147"/>
      <c r="E487" s="146"/>
      <c r="F487" s="147"/>
      <c r="G487" s="147"/>
      <c r="H487" s="147"/>
      <c r="I487" s="145"/>
      <c r="J487" s="145"/>
      <c r="K487" s="147"/>
      <c r="L487" s="147"/>
      <c r="M487" s="147"/>
      <c r="N487" s="147"/>
      <c r="O487" s="147"/>
      <c r="P487" s="145"/>
      <c r="Q487" s="147"/>
      <c r="R487" s="147"/>
      <c r="S487" s="147"/>
      <c r="T487" s="147"/>
      <c r="U487" s="147"/>
      <c r="V487" s="146"/>
      <c r="W487" s="149">
        <f t="shared" si="28"/>
        <v>1</v>
      </c>
      <c r="X487" s="145"/>
      <c r="Y487" s="145"/>
      <c r="Z487" s="145"/>
      <c r="AA487" s="145"/>
      <c r="AB487" s="146"/>
      <c r="AC487" s="152"/>
      <c r="AD487" s="145"/>
      <c r="AE487" s="145"/>
      <c r="AF487" s="147"/>
      <c r="AG487" s="145"/>
      <c r="AH487" s="145"/>
      <c r="AI487" s="145"/>
      <c r="AJ487" s="147"/>
      <c r="AK487" s="147"/>
      <c r="AL487" s="147"/>
      <c r="AM487" s="146"/>
      <c r="AN487" s="145"/>
      <c r="AO487" s="145"/>
      <c r="AP487" s="147"/>
      <c r="AQ487" s="147"/>
      <c r="AS487" s="155"/>
      <c r="AT487" s="155"/>
    </row>
    <row r="488" spans="1:46" ht="14.25" hidden="1" customHeight="1" x14ac:dyDescent="0.2">
      <c r="A488" s="145"/>
      <c r="B488" s="146"/>
      <c r="C488" s="147"/>
      <c r="D488" s="147"/>
      <c r="E488" s="146"/>
      <c r="F488" s="147"/>
      <c r="G488" s="147"/>
      <c r="H488" s="147"/>
      <c r="I488" s="145"/>
      <c r="J488" s="145"/>
      <c r="K488" s="147"/>
      <c r="L488" s="147"/>
      <c r="M488" s="147"/>
      <c r="N488" s="147"/>
      <c r="O488" s="147"/>
      <c r="P488" s="145"/>
      <c r="Q488" s="147"/>
      <c r="R488" s="147"/>
      <c r="S488" s="147"/>
      <c r="T488" s="147"/>
      <c r="U488" s="147"/>
      <c r="V488" s="146"/>
      <c r="W488" s="149">
        <f t="shared" si="28"/>
        <v>1</v>
      </c>
      <c r="X488" s="145"/>
      <c r="Y488" s="145"/>
      <c r="Z488" s="145"/>
      <c r="AA488" s="145"/>
      <c r="AB488" s="146"/>
      <c r="AC488" s="152"/>
      <c r="AD488" s="145"/>
      <c r="AE488" s="145"/>
      <c r="AF488" s="147"/>
      <c r="AG488" s="145"/>
      <c r="AH488" s="145"/>
      <c r="AI488" s="145"/>
      <c r="AJ488" s="147"/>
      <c r="AK488" s="147"/>
      <c r="AL488" s="147"/>
      <c r="AM488" s="146"/>
      <c r="AN488" s="145"/>
      <c r="AO488" s="145"/>
      <c r="AP488" s="147"/>
      <c r="AQ488" s="147"/>
      <c r="AS488" s="155"/>
      <c r="AT488" s="155"/>
    </row>
    <row r="489" spans="1:46" ht="14.25" hidden="1" customHeight="1" x14ac:dyDescent="0.2">
      <c r="A489" s="145"/>
      <c r="B489" s="146"/>
      <c r="C489" s="147"/>
      <c r="D489" s="147"/>
      <c r="E489" s="146"/>
      <c r="F489" s="147"/>
      <c r="G489" s="147"/>
      <c r="H489" s="147"/>
      <c r="I489" s="145"/>
      <c r="J489" s="145"/>
      <c r="K489" s="147"/>
      <c r="L489" s="147"/>
      <c r="M489" s="147"/>
      <c r="N489" s="147"/>
      <c r="O489" s="147"/>
      <c r="P489" s="145"/>
      <c r="Q489" s="147"/>
      <c r="R489" s="147"/>
      <c r="S489" s="147"/>
      <c r="T489" s="147"/>
      <c r="U489" s="147"/>
      <c r="V489" s="146"/>
      <c r="W489" s="149">
        <f t="shared" si="28"/>
        <v>1</v>
      </c>
      <c r="X489" s="145"/>
      <c r="Y489" s="145"/>
      <c r="Z489" s="145"/>
      <c r="AA489" s="145"/>
      <c r="AB489" s="146"/>
      <c r="AC489" s="152"/>
      <c r="AD489" s="145"/>
      <c r="AE489" s="145"/>
      <c r="AF489" s="147"/>
      <c r="AG489" s="145"/>
      <c r="AH489" s="145"/>
      <c r="AI489" s="145"/>
      <c r="AJ489" s="147"/>
      <c r="AK489" s="147"/>
      <c r="AL489" s="147"/>
      <c r="AM489" s="146"/>
      <c r="AN489" s="145"/>
      <c r="AO489" s="145"/>
      <c r="AP489" s="147"/>
      <c r="AQ489" s="147"/>
      <c r="AS489" s="155"/>
      <c r="AT489" s="155"/>
    </row>
    <row r="490" spans="1:46" ht="14.25" hidden="1" customHeight="1" x14ac:dyDescent="0.2">
      <c r="A490" s="145"/>
      <c r="B490" s="146"/>
      <c r="C490" s="147"/>
      <c r="D490" s="147"/>
      <c r="E490" s="146"/>
      <c r="F490" s="147"/>
      <c r="G490" s="147"/>
      <c r="H490" s="147"/>
      <c r="I490" s="145"/>
      <c r="J490" s="145"/>
      <c r="K490" s="147"/>
      <c r="L490" s="147"/>
      <c r="M490" s="147"/>
      <c r="N490" s="147"/>
      <c r="O490" s="147"/>
      <c r="P490" s="145"/>
      <c r="Q490" s="147"/>
      <c r="R490" s="147"/>
      <c r="S490" s="147"/>
      <c r="T490" s="147"/>
      <c r="U490" s="147"/>
      <c r="V490" s="146"/>
      <c r="W490" s="149">
        <f t="shared" si="28"/>
        <v>1</v>
      </c>
      <c r="X490" s="145"/>
      <c r="Y490" s="145"/>
      <c r="Z490" s="145"/>
      <c r="AA490" s="145"/>
      <c r="AB490" s="146"/>
      <c r="AC490" s="152"/>
      <c r="AD490" s="145"/>
      <c r="AE490" s="145"/>
      <c r="AF490" s="147"/>
      <c r="AG490" s="145"/>
      <c r="AH490" s="145"/>
      <c r="AI490" s="145"/>
      <c r="AJ490" s="147"/>
      <c r="AK490" s="147"/>
      <c r="AL490" s="147"/>
      <c r="AM490" s="146"/>
      <c r="AN490" s="145"/>
      <c r="AO490" s="145"/>
      <c r="AP490" s="147"/>
      <c r="AQ490" s="147"/>
      <c r="AS490" s="155"/>
      <c r="AT490" s="155"/>
    </row>
    <row r="491" spans="1:46" ht="14.25" hidden="1" customHeight="1" x14ac:dyDescent="0.2">
      <c r="A491" s="145"/>
      <c r="B491" s="146"/>
      <c r="C491" s="147"/>
      <c r="D491" s="147"/>
      <c r="E491" s="146"/>
      <c r="F491" s="147"/>
      <c r="G491" s="147"/>
      <c r="H491" s="147"/>
      <c r="I491" s="145"/>
      <c r="J491" s="145"/>
      <c r="K491" s="147"/>
      <c r="L491" s="147"/>
      <c r="M491" s="147"/>
      <c r="N491" s="147"/>
      <c r="O491" s="147"/>
      <c r="P491" s="145"/>
      <c r="Q491" s="147"/>
      <c r="R491" s="147"/>
      <c r="S491" s="147"/>
      <c r="T491" s="147"/>
      <c r="U491" s="147"/>
      <c r="V491" s="146"/>
      <c r="W491" s="149">
        <f t="shared" si="28"/>
        <v>1</v>
      </c>
      <c r="X491" s="145"/>
      <c r="Y491" s="145"/>
      <c r="Z491" s="145"/>
      <c r="AA491" s="145"/>
      <c r="AB491" s="146"/>
      <c r="AC491" s="152"/>
      <c r="AD491" s="145"/>
      <c r="AE491" s="145"/>
      <c r="AF491" s="147"/>
      <c r="AG491" s="145"/>
      <c r="AH491" s="145"/>
      <c r="AI491" s="145"/>
      <c r="AJ491" s="147"/>
      <c r="AK491" s="147"/>
      <c r="AL491" s="147"/>
      <c r="AM491" s="146"/>
      <c r="AN491" s="145"/>
      <c r="AO491" s="145"/>
      <c r="AP491" s="147"/>
      <c r="AQ491" s="147"/>
      <c r="AS491" s="155"/>
      <c r="AT491" s="155"/>
    </row>
    <row r="492" spans="1:46" ht="14.25" hidden="1" customHeight="1" x14ac:dyDescent="0.2">
      <c r="A492" s="145"/>
      <c r="B492" s="146"/>
      <c r="C492" s="147"/>
      <c r="D492" s="147"/>
      <c r="E492" s="146"/>
      <c r="F492" s="147"/>
      <c r="G492" s="147"/>
      <c r="H492" s="147"/>
      <c r="I492" s="145"/>
      <c r="J492" s="145"/>
      <c r="K492" s="147"/>
      <c r="L492" s="147"/>
      <c r="M492" s="147"/>
      <c r="N492" s="147"/>
      <c r="O492" s="147"/>
      <c r="P492" s="145"/>
      <c r="Q492" s="147"/>
      <c r="R492" s="147"/>
      <c r="S492" s="147"/>
      <c r="T492" s="147"/>
      <c r="U492" s="147"/>
      <c r="V492" s="146"/>
      <c r="W492" s="149">
        <f t="shared" si="28"/>
        <v>1</v>
      </c>
      <c r="X492" s="145"/>
      <c r="Y492" s="145"/>
      <c r="Z492" s="145"/>
      <c r="AA492" s="145"/>
      <c r="AB492" s="146"/>
      <c r="AC492" s="152"/>
      <c r="AD492" s="145"/>
      <c r="AE492" s="145"/>
      <c r="AF492" s="147"/>
      <c r="AG492" s="145"/>
      <c r="AH492" s="145"/>
      <c r="AI492" s="145"/>
      <c r="AJ492" s="147"/>
      <c r="AK492" s="147"/>
      <c r="AL492" s="147"/>
      <c r="AM492" s="146"/>
      <c r="AN492" s="145"/>
      <c r="AO492" s="145"/>
      <c r="AP492" s="147"/>
      <c r="AQ492" s="147"/>
      <c r="AS492" s="155"/>
      <c r="AT492" s="155"/>
    </row>
    <row r="493" spans="1:46" ht="14.25" hidden="1" customHeight="1" x14ac:dyDescent="0.2">
      <c r="A493" s="145"/>
      <c r="B493" s="146"/>
      <c r="C493" s="147"/>
      <c r="D493" s="147"/>
      <c r="E493" s="146"/>
      <c r="F493" s="147"/>
      <c r="G493" s="147"/>
      <c r="H493" s="147"/>
      <c r="I493" s="145"/>
      <c r="J493" s="145"/>
      <c r="K493" s="147"/>
      <c r="L493" s="147"/>
      <c r="M493" s="147"/>
      <c r="N493" s="147"/>
      <c r="O493" s="147"/>
      <c r="P493" s="145"/>
      <c r="Q493" s="147"/>
      <c r="R493" s="147"/>
      <c r="S493" s="147"/>
      <c r="T493" s="147"/>
      <c r="U493" s="147"/>
      <c r="V493" s="146"/>
      <c r="W493" s="149">
        <f t="shared" si="28"/>
        <v>1</v>
      </c>
      <c r="X493" s="145"/>
      <c r="Y493" s="145"/>
      <c r="Z493" s="145"/>
      <c r="AA493" s="145"/>
      <c r="AB493" s="146"/>
      <c r="AC493" s="152"/>
      <c r="AD493" s="145"/>
      <c r="AE493" s="145"/>
      <c r="AF493" s="147"/>
      <c r="AG493" s="145"/>
      <c r="AH493" s="145"/>
      <c r="AI493" s="145"/>
      <c r="AJ493" s="147"/>
      <c r="AK493" s="147"/>
      <c r="AL493" s="147"/>
      <c r="AM493" s="146"/>
      <c r="AN493" s="145"/>
      <c r="AO493" s="145"/>
      <c r="AP493" s="147"/>
      <c r="AQ493" s="147"/>
      <c r="AS493" s="155"/>
      <c r="AT493" s="155"/>
    </row>
    <row r="494" spans="1:46" ht="14.25" hidden="1" customHeight="1" x14ac:dyDescent="0.2">
      <c r="A494" s="145"/>
      <c r="B494" s="146"/>
      <c r="C494" s="147"/>
      <c r="D494" s="147"/>
      <c r="E494" s="146"/>
      <c r="F494" s="147"/>
      <c r="G494" s="147"/>
      <c r="H494" s="147"/>
      <c r="I494" s="145"/>
      <c r="J494" s="145"/>
      <c r="K494" s="147"/>
      <c r="L494" s="147"/>
      <c r="M494" s="147"/>
      <c r="N494" s="147"/>
      <c r="O494" s="147"/>
      <c r="P494" s="145"/>
      <c r="Q494" s="147"/>
      <c r="R494" s="147"/>
      <c r="S494" s="147"/>
      <c r="T494" s="147"/>
      <c r="U494" s="147"/>
      <c r="V494" s="146"/>
      <c r="W494" s="149">
        <f t="shared" si="28"/>
        <v>1</v>
      </c>
      <c r="X494" s="145"/>
      <c r="Y494" s="145"/>
      <c r="Z494" s="145"/>
      <c r="AA494" s="145"/>
      <c r="AB494" s="146"/>
      <c r="AC494" s="152"/>
      <c r="AD494" s="145"/>
      <c r="AE494" s="145"/>
      <c r="AF494" s="147"/>
      <c r="AG494" s="145"/>
      <c r="AH494" s="145"/>
      <c r="AI494" s="145"/>
      <c r="AJ494" s="147"/>
      <c r="AK494" s="147"/>
      <c r="AL494" s="147"/>
      <c r="AM494" s="146"/>
      <c r="AN494" s="145"/>
      <c r="AO494" s="145"/>
      <c r="AP494" s="147"/>
      <c r="AQ494" s="147"/>
      <c r="AS494" s="155"/>
      <c r="AT494" s="155"/>
    </row>
    <row r="495" spans="1:46" ht="14.25" hidden="1" customHeight="1" x14ac:dyDescent="0.2">
      <c r="A495" s="145"/>
      <c r="B495" s="146"/>
      <c r="C495" s="147"/>
      <c r="D495" s="147"/>
      <c r="E495" s="146"/>
      <c r="F495" s="147"/>
      <c r="G495" s="147"/>
      <c r="H495" s="147"/>
      <c r="I495" s="145"/>
      <c r="J495" s="145"/>
      <c r="K495" s="147"/>
      <c r="L495" s="147"/>
      <c r="M495" s="147"/>
      <c r="N495" s="147"/>
      <c r="O495" s="147"/>
      <c r="P495" s="145"/>
      <c r="Q495" s="147"/>
      <c r="R495" s="147"/>
      <c r="S495" s="147"/>
      <c r="T495" s="147"/>
      <c r="U495" s="147"/>
      <c r="V495" s="146"/>
      <c r="W495" s="149">
        <f t="shared" si="28"/>
        <v>1</v>
      </c>
      <c r="X495" s="145"/>
      <c r="Y495" s="145"/>
      <c r="Z495" s="145"/>
      <c r="AA495" s="145"/>
      <c r="AB495" s="146"/>
      <c r="AC495" s="152"/>
      <c r="AD495" s="145"/>
      <c r="AE495" s="145"/>
      <c r="AF495" s="147"/>
      <c r="AG495" s="145"/>
      <c r="AH495" s="145"/>
      <c r="AI495" s="145"/>
      <c r="AJ495" s="147"/>
      <c r="AK495" s="147"/>
      <c r="AL495" s="147"/>
      <c r="AM495" s="146"/>
      <c r="AN495" s="145"/>
      <c r="AO495" s="145"/>
      <c r="AP495" s="147"/>
      <c r="AQ495" s="147"/>
      <c r="AS495" s="155"/>
      <c r="AT495" s="155"/>
    </row>
    <row r="496" spans="1:46" ht="14.25" hidden="1" customHeight="1" x14ac:dyDescent="0.2">
      <c r="A496" s="145"/>
      <c r="B496" s="146"/>
      <c r="C496" s="147"/>
      <c r="D496" s="147"/>
      <c r="E496" s="146"/>
      <c r="F496" s="147"/>
      <c r="G496" s="147"/>
      <c r="H496" s="147"/>
      <c r="I496" s="145"/>
      <c r="J496" s="145"/>
      <c r="K496" s="147"/>
      <c r="L496" s="147"/>
      <c r="M496" s="147"/>
      <c r="N496" s="147"/>
      <c r="O496" s="147"/>
      <c r="P496" s="145"/>
      <c r="Q496" s="147"/>
      <c r="R496" s="147"/>
      <c r="S496" s="147"/>
      <c r="T496" s="147"/>
      <c r="U496" s="147"/>
      <c r="V496" s="146"/>
      <c r="W496" s="149">
        <f t="shared" si="28"/>
        <v>1</v>
      </c>
      <c r="X496" s="145"/>
      <c r="Y496" s="145"/>
      <c r="Z496" s="145"/>
      <c r="AA496" s="145"/>
      <c r="AB496" s="146"/>
      <c r="AC496" s="152"/>
      <c r="AD496" s="145"/>
      <c r="AE496" s="145"/>
      <c r="AF496" s="147"/>
      <c r="AG496" s="145"/>
      <c r="AH496" s="145"/>
      <c r="AI496" s="145"/>
      <c r="AJ496" s="147"/>
      <c r="AK496" s="147"/>
      <c r="AL496" s="147"/>
      <c r="AM496" s="146"/>
      <c r="AN496" s="145"/>
      <c r="AO496" s="145"/>
      <c r="AP496" s="147"/>
      <c r="AQ496" s="147"/>
      <c r="AS496" s="155"/>
      <c r="AT496" s="155"/>
    </row>
    <row r="497" spans="1:46" ht="14.25" hidden="1" customHeight="1" x14ac:dyDescent="0.2">
      <c r="A497" s="145"/>
      <c r="B497" s="146"/>
      <c r="C497" s="147"/>
      <c r="D497" s="147"/>
      <c r="E497" s="146"/>
      <c r="F497" s="147"/>
      <c r="G497" s="147"/>
      <c r="H497" s="147"/>
      <c r="I497" s="145"/>
      <c r="J497" s="145"/>
      <c r="K497" s="147"/>
      <c r="L497" s="147"/>
      <c r="M497" s="147"/>
      <c r="N497" s="147"/>
      <c r="O497" s="147"/>
      <c r="P497" s="145"/>
      <c r="Q497" s="147"/>
      <c r="R497" s="147"/>
      <c r="S497" s="147"/>
      <c r="T497" s="147"/>
      <c r="U497" s="147"/>
      <c r="V497" s="146"/>
      <c r="W497" s="149">
        <f t="shared" si="28"/>
        <v>1</v>
      </c>
      <c r="X497" s="145"/>
      <c r="Y497" s="145"/>
      <c r="Z497" s="145"/>
      <c r="AA497" s="145"/>
      <c r="AB497" s="146"/>
      <c r="AC497" s="152"/>
      <c r="AD497" s="145"/>
      <c r="AE497" s="145"/>
      <c r="AF497" s="147"/>
      <c r="AG497" s="145"/>
      <c r="AH497" s="145"/>
      <c r="AI497" s="145"/>
      <c r="AJ497" s="147"/>
      <c r="AK497" s="147"/>
      <c r="AL497" s="147"/>
      <c r="AM497" s="146"/>
      <c r="AN497" s="145"/>
      <c r="AO497" s="145"/>
      <c r="AP497" s="147"/>
      <c r="AQ497" s="147"/>
      <c r="AS497" s="155"/>
      <c r="AT497" s="155"/>
    </row>
    <row r="498" spans="1:46" ht="14.25" hidden="1" customHeight="1" x14ac:dyDescent="0.2">
      <c r="A498" s="145"/>
      <c r="B498" s="146"/>
      <c r="C498" s="147"/>
      <c r="D498" s="147"/>
      <c r="E498" s="146"/>
      <c r="F498" s="147"/>
      <c r="G498" s="147"/>
      <c r="H498" s="147"/>
      <c r="I498" s="145"/>
      <c r="J498" s="145"/>
      <c r="K498" s="147"/>
      <c r="L498" s="147"/>
      <c r="M498" s="147"/>
      <c r="N498" s="147"/>
      <c r="O498" s="147"/>
      <c r="P498" s="145"/>
      <c r="Q498" s="147"/>
      <c r="R498" s="147"/>
      <c r="S498" s="147"/>
      <c r="T498" s="147"/>
      <c r="U498" s="147"/>
      <c r="V498" s="146"/>
      <c r="W498" s="149">
        <f t="shared" si="28"/>
        <v>1</v>
      </c>
      <c r="X498" s="145"/>
      <c r="Y498" s="145"/>
      <c r="Z498" s="145"/>
      <c r="AA498" s="145"/>
      <c r="AB498" s="146"/>
      <c r="AC498" s="152"/>
      <c r="AD498" s="145"/>
      <c r="AE498" s="145"/>
      <c r="AF498" s="147"/>
      <c r="AG498" s="145"/>
      <c r="AH498" s="145"/>
      <c r="AI498" s="145"/>
      <c r="AJ498" s="147"/>
      <c r="AK498" s="147"/>
      <c r="AL498" s="147"/>
      <c r="AM498" s="146"/>
      <c r="AN498" s="145"/>
      <c r="AO498" s="145"/>
      <c r="AP498" s="147"/>
      <c r="AQ498" s="147"/>
      <c r="AS498" s="155"/>
      <c r="AT498" s="155"/>
    </row>
    <row r="499" spans="1:46" ht="14.25" hidden="1" customHeight="1" x14ac:dyDescent="0.2">
      <c r="A499" s="145"/>
      <c r="B499" s="146"/>
      <c r="C499" s="147"/>
      <c r="D499" s="147"/>
      <c r="E499" s="146"/>
      <c r="F499" s="147"/>
      <c r="G499" s="147"/>
      <c r="H499" s="147"/>
      <c r="I499" s="145"/>
      <c r="J499" s="145"/>
      <c r="K499" s="147"/>
      <c r="L499" s="147"/>
      <c r="M499" s="147"/>
      <c r="N499" s="147"/>
      <c r="O499" s="147"/>
      <c r="P499" s="145"/>
      <c r="Q499" s="147"/>
      <c r="R499" s="147"/>
      <c r="S499" s="147"/>
      <c r="T499" s="147"/>
      <c r="U499" s="147"/>
      <c r="V499" s="146"/>
      <c r="W499" s="149">
        <f t="shared" si="28"/>
        <v>1</v>
      </c>
      <c r="X499" s="145"/>
      <c r="Y499" s="145"/>
      <c r="Z499" s="145"/>
      <c r="AA499" s="145"/>
      <c r="AB499" s="146"/>
      <c r="AC499" s="152"/>
      <c r="AD499" s="145"/>
      <c r="AE499" s="145"/>
      <c r="AF499" s="147"/>
      <c r="AG499" s="145"/>
      <c r="AH499" s="145"/>
      <c r="AI499" s="145"/>
      <c r="AJ499" s="147"/>
      <c r="AK499" s="147"/>
      <c r="AL499" s="147"/>
      <c r="AM499" s="146"/>
      <c r="AN499" s="145"/>
      <c r="AO499" s="145"/>
      <c r="AP499" s="147"/>
      <c r="AQ499" s="147"/>
      <c r="AS499" s="155"/>
      <c r="AT499" s="155"/>
    </row>
    <row r="500" spans="1:46" ht="14.25" hidden="1" customHeight="1" x14ac:dyDescent="0.2">
      <c r="A500" s="145"/>
      <c r="B500" s="146"/>
      <c r="C500" s="147"/>
      <c r="D500" s="147"/>
      <c r="E500" s="146"/>
      <c r="F500" s="147"/>
      <c r="G500" s="147"/>
      <c r="H500" s="147"/>
      <c r="I500" s="145"/>
      <c r="J500" s="145"/>
      <c r="K500" s="147"/>
      <c r="L500" s="147"/>
      <c r="M500" s="147"/>
      <c r="N500" s="147"/>
      <c r="O500" s="147"/>
      <c r="P500" s="145"/>
      <c r="Q500" s="147"/>
      <c r="R500" s="147"/>
      <c r="S500" s="147"/>
      <c r="T500" s="147"/>
      <c r="U500" s="147"/>
      <c r="V500" s="146"/>
      <c r="W500" s="149">
        <f t="shared" si="28"/>
        <v>1</v>
      </c>
      <c r="X500" s="145"/>
      <c r="Y500" s="145"/>
      <c r="Z500" s="145"/>
      <c r="AA500" s="145"/>
      <c r="AB500" s="146"/>
      <c r="AC500" s="152"/>
      <c r="AD500" s="145"/>
      <c r="AE500" s="145"/>
      <c r="AF500" s="147"/>
      <c r="AG500" s="145"/>
      <c r="AH500" s="145"/>
      <c r="AI500" s="145"/>
      <c r="AJ500" s="147"/>
      <c r="AK500" s="147"/>
      <c r="AL500" s="147"/>
      <c r="AM500" s="146"/>
      <c r="AN500" s="145"/>
      <c r="AO500" s="145"/>
      <c r="AP500" s="147"/>
      <c r="AQ500" s="147"/>
      <c r="AS500" s="155"/>
      <c r="AT500" s="155"/>
    </row>
    <row r="501" spans="1:46" ht="14.25" hidden="1" customHeight="1" x14ac:dyDescent="0.2">
      <c r="A501" s="145"/>
      <c r="B501" s="146"/>
      <c r="C501" s="147"/>
      <c r="D501" s="147"/>
      <c r="E501" s="146"/>
      <c r="F501" s="147"/>
      <c r="G501" s="147"/>
      <c r="H501" s="147"/>
      <c r="I501" s="145"/>
      <c r="J501" s="145"/>
      <c r="K501" s="147"/>
      <c r="L501" s="147"/>
      <c r="M501" s="147"/>
      <c r="N501" s="147"/>
      <c r="O501" s="147"/>
      <c r="P501" s="145"/>
      <c r="Q501" s="147"/>
      <c r="R501" s="147"/>
      <c r="S501" s="147"/>
      <c r="T501" s="147"/>
      <c r="U501" s="147"/>
      <c r="V501" s="146"/>
      <c r="W501" s="149">
        <f t="shared" si="28"/>
        <v>1</v>
      </c>
      <c r="X501" s="145"/>
      <c r="Y501" s="145"/>
      <c r="Z501" s="145"/>
      <c r="AA501" s="145"/>
      <c r="AB501" s="146"/>
      <c r="AC501" s="152"/>
      <c r="AD501" s="145"/>
      <c r="AE501" s="145"/>
      <c r="AF501" s="147"/>
      <c r="AG501" s="145"/>
      <c r="AH501" s="145"/>
      <c r="AI501" s="145"/>
      <c r="AJ501" s="147"/>
      <c r="AK501" s="147"/>
      <c r="AL501" s="147"/>
      <c r="AM501" s="146"/>
      <c r="AN501" s="145"/>
      <c r="AO501" s="145"/>
      <c r="AP501" s="147"/>
      <c r="AQ501" s="147"/>
      <c r="AS501" s="155"/>
      <c r="AT501" s="155"/>
    </row>
    <row r="502" spans="1:46" ht="14.25" hidden="1" customHeight="1" x14ac:dyDescent="0.2">
      <c r="A502" s="145"/>
      <c r="B502" s="146"/>
      <c r="C502" s="147"/>
      <c r="D502" s="147"/>
      <c r="E502" s="146"/>
      <c r="F502" s="147"/>
      <c r="G502" s="147"/>
      <c r="H502" s="147"/>
      <c r="I502" s="145"/>
      <c r="J502" s="145"/>
      <c r="K502" s="147"/>
      <c r="L502" s="147"/>
      <c r="M502" s="147"/>
      <c r="N502" s="147"/>
      <c r="O502" s="147"/>
      <c r="P502" s="145"/>
      <c r="Q502" s="147"/>
      <c r="R502" s="147"/>
      <c r="S502" s="147"/>
      <c r="T502" s="147"/>
      <c r="U502" s="147"/>
      <c r="V502" s="146"/>
      <c r="W502" s="149">
        <f t="shared" si="28"/>
        <v>1</v>
      </c>
      <c r="X502" s="145"/>
      <c r="Y502" s="145"/>
      <c r="Z502" s="145"/>
      <c r="AA502" s="145"/>
      <c r="AB502" s="146"/>
      <c r="AC502" s="152"/>
      <c r="AD502" s="145"/>
      <c r="AE502" s="145"/>
      <c r="AF502" s="147"/>
      <c r="AG502" s="145"/>
      <c r="AH502" s="145"/>
      <c r="AI502" s="145"/>
      <c r="AJ502" s="147"/>
      <c r="AK502" s="147"/>
      <c r="AL502" s="147"/>
      <c r="AM502" s="146"/>
      <c r="AN502" s="145"/>
      <c r="AO502" s="145"/>
      <c r="AP502" s="147"/>
      <c r="AQ502" s="147"/>
      <c r="AS502" s="155"/>
      <c r="AT502" s="155"/>
    </row>
    <row r="503" spans="1:46" ht="14.25" hidden="1" customHeight="1" x14ac:dyDescent="0.2">
      <c r="A503" s="145"/>
      <c r="B503" s="146"/>
      <c r="C503" s="147"/>
      <c r="D503" s="147"/>
      <c r="E503" s="146"/>
      <c r="F503" s="147"/>
      <c r="G503" s="147"/>
      <c r="H503" s="147"/>
      <c r="I503" s="145"/>
      <c r="J503" s="145"/>
      <c r="K503" s="147"/>
      <c r="L503" s="147"/>
      <c r="M503" s="147"/>
      <c r="N503" s="147"/>
      <c r="O503" s="147"/>
      <c r="P503" s="145"/>
      <c r="Q503" s="147"/>
      <c r="R503" s="147"/>
      <c r="S503" s="147"/>
      <c r="T503" s="147"/>
      <c r="U503" s="147"/>
      <c r="V503" s="146"/>
      <c r="W503" s="149">
        <f t="shared" si="28"/>
        <v>1</v>
      </c>
      <c r="X503" s="145"/>
      <c r="Y503" s="145"/>
      <c r="Z503" s="145"/>
      <c r="AA503" s="145"/>
      <c r="AB503" s="146"/>
      <c r="AC503" s="152"/>
      <c r="AD503" s="145"/>
      <c r="AE503" s="145"/>
      <c r="AF503" s="147"/>
      <c r="AG503" s="145"/>
      <c r="AH503" s="145"/>
      <c r="AI503" s="145"/>
      <c r="AJ503" s="147"/>
      <c r="AK503" s="147"/>
      <c r="AL503" s="147"/>
      <c r="AM503" s="146"/>
      <c r="AN503" s="145"/>
      <c r="AO503" s="145"/>
      <c r="AP503" s="147"/>
      <c r="AQ503" s="147"/>
      <c r="AS503" s="155"/>
      <c r="AT503" s="155"/>
    </row>
    <row r="504" spans="1:46" ht="14.25" hidden="1" customHeight="1" x14ac:dyDescent="0.2">
      <c r="A504" s="145"/>
      <c r="B504" s="146"/>
      <c r="C504" s="147"/>
      <c r="D504" s="147"/>
      <c r="E504" s="146"/>
      <c r="F504" s="147"/>
      <c r="G504" s="147"/>
      <c r="H504" s="147"/>
      <c r="I504" s="145"/>
      <c r="J504" s="145"/>
      <c r="K504" s="147"/>
      <c r="L504" s="147"/>
      <c r="M504" s="147"/>
      <c r="N504" s="147"/>
      <c r="O504" s="147"/>
      <c r="P504" s="145"/>
      <c r="Q504" s="147"/>
      <c r="R504" s="147"/>
      <c r="S504" s="147"/>
      <c r="T504" s="147"/>
      <c r="U504" s="147"/>
      <c r="V504" s="146"/>
      <c r="W504" s="149">
        <f t="shared" si="28"/>
        <v>1</v>
      </c>
      <c r="X504" s="145"/>
      <c r="Y504" s="145"/>
      <c r="Z504" s="145"/>
      <c r="AA504" s="145"/>
      <c r="AB504" s="146"/>
      <c r="AC504" s="152"/>
      <c r="AD504" s="145"/>
      <c r="AE504" s="145"/>
      <c r="AF504" s="147"/>
      <c r="AG504" s="145"/>
      <c r="AH504" s="145"/>
      <c r="AI504" s="145"/>
      <c r="AJ504" s="147"/>
      <c r="AK504" s="147"/>
      <c r="AL504" s="147"/>
      <c r="AM504" s="146"/>
      <c r="AN504" s="145"/>
      <c r="AO504" s="145"/>
      <c r="AP504" s="147"/>
      <c r="AQ504" s="147"/>
      <c r="AS504" s="155"/>
      <c r="AT504" s="155"/>
    </row>
    <row r="505" spans="1:46" ht="14.25" hidden="1" customHeight="1" x14ac:dyDescent="0.2">
      <c r="A505" s="145"/>
      <c r="B505" s="146"/>
      <c r="C505" s="147"/>
      <c r="D505" s="147"/>
      <c r="E505" s="146"/>
      <c r="F505" s="147"/>
      <c r="G505" s="147"/>
      <c r="H505" s="147"/>
      <c r="I505" s="145"/>
      <c r="J505" s="145"/>
      <c r="K505" s="147"/>
      <c r="L505" s="147"/>
      <c r="M505" s="147"/>
      <c r="N505" s="147"/>
      <c r="O505" s="147"/>
      <c r="P505" s="145"/>
      <c r="Q505" s="147"/>
      <c r="R505" s="147"/>
      <c r="S505" s="147"/>
      <c r="T505" s="147"/>
      <c r="U505" s="147"/>
      <c r="V505" s="146"/>
      <c r="W505" s="149">
        <f t="shared" si="28"/>
        <v>1</v>
      </c>
      <c r="X505" s="145"/>
      <c r="Y505" s="145"/>
      <c r="Z505" s="145"/>
      <c r="AA505" s="145"/>
      <c r="AB505" s="146"/>
      <c r="AC505" s="152"/>
      <c r="AD505" s="145"/>
      <c r="AE505" s="145"/>
      <c r="AF505" s="147"/>
      <c r="AG505" s="145"/>
      <c r="AH505" s="145"/>
      <c r="AI505" s="145"/>
      <c r="AJ505" s="147"/>
      <c r="AK505" s="147"/>
      <c r="AL505" s="147"/>
      <c r="AM505" s="146"/>
      <c r="AN505" s="145"/>
      <c r="AO505" s="145"/>
      <c r="AP505" s="147"/>
      <c r="AQ505" s="147"/>
      <c r="AS505" s="155"/>
      <c r="AT505" s="155"/>
    </row>
    <row r="506" spans="1:46" ht="14.25" hidden="1" customHeight="1" x14ac:dyDescent="0.2">
      <c r="A506" s="145"/>
      <c r="B506" s="146"/>
      <c r="C506" s="147"/>
      <c r="D506" s="147"/>
      <c r="E506" s="146"/>
      <c r="F506" s="147"/>
      <c r="G506" s="147"/>
      <c r="H506" s="147"/>
      <c r="I506" s="145"/>
      <c r="J506" s="145"/>
      <c r="K506" s="147"/>
      <c r="L506" s="147"/>
      <c r="M506" s="147"/>
      <c r="N506" s="147"/>
      <c r="O506" s="147"/>
      <c r="P506" s="145"/>
      <c r="Q506" s="147"/>
      <c r="R506" s="147"/>
      <c r="S506" s="147"/>
      <c r="T506" s="147"/>
      <c r="U506" s="147"/>
      <c r="V506" s="146"/>
      <c r="W506" s="149">
        <f t="shared" si="28"/>
        <v>1</v>
      </c>
      <c r="X506" s="145"/>
      <c r="Y506" s="145"/>
      <c r="Z506" s="145"/>
      <c r="AA506" s="145"/>
      <c r="AB506" s="146"/>
      <c r="AC506" s="152"/>
      <c r="AD506" s="145"/>
      <c r="AE506" s="145"/>
      <c r="AF506" s="147"/>
      <c r="AG506" s="145"/>
      <c r="AH506" s="145"/>
      <c r="AI506" s="145"/>
      <c r="AJ506" s="147"/>
      <c r="AK506" s="147"/>
      <c r="AL506" s="147"/>
      <c r="AM506" s="146"/>
      <c r="AN506" s="145"/>
      <c r="AO506" s="145"/>
      <c r="AP506" s="147"/>
      <c r="AQ506" s="147"/>
      <c r="AS506" s="155"/>
      <c r="AT506" s="155"/>
    </row>
    <row r="507" spans="1:46" ht="14.25" hidden="1" customHeight="1" x14ac:dyDescent="0.2">
      <c r="A507" s="145"/>
      <c r="B507" s="146"/>
      <c r="C507" s="147"/>
      <c r="D507" s="147"/>
      <c r="E507" s="146"/>
      <c r="F507" s="147"/>
      <c r="G507" s="147"/>
      <c r="H507" s="147"/>
      <c r="I507" s="145"/>
      <c r="J507" s="145"/>
      <c r="K507" s="147"/>
      <c r="L507" s="147"/>
      <c r="M507" s="147"/>
      <c r="N507" s="147"/>
      <c r="O507" s="147"/>
      <c r="P507" s="145"/>
      <c r="Q507" s="147"/>
      <c r="R507" s="147"/>
      <c r="S507" s="147"/>
      <c r="T507" s="147"/>
      <c r="U507" s="147"/>
      <c r="V507" s="146"/>
      <c r="W507" s="149">
        <f t="shared" si="28"/>
        <v>1</v>
      </c>
      <c r="X507" s="145"/>
      <c r="Y507" s="145"/>
      <c r="Z507" s="145"/>
      <c r="AA507" s="145"/>
      <c r="AB507" s="146"/>
      <c r="AC507" s="152"/>
      <c r="AD507" s="145"/>
      <c r="AE507" s="145"/>
      <c r="AF507" s="147"/>
      <c r="AG507" s="145"/>
      <c r="AH507" s="145"/>
      <c r="AI507" s="145"/>
      <c r="AJ507" s="147"/>
      <c r="AK507" s="147"/>
      <c r="AL507" s="147"/>
      <c r="AM507" s="146"/>
      <c r="AN507" s="145"/>
      <c r="AO507" s="145"/>
      <c r="AP507" s="147"/>
      <c r="AQ507" s="147"/>
      <c r="AS507" s="155"/>
      <c r="AT507" s="155"/>
    </row>
    <row r="508" spans="1:46" ht="14.25" hidden="1" customHeight="1" x14ac:dyDescent="0.2">
      <c r="A508" s="145"/>
      <c r="B508" s="146"/>
      <c r="C508" s="147"/>
      <c r="D508" s="147"/>
      <c r="E508" s="146"/>
      <c r="F508" s="147"/>
      <c r="G508" s="147"/>
      <c r="H508" s="147"/>
      <c r="I508" s="145"/>
      <c r="J508" s="145"/>
      <c r="K508" s="147"/>
      <c r="L508" s="147"/>
      <c r="M508" s="147"/>
      <c r="N508" s="147"/>
      <c r="O508" s="147"/>
      <c r="P508" s="145"/>
      <c r="Q508" s="147"/>
      <c r="R508" s="147"/>
      <c r="S508" s="147"/>
      <c r="T508" s="147"/>
      <c r="U508" s="147"/>
      <c r="V508" s="146"/>
      <c r="W508" s="149">
        <f t="shared" si="28"/>
        <v>1</v>
      </c>
      <c r="X508" s="145"/>
      <c r="Y508" s="145"/>
      <c r="Z508" s="145"/>
      <c r="AA508" s="145"/>
      <c r="AB508" s="146"/>
      <c r="AC508" s="152"/>
      <c r="AD508" s="145"/>
      <c r="AE508" s="145"/>
      <c r="AF508" s="147"/>
      <c r="AG508" s="145"/>
      <c r="AH508" s="145"/>
      <c r="AI508" s="145"/>
      <c r="AJ508" s="147"/>
      <c r="AK508" s="147"/>
      <c r="AL508" s="147"/>
      <c r="AM508" s="146"/>
      <c r="AN508" s="145"/>
      <c r="AO508" s="145"/>
      <c r="AP508" s="147"/>
      <c r="AQ508" s="147"/>
      <c r="AS508" s="155"/>
      <c r="AT508" s="155"/>
    </row>
    <row r="509" spans="1:46" ht="14.25" hidden="1" customHeight="1" x14ac:dyDescent="0.2">
      <c r="A509" s="145"/>
      <c r="B509" s="146"/>
      <c r="C509" s="147"/>
      <c r="D509" s="147"/>
      <c r="E509" s="146"/>
      <c r="F509" s="147"/>
      <c r="G509" s="147"/>
      <c r="H509" s="147"/>
      <c r="I509" s="145"/>
      <c r="J509" s="145"/>
      <c r="K509" s="147"/>
      <c r="L509" s="147"/>
      <c r="M509" s="147"/>
      <c r="N509" s="147"/>
      <c r="O509" s="147"/>
      <c r="P509" s="145"/>
      <c r="Q509" s="147"/>
      <c r="R509" s="147"/>
      <c r="S509" s="147"/>
      <c r="T509" s="147"/>
      <c r="U509" s="147"/>
      <c r="V509" s="146"/>
      <c r="W509" s="149">
        <f t="shared" si="28"/>
        <v>1</v>
      </c>
      <c r="X509" s="145"/>
      <c r="Y509" s="145"/>
      <c r="Z509" s="145"/>
      <c r="AA509" s="145"/>
      <c r="AB509" s="146"/>
      <c r="AC509" s="152"/>
      <c r="AD509" s="145"/>
      <c r="AE509" s="145"/>
      <c r="AF509" s="147"/>
      <c r="AG509" s="145"/>
      <c r="AH509" s="145"/>
      <c r="AI509" s="145"/>
      <c r="AJ509" s="147"/>
      <c r="AK509" s="147"/>
      <c r="AL509" s="147"/>
      <c r="AM509" s="146"/>
      <c r="AN509" s="145"/>
      <c r="AO509" s="145"/>
      <c r="AP509" s="147"/>
      <c r="AQ509" s="147"/>
      <c r="AS509" s="155"/>
      <c r="AT509" s="155"/>
    </row>
    <row r="510" spans="1:46" ht="14.25" hidden="1" customHeight="1" x14ac:dyDescent="0.2">
      <c r="A510" s="145"/>
      <c r="B510" s="146"/>
      <c r="C510" s="147"/>
      <c r="D510" s="147"/>
      <c r="E510" s="146"/>
      <c r="F510" s="147"/>
      <c r="G510" s="147"/>
      <c r="H510" s="147"/>
      <c r="I510" s="145"/>
      <c r="J510" s="145"/>
      <c r="K510" s="147"/>
      <c r="L510" s="147"/>
      <c r="M510" s="147"/>
      <c r="N510" s="147"/>
      <c r="O510" s="147"/>
      <c r="P510" s="145"/>
      <c r="Q510" s="147"/>
      <c r="R510" s="147"/>
      <c r="S510" s="147"/>
      <c r="T510" s="147"/>
      <c r="U510" s="147"/>
      <c r="V510" s="146"/>
      <c r="W510" s="149">
        <f t="shared" si="28"/>
        <v>1</v>
      </c>
      <c r="X510" s="145"/>
      <c r="Y510" s="145"/>
      <c r="Z510" s="145"/>
      <c r="AA510" s="145"/>
      <c r="AB510" s="146"/>
      <c r="AC510" s="152"/>
      <c r="AD510" s="145"/>
      <c r="AE510" s="145"/>
      <c r="AF510" s="147"/>
      <c r="AG510" s="145"/>
      <c r="AH510" s="145"/>
      <c r="AI510" s="145"/>
      <c r="AJ510" s="147"/>
      <c r="AK510" s="147"/>
      <c r="AL510" s="147"/>
      <c r="AM510" s="146"/>
      <c r="AN510" s="145"/>
      <c r="AO510" s="145"/>
      <c r="AP510" s="147"/>
      <c r="AQ510" s="147"/>
      <c r="AS510" s="155"/>
      <c r="AT510" s="155"/>
    </row>
    <row r="511" spans="1:46" ht="14.25" hidden="1" customHeight="1" x14ac:dyDescent="0.2">
      <c r="A511" s="145"/>
      <c r="B511" s="146"/>
      <c r="C511" s="147"/>
      <c r="D511" s="147"/>
      <c r="E511" s="146"/>
      <c r="F511" s="147"/>
      <c r="G511" s="147"/>
      <c r="H511" s="147"/>
      <c r="I511" s="145"/>
      <c r="J511" s="145"/>
      <c r="K511" s="147"/>
      <c r="L511" s="147"/>
      <c r="M511" s="147"/>
      <c r="N511" s="147"/>
      <c r="O511" s="147"/>
      <c r="P511" s="145"/>
      <c r="Q511" s="147"/>
      <c r="R511" s="147"/>
      <c r="S511" s="147"/>
      <c r="T511" s="147"/>
      <c r="U511" s="147"/>
      <c r="V511" s="146"/>
      <c r="W511" s="149">
        <f t="shared" si="28"/>
        <v>1</v>
      </c>
      <c r="X511" s="145"/>
      <c r="Y511" s="145"/>
      <c r="Z511" s="145"/>
      <c r="AA511" s="145"/>
      <c r="AB511" s="146"/>
      <c r="AC511" s="152"/>
      <c r="AD511" s="145"/>
      <c r="AE511" s="145"/>
      <c r="AF511" s="147"/>
      <c r="AG511" s="145"/>
      <c r="AH511" s="145"/>
      <c r="AI511" s="145"/>
      <c r="AJ511" s="147"/>
      <c r="AK511" s="147"/>
      <c r="AL511" s="147"/>
      <c r="AM511" s="146"/>
      <c r="AN511" s="145"/>
      <c r="AO511" s="145"/>
      <c r="AP511" s="147"/>
      <c r="AQ511" s="147"/>
      <c r="AS511" s="155"/>
      <c r="AT511" s="155"/>
    </row>
    <row r="512" spans="1:46" ht="14.25" hidden="1" customHeight="1" x14ac:dyDescent="0.2">
      <c r="A512" s="145"/>
      <c r="B512" s="146"/>
      <c r="C512" s="147"/>
      <c r="D512" s="147"/>
      <c r="E512" s="146"/>
      <c r="F512" s="147"/>
      <c r="G512" s="147"/>
      <c r="H512" s="147"/>
      <c r="I512" s="145"/>
      <c r="J512" s="145"/>
      <c r="K512" s="147"/>
      <c r="L512" s="147"/>
      <c r="M512" s="147"/>
      <c r="N512" s="147"/>
      <c r="O512" s="147"/>
      <c r="P512" s="145"/>
      <c r="Q512" s="147"/>
      <c r="R512" s="147"/>
      <c r="S512" s="147"/>
      <c r="T512" s="147"/>
      <c r="U512" s="147"/>
      <c r="V512" s="146"/>
      <c r="W512" s="149">
        <f t="shared" si="28"/>
        <v>1</v>
      </c>
      <c r="X512" s="145"/>
      <c r="Y512" s="145"/>
      <c r="Z512" s="145"/>
      <c r="AA512" s="145"/>
      <c r="AB512" s="146"/>
      <c r="AC512" s="152"/>
      <c r="AD512" s="145"/>
      <c r="AE512" s="145"/>
      <c r="AF512" s="147"/>
      <c r="AG512" s="145"/>
      <c r="AH512" s="145"/>
      <c r="AI512" s="145"/>
      <c r="AJ512" s="147"/>
      <c r="AK512" s="147"/>
      <c r="AL512" s="147"/>
      <c r="AM512" s="146"/>
      <c r="AN512" s="145"/>
      <c r="AO512" s="145"/>
      <c r="AP512" s="147"/>
      <c r="AQ512" s="147"/>
      <c r="AS512" s="155"/>
      <c r="AT512" s="155"/>
    </row>
    <row r="513" spans="1:46" ht="14.25" hidden="1" customHeight="1" x14ac:dyDescent="0.2">
      <c r="A513" s="145"/>
      <c r="B513" s="146"/>
      <c r="C513" s="147"/>
      <c r="D513" s="147"/>
      <c r="E513" s="146"/>
      <c r="F513" s="147"/>
      <c r="G513" s="147"/>
      <c r="H513" s="147"/>
      <c r="I513" s="145"/>
      <c r="J513" s="145"/>
      <c r="K513" s="147"/>
      <c r="L513" s="147"/>
      <c r="M513" s="147"/>
      <c r="N513" s="147"/>
      <c r="O513" s="147"/>
      <c r="P513" s="145"/>
      <c r="Q513" s="147"/>
      <c r="R513" s="147"/>
      <c r="S513" s="147"/>
      <c r="T513" s="147"/>
      <c r="U513" s="147"/>
      <c r="V513" s="146"/>
      <c r="W513" s="149">
        <f t="shared" si="28"/>
        <v>1</v>
      </c>
      <c r="X513" s="145"/>
      <c r="Y513" s="145"/>
      <c r="Z513" s="145"/>
      <c r="AA513" s="145"/>
      <c r="AB513" s="146"/>
      <c r="AC513" s="152"/>
      <c r="AD513" s="145"/>
      <c r="AE513" s="145"/>
      <c r="AF513" s="147"/>
      <c r="AG513" s="145"/>
      <c r="AH513" s="145"/>
      <c r="AI513" s="145"/>
      <c r="AJ513" s="147"/>
      <c r="AK513" s="147"/>
      <c r="AL513" s="147"/>
      <c r="AM513" s="146"/>
      <c r="AN513" s="145"/>
      <c r="AO513" s="145"/>
      <c r="AP513" s="147"/>
      <c r="AQ513" s="147"/>
      <c r="AS513" s="155"/>
      <c r="AT513" s="155"/>
    </row>
    <row r="514" spans="1:46" ht="14.25" hidden="1" customHeight="1" x14ac:dyDescent="0.2">
      <c r="A514" s="145"/>
      <c r="B514" s="146"/>
      <c r="C514" s="147"/>
      <c r="D514" s="147"/>
      <c r="E514" s="146"/>
      <c r="F514" s="147"/>
      <c r="G514" s="147"/>
      <c r="H514" s="147"/>
      <c r="I514" s="145"/>
      <c r="J514" s="145"/>
      <c r="K514" s="147"/>
      <c r="L514" s="147"/>
      <c r="M514" s="147"/>
      <c r="N514" s="147"/>
      <c r="O514" s="147"/>
      <c r="P514" s="145"/>
      <c r="Q514" s="147"/>
      <c r="R514" s="147"/>
      <c r="S514" s="147"/>
      <c r="T514" s="147"/>
      <c r="U514" s="147"/>
      <c r="V514" s="146"/>
      <c r="W514" s="149">
        <f t="shared" si="28"/>
        <v>1</v>
      </c>
      <c r="X514" s="145"/>
      <c r="Y514" s="145"/>
      <c r="Z514" s="145"/>
      <c r="AA514" s="145"/>
      <c r="AB514" s="146"/>
      <c r="AC514" s="152"/>
      <c r="AD514" s="145"/>
      <c r="AE514" s="145"/>
      <c r="AF514" s="147"/>
      <c r="AG514" s="145"/>
      <c r="AH514" s="145"/>
      <c r="AI514" s="145"/>
      <c r="AJ514" s="147"/>
      <c r="AK514" s="147"/>
      <c r="AL514" s="147"/>
      <c r="AM514" s="146"/>
      <c r="AN514" s="145"/>
      <c r="AO514" s="145"/>
      <c r="AP514" s="147"/>
      <c r="AQ514" s="147"/>
      <c r="AS514" s="155"/>
      <c r="AT514" s="155"/>
    </row>
    <row r="515" spans="1:46" ht="14.25" hidden="1" customHeight="1" x14ac:dyDescent="0.2">
      <c r="A515" s="145"/>
      <c r="B515" s="146"/>
      <c r="C515" s="147"/>
      <c r="D515" s="147"/>
      <c r="E515" s="146"/>
      <c r="F515" s="147"/>
      <c r="G515" s="147"/>
      <c r="H515" s="147"/>
      <c r="I515" s="145"/>
      <c r="J515" s="145"/>
      <c r="K515" s="147"/>
      <c r="L515" s="147"/>
      <c r="M515" s="147"/>
      <c r="N515" s="147"/>
      <c r="O515" s="147"/>
      <c r="P515" s="145"/>
      <c r="Q515" s="147"/>
      <c r="R515" s="147"/>
      <c r="S515" s="147"/>
      <c r="T515" s="147"/>
      <c r="U515" s="147"/>
      <c r="V515" s="146"/>
      <c r="W515" s="149">
        <f t="shared" ref="W515:W578" si="29">1-F515</f>
        <v>1</v>
      </c>
      <c r="X515" s="145"/>
      <c r="Y515" s="145"/>
      <c r="Z515" s="145"/>
      <c r="AA515" s="145"/>
      <c r="AB515" s="146"/>
      <c r="AC515" s="152"/>
      <c r="AD515" s="145"/>
      <c r="AE515" s="145"/>
      <c r="AF515" s="147"/>
      <c r="AG515" s="145"/>
      <c r="AH515" s="145"/>
      <c r="AI515" s="145"/>
      <c r="AJ515" s="147"/>
      <c r="AK515" s="147"/>
      <c r="AL515" s="147"/>
      <c r="AM515" s="146"/>
      <c r="AN515" s="145"/>
      <c r="AO515" s="145"/>
      <c r="AP515" s="147"/>
      <c r="AQ515" s="147"/>
      <c r="AS515" s="155"/>
      <c r="AT515" s="155"/>
    </row>
    <row r="516" spans="1:46" ht="14.25" hidden="1" customHeight="1" x14ac:dyDescent="0.2">
      <c r="A516" s="145"/>
      <c r="B516" s="146"/>
      <c r="C516" s="147"/>
      <c r="D516" s="147"/>
      <c r="E516" s="146"/>
      <c r="F516" s="147"/>
      <c r="G516" s="147"/>
      <c r="H516" s="147"/>
      <c r="I516" s="145"/>
      <c r="J516" s="145"/>
      <c r="K516" s="147"/>
      <c r="L516" s="147"/>
      <c r="M516" s="147"/>
      <c r="N516" s="147"/>
      <c r="O516" s="147"/>
      <c r="P516" s="145"/>
      <c r="Q516" s="147"/>
      <c r="R516" s="147"/>
      <c r="S516" s="147"/>
      <c r="T516" s="147"/>
      <c r="U516" s="147"/>
      <c r="V516" s="146"/>
      <c r="W516" s="149">
        <f t="shared" si="29"/>
        <v>1</v>
      </c>
      <c r="X516" s="145"/>
      <c r="Y516" s="145"/>
      <c r="Z516" s="145"/>
      <c r="AA516" s="145"/>
      <c r="AB516" s="146"/>
      <c r="AC516" s="152"/>
      <c r="AD516" s="145"/>
      <c r="AE516" s="145"/>
      <c r="AF516" s="147"/>
      <c r="AG516" s="145"/>
      <c r="AH516" s="145"/>
      <c r="AI516" s="145"/>
      <c r="AJ516" s="147"/>
      <c r="AK516" s="147"/>
      <c r="AL516" s="147"/>
      <c r="AM516" s="146"/>
      <c r="AN516" s="145"/>
      <c r="AO516" s="145"/>
      <c r="AP516" s="147"/>
      <c r="AQ516" s="147"/>
      <c r="AS516" s="155"/>
      <c r="AT516" s="155"/>
    </row>
    <row r="517" spans="1:46" ht="14.25" hidden="1" customHeight="1" x14ac:dyDescent="0.2">
      <c r="A517" s="145"/>
      <c r="B517" s="146"/>
      <c r="C517" s="147"/>
      <c r="D517" s="147"/>
      <c r="E517" s="146"/>
      <c r="F517" s="147"/>
      <c r="G517" s="147"/>
      <c r="H517" s="147"/>
      <c r="I517" s="145"/>
      <c r="J517" s="145"/>
      <c r="K517" s="147"/>
      <c r="L517" s="147"/>
      <c r="M517" s="147"/>
      <c r="N517" s="147"/>
      <c r="O517" s="147"/>
      <c r="P517" s="145"/>
      <c r="Q517" s="147"/>
      <c r="R517" s="147"/>
      <c r="S517" s="147"/>
      <c r="T517" s="147"/>
      <c r="U517" s="147"/>
      <c r="V517" s="146"/>
      <c r="W517" s="149">
        <f t="shared" si="29"/>
        <v>1</v>
      </c>
      <c r="X517" s="145"/>
      <c r="Y517" s="145"/>
      <c r="Z517" s="145"/>
      <c r="AA517" s="145"/>
      <c r="AB517" s="146"/>
      <c r="AC517" s="152"/>
      <c r="AD517" s="145"/>
      <c r="AE517" s="145"/>
      <c r="AF517" s="147"/>
      <c r="AG517" s="145"/>
      <c r="AH517" s="145"/>
      <c r="AI517" s="145"/>
      <c r="AJ517" s="147"/>
      <c r="AK517" s="147"/>
      <c r="AL517" s="147"/>
      <c r="AM517" s="146"/>
      <c r="AN517" s="145"/>
      <c r="AO517" s="145"/>
      <c r="AP517" s="147"/>
      <c r="AQ517" s="147"/>
      <c r="AS517" s="155"/>
      <c r="AT517" s="155"/>
    </row>
    <row r="518" spans="1:46" ht="14.25" hidden="1" customHeight="1" x14ac:dyDescent="0.2">
      <c r="A518" s="145"/>
      <c r="B518" s="146"/>
      <c r="C518" s="147"/>
      <c r="D518" s="147"/>
      <c r="E518" s="146"/>
      <c r="F518" s="147"/>
      <c r="G518" s="147"/>
      <c r="H518" s="147"/>
      <c r="I518" s="145"/>
      <c r="J518" s="145"/>
      <c r="K518" s="147"/>
      <c r="L518" s="147"/>
      <c r="M518" s="147"/>
      <c r="N518" s="147"/>
      <c r="O518" s="147"/>
      <c r="P518" s="145"/>
      <c r="Q518" s="147"/>
      <c r="R518" s="147"/>
      <c r="S518" s="147"/>
      <c r="T518" s="147"/>
      <c r="U518" s="147"/>
      <c r="V518" s="146"/>
      <c r="W518" s="149">
        <f t="shared" si="29"/>
        <v>1</v>
      </c>
      <c r="X518" s="145"/>
      <c r="Y518" s="145"/>
      <c r="Z518" s="145"/>
      <c r="AA518" s="145"/>
      <c r="AB518" s="146"/>
      <c r="AC518" s="152"/>
      <c r="AD518" s="145"/>
      <c r="AE518" s="145"/>
      <c r="AF518" s="147"/>
      <c r="AG518" s="145"/>
      <c r="AH518" s="145"/>
      <c r="AI518" s="145"/>
      <c r="AJ518" s="147"/>
      <c r="AK518" s="147"/>
      <c r="AL518" s="147"/>
      <c r="AM518" s="146"/>
      <c r="AN518" s="145"/>
      <c r="AO518" s="145"/>
      <c r="AP518" s="147"/>
      <c r="AQ518" s="147"/>
      <c r="AS518" s="155"/>
      <c r="AT518" s="155"/>
    </row>
    <row r="519" spans="1:46" ht="14.25" hidden="1" customHeight="1" x14ac:dyDescent="0.2">
      <c r="A519" s="145"/>
      <c r="B519" s="146"/>
      <c r="C519" s="147"/>
      <c r="D519" s="147"/>
      <c r="E519" s="146"/>
      <c r="F519" s="147"/>
      <c r="G519" s="147"/>
      <c r="H519" s="147"/>
      <c r="I519" s="145"/>
      <c r="J519" s="145"/>
      <c r="K519" s="147"/>
      <c r="L519" s="147"/>
      <c r="M519" s="147"/>
      <c r="N519" s="147"/>
      <c r="O519" s="147"/>
      <c r="P519" s="145"/>
      <c r="Q519" s="147"/>
      <c r="R519" s="147"/>
      <c r="S519" s="147"/>
      <c r="T519" s="147"/>
      <c r="U519" s="147"/>
      <c r="V519" s="146"/>
      <c r="W519" s="149">
        <f t="shared" si="29"/>
        <v>1</v>
      </c>
      <c r="X519" s="145"/>
      <c r="Y519" s="145"/>
      <c r="Z519" s="145"/>
      <c r="AA519" s="145"/>
      <c r="AB519" s="146"/>
      <c r="AC519" s="152"/>
      <c r="AD519" s="145"/>
      <c r="AE519" s="145"/>
      <c r="AF519" s="147"/>
      <c r="AG519" s="145"/>
      <c r="AH519" s="145"/>
      <c r="AI519" s="145"/>
      <c r="AJ519" s="147"/>
      <c r="AK519" s="147"/>
      <c r="AL519" s="147"/>
      <c r="AM519" s="146"/>
      <c r="AN519" s="145"/>
      <c r="AO519" s="145"/>
      <c r="AP519" s="147"/>
      <c r="AQ519" s="147"/>
      <c r="AS519" s="155"/>
      <c r="AT519" s="155"/>
    </row>
    <row r="520" spans="1:46" ht="14.25" hidden="1" customHeight="1" x14ac:dyDescent="0.2">
      <c r="A520" s="145"/>
      <c r="B520" s="146"/>
      <c r="C520" s="147"/>
      <c r="D520" s="147"/>
      <c r="E520" s="146"/>
      <c r="F520" s="147"/>
      <c r="G520" s="147"/>
      <c r="H520" s="147"/>
      <c r="I520" s="145"/>
      <c r="J520" s="145"/>
      <c r="K520" s="147"/>
      <c r="L520" s="147"/>
      <c r="M520" s="147"/>
      <c r="N520" s="147"/>
      <c r="O520" s="147"/>
      <c r="P520" s="145"/>
      <c r="Q520" s="147"/>
      <c r="R520" s="147"/>
      <c r="S520" s="147"/>
      <c r="T520" s="147"/>
      <c r="U520" s="147"/>
      <c r="V520" s="146"/>
      <c r="W520" s="149">
        <f t="shared" si="29"/>
        <v>1</v>
      </c>
      <c r="X520" s="145"/>
      <c r="Y520" s="145"/>
      <c r="Z520" s="145"/>
      <c r="AA520" s="145"/>
      <c r="AB520" s="146"/>
      <c r="AC520" s="152"/>
      <c r="AD520" s="145"/>
      <c r="AE520" s="145"/>
      <c r="AF520" s="147"/>
      <c r="AG520" s="145"/>
      <c r="AH520" s="145"/>
      <c r="AI520" s="145"/>
      <c r="AJ520" s="147"/>
      <c r="AK520" s="147"/>
      <c r="AL520" s="147"/>
      <c r="AM520" s="146"/>
      <c r="AN520" s="145"/>
      <c r="AO520" s="145"/>
      <c r="AP520" s="147"/>
      <c r="AQ520" s="147"/>
      <c r="AS520" s="155"/>
      <c r="AT520" s="155"/>
    </row>
    <row r="521" spans="1:46" ht="14.25" hidden="1" customHeight="1" x14ac:dyDescent="0.2">
      <c r="A521" s="145"/>
      <c r="B521" s="146"/>
      <c r="C521" s="147"/>
      <c r="D521" s="147"/>
      <c r="E521" s="146"/>
      <c r="F521" s="147"/>
      <c r="G521" s="147"/>
      <c r="H521" s="147"/>
      <c r="I521" s="145"/>
      <c r="J521" s="145"/>
      <c r="K521" s="147"/>
      <c r="L521" s="147"/>
      <c r="M521" s="147"/>
      <c r="N521" s="147"/>
      <c r="O521" s="147"/>
      <c r="P521" s="145"/>
      <c r="Q521" s="147"/>
      <c r="R521" s="147"/>
      <c r="S521" s="147"/>
      <c r="T521" s="147"/>
      <c r="U521" s="147"/>
      <c r="V521" s="146"/>
      <c r="W521" s="149">
        <f t="shared" si="29"/>
        <v>1</v>
      </c>
      <c r="X521" s="145"/>
      <c r="Y521" s="145"/>
      <c r="Z521" s="145"/>
      <c r="AA521" s="145"/>
      <c r="AB521" s="146"/>
      <c r="AC521" s="152"/>
      <c r="AD521" s="145"/>
      <c r="AE521" s="145"/>
      <c r="AF521" s="147"/>
      <c r="AG521" s="145"/>
      <c r="AH521" s="145"/>
      <c r="AI521" s="145"/>
      <c r="AJ521" s="147"/>
      <c r="AK521" s="147"/>
      <c r="AL521" s="147"/>
      <c r="AM521" s="146"/>
      <c r="AN521" s="145"/>
      <c r="AO521" s="145"/>
      <c r="AP521" s="147"/>
      <c r="AQ521" s="147"/>
      <c r="AS521" s="155"/>
      <c r="AT521" s="155"/>
    </row>
    <row r="522" spans="1:46" ht="14.25" hidden="1" customHeight="1" x14ac:dyDescent="0.2">
      <c r="A522" s="145"/>
      <c r="B522" s="146"/>
      <c r="C522" s="147"/>
      <c r="D522" s="147"/>
      <c r="E522" s="146"/>
      <c r="F522" s="147"/>
      <c r="G522" s="147"/>
      <c r="H522" s="147"/>
      <c r="I522" s="145"/>
      <c r="J522" s="145"/>
      <c r="K522" s="147"/>
      <c r="L522" s="147"/>
      <c r="M522" s="147"/>
      <c r="N522" s="147"/>
      <c r="O522" s="147"/>
      <c r="P522" s="145"/>
      <c r="Q522" s="147"/>
      <c r="R522" s="147"/>
      <c r="S522" s="147"/>
      <c r="T522" s="147"/>
      <c r="U522" s="147"/>
      <c r="V522" s="146"/>
      <c r="W522" s="149">
        <f t="shared" si="29"/>
        <v>1</v>
      </c>
      <c r="X522" s="145"/>
      <c r="Y522" s="145"/>
      <c r="Z522" s="145"/>
      <c r="AA522" s="145"/>
      <c r="AB522" s="146"/>
      <c r="AC522" s="152"/>
      <c r="AD522" s="145"/>
      <c r="AE522" s="145"/>
      <c r="AF522" s="147"/>
      <c r="AG522" s="145"/>
      <c r="AH522" s="145"/>
      <c r="AI522" s="145"/>
      <c r="AJ522" s="147"/>
      <c r="AK522" s="147"/>
      <c r="AL522" s="147"/>
      <c r="AM522" s="146"/>
      <c r="AN522" s="145"/>
      <c r="AO522" s="145"/>
      <c r="AP522" s="147"/>
      <c r="AQ522" s="147"/>
      <c r="AS522" s="155"/>
      <c r="AT522" s="155"/>
    </row>
    <row r="523" spans="1:46" ht="14.25" hidden="1" customHeight="1" x14ac:dyDescent="0.2">
      <c r="A523" s="145"/>
      <c r="B523" s="146"/>
      <c r="C523" s="147"/>
      <c r="D523" s="147"/>
      <c r="E523" s="146"/>
      <c r="F523" s="147"/>
      <c r="G523" s="147"/>
      <c r="H523" s="147"/>
      <c r="I523" s="145"/>
      <c r="J523" s="145"/>
      <c r="K523" s="147"/>
      <c r="L523" s="147"/>
      <c r="M523" s="147"/>
      <c r="N523" s="147"/>
      <c r="O523" s="147"/>
      <c r="P523" s="145"/>
      <c r="Q523" s="147"/>
      <c r="R523" s="147"/>
      <c r="S523" s="147"/>
      <c r="T523" s="147"/>
      <c r="U523" s="147"/>
      <c r="V523" s="146"/>
      <c r="W523" s="149">
        <f t="shared" si="29"/>
        <v>1</v>
      </c>
      <c r="X523" s="145"/>
      <c r="Y523" s="145"/>
      <c r="Z523" s="145"/>
      <c r="AA523" s="145"/>
      <c r="AB523" s="146"/>
      <c r="AC523" s="152"/>
      <c r="AD523" s="145"/>
      <c r="AE523" s="145"/>
      <c r="AF523" s="147"/>
      <c r="AG523" s="145"/>
      <c r="AH523" s="145"/>
      <c r="AI523" s="145"/>
      <c r="AJ523" s="147"/>
      <c r="AK523" s="147"/>
      <c r="AL523" s="147"/>
      <c r="AM523" s="146"/>
      <c r="AN523" s="145"/>
      <c r="AO523" s="145"/>
      <c r="AP523" s="147"/>
      <c r="AQ523" s="147"/>
      <c r="AS523" s="155"/>
      <c r="AT523" s="155"/>
    </row>
    <row r="524" spans="1:46" ht="14.25" hidden="1" customHeight="1" x14ac:dyDescent="0.2">
      <c r="A524" s="145"/>
      <c r="B524" s="146"/>
      <c r="C524" s="147"/>
      <c r="D524" s="147"/>
      <c r="E524" s="146"/>
      <c r="F524" s="147"/>
      <c r="G524" s="147"/>
      <c r="H524" s="147"/>
      <c r="I524" s="145"/>
      <c r="J524" s="145"/>
      <c r="K524" s="147"/>
      <c r="L524" s="147"/>
      <c r="M524" s="147"/>
      <c r="N524" s="147"/>
      <c r="O524" s="147"/>
      <c r="P524" s="145"/>
      <c r="Q524" s="147"/>
      <c r="R524" s="147"/>
      <c r="S524" s="147"/>
      <c r="T524" s="147"/>
      <c r="U524" s="147"/>
      <c r="V524" s="146"/>
      <c r="W524" s="149">
        <f t="shared" si="29"/>
        <v>1</v>
      </c>
      <c r="X524" s="145"/>
      <c r="Y524" s="145"/>
      <c r="Z524" s="145"/>
      <c r="AA524" s="145"/>
      <c r="AB524" s="146"/>
      <c r="AC524" s="152"/>
      <c r="AD524" s="145"/>
      <c r="AE524" s="145"/>
      <c r="AF524" s="147"/>
      <c r="AG524" s="145"/>
      <c r="AH524" s="145"/>
      <c r="AI524" s="145"/>
      <c r="AJ524" s="147"/>
      <c r="AK524" s="147"/>
      <c r="AL524" s="147"/>
      <c r="AM524" s="146"/>
      <c r="AN524" s="145"/>
      <c r="AO524" s="145"/>
      <c r="AP524" s="147"/>
      <c r="AQ524" s="147"/>
      <c r="AS524" s="155"/>
      <c r="AT524" s="155"/>
    </row>
    <row r="525" spans="1:46" ht="14.25" hidden="1" customHeight="1" x14ac:dyDescent="0.2">
      <c r="A525" s="145"/>
      <c r="B525" s="146"/>
      <c r="C525" s="147"/>
      <c r="D525" s="147"/>
      <c r="E525" s="146"/>
      <c r="F525" s="147"/>
      <c r="G525" s="147"/>
      <c r="H525" s="147"/>
      <c r="I525" s="145"/>
      <c r="J525" s="145"/>
      <c r="K525" s="147"/>
      <c r="L525" s="147"/>
      <c r="M525" s="147"/>
      <c r="N525" s="147"/>
      <c r="O525" s="147"/>
      <c r="P525" s="145"/>
      <c r="Q525" s="147"/>
      <c r="R525" s="147"/>
      <c r="S525" s="147"/>
      <c r="T525" s="147"/>
      <c r="U525" s="147"/>
      <c r="V525" s="146"/>
      <c r="W525" s="149">
        <f t="shared" si="29"/>
        <v>1</v>
      </c>
      <c r="X525" s="145"/>
      <c r="Y525" s="145"/>
      <c r="Z525" s="145"/>
      <c r="AA525" s="145"/>
      <c r="AB525" s="146"/>
      <c r="AC525" s="152"/>
      <c r="AD525" s="145"/>
      <c r="AE525" s="145"/>
      <c r="AF525" s="147"/>
      <c r="AG525" s="145"/>
      <c r="AH525" s="145"/>
      <c r="AI525" s="145"/>
      <c r="AJ525" s="147"/>
      <c r="AK525" s="147"/>
      <c r="AL525" s="147"/>
      <c r="AM525" s="146"/>
      <c r="AN525" s="145"/>
      <c r="AO525" s="145"/>
      <c r="AP525" s="147"/>
      <c r="AQ525" s="147"/>
      <c r="AS525" s="155"/>
      <c r="AT525" s="155"/>
    </row>
    <row r="526" spans="1:46" ht="14.25" hidden="1" customHeight="1" x14ac:dyDescent="0.2">
      <c r="A526" s="145"/>
      <c r="B526" s="146"/>
      <c r="C526" s="147"/>
      <c r="D526" s="147"/>
      <c r="E526" s="146"/>
      <c r="F526" s="147"/>
      <c r="G526" s="147"/>
      <c r="H526" s="147"/>
      <c r="I526" s="145"/>
      <c r="J526" s="145"/>
      <c r="K526" s="147"/>
      <c r="L526" s="147"/>
      <c r="M526" s="147"/>
      <c r="N526" s="147"/>
      <c r="O526" s="147"/>
      <c r="P526" s="145"/>
      <c r="Q526" s="147"/>
      <c r="R526" s="147"/>
      <c r="S526" s="147"/>
      <c r="T526" s="147"/>
      <c r="U526" s="147"/>
      <c r="V526" s="146"/>
      <c r="W526" s="149">
        <f t="shared" si="29"/>
        <v>1</v>
      </c>
      <c r="X526" s="145"/>
      <c r="Y526" s="145"/>
      <c r="Z526" s="145"/>
      <c r="AA526" s="145"/>
      <c r="AB526" s="146"/>
      <c r="AC526" s="152"/>
      <c r="AD526" s="145"/>
      <c r="AE526" s="145"/>
      <c r="AF526" s="147"/>
      <c r="AG526" s="145"/>
      <c r="AH526" s="145"/>
      <c r="AI526" s="145"/>
      <c r="AJ526" s="147"/>
      <c r="AK526" s="147"/>
      <c r="AL526" s="147"/>
      <c r="AM526" s="146"/>
      <c r="AN526" s="145"/>
      <c r="AO526" s="145"/>
      <c r="AP526" s="147"/>
      <c r="AQ526" s="147"/>
      <c r="AS526" s="155"/>
      <c r="AT526" s="155"/>
    </row>
    <row r="527" spans="1:46" ht="14.25" hidden="1" customHeight="1" x14ac:dyDescent="0.2">
      <c r="A527" s="145"/>
      <c r="B527" s="146"/>
      <c r="C527" s="147"/>
      <c r="D527" s="147"/>
      <c r="E527" s="146"/>
      <c r="F527" s="147"/>
      <c r="G527" s="147"/>
      <c r="H527" s="147"/>
      <c r="I527" s="145"/>
      <c r="J527" s="145"/>
      <c r="K527" s="147"/>
      <c r="L527" s="147"/>
      <c r="M527" s="147"/>
      <c r="N527" s="147"/>
      <c r="O527" s="147"/>
      <c r="P527" s="145"/>
      <c r="Q527" s="147"/>
      <c r="R527" s="147"/>
      <c r="S527" s="147"/>
      <c r="T527" s="147"/>
      <c r="U527" s="147"/>
      <c r="V527" s="146"/>
      <c r="W527" s="149">
        <f t="shared" si="29"/>
        <v>1</v>
      </c>
      <c r="X527" s="145"/>
      <c r="Y527" s="145"/>
      <c r="Z527" s="145"/>
      <c r="AA527" s="145"/>
      <c r="AB527" s="146"/>
      <c r="AC527" s="152"/>
      <c r="AD527" s="145"/>
      <c r="AE527" s="145"/>
      <c r="AF527" s="147"/>
      <c r="AG527" s="145"/>
      <c r="AH527" s="145"/>
      <c r="AI527" s="145"/>
      <c r="AJ527" s="147"/>
      <c r="AK527" s="147"/>
      <c r="AL527" s="147"/>
      <c r="AM527" s="146"/>
      <c r="AN527" s="145"/>
      <c r="AO527" s="145"/>
      <c r="AP527" s="147"/>
      <c r="AQ527" s="147"/>
      <c r="AS527" s="155"/>
      <c r="AT527" s="155"/>
    </row>
    <row r="528" spans="1:46" ht="14.25" hidden="1" customHeight="1" x14ac:dyDescent="0.2">
      <c r="A528" s="145"/>
      <c r="B528" s="146"/>
      <c r="C528" s="147"/>
      <c r="D528" s="147"/>
      <c r="E528" s="146"/>
      <c r="F528" s="147"/>
      <c r="G528" s="147"/>
      <c r="H528" s="147"/>
      <c r="I528" s="145"/>
      <c r="J528" s="145"/>
      <c r="K528" s="147"/>
      <c r="L528" s="147"/>
      <c r="M528" s="147"/>
      <c r="N528" s="147"/>
      <c r="O528" s="147"/>
      <c r="P528" s="145"/>
      <c r="Q528" s="147"/>
      <c r="R528" s="147"/>
      <c r="S528" s="147"/>
      <c r="T528" s="147"/>
      <c r="U528" s="147"/>
      <c r="V528" s="146"/>
      <c r="W528" s="149">
        <f t="shared" si="29"/>
        <v>1</v>
      </c>
      <c r="X528" s="145"/>
      <c r="Y528" s="145"/>
      <c r="Z528" s="145"/>
      <c r="AA528" s="145"/>
      <c r="AB528" s="146"/>
      <c r="AC528" s="152"/>
      <c r="AD528" s="145"/>
      <c r="AE528" s="145"/>
      <c r="AF528" s="147"/>
      <c r="AG528" s="145"/>
      <c r="AH528" s="145"/>
      <c r="AI528" s="145"/>
      <c r="AJ528" s="147"/>
      <c r="AK528" s="147"/>
      <c r="AL528" s="147"/>
      <c r="AM528" s="146"/>
      <c r="AN528" s="145"/>
      <c r="AO528" s="145"/>
      <c r="AP528" s="147"/>
      <c r="AQ528" s="147"/>
      <c r="AS528" s="155"/>
      <c r="AT528" s="155"/>
    </row>
    <row r="529" spans="1:46" ht="14.25" hidden="1" customHeight="1" x14ac:dyDescent="0.2">
      <c r="A529" s="145"/>
      <c r="B529" s="146"/>
      <c r="C529" s="147"/>
      <c r="D529" s="147"/>
      <c r="E529" s="146"/>
      <c r="F529" s="147"/>
      <c r="G529" s="147"/>
      <c r="H529" s="147"/>
      <c r="I529" s="145"/>
      <c r="J529" s="145"/>
      <c r="K529" s="147"/>
      <c r="L529" s="147"/>
      <c r="M529" s="147"/>
      <c r="N529" s="147"/>
      <c r="O529" s="147"/>
      <c r="P529" s="145"/>
      <c r="Q529" s="147"/>
      <c r="R529" s="147"/>
      <c r="S529" s="147"/>
      <c r="T529" s="147"/>
      <c r="U529" s="147"/>
      <c r="V529" s="146"/>
      <c r="W529" s="149">
        <f t="shared" si="29"/>
        <v>1</v>
      </c>
      <c r="X529" s="145"/>
      <c r="Y529" s="145"/>
      <c r="Z529" s="145"/>
      <c r="AA529" s="145"/>
      <c r="AB529" s="146"/>
      <c r="AC529" s="152"/>
      <c r="AD529" s="145"/>
      <c r="AE529" s="145"/>
      <c r="AF529" s="147"/>
      <c r="AG529" s="145"/>
      <c r="AH529" s="145"/>
      <c r="AI529" s="145"/>
      <c r="AJ529" s="147"/>
      <c r="AK529" s="147"/>
      <c r="AL529" s="147"/>
      <c r="AM529" s="146"/>
      <c r="AN529" s="145"/>
      <c r="AO529" s="145"/>
      <c r="AP529" s="147"/>
      <c r="AQ529" s="147"/>
      <c r="AS529" s="155"/>
      <c r="AT529" s="155"/>
    </row>
    <row r="530" spans="1:46" ht="14.25" hidden="1" customHeight="1" x14ac:dyDescent="0.2">
      <c r="A530" s="145"/>
      <c r="B530" s="146"/>
      <c r="C530" s="147"/>
      <c r="D530" s="147"/>
      <c r="E530" s="146"/>
      <c r="F530" s="147"/>
      <c r="G530" s="147"/>
      <c r="H530" s="147"/>
      <c r="I530" s="145"/>
      <c r="J530" s="145"/>
      <c r="K530" s="147"/>
      <c r="L530" s="147"/>
      <c r="M530" s="147"/>
      <c r="N530" s="147"/>
      <c r="O530" s="147"/>
      <c r="P530" s="145"/>
      <c r="Q530" s="147"/>
      <c r="R530" s="147"/>
      <c r="S530" s="147"/>
      <c r="T530" s="147"/>
      <c r="U530" s="147"/>
      <c r="V530" s="146"/>
      <c r="W530" s="149">
        <f t="shared" si="29"/>
        <v>1</v>
      </c>
      <c r="X530" s="145"/>
      <c r="Y530" s="145"/>
      <c r="Z530" s="145"/>
      <c r="AA530" s="145"/>
      <c r="AB530" s="146"/>
      <c r="AC530" s="152"/>
      <c r="AD530" s="145"/>
      <c r="AE530" s="145"/>
      <c r="AF530" s="147"/>
      <c r="AG530" s="145"/>
      <c r="AH530" s="145"/>
      <c r="AI530" s="145"/>
      <c r="AJ530" s="147"/>
      <c r="AK530" s="147"/>
      <c r="AL530" s="147"/>
      <c r="AM530" s="146"/>
      <c r="AN530" s="145"/>
      <c r="AO530" s="145"/>
      <c r="AP530" s="147"/>
      <c r="AQ530" s="147"/>
      <c r="AS530" s="155"/>
      <c r="AT530" s="155"/>
    </row>
    <row r="531" spans="1:46" ht="14.25" hidden="1" customHeight="1" x14ac:dyDescent="0.2">
      <c r="A531" s="145"/>
      <c r="B531" s="146"/>
      <c r="C531" s="147"/>
      <c r="D531" s="147"/>
      <c r="E531" s="146"/>
      <c r="F531" s="147"/>
      <c r="G531" s="147"/>
      <c r="H531" s="147"/>
      <c r="I531" s="145"/>
      <c r="J531" s="145"/>
      <c r="K531" s="147"/>
      <c r="L531" s="147"/>
      <c r="M531" s="147"/>
      <c r="N531" s="147"/>
      <c r="O531" s="147"/>
      <c r="P531" s="145"/>
      <c r="Q531" s="147"/>
      <c r="R531" s="147"/>
      <c r="S531" s="147"/>
      <c r="T531" s="147"/>
      <c r="U531" s="147"/>
      <c r="V531" s="146"/>
      <c r="W531" s="149">
        <f t="shared" si="29"/>
        <v>1</v>
      </c>
      <c r="X531" s="145"/>
      <c r="Y531" s="145"/>
      <c r="Z531" s="145"/>
      <c r="AA531" s="145"/>
      <c r="AB531" s="146"/>
      <c r="AC531" s="152"/>
      <c r="AD531" s="145"/>
      <c r="AE531" s="145"/>
      <c r="AF531" s="147"/>
      <c r="AG531" s="145"/>
      <c r="AH531" s="145"/>
      <c r="AI531" s="145"/>
      <c r="AJ531" s="147"/>
      <c r="AK531" s="147"/>
      <c r="AL531" s="147"/>
      <c r="AM531" s="146"/>
      <c r="AN531" s="145"/>
      <c r="AO531" s="145"/>
      <c r="AP531" s="147"/>
      <c r="AQ531" s="147"/>
      <c r="AS531" s="155"/>
      <c r="AT531" s="155"/>
    </row>
    <row r="532" spans="1:46" ht="14.25" hidden="1" customHeight="1" x14ac:dyDescent="0.2">
      <c r="A532" s="145"/>
      <c r="B532" s="146"/>
      <c r="C532" s="147"/>
      <c r="D532" s="147"/>
      <c r="E532" s="146"/>
      <c r="F532" s="147"/>
      <c r="G532" s="147"/>
      <c r="H532" s="147"/>
      <c r="I532" s="145"/>
      <c r="J532" s="145"/>
      <c r="K532" s="147"/>
      <c r="L532" s="147"/>
      <c r="M532" s="147"/>
      <c r="N532" s="147"/>
      <c r="O532" s="147"/>
      <c r="P532" s="145"/>
      <c r="Q532" s="147"/>
      <c r="R532" s="147"/>
      <c r="S532" s="147"/>
      <c r="T532" s="147"/>
      <c r="U532" s="147"/>
      <c r="V532" s="146"/>
      <c r="W532" s="149">
        <f t="shared" si="29"/>
        <v>1</v>
      </c>
      <c r="X532" s="145"/>
      <c r="Y532" s="145"/>
      <c r="Z532" s="145"/>
      <c r="AA532" s="145"/>
      <c r="AB532" s="146"/>
      <c r="AC532" s="152"/>
      <c r="AD532" s="145"/>
      <c r="AE532" s="145"/>
      <c r="AF532" s="147"/>
      <c r="AG532" s="145"/>
      <c r="AH532" s="145"/>
      <c r="AI532" s="145"/>
      <c r="AJ532" s="147"/>
      <c r="AK532" s="147"/>
      <c r="AL532" s="147"/>
      <c r="AM532" s="146"/>
      <c r="AN532" s="145"/>
      <c r="AO532" s="145"/>
      <c r="AP532" s="147"/>
      <c r="AQ532" s="147"/>
      <c r="AS532" s="155"/>
      <c r="AT532" s="155"/>
    </row>
    <row r="533" spans="1:46" ht="14.25" hidden="1" customHeight="1" x14ac:dyDescent="0.2">
      <c r="A533" s="145"/>
      <c r="B533" s="146"/>
      <c r="C533" s="147"/>
      <c r="D533" s="147"/>
      <c r="E533" s="146"/>
      <c r="F533" s="147"/>
      <c r="G533" s="147"/>
      <c r="H533" s="147"/>
      <c r="I533" s="145"/>
      <c r="J533" s="145"/>
      <c r="K533" s="147"/>
      <c r="L533" s="147"/>
      <c r="M533" s="147"/>
      <c r="N533" s="147"/>
      <c r="O533" s="147"/>
      <c r="P533" s="145"/>
      <c r="Q533" s="147"/>
      <c r="R533" s="147"/>
      <c r="S533" s="147"/>
      <c r="T533" s="147"/>
      <c r="U533" s="147"/>
      <c r="V533" s="146"/>
      <c r="W533" s="149">
        <f t="shared" si="29"/>
        <v>1</v>
      </c>
      <c r="X533" s="145"/>
      <c r="Y533" s="145"/>
      <c r="Z533" s="145"/>
      <c r="AA533" s="145"/>
      <c r="AB533" s="146"/>
      <c r="AC533" s="152"/>
      <c r="AD533" s="145"/>
      <c r="AE533" s="145"/>
      <c r="AF533" s="147"/>
      <c r="AG533" s="145"/>
      <c r="AH533" s="145"/>
      <c r="AI533" s="145"/>
      <c r="AJ533" s="147"/>
      <c r="AK533" s="147"/>
      <c r="AL533" s="147"/>
      <c r="AM533" s="146"/>
      <c r="AN533" s="145"/>
      <c r="AO533" s="145"/>
      <c r="AP533" s="147"/>
      <c r="AQ533" s="147"/>
      <c r="AS533" s="155"/>
      <c r="AT533" s="155"/>
    </row>
    <row r="534" spans="1:46" ht="14.25" hidden="1" customHeight="1" x14ac:dyDescent="0.2">
      <c r="A534" s="145"/>
      <c r="B534" s="146"/>
      <c r="C534" s="147"/>
      <c r="D534" s="147"/>
      <c r="E534" s="146"/>
      <c r="F534" s="147"/>
      <c r="G534" s="147"/>
      <c r="H534" s="147"/>
      <c r="I534" s="145"/>
      <c r="J534" s="145"/>
      <c r="K534" s="147"/>
      <c r="L534" s="147"/>
      <c r="M534" s="147"/>
      <c r="N534" s="147"/>
      <c r="O534" s="147"/>
      <c r="P534" s="145"/>
      <c r="Q534" s="147"/>
      <c r="R534" s="147"/>
      <c r="S534" s="147"/>
      <c r="T534" s="147"/>
      <c r="U534" s="147"/>
      <c r="V534" s="146"/>
      <c r="W534" s="149">
        <f t="shared" si="29"/>
        <v>1</v>
      </c>
      <c r="X534" s="145"/>
      <c r="Y534" s="145"/>
      <c r="Z534" s="145"/>
      <c r="AA534" s="145"/>
      <c r="AB534" s="146"/>
      <c r="AC534" s="152"/>
      <c r="AD534" s="145"/>
      <c r="AE534" s="145"/>
      <c r="AF534" s="147"/>
      <c r="AG534" s="145"/>
      <c r="AH534" s="145"/>
      <c r="AI534" s="145"/>
      <c r="AJ534" s="147"/>
      <c r="AK534" s="147"/>
      <c r="AL534" s="147"/>
      <c r="AM534" s="146"/>
      <c r="AN534" s="145"/>
      <c r="AO534" s="145"/>
      <c r="AP534" s="147"/>
      <c r="AQ534" s="147"/>
      <c r="AS534" s="155"/>
      <c r="AT534" s="155"/>
    </row>
    <row r="535" spans="1:46" ht="14.25" hidden="1" customHeight="1" x14ac:dyDescent="0.2">
      <c r="A535" s="145"/>
      <c r="B535" s="146"/>
      <c r="C535" s="147"/>
      <c r="D535" s="147"/>
      <c r="E535" s="146"/>
      <c r="F535" s="147"/>
      <c r="G535" s="147"/>
      <c r="H535" s="147"/>
      <c r="I535" s="145"/>
      <c r="J535" s="145"/>
      <c r="K535" s="147"/>
      <c r="L535" s="147"/>
      <c r="M535" s="147"/>
      <c r="N535" s="147"/>
      <c r="O535" s="147"/>
      <c r="P535" s="145"/>
      <c r="Q535" s="147"/>
      <c r="R535" s="147"/>
      <c r="S535" s="147"/>
      <c r="T535" s="147"/>
      <c r="U535" s="147"/>
      <c r="V535" s="146"/>
      <c r="W535" s="149">
        <f t="shared" si="29"/>
        <v>1</v>
      </c>
      <c r="X535" s="145"/>
      <c r="Y535" s="145"/>
      <c r="Z535" s="145"/>
      <c r="AA535" s="145"/>
      <c r="AB535" s="146"/>
      <c r="AC535" s="152"/>
      <c r="AD535" s="145"/>
      <c r="AE535" s="145"/>
      <c r="AF535" s="147"/>
      <c r="AG535" s="145"/>
      <c r="AH535" s="145"/>
      <c r="AI535" s="145"/>
      <c r="AJ535" s="147"/>
      <c r="AK535" s="147"/>
      <c r="AL535" s="147"/>
      <c r="AM535" s="146"/>
      <c r="AN535" s="145"/>
      <c r="AO535" s="145"/>
      <c r="AP535" s="147"/>
      <c r="AQ535" s="147"/>
      <c r="AS535" s="155"/>
      <c r="AT535" s="155"/>
    </row>
    <row r="536" spans="1:46" ht="14.25" hidden="1" customHeight="1" x14ac:dyDescent="0.2">
      <c r="A536" s="145"/>
      <c r="B536" s="146"/>
      <c r="C536" s="147"/>
      <c r="D536" s="147"/>
      <c r="E536" s="146"/>
      <c r="F536" s="147"/>
      <c r="G536" s="147"/>
      <c r="H536" s="147"/>
      <c r="I536" s="145"/>
      <c r="J536" s="145"/>
      <c r="K536" s="147"/>
      <c r="L536" s="147"/>
      <c r="M536" s="147"/>
      <c r="N536" s="147"/>
      <c r="O536" s="147"/>
      <c r="P536" s="145"/>
      <c r="Q536" s="147"/>
      <c r="R536" s="147"/>
      <c r="S536" s="147"/>
      <c r="T536" s="147"/>
      <c r="U536" s="147"/>
      <c r="V536" s="146"/>
      <c r="W536" s="149">
        <f t="shared" si="29"/>
        <v>1</v>
      </c>
      <c r="X536" s="145"/>
      <c r="Y536" s="145"/>
      <c r="Z536" s="145"/>
      <c r="AA536" s="145"/>
      <c r="AB536" s="146"/>
      <c r="AC536" s="152"/>
      <c r="AD536" s="145"/>
      <c r="AE536" s="145"/>
      <c r="AF536" s="147"/>
      <c r="AG536" s="145"/>
      <c r="AH536" s="145"/>
      <c r="AI536" s="145"/>
      <c r="AJ536" s="147"/>
      <c r="AK536" s="147"/>
      <c r="AL536" s="147"/>
      <c r="AM536" s="146"/>
      <c r="AN536" s="145"/>
      <c r="AO536" s="145"/>
      <c r="AP536" s="147"/>
      <c r="AQ536" s="147"/>
      <c r="AS536" s="155"/>
      <c r="AT536" s="155"/>
    </row>
    <row r="537" spans="1:46" ht="14.25" hidden="1" customHeight="1" x14ac:dyDescent="0.2">
      <c r="A537" s="145"/>
      <c r="B537" s="146"/>
      <c r="C537" s="147"/>
      <c r="D537" s="147"/>
      <c r="E537" s="146"/>
      <c r="F537" s="147"/>
      <c r="G537" s="147"/>
      <c r="H537" s="147"/>
      <c r="I537" s="145"/>
      <c r="J537" s="145"/>
      <c r="K537" s="147"/>
      <c r="L537" s="147"/>
      <c r="M537" s="147"/>
      <c r="N537" s="147"/>
      <c r="O537" s="147"/>
      <c r="P537" s="145"/>
      <c r="Q537" s="147"/>
      <c r="R537" s="147"/>
      <c r="S537" s="147"/>
      <c r="T537" s="147"/>
      <c r="U537" s="147"/>
      <c r="V537" s="146"/>
      <c r="W537" s="149">
        <f t="shared" si="29"/>
        <v>1</v>
      </c>
      <c r="X537" s="145"/>
      <c r="Y537" s="145"/>
      <c r="Z537" s="145"/>
      <c r="AA537" s="145"/>
      <c r="AB537" s="146"/>
      <c r="AC537" s="152"/>
      <c r="AD537" s="145"/>
      <c r="AE537" s="145"/>
      <c r="AF537" s="147"/>
      <c r="AG537" s="145"/>
      <c r="AH537" s="145"/>
      <c r="AI537" s="145"/>
      <c r="AJ537" s="147"/>
      <c r="AK537" s="147"/>
      <c r="AL537" s="147"/>
      <c r="AM537" s="146"/>
      <c r="AN537" s="145"/>
      <c r="AO537" s="145"/>
      <c r="AP537" s="147"/>
      <c r="AQ537" s="147"/>
      <c r="AS537" s="155"/>
      <c r="AT537" s="155"/>
    </row>
    <row r="538" spans="1:46" ht="14.25" hidden="1" customHeight="1" x14ac:dyDescent="0.2">
      <c r="A538" s="145"/>
      <c r="B538" s="146"/>
      <c r="C538" s="147"/>
      <c r="D538" s="147"/>
      <c r="E538" s="146"/>
      <c r="F538" s="147"/>
      <c r="G538" s="147"/>
      <c r="H538" s="147"/>
      <c r="I538" s="145"/>
      <c r="J538" s="145"/>
      <c r="K538" s="147"/>
      <c r="L538" s="147"/>
      <c r="M538" s="147"/>
      <c r="N538" s="147"/>
      <c r="O538" s="147"/>
      <c r="P538" s="145"/>
      <c r="Q538" s="147"/>
      <c r="R538" s="147"/>
      <c r="S538" s="147"/>
      <c r="T538" s="147"/>
      <c r="U538" s="147"/>
      <c r="V538" s="146"/>
      <c r="W538" s="149">
        <f t="shared" si="29"/>
        <v>1</v>
      </c>
      <c r="X538" s="145"/>
      <c r="Y538" s="145"/>
      <c r="Z538" s="145"/>
      <c r="AA538" s="145"/>
      <c r="AB538" s="146"/>
      <c r="AC538" s="152"/>
      <c r="AD538" s="145"/>
      <c r="AE538" s="145"/>
      <c r="AF538" s="147"/>
      <c r="AG538" s="145"/>
      <c r="AH538" s="145"/>
      <c r="AI538" s="145"/>
      <c r="AJ538" s="147"/>
      <c r="AK538" s="147"/>
      <c r="AL538" s="147"/>
      <c r="AM538" s="146"/>
      <c r="AN538" s="145"/>
      <c r="AO538" s="145"/>
      <c r="AP538" s="147"/>
      <c r="AQ538" s="147"/>
      <c r="AS538" s="155"/>
      <c r="AT538" s="155"/>
    </row>
    <row r="539" spans="1:46" ht="14.25" hidden="1" customHeight="1" x14ac:dyDescent="0.2">
      <c r="A539" s="145"/>
      <c r="B539" s="146"/>
      <c r="C539" s="147"/>
      <c r="D539" s="147"/>
      <c r="E539" s="146"/>
      <c r="F539" s="147"/>
      <c r="G539" s="147"/>
      <c r="H539" s="147"/>
      <c r="I539" s="145"/>
      <c r="J539" s="145"/>
      <c r="K539" s="147"/>
      <c r="L539" s="147"/>
      <c r="M539" s="147"/>
      <c r="N539" s="147"/>
      <c r="O539" s="147"/>
      <c r="P539" s="145"/>
      <c r="Q539" s="147"/>
      <c r="R539" s="147"/>
      <c r="S539" s="147"/>
      <c r="T539" s="147"/>
      <c r="U539" s="147"/>
      <c r="V539" s="146"/>
      <c r="W539" s="149">
        <f t="shared" si="29"/>
        <v>1</v>
      </c>
      <c r="X539" s="145"/>
      <c r="Y539" s="145"/>
      <c r="Z539" s="145"/>
      <c r="AA539" s="145"/>
      <c r="AB539" s="146"/>
      <c r="AC539" s="152"/>
      <c r="AD539" s="145"/>
      <c r="AE539" s="145"/>
      <c r="AF539" s="147"/>
      <c r="AG539" s="145"/>
      <c r="AH539" s="145"/>
      <c r="AI539" s="145"/>
      <c r="AJ539" s="147"/>
      <c r="AK539" s="147"/>
      <c r="AL539" s="147"/>
      <c r="AM539" s="146"/>
      <c r="AN539" s="145"/>
      <c r="AO539" s="145"/>
      <c r="AP539" s="147"/>
      <c r="AQ539" s="147"/>
      <c r="AS539" s="155"/>
      <c r="AT539" s="155"/>
    </row>
    <row r="540" spans="1:46" ht="14.25" hidden="1" customHeight="1" x14ac:dyDescent="0.2">
      <c r="A540" s="145"/>
      <c r="B540" s="146"/>
      <c r="C540" s="147"/>
      <c r="D540" s="147"/>
      <c r="E540" s="146"/>
      <c r="F540" s="147"/>
      <c r="G540" s="147"/>
      <c r="H540" s="147"/>
      <c r="I540" s="145"/>
      <c r="J540" s="145"/>
      <c r="K540" s="147"/>
      <c r="L540" s="147"/>
      <c r="M540" s="147"/>
      <c r="N540" s="147"/>
      <c r="O540" s="147"/>
      <c r="P540" s="145"/>
      <c r="Q540" s="147"/>
      <c r="R540" s="147"/>
      <c r="S540" s="147"/>
      <c r="T540" s="147"/>
      <c r="U540" s="147"/>
      <c r="V540" s="146"/>
      <c r="W540" s="149">
        <f t="shared" si="29"/>
        <v>1</v>
      </c>
      <c r="X540" s="145"/>
      <c r="Y540" s="145"/>
      <c r="Z540" s="145"/>
      <c r="AA540" s="145"/>
      <c r="AB540" s="146"/>
      <c r="AC540" s="152"/>
      <c r="AD540" s="145"/>
      <c r="AE540" s="145"/>
      <c r="AF540" s="147"/>
      <c r="AG540" s="145"/>
      <c r="AH540" s="145"/>
      <c r="AI540" s="145"/>
      <c r="AJ540" s="147"/>
      <c r="AK540" s="147"/>
      <c r="AL540" s="147"/>
      <c r="AM540" s="146"/>
      <c r="AN540" s="145"/>
      <c r="AO540" s="145"/>
      <c r="AP540" s="147"/>
      <c r="AQ540" s="147"/>
      <c r="AS540" s="155"/>
      <c r="AT540" s="155"/>
    </row>
    <row r="541" spans="1:46" ht="14.25" hidden="1" customHeight="1" x14ac:dyDescent="0.2">
      <c r="A541" s="145"/>
      <c r="B541" s="146"/>
      <c r="C541" s="147"/>
      <c r="D541" s="147"/>
      <c r="E541" s="146"/>
      <c r="F541" s="147"/>
      <c r="G541" s="147"/>
      <c r="H541" s="147"/>
      <c r="I541" s="145"/>
      <c r="J541" s="145"/>
      <c r="K541" s="147"/>
      <c r="L541" s="147"/>
      <c r="M541" s="147"/>
      <c r="N541" s="147"/>
      <c r="O541" s="147"/>
      <c r="P541" s="145"/>
      <c r="Q541" s="147"/>
      <c r="R541" s="147"/>
      <c r="S541" s="147"/>
      <c r="T541" s="147"/>
      <c r="U541" s="147"/>
      <c r="V541" s="146"/>
      <c r="W541" s="149">
        <f t="shared" si="29"/>
        <v>1</v>
      </c>
      <c r="X541" s="145"/>
      <c r="Y541" s="145"/>
      <c r="Z541" s="145"/>
      <c r="AA541" s="145"/>
      <c r="AB541" s="146"/>
      <c r="AC541" s="152"/>
      <c r="AD541" s="145"/>
      <c r="AE541" s="145"/>
      <c r="AF541" s="147"/>
      <c r="AG541" s="145"/>
      <c r="AH541" s="145"/>
      <c r="AI541" s="145"/>
      <c r="AJ541" s="147"/>
      <c r="AK541" s="147"/>
      <c r="AL541" s="147"/>
      <c r="AM541" s="146"/>
      <c r="AN541" s="145"/>
      <c r="AO541" s="145"/>
      <c r="AP541" s="147"/>
      <c r="AQ541" s="147"/>
      <c r="AS541" s="155"/>
      <c r="AT541" s="155"/>
    </row>
    <row r="542" spans="1:46" ht="14.25" hidden="1" customHeight="1" x14ac:dyDescent="0.2">
      <c r="A542" s="145"/>
      <c r="B542" s="146"/>
      <c r="C542" s="147"/>
      <c r="D542" s="147"/>
      <c r="E542" s="146"/>
      <c r="F542" s="147"/>
      <c r="G542" s="147"/>
      <c r="H542" s="147"/>
      <c r="I542" s="145"/>
      <c r="J542" s="145"/>
      <c r="K542" s="147"/>
      <c r="L542" s="147"/>
      <c r="M542" s="147"/>
      <c r="N542" s="147"/>
      <c r="O542" s="147"/>
      <c r="P542" s="145"/>
      <c r="Q542" s="147"/>
      <c r="R542" s="147"/>
      <c r="S542" s="147"/>
      <c r="T542" s="147"/>
      <c r="U542" s="147"/>
      <c r="V542" s="146"/>
      <c r="W542" s="149">
        <f t="shared" si="29"/>
        <v>1</v>
      </c>
      <c r="X542" s="145"/>
      <c r="Y542" s="145"/>
      <c r="Z542" s="145"/>
      <c r="AA542" s="145"/>
      <c r="AB542" s="146"/>
      <c r="AC542" s="152"/>
      <c r="AD542" s="145"/>
      <c r="AE542" s="145"/>
      <c r="AF542" s="147"/>
      <c r="AG542" s="145"/>
      <c r="AH542" s="145"/>
      <c r="AI542" s="145"/>
      <c r="AJ542" s="147"/>
      <c r="AK542" s="147"/>
      <c r="AL542" s="147"/>
      <c r="AM542" s="146"/>
      <c r="AN542" s="145"/>
      <c r="AO542" s="145"/>
      <c r="AP542" s="147"/>
      <c r="AQ542" s="147"/>
      <c r="AS542" s="155"/>
      <c r="AT542" s="155"/>
    </row>
    <row r="543" spans="1:46" ht="14.25" hidden="1" customHeight="1" x14ac:dyDescent="0.2">
      <c r="A543" s="145"/>
      <c r="B543" s="146"/>
      <c r="C543" s="147"/>
      <c r="D543" s="147"/>
      <c r="E543" s="146"/>
      <c r="F543" s="147"/>
      <c r="G543" s="147"/>
      <c r="H543" s="147"/>
      <c r="I543" s="145"/>
      <c r="J543" s="145"/>
      <c r="K543" s="147"/>
      <c r="L543" s="147"/>
      <c r="M543" s="147"/>
      <c r="N543" s="147"/>
      <c r="O543" s="147"/>
      <c r="P543" s="145"/>
      <c r="Q543" s="147"/>
      <c r="R543" s="147"/>
      <c r="S543" s="147"/>
      <c r="T543" s="147"/>
      <c r="U543" s="147"/>
      <c r="V543" s="146"/>
      <c r="W543" s="149">
        <f t="shared" si="29"/>
        <v>1</v>
      </c>
      <c r="X543" s="145"/>
      <c r="Y543" s="145"/>
      <c r="Z543" s="145"/>
      <c r="AA543" s="145"/>
      <c r="AB543" s="146"/>
      <c r="AC543" s="152"/>
      <c r="AD543" s="145"/>
      <c r="AE543" s="145"/>
      <c r="AF543" s="147"/>
      <c r="AG543" s="145"/>
      <c r="AH543" s="145"/>
      <c r="AI543" s="145"/>
      <c r="AJ543" s="147"/>
      <c r="AK543" s="147"/>
      <c r="AL543" s="147"/>
      <c r="AM543" s="146"/>
      <c r="AN543" s="145"/>
      <c r="AO543" s="145"/>
      <c r="AP543" s="147"/>
      <c r="AQ543" s="147"/>
      <c r="AS543" s="155"/>
      <c r="AT543" s="155"/>
    </row>
    <row r="544" spans="1:46" ht="14.25" hidden="1" customHeight="1" x14ac:dyDescent="0.2">
      <c r="A544" s="145"/>
      <c r="B544" s="146"/>
      <c r="C544" s="147"/>
      <c r="D544" s="147"/>
      <c r="E544" s="146"/>
      <c r="F544" s="147"/>
      <c r="G544" s="147"/>
      <c r="H544" s="147"/>
      <c r="I544" s="145"/>
      <c r="J544" s="145"/>
      <c r="K544" s="147"/>
      <c r="L544" s="147"/>
      <c r="M544" s="147"/>
      <c r="N544" s="147"/>
      <c r="O544" s="147"/>
      <c r="P544" s="145"/>
      <c r="Q544" s="147"/>
      <c r="R544" s="147"/>
      <c r="S544" s="147"/>
      <c r="T544" s="147"/>
      <c r="U544" s="147"/>
      <c r="V544" s="146"/>
      <c r="W544" s="149">
        <f t="shared" si="29"/>
        <v>1</v>
      </c>
      <c r="X544" s="145"/>
      <c r="Y544" s="145"/>
      <c r="Z544" s="145"/>
      <c r="AA544" s="145"/>
      <c r="AB544" s="146"/>
      <c r="AC544" s="152"/>
      <c r="AD544" s="145"/>
      <c r="AE544" s="145"/>
      <c r="AF544" s="147"/>
      <c r="AG544" s="145"/>
      <c r="AH544" s="145"/>
      <c r="AI544" s="145"/>
      <c r="AJ544" s="147"/>
      <c r="AK544" s="147"/>
      <c r="AL544" s="147"/>
      <c r="AM544" s="146"/>
      <c r="AN544" s="145"/>
      <c r="AO544" s="145"/>
      <c r="AP544" s="147"/>
      <c r="AQ544" s="147"/>
      <c r="AS544" s="155"/>
      <c r="AT544" s="155"/>
    </row>
    <row r="545" spans="1:46" ht="14.25" hidden="1" customHeight="1" x14ac:dyDescent="0.2">
      <c r="A545" s="145"/>
      <c r="B545" s="146"/>
      <c r="C545" s="147"/>
      <c r="D545" s="147"/>
      <c r="E545" s="146"/>
      <c r="F545" s="147"/>
      <c r="G545" s="147"/>
      <c r="H545" s="147"/>
      <c r="I545" s="145"/>
      <c r="J545" s="145"/>
      <c r="K545" s="147"/>
      <c r="L545" s="147"/>
      <c r="M545" s="147"/>
      <c r="N545" s="147"/>
      <c r="O545" s="147"/>
      <c r="P545" s="145"/>
      <c r="Q545" s="147"/>
      <c r="R545" s="147"/>
      <c r="S545" s="147"/>
      <c r="T545" s="147"/>
      <c r="U545" s="147"/>
      <c r="V545" s="146"/>
      <c r="W545" s="149">
        <f t="shared" si="29"/>
        <v>1</v>
      </c>
      <c r="X545" s="145"/>
      <c r="Y545" s="145"/>
      <c r="Z545" s="145"/>
      <c r="AA545" s="145"/>
      <c r="AB545" s="146"/>
      <c r="AC545" s="152"/>
      <c r="AD545" s="145"/>
      <c r="AE545" s="145"/>
      <c r="AF545" s="147"/>
      <c r="AG545" s="145"/>
      <c r="AH545" s="145"/>
      <c r="AI545" s="145"/>
      <c r="AJ545" s="147"/>
      <c r="AK545" s="147"/>
      <c r="AL545" s="147"/>
      <c r="AM545" s="146"/>
      <c r="AN545" s="145"/>
      <c r="AO545" s="145"/>
      <c r="AP545" s="147"/>
      <c r="AQ545" s="147"/>
      <c r="AS545" s="155"/>
      <c r="AT545" s="155"/>
    </row>
    <row r="546" spans="1:46" ht="14.25" hidden="1" customHeight="1" x14ac:dyDescent="0.2">
      <c r="A546" s="145"/>
      <c r="B546" s="146"/>
      <c r="C546" s="147"/>
      <c r="D546" s="147"/>
      <c r="E546" s="146"/>
      <c r="F546" s="147"/>
      <c r="G546" s="147"/>
      <c r="H546" s="147"/>
      <c r="I546" s="145"/>
      <c r="J546" s="145"/>
      <c r="K546" s="147"/>
      <c r="L546" s="147"/>
      <c r="M546" s="147"/>
      <c r="N546" s="147"/>
      <c r="O546" s="147"/>
      <c r="P546" s="145"/>
      <c r="Q546" s="147"/>
      <c r="R546" s="147"/>
      <c r="S546" s="147"/>
      <c r="T546" s="147"/>
      <c r="U546" s="147"/>
      <c r="V546" s="146"/>
      <c r="W546" s="149">
        <f t="shared" si="29"/>
        <v>1</v>
      </c>
      <c r="X546" s="145"/>
      <c r="Y546" s="145"/>
      <c r="Z546" s="145"/>
      <c r="AA546" s="145"/>
      <c r="AB546" s="146"/>
      <c r="AC546" s="152"/>
      <c r="AD546" s="145"/>
      <c r="AE546" s="145"/>
      <c r="AF546" s="147"/>
      <c r="AG546" s="145"/>
      <c r="AH546" s="145"/>
      <c r="AI546" s="145"/>
      <c r="AJ546" s="147"/>
      <c r="AK546" s="147"/>
      <c r="AL546" s="147"/>
      <c r="AM546" s="146"/>
      <c r="AN546" s="145"/>
      <c r="AO546" s="145"/>
      <c r="AP546" s="147"/>
      <c r="AQ546" s="147"/>
      <c r="AS546" s="155"/>
      <c r="AT546" s="155"/>
    </row>
    <row r="547" spans="1:46" ht="14.25" hidden="1" customHeight="1" x14ac:dyDescent="0.2">
      <c r="A547" s="145"/>
      <c r="B547" s="146"/>
      <c r="C547" s="147"/>
      <c r="D547" s="147"/>
      <c r="E547" s="146"/>
      <c r="F547" s="147"/>
      <c r="G547" s="147"/>
      <c r="H547" s="147"/>
      <c r="I547" s="145"/>
      <c r="J547" s="145"/>
      <c r="K547" s="147"/>
      <c r="L547" s="147"/>
      <c r="M547" s="147"/>
      <c r="N547" s="147"/>
      <c r="O547" s="147"/>
      <c r="P547" s="145"/>
      <c r="Q547" s="147"/>
      <c r="R547" s="147"/>
      <c r="S547" s="147"/>
      <c r="T547" s="147"/>
      <c r="U547" s="147"/>
      <c r="V547" s="146"/>
      <c r="W547" s="149">
        <f t="shared" si="29"/>
        <v>1</v>
      </c>
      <c r="X547" s="145"/>
      <c r="Y547" s="145"/>
      <c r="Z547" s="145"/>
      <c r="AA547" s="145"/>
      <c r="AB547" s="146"/>
      <c r="AC547" s="152"/>
      <c r="AD547" s="145"/>
      <c r="AE547" s="145"/>
      <c r="AF547" s="147"/>
      <c r="AG547" s="145"/>
      <c r="AH547" s="145"/>
      <c r="AI547" s="145"/>
      <c r="AJ547" s="147"/>
      <c r="AK547" s="147"/>
      <c r="AL547" s="147"/>
      <c r="AM547" s="146"/>
      <c r="AN547" s="145"/>
      <c r="AO547" s="145"/>
      <c r="AP547" s="147"/>
      <c r="AQ547" s="147"/>
      <c r="AS547" s="155"/>
      <c r="AT547" s="155"/>
    </row>
    <row r="548" spans="1:46" ht="14.25" hidden="1" customHeight="1" x14ac:dyDescent="0.2">
      <c r="A548" s="145"/>
      <c r="B548" s="146"/>
      <c r="C548" s="147"/>
      <c r="D548" s="147"/>
      <c r="E548" s="146"/>
      <c r="F548" s="147"/>
      <c r="G548" s="147"/>
      <c r="H548" s="147"/>
      <c r="I548" s="145"/>
      <c r="J548" s="145"/>
      <c r="K548" s="147"/>
      <c r="L548" s="147"/>
      <c r="M548" s="147"/>
      <c r="N548" s="147"/>
      <c r="O548" s="147"/>
      <c r="P548" s="145"/>
      <c r="Q548" s="147"/>
      <c r="R548" s="147"/>
      <c r="S548" s="147"/>
      <c r="T548" s="147"/>
      <c r="U548" s="147"/>
      <c r="V548" s="146"/>
      <c r="W548" s="149">
        <f t="shared" si="29"/>
        <v>1</v>
      </c>
      <c r="X548" s="145"/>
      <c r="Y548" s="145"/>
      <c r="Z548" s="145"/>
      <c r="AA548" s="145"/>
      <c r="AB548" s="146"/>
      <c r="AC548" s="152"/>
      <c r="AD548" s="145"/>
      <c r="AE548" s="145"/>
      <c r="AF548" s="147"/>
      <c r="AG548" s="145"/>
      <c r="AH548" s="145"/>
      <c r="AI548" s="145"/>
      <c r="AJ548" s="147"/>
      <c r="AK548" s="147"/>
      <c r="AL548" s="147"/>
      <c r="AM548" s="146"/>
      <c r="AN548" s="145"/>
      <c r="AO548" s="145"/>
      <c r="AP548" s="147"/>
      <c r="AQ548" s="147"/>
      <c r="AS548" s="155"/>
      <c r="AT548" s="155"/>
    </row>
    <row r="549" spans="1:46" ht="14.25" hidden="1" customHeight="1" x14ac:dyDescent="0.2">
      <c r="A549" s="145"/>
      <c r="B549" s="146"/>
      <c r="C549" s="147"/>
      <c r="D549" s="147"/>
      <c r="E549" s="146"/>
      <c r="F549" s="147"/>
      <c r="G549" s="147"/>
      <c r="H549" s="147"/>
      <c r="I549" s="145"/>
      <c r="J549" s="145"/>
      <c r="K549" s="147"/>
      <c r="L549" s="147"/>
      <c r="M549" s="147"/>
      <c r="N549" s="147"/>
      <c r="O549" s="147"/>
      <c r="P549" s="145"/>
      <c r="Q549" s="147"/>
      <c r="R549" s="147"/>
      <c r="S549" s="147"/>
      <c r="T549" s="147"/>
      <c r="U549" s="147"/>
      <c r="V549" s="146"/>
      <c r="W549" s="149">
        <f t="shared" si="29"/>
        <v>1</v>
      </c>
      <c r="X549" s="145"/>
      <c r="Y549" s="145"/>
      <c r="Z549" s="145"/>
      <c r="AA549" s="145"/>
      <c r="AB549" s="146"/>
      <c r="AC549" s="152"/>
      <c r="AD549" s="145"/>
      <c r="AE549" s="145"/>
      <c r="AF549" s="147"/>
      <c r="AG549" s="145"/>
      <c r="AH549" s="145"/>
      <c r="AI549" s="145"/>
      <c r="AJ549" s="147"/>
      <c r="AK549" s="147"/>
      <c r="AL549" s="147"/>
      <c r="AM549" s="146"/>
      <c r="AN549" s="145"/>
      <c r="AO549" s="145"/>
      <c r="AP549" s="147"/>
      <c r="AQ549" s="147"/>
      <c r="AS549" s="155"/>
      <c r="AT549" s="155"/>
    </row>
    <row r="550" spans="1:46" ht="14.25" hidden="1" customHeight="1" x14ac:dyDescent="0.2">
      <c r="A550" s="145"/>
      <c r="B550" s="146"/>
      <c r="C550" s="147"/>
      <c r="D550" s="147"/>
      <c r="E550" s="146"/>
      <c r="F550" s="147"/>
      <c r="G550" s="147"/>
      <c r="H550" s="147"/>
      <c r="I550" s="145"/>
      <c r="J550" s="145"/>
      <c r="K550" s="147"/>
      <c r="L550" s="147"/>
      <c r="M550" s="147"/>
      <c r="N550" s="147"/>
      <c r="O550" s="147"/>
      <c r="P550" s="145"/>
      <c r="Q550" s="147"/>
      <c r="R550" s="147"/>
      <c r="S550" s="147"/>
      <c r="T550" s="147"/>
      <c r="U550" s="147"/>
      <c r="V550" s="146"/>
      <c r="W550" s="149">
        <f t="shared" si="29"/>
        <v>1</v>
      </c>
      <c r="X550" s="145"/>
      <c r="Y550" s="145"/>
      <c r="Z550" s="145"/>
      <c r="AA550" s="145"/>
      <c r="AB550" s="146"/>
      <c r="AC550" s="152"/>
      <c r="AD550" s="145"/>
      <c r="AE550" s="145"/>
      <c r="AF550" s="147"/>
      <c r="AG550" s="145"/>
      <c r="AH550" s="145"/>
      <c r="AI550" s="145"/>
      <c r="AJ550" s="147"/>
      <c r="AK550" s="147"/>
      <c r="AL550" s="147"/>
      <c r="AM550" s="146"/>
      <c r="AN550" s="145"/>
      <c r="AO550" s="145"/>
      <c r="AP550" s="147"/>
      <c r="AQ550" s="147"/>
      <c r="AS550" s="155"/>
      <c r="AT550" s="155"/>
    </row>
    <row r="551" spans="1:46" ht="14.25" hidden="1" customHeight="1" x14ac:dyDescent="0.2">
      <c r="A551" s="145"/>
      <c r="B551" s="146"/>
      <c r="C551" s="147"/>
      <c r="D551" s="147"/>
      <c r="E551" s="146"/>
      <c r="F551" s="147"/>
      <c r="G551" s="147"/>
      <c r="H551" s="147"/>
      <c r="I551" s="145"/>
      <c r="J551" s="145"/>
      <c r="K551" s="147"/>
      <c r="L551" s="147"/>
      <c r="M551" s="147"/>
      <c r="N551" s="147"/>
      <c r="O551" s="147"/>
      <c r="P551" s="145"/>
      <c r="Q551" s="147"/>
      <c r="R551" s="147"/>
      <c r="S551" s="147"/>
      <c r="T551" s="147"/>
      <c r="U551" s="147"/>
      <c r="V551" s="146"/>
      <c r="W551" s="149">
        <f t="shared" si="29"/>
        <v>1</v>
      </c>
      <c r="X551" s="145"/>
      <c r="Y551" s="145"/>
      <c r="Z551" s="145"/>
      <c r="AA551" s="145"/>
      <c r="AB551" s="146"/>
      <c r="AC551" s="152"/>
      <c r="AD551" s="145"/>
      <c r="AE551" s="145"/>
      <c r="AF551" s="147"/>
      <c r="AG551" s="145"/>
      <c r="AH551" s="145"/>
      <c r="AI551" s="145"/>
      <c r="AJ551" s="147"/>
      <c r="AK551" s="147"/>
      <c r="AL551" s="147"/>
      <c r="AM551" s="146"/>
      <c r="AN551" s="145"/>
      <c r="AO551" s="145"/>
      <c r="AP551" s="147"/>
      <c r="AQ551" s="147"/>
      <c r="AS551" s="155"/>
      <c r="AT551" s="155"/>
    </row>
    <row r="552" spans="1:46" ht="14.25" hidden="1" customHeight="1" x14ac:dyDescent="0.2">
      <c r="A552" s="145"/>
      <c r="B552" s="146"/>
      <c r="C552" s="147"/>
      <c r="D552" s="147"/>
      <c r="E552" s="146"/>
      <c r="F552" s="147"/>
      <c r="G552" s="147"/>
      <c r="H552" s="147"/>
      <c r="I552" s="145"/>
      <c r="J552" s="145"/>
      <c r="K552" s="147"/>
      <c r="L552" s="147"/>
      <c r="M552" s="147"/>
      <c r="N552" s="147"/>
      <c r="O552" s="147"/>
      <c r="P552" s="145"/>
      <c r="Q552" s="147"/>
      <c r="R552" s="147"/>
      <c r="S552" s="147"/>
      <c r="T552" s="147"/>
      <c r="U552" s="147"/>
      <c r="V552" s="146"/>
      <c r="W552" s="149">
        <f t="shared" si="29"/>
        <v>1</v>
      </c>
      <c r="X552" s="145"/>
      <c r="Y552" s="145"/>
      <c r="Z552" s="145"/>
      <c r="AA552" s="145"/>
      <c r="AB552" s="146"/>
      <c r="AC552" s="152"/>
      <c r="AD552" s="145"/>
      <c r="AE552" s="145"/>
      <c r="AF552" s="147"/>
      <c r="AG552" s="145"/>
      <c r="AH552" s="145"/>
      <c r="AI552" s="145"/>
      <c r="AJ552" s="147"/>
      <c r="AK552" s="147"/>
      <c r="AL552" s="147"/>
      <c r="AM552" s="146"/>
      <c r="AN552" s="145"/>
      <c r="AO552" s="145"/>
      <c r="AP552" s="147"/>
      <c r="AQ552" s="147"/>
      <c r="AS552" s="155"/>
      <c r="AT552" s="155"/>
    </row>
    <row r="553" spans="1:46" ht="14.25" hidden="1" customHeight="1" x14ac:dyDescent="0.2">
      <c r="A553" s="145"/>
      <c r="B553" s="146"/>
      <c r="C553" s="147"/>
      <c r="D553" s="147"/>
      <c r="E553" s="146"/>
      <c r="F553" s="147"/>
      <c r="G553" s="147"/>
      <c r="H553" s="147"/>
      <c r="I553" s="145"/>
      <c r="J553" s="145"/>
      <c r="K553" s="147"/>
      <c r="L553" s="147"/>
      <c r="M553" s="147"/>
      <c r="N553" s="147"/>
      <c r="O553" s="147"/>
      <c r="P553" s="145"/>
      <c r="Q553" s="147"/>
      <c r="R553" s="147"/>
      <c r="S553" s="147"/>
      <c r="T553" s="147"/>
      <c r="U553" s="147"/>
      <c r="V553" s="146"/>
      <c r="W553" s="149">
        <f t="shared" si="29"/>
        <v>1</v>
      </c>
      <c r="X553" s="145"/>
      <c r="Y553" s="145"/>
      <c r="Z553" s="145"/>
      <c r="AA553" s="145"/>
      <c r="AB553" s="146"/>
      <c r="AC553" s="152"/>
      <c r="AD553" s="145"/>
      <c r="AE553" s="145"/>
      <c r="AF553" s="147"/>
      <c r="AG553" s="145"/>
      <c r="AH553" s="145"/>
      <c r="AI553" s="145"/>
      <c r="AJ553" s="147"/>
      <c r="AK553" s="147"/>
      <c r="AL553" s="147"/>
      <c r="AM553" s="146"/>
      <c r="AN553" s="145"/>
      <c r="AO553" s="145"/>
      <c r="AP553" s="147"/>
      <c r="AQ553" s="147"/>
      <c r="AS553" s="155"/>
      <c r="AT553" s="155"/>
    </row>
    <row r="554" spans="1:46" ht="14.25" hidden="1" customHeight="1" x14ac:dyDescent="0.2">
      <c r="A554" s="145"/>
      <c r="B554" s="146"/>
      <c r="C554" s="147"/>
      <c r="D554" s="147"/>
      <c r="E554" s="146"/>
      <c r="F554" s="147"/>
      <c r="G554" s="147"/>
      <c r="H554" s="147"/>
      <c r="I554" s="145"/>
      <c r="J554" s="145"/>
      <c r="K554" s="147"/>
      <c r="L554" s="147"/>
      <c r="M554" s="147"/>
      <c r="N554" s="147"/>
      <c r="O554" s="147"/>
      <c r="P554" s="145"/>
      <c r="Q554" s="147"/>
      <c r="R554" s="147"/>
      <c r="S554" s="147"/>
      <c r="T554" s="147"/>
      <c r="U554" s="147"/>
      <c r="V554" s="146"/>
      <c r="W554" s="149">
        <f t="shared" si="29"/>
        <v>1</v>
      </c>
      <c r="X554" s="145"/>
      <c r="Y554" s="145"/>
      <c r="Z554" s="145"/>
      <c r="AA554" s="145"/>
      <c r="AB554" s="146"/>
      <c r="AC554" s="152"/>
      <c r="AD554" s="145"/>
      <c r="AE554" s="145"/>
      <c r="AF554" s="147"/>
      <c r="AG554" s="145"/>
      <c r="AH554" s="145"/>
      <c r="AI554" s="145"/>
      <c r="AJ554" s="147"/>
      <c r="AK554" s="147"/>
      <c r="AL554" s="147"/>
      <c r="AM554" s="146"/>
      <c r="AN554" s="145"/>
      <c r="AO554" s="145"/>
      <c r="AP554" s="147"/>
      <c r="AQ554" s="147"/>
      <c r="AS554" s="155"/>
      <c r="AT554" s="155"/>
    </row>
    <row r="555" spans="1:46" ht="14.25" hidden="1" customHeight="1" x14ac:dyDescent="0.2">
      <c r="A555" s="145"/>
      <c r="B555" s="146"/>
      <c r="C555" s="147"/>
      <c r="D555" s="147"/>
      <c r="E555" s="146"/>
      <c r="F555" s="147"/>
      <c r="G555" s="147"/>
      <c r="H555" s="147"/>
      <c r="I555" s="145"/>
      <c r="J555" s="145"/>
      <c r="K555" s="147"/>
      <c r="L555" s="147"/>
      <c r="M555" s="147"/>
      <c r="N555" s="147"/>
      <c r="O555" s="147"/>
      <c r="P555" s="145"/>
      <c r="Q555" s="147"/>
      <c r="R555" s="147"/>
      <c r="S555" s="147"/>
      <c r="T555" s="147"/>
      <c r="U555" s="147"/>
      <c r="V555" s="146"/>
      <c r="W555" s="149">
        <f t="shared" si="29"/>
        <v>1</v>
      </c>
      <c r="X555" s="145"/>
      <c r="Y555" s="145"/>
      <c r="Z555" s="145"/>
      <c r="AA555" s="145"/>
      <c r="AB555" s="146"/>
      <c r="AC555" s="152"/>
      <c r="AD555" s="145"/>
      <c r="AE555" s="145"/>
      <c r="AF555" s="147"/>
      <c r="AG555" s="145"/>
      <c r="AH555" s="145"/>
      <c r="AI555" s="145"/>
      <c r="AJ555" s="147"/>
      <c r="AK555" s="147"/>
      <c r="AL555" s="147"/>
      <c r="AM555" s="146"/>
      <c r="AN555" s="145"/>
      <c r="AO555" s="145"/>
      <c r="AP555" s="147"/>
      <c r="AQ555" s="147"/>
      <c r="AS555" s="155"/>
      <c r="AT555" s="155"/>
    </row>
    <row r="556" spans="1:46" ht="14.25" hidden="1" customHeight="1" x14ac:dyDescent="0.2">
      <c r="A556" s="145"/>
      <c r="B556" s="146"/>
      <c r="C556" s="147"/>
      <c r="D556" s="147"/>
      <c r="E556" s="146"/>
      <c r="F556" s="147"/>
      <c r="G556" s="147"/>
      <c r="H556" s="147"/>
      <c r="I556" s="145"/>
      <c r="J556" s="145"/>
      <c r="K556" s="147"/>
      <c r="L556" s="147"/>
      <c r="M556" s="147"/>
      <c r="N556" s="147"/>
      <c r="O556" s="147"/>
      <c r="P556" s="145"/>
      <c r="Q556" s="147"/>
      <c r="R556" s="147"/>
      <c r="S556" s="147"/>
      <c r="T556" s="147"/>
      <c r="U556" s="147"/>
      <c r="V556" s="146"/>
      <c r="W556" s="149">
        <f t="shared" si="29"/>
        <v>1</v>
      </c>
      <c r="X556" s="145"/>
      <c r="Y556" s="145"/>
      <c r="Z556" s="145"/>
      <c r="AA556" s="145"/>
      <c r="AB556" s="146"/>
      <c r="AC556" s="152"/>
      <c r="AD556" s="145"/>
      <c r="AE556" s="145"/>
      <c r="AF556" s="147"/>
      <c r="AG556" s="145"/>
      <c r="AH556" s="145"/>
      <c r="AI556" s="145"/>
      <c r="AJ556" s="147"/>
      <c r="AK556" s="147"/>
      <c r="AL556" s="147"/>
      <c r="AM556" s="146"/>
      <c r="AN556" s="145"/>
      <c r="AO556" s="145"/>
      <c r="AP556" s="147"/>
      <c r="AQ556" s="147"/>
      <c r="AS556" s="155"/>
      <c r="AT556" s="155"/>
    </row>
    <row r="557" spans="1:46" ht="14.25" hidden="1" customHeight="1" x14ac:dyDescent="0.2">
      <c r="A557" s="145"/>
      <c r="B557" s="146"/>
      <c r="C557" s="147"/>
      <c r="D557" s="147"/>
      <c r="E557" s="146"/>
      <c r="F557" s="147"/>
      <c r="G557" s="147"/>
      <c r="H557" s="147"/>
      <c r="I557" s="145"/>
      <c r="J557" s="145"/>
      <c r="K557" s="147"/>
      <c r="L557" s="147"/>
      <c r="M557" s="147"/>
      <c r="N557" s="147"/>
      <c r="O557" s="147"/>
      <c r="P557" s="145"/>
      <c r="Q557" s="147"/>
      <c r="R557" s="147"/>
      <c r="S557" s="147"/>
      <c r="T557" s="147"/>
      <c r="U557" s="147"/>
      <c r="V557" s="146"/>
      <c r="W557" s="149">
        <f t="shared" si="29"/>
        <v>1</v>
      </c>
      <c r="X557" s="145"/>
      <c r="Y557" s="145"/>
      <c r="Z557" s="145"/>
      <c r="AA557" s="145"/>
      <c r="AB557" s="146"/>
      <c r="AC557" s="152"/>
      <c r="AD557" s="145"/>
      <c r="AE557" s="145"/>
      <c r="AF557" s="147"/>
      <c r="AG557" s="145"/>
      <c r="AH557" s="145"/>
      <c r="AI557" s="145"/>
      <c r="AJ557" s="147"/>
      <c r="AK557" s="147"/>
      <c r="AL557" s="147"/>
      <c r="AM557" s="146"/>
      <c r="AN557" s="145"/>
      <c r="AO557" s="145"/>
      <c r="AP557" s="147"/>
      <c r="AQ557" s="147"/>
      <c r="AS557" s="155"/>
      <c r="AT557" s="155"/>
    </row>
    <row r="558" spans="1:46" ht="14.25" hidden="1" customHeight="1" x14ac:dyDescent="0.2">
      <c r="A558" s="145"/>
      <c r="B558" s="146"/>
      <c r="C558" s="147"/>
      <c r="D558" s="147"/>
      <c r="E558" s="146"/>
      <c r="F558" s="147"/>
      <c r="G558" s="147"/>
      <c r="H558" s="147"/>
      <c r="I558" s="145"/>
      <c r="J558" s="145"/>
      <c r="K558" s="147"/>
      <c r="L558" s="147"/>
      <c r="M558" s="147"/>
      <c r="N558" s="147"/>
      <c r="O558" s="147"/>
      <c r="P558" s="145"/>
      <c r="Q558" s="147"/>
      <c r="R558" s="147"/>
      <c r="S558" s="147"/>
      <c r="T558" s="147"/>
      <c r="U558" s="147"/>
      <c r="V558" s="146"/>
      <c r="W558" s="149">
        <f t="shared" si="29"/>
        <v>1</v>
      </c>
      <c r="X558" s="145"/>
      <c r="Y558" s="145"/>
      <c r="Z558" s="145"/>
      <c r="AA558" s="145"/>
      <c r="AB558" s="146"/>
      <c r="AC558" s="152"/>
      <c r="AD558" s="145"/>
      <c r="AE558" s="145"/>
      <c r="AF558" s="147"/>
      <c r="AG558" s="145"/>
      <c r="AH558" s="145"/>
      <c r="AI558" s="145"/>
      <c r="AJ558" s="147"/>
      <c r="AK558" s="147"/>
      <c r="AL558" s="147"/>
      <c r="AM558" s="146"/>
      <c r="AN558" s="145"/>
      <c r="AO558" s="145"/>
      <c r="AP558" s="147"/>
      <c r="AQ558" s="147"/>
      <c r="AS558" s="155"/>
      <c r="AT558" s="155"/>
    </row>
    <row r="559" spans="1:46" ht="14.25" hidden="1" customHeight="1" x14ac:dyDescent="0.2">
      <c r="A559" s="145"/>
      <c r="B559" s="146"/>
      <c r="C559" s="147"/>
      <c r="D559" s="147"/>
      <c r="E559" s="146"/>
      <c r="F559" s="147"/>
      <c r="G559" s="147"/>
      <c r="H559" s="147"/>
      <c r="I559" s="145"/>
      <c r="J559" s="145"/>
      <c r="K559" s="147"/>
      <c r="L559" s="147"/>
      <c r="M559" s="147"/>
      <c r="N559" s="147"/>
      <c r="O559" s="147"/>
      <c r="P559" s="145"/>
      <c r="Q559" s="147"/>
      <c r="R559" s="147"/>
      <c r="S559" s="147"/>
      <c r="T559" s="147"/>
      <c r="U559" s="147"/>
      <c r="V559" s="146"/>
      <c r="W559" s="149">
        <f t="shared" si="29"/>
        <v>1</v>
      </c>
      <c r="X559" s="145"/>
      <c r="Y559" s="145"/>
      <c r="Z559" s="145"/>
      <c r="AA559" s="145"/>
      <c r="AB559" s="146"/>
      <c r="AC559" s="152"/>
      <c r="AD559" s="145"/>
      <c r="AE559" s="145"/>
      <c r="AF559" s="147"/>
      <c r="AG559" s="145"/>
      <c r="AH559" s="145"/>
      <c r="AI559" s="145"/>
      <c r="AJ559" s="147"/>
      <c r="AK559" s="147"/>
      <c r="AL559" s="147"/>
      <c r="AM559" s="146"/>
      <c r="AN559" s="145"/>
      <c r="AO559" s="145"/>
      <c r="AP559" s="147"/>
      <c r="AQ559" s="147"/>
      <c r="AS559" s="155"/>
      <c r="AT559" s="155"/>
    </row>
    <row r="560" spans="1:46" ht="14.25" hidden="1" customHeight="1" x14ac:dyDescent="0.2">
      <c r="A560" s="145"/>
      <c r="B560" s="146"/>
      <c r="C560" s="147"/>
      <c r="D560" s="147"/>
      <c r="E560" s="146"/>
      <c r="F560" s="147"/>
      <c r="G560" s="147"/>
      <c r="H560" s="147"/>
      <c r="I560" s="145"/>
      <c r="J560" s="145"/>
      <c r="K560" s="147"/>
      <c r="L560" s="147"/>
      <c r="M560" s="147"/>
      <c r="N560" s="147"/>
      <c r="O560" s="147"/>
      <c r="P560" s="145"/>
      <c r="Q560" s="147"/>
      <c r="R560" s="147"/>
      <c r="S560" s="147"/>
      <c r="T560" s="147"/>
      <c r="U560" s="147"/>
      <c r="V560" s="146"/>
      <c r="W560" s="149">
        <f t="shared" si="29"/>
        <v>1</v>
      </c>
      <c r="X560" s="145"/>
      <c r="Y560" s="145"/>
      <c r="Z560" s="145"/>
      <c r="AA560" s="145"/>
      <c r="AB560" s="146"/>
      <c r="AC560" s="152"/>
      <c r="AD560" s="145"/>
      <c r="AE560" s="145"/>
      <c r="AF560" s="147"/>
      <c r="AG560" s="145"/>
      <c r="AH560" s="145"/>
      <c r="AI560" s="145"/>
      <c r="AJ560" s="147"/>
      <c r="AK560" s="147"/>
      <c r="AL560" s="147"/>
      <c r="AM560" s="146"/>
      <c r="AN560" s="145"/>
      <c r="AO560" s="145"/>
      <c r="AP560" s="147"/>
      <c r="AQ560" s="147"/>
      <c r="AS560" s="155"/>
      <c r="AT560" s="155"/>
    </row>
    <row r="561" spans="1:46" ht="14.25" hidden="1" customHeight="1" x14ac:dyDescent="0.2">
      <c r="A561" s="145"/>
      <c r="B561" s="146"/>
      <c r="C561" s="147"/>
      <c r="D561" s="147"/>
      <c r="E561" s="146"/>
      <c r="F561" s="147"/>
      <c r="G561" s="147"/>
      <c r="H561" s="147"/>
      <c r="I561" s="145"/>
      <c r="J561" s="145"/>
      <c r="K561" s="147"/>
      <c r="L561" s="147"/>
      <c r="M561" s="147"/>
      <c r="N561" s="147"/>
      <c r="O561" s="147"/>
      <c r="P561" s="145"/>
      <c r="Q561" s="147"/>
      <c r="R561" s="147"/>
      <c r="S561" s="147"/>
      <c r="T561" s="147"/>
      <c r="U561" s="147"/>
      <c r="V561" s="146"/>
      <c r="W561" s="149">
        <f t="shared" si="29"/>
        <v>1</v>
      </c>
      <c r="X561" s="145"/>
      <c r="Y561" s="145"/>
      <c r="Z561" s="145"/>
      <c r="AA561" s="145"/>
      <c r="AB561" s="146"/>
      <c r="AC561" s="152"/>
      <c r="AD561" s="145"/>
      <c r="AE561" s="145"/>
      <c r="AF561" s="147"/>
      <c r="AG561" s="145"/>
      <c r="AH561" s="145"/>
      <c r="AI561" s="145"/>
      <c r="AJ561" s="147"/>
      <c r="AK561" s="147"/>
      <c r="AL561" s="147"/>
      <c r="AM561" s="146"/>
      <c r="AN561" s="145"/>
      <c r="AO561" s="145"/>
      <c r="AP561" s="147"/>
      <c r="AQ561" s="147"/>
      <c r="AS561" s="155"/>
      <c r="AT561" s="155"/>
    </row>
    <row r="562" spans="1:46" ht="14.25" hidden="1" customHeight="1" x14ac:dyDescent="0.2">
      <c r="A562" s="145"/>
      <c r="B562" s="146"/>
      <c r="C562" s="147"/>
      <c r="D562" s="147"/>
      <c r="E562" s="146"/>
      <c r="F562" s="147"/>
      <c r="G562" s="147"/>
      <c r="H562" s="147"/>
      <c r="I562" s="145"/>
      <c r="J562" s="145"/>
      <c r="K562" s="147"/>
      <c r="L562" s="147"/>
      <c r="M562" s="147"/>
      <c r="N562" s="147"/>
      <c r="O562" s="147"/>
      <c r="P562" s="145"/>
      <c r="Q562" s="147"/>
      <c r="R562" s="147"/>
      <c r="S562" s="147"/>
      <c r="T562" s="147"/>
      <c r="U562" s="147"/>
      <c r="V562" s="146"/>
      <c r="W562" s="149">
        <f t="shared" si="29"/>
        <v>1</v>
      </c>
      <c r="X562" s="145"/>
      <c r="Y562" s="145"/>
      <c r="Z562" s="145"/>
      <c r="AA562" s="145"/>
      <c r="AB562" s="146"/>
      <c r="AC562" s="152"/>
      <c r="AD562" s="145"/>
      <c r="AE562" s="145"/>
      <c r="AF562" s="147"/>
      <c r="AG562" s="145"/>
      <c r="AH562" s="145"/>
      <c r="AI562" s="145"/>
      <c r="AJ562" s="147"/>
      <c r="AK562" s="147"/>
      <c r="AL562" s="147"/>
      <c r="AM562" s="146"/>
      <c r="AN562" s="145"/>
      <c r="AO562" s="145"/>
      <c r="AP562" s="147"/>
      <c r="AQ562" s="147"/>
      <c r="AS562" s="155"/>
      <c r="AT562" s="155"/>
    </row>
    <row r="563" spans="1:46" ht="14.25" hidden="1" customHeight="1" x14ac:dyDescent="0.2">
      <c r="A563" s="145"/>
      <c r="B563" s="146"/>
      <c r="C563" s="147"/>
      <c r="D563" s="147"/>
      <c r="E563" s="146"/>
      <c r="F563" s="147"/>
      <c r="G563" s="147"/>
      <c r="H563" s="147"/>
      <c r="I563" s="145"/>
      <c r="J563" s="145"/>
      <c r="K563" s="147"/>
      <c r="L563" s="147"/>
      <c r="M563" s="147"/>
      <c r="N563" s="147"/>
      <c r="O563" s="147"/>
      <c r="P563" s="145"/>
      <c r="Q563" s="147"/>
      <c r="R563" s="147"/>
      <c r="S563" s="147"/>
      <c r="T563" s="147"/>
      <c r="U563" s="147"/>
      <c r="V563" s="146"/>
      <c r="W563" s="149">
        <f t="shared" si="29"/>
        <v>1</v>
      </c>
      <c r="X563" s="145"/>
      <c r="Y563" s="145"/>
      <c r="Z563" s="145"/>
      <c r="AA563" s="145"/>
      <c r="AB563" s="146"/>
      <c r="AC563" s="152"/>
      <c r="AD563" s="145"/>
      <c r="AE563" s="145"/>
      <c r="AF563" s="147"/>
      <c r="AG563" s="145"/>
      <c r="AH563" s="145"/>
      <c r="AI563" s="145"/>
      <c r="AJ563" s="147"/>
      <c r="AK563" s="147"/>
      <c r="AL563" s="147"/>
      <c r="AM563" s="146"/>
      <c r="AN563" s="145"/>
      <c r="AO563" s="145"/>
      <c r="AP563" s="147"/>
      <c r="AQ563" s="147"/>
      <c r="AS563" s="155"/>
      <c r="AT563" s="155"/>
    </row>
    <row r="564" spans="1:46" ht="14.25" hidden="1" customHeight="1" x14ac:dyDescent="0.2">
      <c r="A564" s="145"/>
      <c r="B564" s="146"/>
      <c r="C564" s="147"/>
      <c r="D564" s="147"/>
      <c r="E564" s="146"/>
      <c r="F564" s="147"/>
      <c r="G564" s="147"/>
      <c r="H564" s="147"/>
      <c r="I564" s="145"/>
      <c r="J564" s="145"/>
      <c r="K564" s="147"/>
      <c r="L564" s="147"/>
      <c r="M564" s="147"/>
      <c r="N564" s="147"/>
      <c r="O564" s="147"/>
      <c r="P564" s="145"/>
      <c r="Q564" s="147"/>
      <c r="R564" s="147"/>
      <c r="S564" s="147"/>
      <c r="T564" s="147"/>
      <c r="U564" s="147"/>
      <c r="V564" s="146"/>
      <c r="W564" s="149">
        <f t="shared" si="29"/>
        <v>1</v>
      </c>
      <c r="X564" s="145"/>
      <c r="Y564" s="145"/>
      <c r="Z564" s="145"/>
      <c r="AA564" s="145"/>
      <c r="AB564" s="146"/>
      <c r="AC564" s="152"/>
      <c r="AD564" s="145"/>
      <c r="AE564" s="145"/>
      <c r="AF564" s="147"/>
      <c r="AG564" s="145"/>
      <c r="AH564" s="145"/>
      <c r="AI564" s="145"/>
      <c r="AJ564" s="147"/>
      <c r="AK564" s="147"/>
      <c r="AL564" s="147"/>
      <c r="AM564" s="146"/>
      <c r="AN564" s="145"/>
      <c r="AO564" s="145"/>
      <c r="AP564" s="147"/>
      <c r="AQ564" s="147"/>
      <c r="AS564" s="155"/>
      <c r="AT564" s="155"/>
    </row>
    <row r="565" spans="1:46" ht="14.25" hidden="1" customHeight="1" x14ac:dyDescent="0.2">
      <c r="A565" s="145"/>
      <c r="B565" s="146"/>
      <c r="C565" s="147"/>
      <c r="D565" s="147"/>
      <c r="E565" s="146"/>
      <c r="F565" s="147"/>
      <c r="G565" s="147"/>
      <c r="H565" s="147"/>
      <c r="I565" s="145"/>
      <c r="J565" s="145"/>
      <c r="K565" s="147"/>
      <c r="L565" s="147"/>
      <c r="M565" s="147"/>
      <c r="N565" s="147"/>
      <c r="O565" s="147"/>
      <c r="P565" s="145"/>
      <c r="Q565" s="147"/>
      <c r="R565" s="147"/>
      <c r="S565" s="147"/>
      <c r="T565" s="147"/>
      <c r="U565" s="147"/>
      <c r="V565" s="146"/>
      <c r="W565" s="149">
        <f t="shared" si="29"/>
        <v>1</v>
      </c>
      <c r="X565" s="145"/>
      <c r="Y565" s="145"/>
      <c r="Z565" s="145"/>
      <c r="AA565" s="145"/>
      <c r="AB565" s="146"/>
      <c r="AC565" s="152"/>
      <c r="AD565" s="145"/>
      <c r="AE565" s="145"/>
      <c r="AF565" s="147"/>
      <c r="AG565" s="145"/>
      <c r="AH565" s="145"/>
      <c r="AI565" s="145"/>
      <c r="AJ565" s="147"/>
      <c r="AK565" s="147"/>
      <c r="AL565" s="147"/>
      <c r="AM565" s="146"/>
      <c r="AN565" s="145"/>
      <c r="AO565" s="145"/>
      <c r="AP565" s="147"/>
      <c r="AQ565" s="147"/>
      <c r="AS565" s="155"/>
      <c r="AT565" s="155"/>
    </row>
    <row r="566" spans="1:46" ht="14.25" hidden="1" customHeight="1" x14ac:dyDescent="0.2">
      <c r="A566" s="145"/>
      <c r="B566" s="146"/>
      <c r="C566" s="147"/>
      <c r="D566" s="147"/>
      <c r="E566" s="146"/>
      <c r="F566" s="147"/>
      <c r="G566" s="147"/>
      <c r="H566" s="147"/>
      <c r="I566" s="145"/>
      <c r="J566" s="145"/>
      <c r="K566" s="147"/>
      <c r="L566" s="147"/>
      <c r="M566" s="147"/>
      <c r="N566" s="147"/>
      <c r="O566" s="147"/>
      <c r="P566" s="145"/>
      <c r="Q566" s="147"/>
      <c r="R566" s="147"/>
      <c r="S566" s="147"/>
      <c r="T566" s="147"/>
      <c r="U566" s="147"/>
      <c r="V566" s="146"/>
      <c r="W566" s="149">
        <f t="shared" si="29"/>
        <v>1</v>
      </c>
      <c r="X566" s="145"/>
      <c r="Y566" s="145"/>
      <c r="Z566" s="145"/>
      <c r="AA566" s="145"/>
      <c r="AB566" s="146"/>
      <c r="AC566" s="152"/>
      <c r="AD566" s="145"/>
      <c r="AE566" s="145"/>
      <c r="AF566" s="147"/>
      <c r="AG566" s="145"/>
      <c r="AH566" s="145"/>
      <c r="AI566" s="145"/>
      <c r="AJ566" s="147"/>
      <c r="AK566" s="147"/>
      <c r="AL566" s="147"/>
      <c r="AM566" s="146"/>
      <c r="AN566" s="145"/>
      <c r="AO566" s="145"/>
      <c r="AP566" s="147"/>
      <c r="AQ566" s="147"/>
      <c r="AS566" s="155"/>
      <c r="AT566" s="155"/>
    </row>
    <row r="567" spans="1:46" ht="14.25" hidden="1" customHeight="1" x14ac:dyDescent="0.2">
      <c r="A567" s="145"/>
      <c r="B567" s="146"/>
      <c r="C567" s="147"/>
      <c r="D567" s="147"/>
      <c r="E567" s="146"/>
      <c r="F567" s="147"/>
      <c r="G567" s="147"/>
      <c r="H567" s="147"/>
      <c r="I567" s="145"/>
      <c r="J567" s="145"/>
      <c r="K567" s="147"/>
      <c r="L567" s="147"/>
      <c r="M567" s="147"/>
      <c r="N567" s="147"/>
      <c r="O567" s="147"/>
      <c r="P567" s="145"/>
      <c r="Q567" s="147"/>
      <c r="R567" s="147"/>
      <c r="S567" s="147"/>
      <c r="T567" s="147"/>
      <c r="U567" s="147"/>
      <c r="V567" s="146"/>
      <c r="W567" s="149">
        <f t="shared" si="29"/>
        <v>1</v>
      </c>
      <c r="X567" s="145"/>
      <c r="Y567" s="145"/>
      <c r="Z567" s="145"/>
      <c r="AA567" s="145"/>
      <c r="AB567" s="146"/>
      <c r="AC567" s="152"/>
      <c r="AD567" s="145"/>
      <c r="AE567" s="145"/>
      <c r="AF567" s="147"/>
      <c r="AG567" s="145"/>
      <c r="AH567" s="145"/>
      <c r="AI567" s="145"/>
      <c r="AJ567" s="147"/>
      <c r="AK567" s="147"/>
      <c r="AL567" s="147"/>
      <c r="AM567" s="146"/>
      <c r="AN567" s="145"/>
      <c r="AO567" s="145"/>
      <c r="AP567" s="147"/>
      <c r="AQ567" s="147"/>
      <c r="AS567" s="155"/>
      <c r="AT567" s="155"/>
    </row>
    <row r="568" spans="1:46" ht="14.25" hidden="1" customHeight="1" x14ac:dyDescent="0.2">
      <c r="A568" s="145"/>
      <c r="B568" s="146"/>
      <c r="C568" s="147"/>
      <c r="D568" s="147"/>
      <c r="E568" s="146"/>
      <c r="F568" s="147"/>
      <c r="G568" s="147"/>
      <c r="H568" s="147"/>
      <c r="I568" s="145"/>
      <c r="J568" s="145"/>
      <c r="K568" s="147"/>
      <c r="L568" s="147"/>
      <c r="M568" s="147"/>
      <c r="N568" s="147"/>
      <c r="O568" s="147"/>
      <c r="P568" s="145"/>
      <c r="Q568" s="147"/>
      <c r="R568" s="147"/>
      <c r="S568" s="147"/>
      <c r="T568" s="147"/>
      <c r="U568" s="147"/>
      <c r="V568" s="146"/>
      <c r="W568" s="149">
        <f t="shared" si="29"/>
        <v>1</v>
      </c>
      <c r="X568" s="145"/>
      <c r="Y568" s="145"/>
      <c r="Z568" s="145"/>
      <c r="AA568" s="145"/>
      <c r="AB568" s="146"/>
      <c r="AC568" s="152"/>
      <c r="AD568" s="145"/>
      <c r="AE568" s="145"/>
      <c r="AF568" s="147"/>
      <c r="AG568" s="145"/>
      <c r="AH568" s="145"/>
      <c r="AI568" s="145"/>
      <c r="AJ568" s="147"/>
      <c r="AK568" s="147"/>
      <c r="AL568" s="147"/>
      <c r="AM568" s="146"/>
      <c r="AN568" s="145"/>
      <c r="AO568" s="145"/>
      <c r="AP568" s="147"/>
      <c r="AQ568" s="147"/>
      <c r="AS568" s="155"/>
      <c r="AT568" s="155"/>
    </row>
    <row r="569" spans="1:46" ht="14.25" hidden="1" customHeight="1" x14ac:dyDescent="0.2">
      <c r="A569" s="145"/>
      <c r="B569" s="146"/>
      <c r="C569" s="147"/>
      <c r="D569" s="147"/>
      <c r="E569" s="146"/>
      <c r="F569" s="147"/>
      <c r="G569" s="147"/>
      <c r="H569" s="147"/>
      <c r="I569" s="145"/>
      <c r="J569" s="145"/>
      <c r="K569" s="147"/>
      <c r="L569" s="147"/>
      <c r="M569" s="147"/>
      <c r="N569" s="147"/>
      <c r="O569" s="147"/>
      <c r="P569" s="145"/>
      <c r="Q569" s="147"/>
      <c r="R569" s="147"/>
      <c r="S569" s="147"/>
      <c r="T569" s="147"/>
      <c r="U569" s="147"/>
      <c r="V569" s="146"/>
      <c r="W569" s="149">
        <f t="shared" si="29"/>
        <v>1</v>
      </c>
      <c r="X569" s="145"/>
      <c r="Y569" s="145"/>
      <c r="Z569" s="145"/>
      <c r="AA569" s="145"/>
      <c r="AB569" s="146"/>
      <c r="AC569" s="152"/>
      <c r="AD569" s="145"/>
      <c r="AE569" s="145"/>
      <c r="AF569" s="147"/>
      <c r="AG569" s="145"/>
      <c r="AH569" s="145"/>
      <c r="AI569" s="145"/>
      <c r="AJ569" s="147"/>
      <c r="AK569" s="147"/>
      <c r="AL569" s="147"/>
      <c r="AM569" s="146"/>
      <c r="AN569" s="145"/>
      <c r="AO569" s="145"/>
      <c r="AP569" s="147"/>
      <c r="AQ569" s="147"/>
      <c r="AS569" s="155"/>
      <c r="AT569" s="155"/>
    </row>
    <row r="570" spans="1:46" ht="14.25" hidden="1" customHeight="1" x14ac:dyDescent="0.2">
      <c r="A570" s="145"/>
      <c r="B570" s="146"/>
      <c r="C570" s="147"/>
      <c r="D570" s="147"/>
      <c r="E570" s="146"/>
      <c r="F570" s="147"/>
      <c r="G570" s="147"/>
      <c r="H570" s="147"/>
      <c r="I570" s="145"/>
      <c r="J570" s="145"/>
      <c r="K570" s="147"/>
      <c r="L570" s="147"/>
      <c r="M570" s="147"/>
      <c r="N570" s="147"/>
      <c r="O570" s="147"/>
      <c r="P570" s="145"/>
      <c r="Q570" s="147"/>
      <c r="R570" s="147"/>
      <c r="S570" s="147"/>
      <c r="T570" s="147"/>
      <c r="U570" s="147"/>
      <c r="V570" s="146"/>
      <c r="W570" s="149">
        <f t="shared" si="29"/>
        <v>1</v>
      </c>
      <c r="X570" s="145"/>
      <c r="Y570" s="145"/>
      <c r="Z570" s="145"/>
      <c r="AA570" s="145"/>
      <c r="AB570" s="146"/>
      <c r="AC570" s="152"/>
      <c r="AD570" s="145"/>
      <c r="AE570" s="145"/>
      <c r="AF570" s="147"/>
      <c r="AG570" s="145"/>
      <c r="AH570" s="145"/>
      <c r="AI570" s="145"/>
      <c r="AJ570" s="147"/>
      <c r="AK570" s="147"/>
      <c r="AL570" s="147"/>
      <c r="AM570" s="146"/>
      <c r="AN570" s="145"/>
      <c r="AO570" s="145"/>
      <c r="AP570" s="147"/>
      <c r="AQ570" s="147"/>
      <c r="AS570" s="155"/>
      <c r="AT570" s="155"/>
    </row>
    <row r="571" spans="1:46" ht="14.25" hidden="1" customHeight="1" x14ac:dyDescent="0.2">
      <c r="A571" s="145"/>
      <c r="B571" s="146"/>
      <c r="C571" s="147"/>
      <c r="D571" s="147"/>
      <c r="E571" s="146"/>
      <c r="F571" s="147"/>
      <c r="G571" s="147"/>
      <c r="H571" s="147"/>
      <c r="I571" s="145"/>
      <c r="J571" s="145"/>
      <c r="K571" s="147"/>
      <c r="L571" s="147"/>
      <c r="M571" s="147"/>
      <c r="N571" s="147"/>
      <c r="O571" s="147"/>
      <c r="P571" s="145"/>
      <c r="Q571" s="147"/>
      <c r="R571" s="147"/>
      <c r="S571" s="147"/>
      <c r="T571" s="147"/>
      <c r="U571" s="147"/>
      <c r="V571" s="146"/>
      <c r="W571" s="149">
        <f t="shared" si="29"/>
        <v>1</v>
      </c>
      <c r="X571" s="145"/>
      <c r="Y571" s="145"/>
      <c r="Z571" s="145"/>
      <c r="AA571" s="145"/>
      <c r="AB571" s="146"/>
      <c r="AC571" s="152"/>
      <c r="AD571" s="145"/>
      <c r="AE571" s="145"/>
      <c r="AF571" s="147"/>
      <c r="AG571" s="145"/>
      <c r="AH571" s="145"/>
      <c r="AI571" s="145"/>
      <c r="AJ571" s="147"/>
      <c r="AK571" s="147"/>
      <c r="AL571" s="147"/>
      <c r="AM571" s="146"/>
      <c r="AN571" s="145"/>
      <c r="AO571" s="145"/>
      <c r="AP571" s="147"/>
      <c r="AQ571" s="147"/>
      <c r="AS571" s="155"/>
      <c r="AT571" s="155"/>
    </row>
    <row r="572" spans="1:46" ht="14.25" hidden="1" customHeight="1" x14ac:dyDescent="0.2">
      <c r="A572" s="145"/>
      <c r="B572" s="146"/>
      <c r="C572" s="147"/>
      <c r="D572" s="147"/>
      <c r="E572" s="146"/>
      <c r="F572" s="147"/>
      <c r="G572" s="147"/>
      <c r="H572" s="147"/>
      <c r="I572" s="145"/>
      <c r="J572" s="145"/>
      <c r="K572" s="147"/>
      <c r="L572" s="147"/>
      <c r="M572" s="147"/>
      <c r="N572" s="147"/>
      <c r="O572" s="147"/>
      <c r="P572" s="145"/>
      <c r="Q572" s="147"/>
      <c r="R572" s="147"/>
      <c r="S572" s="147"/>
      <c r="T572" s="147"/>
      <c r="U572" s="147"/>
      <c r="V572" s="146"/>
      <c r="W572" s="149">
        <f t="shared" si="29"/>
        <v>1</v>
      </c>
      <c r="X572" s="145"/>
      <c r="Y572" s="145"/>
      <c r="Z572" s="145"/>
      <c r="AA572" s="145"/>
      <c r="AB572" s="146"/>
      <c r="AC572" s="152"/>
      <c r="AD572" s="145"/>
      <c r="AE572" s="145"/>
      <c r="AF572" s="147"/>
      <c r="AG572" s="145"/>
      <c r="AH572" s="145"/>
      <c r="AI572" s="145"/>
      <c r="AJ572" s="147"/>
      <c r="AK572" s="147"/>
      <c r="AL572" s="147"/>
      <c r="AM572" s="146"/>
      <c r="AN572" s="145"/>
      <c r="AO572" s="145"/>
      <c r="AP572" s="147"/>
      <c r="AQ572" s="147"/>
      <c r="AS572" s="155"/>
      <c r="AT572" s="155"/>
    </row>
    <row r="573" spans="1:46" ht="14.25" hidden="1" customHeight="1" x14ac:dyDescent="0.2">
      <c r="A573" s="145"/>
      <c r="B573" s="146"/>
      <c r="C573" s="147"/>
      <c r="D573" s="147"/>
      <c r="E573" s="146"/>
      <c r="F573" s="147"/>
      <c r="G573" s="147"/>
      <c r="H573" s="147"/>
      <c r="I573" s="145"/>
      <c r="J573" s="145"/>
      <c r="K573" s="147"/>
      <c r="L573" s="147"/>
      <c r="M573" s="147"/>
      <c r="N573" s="147"/>
      <c r="O573" s="147"/>
      <c r="P573" s="145"/>
      <c r="Q573" s="147"/>
      <c r="R573" s="147"/>
      <c r="S573" s="147"/>
      <c r="T573" s="147"/>
      <c r="U573" s="147"/>
      <c r="V573" s="146"/>
      <c r="W573" s="149">
        <f t="shared" si="29"/>
        <v>1</v>
      </c>
      <c r="X573" s="145"/>
      <c r="Y573" s="145"/>
      <c r="Z573" s="145"/>
      <c r="AA573" s="145"/>
      <c r="AB573" s="146"/>
      <c r="AC573" s="152"/>
      <c r="AD573" s="145"/>
      <c r="AE573" s="145"/>
      <c r="AF573" s="147"/>
      <c r="AG573" s="145"/>
      <c r="AH573" s="145"/>
      <c r="AI573" s="145"/>
      <c r="AJ573" s="147"/>
      <c r="AK573" s="147"/>
      <c r="AL573" s="147"/>
      <c r="AM573" s="146"/>
      <c r="AN573" s="145"/>
      <c r="AO573" s="145"/>
      <c r="AP573" s="147"/>
      <c r="AQ573" s="147"/>
      <c r="AS573" s="155"/>
      <c r="AT573" s="155"/>
    </row>
    <row r="574" spans="1:46" ht="14.25" hidden="1" customHeight="1" x14ac:dyDescent="0.2">
      <c r="A574" s="145"/>
      <c r="B574" s="146"/>
      <c r="C574" s="147"/>
      <c r="D574" s="147"/>
      <c r="E574" s="146"/>
      <c r="F574" s="147"/>
      <c r="G574" s="147"/>
      <c r="H574" s="147"/>
      <c r="I574" s="145"/>
      <c r="J574" s="145"/>
      <c r="K574" s="147"/>
      <c r="L574" s="147"/>
      <c r="M574" s="147"/>
      <c r="N574" s="147"/>
      <c r="O574" s="147"/>
      <c r="P574" s="145"/>
      <c r="Q574" s="147"/>
      <c r="R574" s="147"/>
      <c r="S574" s="147"/>
      <c r="T574" s="147"/>
      <c r="U574" s="147"/>
      <c r="V574" s="146"/>
      <c r="W574" s="149">
        <f t="shared" si="29"/>
        <v>1</v>
      </c>
      <c r="X574" s="145"/>
      <c r="Y574" s="145"/>
      <c r="Z574" s="145"/>
      <c r="AA574" s="145"/>
      <c r="AB574" s="146"/>
      <c r="AC574" s="152"/>
      <c r="AD574" s="145"/>
      <c r="AE574" s="145"/>
      <c r="AF574" s="147"/>
      <c r="AG574" s="145"/>
      <c r="AH574" s="145"/>
      <c r="AI574" s="145"/>
      <c r="AJ574" s="147"/>
      <c r="AK574" s="147"/>
      <c r="AL574" s="147"/>
      <c r="AM574" s="146"/>
      <c r="AN574" s="145"/>
      <c r="AO574" s="145"/>
      <c r="AP574" s="147"/>
      <c r="AQ574" s="147"/>
      <c r="AS574" s="155"/>
      <c r="AT574" s="155"/>
    </row>
    <row r="575" spans="1:46" ht="14.25" hidden="1" customHeight="1" x14ac:dyDescent="0.2">
      <c r="A575" s="145"/>
      <c r="B575" s="146"/>
      <c r="C575" s="147"/>
      <c r="D575" s="147"/>
      <c r="E575" s="146"/>
      <c r="F575" s="147"/>
      <c r="G575" s="147"/>
      <c r="H575" s="147"/>
      <c r="I575" s="145"/>
      <c r="J575" s="145"/>
      <c r="K575" s="147"/>
      <c r="L575" s="147"/>
      <c r="M575" s="147"/>
      <c r="N575" s="147"/>
      <c r="O575" s="147"/>
      <c r="P575" s="145"/>
      <c r="Q575" s="147"/>
      <c r="R575" s="147"/>
      <c r="S575" s="147"/>
      <c r="T575" s="147"/>
      <c r="U575" s="147"/>
      <c r="V575" s="146"/>
      <c r="W575" s="149">
        <f t="shared" si="29"/>
        <v>1</v>
      </c>
      <c r="X575" s="145"/>
      <c r="Y575" s="145"/>
      <c r="Z575" s="145"/>
      <c r="AA575" s="145"/>
      <c r="AB575" s="146"/>
      <c r="AC575" s="152"/>
      <c r="AD575" s="145"/>
      <c r="AE575" s="145"/>
      <c r="AF575" s="147"/>
      <c r="AG575" s="145"/>
      <c r="AH575" s="145"/>
      <c r="AI575" s="145"/>
      <c r="AJ575" s="147"/>
      <c r="AK575" s="147"/>
      <c r="AL575" s="147"/>
      <c r="AM575" s="146"/>
      <c r="AN575" s="145"/>
      <c r="AO575" s="145"/>
      <c r="AP575" s="147"/>
      <c r="AQ575" s="147"/>
      <c r="AS575" s="155"/>
      <c r="AT575" s="155"/>
    </row>
    <row r="576" spans="1:46" ht="14.25" hidden="1" customHeight="1" x14ac:dyDescent="0.2">
      <c r="A576" s="145"/>
      <c r="B576" s="146"/>
      <c r="C576" s="147"/>
      <c r="D576" s="147"/>
      <c r="E576" s="146"/>
      <c r="F576" s="147"/>
      <c r="G576" s="147"/>
      <c r="H576" s="147"/>
      <c r="I576" s="145"/>
      <c r="J576" s="145"/>
      <c r="K576" s="147"/>
      <c r="L576" s="147"/>
      <c r="M576" s="147"/>
      <c r="N576" s="147"/>
      <c r="O576" s="147"/>
      <c r="P576" s="145"/>
      <c r="Q576" s="147"/>
      <c r="R576" s="147"/>
      <c r="S576" s="147"/>
      <c r="T576" s="147"/>
      <c r="U576" s="147"/>
      <c r="V576" s="146"/>
      <c r="W576" s="149">
        <f t="shared" si="29"/>
        <v>1</v>
      </c>
      <c r="X576" s="145"/>
      <c r="Y576" s="145"/>
      <c r="Z576" s="145"/>
      <c r="AA576" s="145"/>
      <c r="AB576" s="146"/>
      <c r="AC576" s="152"/>
      <c r="AD576" s="145"/>
      <c r="AE576" s="145"/>
      <c r="AF576" s="147"/>
      <c r="AG576" s="145"/>
      <c r="AH576" s="145"/>
      <c r="AI576" s="145"/>
      <c r="AJ576" s="147"/>
      <c r="AK576" s="147"/>
      <c r="AL576" s="147"/>
      <c r="AM576" s="146"/>
      <c r="AN576" s="145"/>
      <c r="AO576" s="145"/>
      <c r="AP576" s="147"/>
      <c r="AQ576" s="147"/>
      <c r="AS576" s="155"/>
      <c r="AT576" s="155"/>
    </row>
    <row r="577" spans="1:46" ht="14.25" hidden="1" customHeight="1" x14ac:dyDescent="0.2">
      <c r="A577" s="145"/>
      <c r="B577" s="146"/>
      <c r="C577" s="147"/>
      <c r="D577" s="147"/>
      <c r="E577" s="146"/>
      <c r="F577" s="147"/>
      <c r="G577" s="147"/>
      <c r="H577" s="147"/>
      <c r="I577" s="145"/>
      <c r="J577" s="145"/>
      <c r="K577" s="147"/>
      <c r="L577" s="147"/>
      <c r="M577" s="147"/>
      <c r="N577" s="147"/>
      <c r="O577" s="147"/>
      <c r="P577" s="145"/>
      <c r="Q577" s="147"/>
      <c r="R577" s="147"/>
      <c r="S577" s="147"/>
      <c r="T577" s="147"/>
      <c r="U577" s="147"/>
      <c r="V577" s="146"/>
      <c r="W577" s="149">
        <f t="shared" si="29"/>
        <v>1</v>
      </c>
      <c r="X577" s="145"/>
      <c r="Y577" s="145"/>
      <c r="Z577" s="145"/>
      <c r="AA577" s="145"/>
      <c r="AB577" s="146"/>
      <c r="AC577" s="152"/>
      <c r="AD577" s="145"/>
      <c r="AE577" s="145"/>
      <c r="AF577" s="147"/>
      <c r="AG577" s="145"/>
      <c r="AH577" s="145"/>
      <c r="AI577" s="145"/>
      <c r="AJ577" s="147"/>
      <c r="AK577" s="147"/>
      <c r="AL577" s="147"/>
      <c r="AM577" s="146"/>
      <c r="AN577" s="145"/>
      <c r="AO577" s="145"/>
      <c r="AP577" s="147"/>
      <c r="AQ577" s="147"/>
      <c r="AS577" s="155"/>
      <c r="AT577" s="155"/>
    </row>
    <row r="578" spans="1:46" ht="14.25" hidden="1" customHeight="1" x14ac:dyDescent="0.2">
      <c r="A578" s="145"/>
      <c r="B578" s="146"/>
      <c r="C578" s="147"/>
      <c r="D578" s="147"/>
      <c r="E578" s="146"/>
      <c r="F578" s="147"/>
      <c r="G578" s="147"/>
      <c r="H578" s="147"/>
      <c r="I578" s="145"/>
      <c r="J578" s="145"/>
      <c r="K578" s="147"/>
      <c r="L578" s="147"/>
      <c r="M578" s="147"/>
      <c r="N578" s="147"/>
      <c r="O578" s="147"/>
      <c r="P578" s="145"/>
      <c r="Q578" s="147"/>
      <c r="R578" s="147"/>
      <c r="S578" s="147"/>
      <c r="T578" s="147"/>
      <c r="U578" s="147"/>
      <c r="V578" s="146"/>
      <c r="W578" s="149">
        <f t="shared" si="29"/>
        <v>1</v>
      </c>
      <c r="X578" s="145"/>
      <c r="Y578" s="145"/>
      <c r="Z578" s="145"/>
      <c r="AA578" s="145"/>
      <c r="AB578" s="146"/>
      <c r="AC578" s="152"/>
      <c r="AD578" s="145"/>
      <c r="AE578" s="145"/>
      <c r="AF578" s="147"/>
      <c r="AG578" s="145"/>
      <c r="AH578" s="145"/>
      <c r="AI578" s="145"/>
      <c r="AJ578" s="147"/>
      <c r="AK578" s="147"/>
      <c r="AL578" s="147"/>
      <c r="AM578" s="146"/>
      <c r="AN578" s="145"/>
      <c r="AO578" s="145"/>
      <c r="AP578" s="147"/>
      <c r="AQ578" s="147"/>
      <c r="AS578" s="155"/>
      <c r="AT578" s="155"/>
    </row>
    <row r="579" spans="1:46" ht="14.25" hidden="1" customHeight="1" x14ac:dyDescent="0.2">
      <c r="A579" s="145"/>
      <c r="B579" s="146"/>
      <c r="C579" s="147"/>
      <c r="D579" s="147"/>
      <c r="E579" s="146"/>
      <c r="F579" s="147"/>
      <c r="G579" s="147"/>
      <c r="H579" s="147"/>
      <c r="I579" s="145"/>
      <c r="J579" s="145"/>
      <c r="K579" s="147"/>
      <c r="L579" s="147"/>
      <c r="M579" s="147"/>
      <c r="N579" s="147"/>
      <c r="O579" s="147"/>
      <c r="P579" s="145"/>
      <c r="Q579" s="147"/>
      <c r="R579" s="147"/>
      <c r="S579" s="147"/>
      <c r="T579" s="147"/>
      <c r="U579" s="147"/>
      <c r="V579" s="146"/>
      <c r="W579" s="149">
        <f t="shared" ref="W579:W642" si="30">1-F579</f>
        <v>1</v>
      </c>
      <c r="X579" s="145"/>
      <c r="Y579" s="145"/>
      <c r="Z579" s="145"/>
      <c r="AA579" s="145"/>
      <c r="AB579" s="146"/>
      <c r="AC579" s="152"/>
      <c r="AD579" s="145"/>
      <c r="AE579" s="145"/>
      <c r="AF579" s="147"/>
      <c r="AG579" s="145"/>
      <c r="AH579" s="145"/>
      <c r="AI579" s="145"/>
      <c r="AJ579" s="147"/>
      <c r="AK579" s="147"/>
      <c r="AL579" s="147"/>
      <c r="AM579" s="146"/>
      <c r="AN579" s="145"/>
      <c r="AO579" s="145"/>
      <c r="AP579" s="147"/>
      <c r="AQ579" s="147"/>
      <c r="AS579" s="155"/>
      <c r="AT579" s="155"/>
    </row>
    <row r="580" spans="1:46" ht="14.25" hidden="1" customHeight="1" x14ac:dyDescent="0.2">
      <c r="A580" s="145"/>
      <c r="B580" s="146"/>
      <c r="C580" s="147"/>
      <c r="D580" s="147"/>
      <c r="E580" s="146"/>
      <c r="F580" s="147"/>
      <c r="G580" s="147"/>
      <c r="H580" s="147"/>
      <c r="I580" s="145"/>
      <c r="J580" s="145"/>
      <c r="K580" s="147"/>
      <c r="L580" s="147"/>
      <c r="M580" s="147"/>
      <c r="N580" s="147"/>
      <c r="O580" s="147"/>
      <c r="P580" s="145"/>
      <c r="Q580" s="147"/>
      <c r="R580" s="147"/>
      <c r="S580" s="147"/>
      <c r="T580" s="147"/>
      <c r="U580" s="147"/>
      <c r="V580" s="146"/>
      <c r="W580" s="149">
        <f t="shared" si="30"/>
        <v>1</v>
      </c>
      <c r="X580" s="145"/>
      <c r="Y580" s="145"/>
      <c r="Z580" s="145"/>
      <c r="AA580" s="145"/>
      <c r="AB580" s="146"/>
      <c r="AC580" s="152"/>
      <c r="AD580" s="145"/>
      <c r="AE580" s="145"/>
      <c r="AF580" s="147"/>
      <c r="AG580" s="145"/>
      <c r="AH580" s="145"/>
      <c r="AI580" s="145"/>
      <c r="AJ580" s="147"/>
      <c r="AK580" s="147"/>
      <c r="AL580" s="147"/>
      <c r="AM580" s="146"/>
      <c r="AN580" s="145"/>
      <c r="AO580" s="145"/>
      <c r="AP580" s="147"/>
      <c r="AQ580" s="147"/>
      <c r="AS580" s="155"/>
      <c r="AT580" s="155"/>
    </row>
    <row r="581" spans="1:46" ht="14.25" hidden="1" customHeight="1" x14ac:dyDescent="0.2">
      <c r="A581" s="145"/>
      <c r="B581" s="146"/>
      <c r="C581" s="147"/>
      <c r="D581" s="147"/>
      <c r="E581" s="146"/>
      <c r="F581" s="147"/>
      <c r="G581" s="147"/>
      <c r="H581" s="147"/>
      <c r="I581" s="145"/>
      <c r="J581" s="145"/>
      <c r="K581" s="147"/>
      <c r="L581" s="147"/>
      <c r="M581" s="147"/>
      <c r="N581" s="147"/>
      <c r="O581" s="147"/>
      <c r="P581" s="145"/>
      <c r="Q581" s="147"/>
      <c r="R581" s="147"/>
      <c r="S581" s="147"/>
      <c r="T581" s="147"/>
      <c r="U581" s="147"/>
      <c r="V581" s="146"/>
      <c r="W581" s="149">
        <f t="shared" si="30"/>
        <v>1</v>
      </c>
      <c r="X581" s="145"/>
      <c r="Y581" s="145"/>
      <c r="Z581" s="145"/>
      <c r="AA581" s="145"/>
      <c r="AB581" s="146"/>
      <c r="AC581" s="152"/>
      <c r="AD581" s="145"/>
      <c r="AE581" s="145"/>
      <c r="AF581" s="147"/>
      <c r="AG581" s="145"/>
      <c r="AH581" s="145"/>
      <c r="AI581" s="145"/>
      <c r="AJ581" s="147"/>
      <c r="AK581" s="147"/>
      <c r="AL581" s="147"/>
      <c r="AM581" s="146"/>
      <c r="AN581" s="145"/>
      <c r="AO581" s="145"/>
      <c r="AP581" s="147"/>
      <c r="AQ581" s="147"/>
      <c r="AS581" s="155"/>
      <c r="AT581" s="155"/>
    </row>
    <row r="582" spans="1:46" ht="14.25" hidden="1" customHeight="1" x14ac:dyDescent="0.2">
      <c r="A582" s="145"/>
      <c r="B582" s="146"/>
      <c r="C582" s="147"/>
      <c r="D582" s="147"/>
      <c r="E582" s="146"/>
      <c r="F582" s="147"/>
      <c r="G582" s="147"/>
      <c r="H582" s="147"/>
      <c r="I582" s="145"/>
      <c r="J582" s="145"/>
      <c r="K582" s="147"/>
      <c r="L582" s="147"/>
      <c r="M582" s="147"/>
      <c r="N582" s="147"/>
      <c r="O582" s="147"/>
      <c r="P582" s="145"/>
      <c r="Q582" s="147"/>
      <c r="R582" s="147"/>
      <c r="S582" s="147"/>
      <c r="T582" s="147"/>
      <c r="U582" s="147"/>
      <c r="V582" s="146"/>
      <c r="W582" s="149">
        <f t="shared" si="30"/>
        <v>1</v>
      </c>
      <c r="X582" s="145"/>
      <c r="Y582" s="145"/>
      <c r="Z582" s="145"/>
      <c r="AA582" s="145"/>
      <c r="AB582" s="146"/>
      <c r="AC582" s="152"/>
      <c r="AD582" s="145"/>
      <c r="AE582" s="145"/>
      <c r="AF582" s="147"/>
      <c r="AG582" s="145"/>
      <c r="AH582" s="145"/>
      <c r="AI582" s="145"/>
      <c r="AJ582" s="147"/>
      <c r="AK582" s="147"/>
      <c r="AL582" s="147"/>
      <c r="AM582" s="146"/>
      <c r="AN582" s="145"/>
      <c r="AO582" s="145"/>
      <c r="AP582" s="147"/>
      <c r="AQ582" s="147"/>
      <c r="AS582" s="155"/>
      <c r="AT582" s="155"/>
    </row>
    <row r="583" spans="1:46" ht="14.25" hidden="1" customHeight="1" x14ac:dyDescent="0.2">
      <c r="A583" s="145"/>
      <c r="B583" s="146"/>
      <c r="C583" s="147"/>
      <c r="D583" s="147"/>
      <c r="E583" s="146"/>
      <c r="F583" s="147"/>
      <c r="G583" s="147"/>
      <c r="H583" s="147"/>
      <c r="I583" s="145"/>
      <c r="J583" s="145"/>
      <c r="K583" s="147"/>
      <c r="L583" s="147"/>
      <c r="M583" s="147"/>
      <c r="N583" s="147"/>
      <c r="O583" s="147"/>
      <c r="P583" s="145"/>
      <c r="Q583" s="147"/>
      <c r="R583" s="147"/>
      <c r="S583" s="147"/>
      <c r="T583" s="147"/>
      <c r="U583" s="147"/>
      <c r="V583" s="146"/>
      <c r="W583" s="149">
        <f t="shared" si="30"/>
        <v>1</v>
      </c>
      <c r="X583" s="145"/>
      <c r="Y583" s="145"/>
      <c r="Z583" s="145"/>
      <c r="AA583" s="145"/>
      <c r="AB583" s="146"/>
      <c r="AC583" s="152"/>
      <c r="AD583" s="145"/>
      <c r="AE583" s="145"/>
      <c r="AF583" s="147"/>
      <c r="AG583" s="145"/>
      <c r="AH583" s="145"/>
      <c r="AI583" s="145"/>
      <c r="AJ583" s="147"/>
      <c r="AK583" s="147"/>
      <c r="AL583" s="147"/>
      <c r="AM583" s="146"/>
      <c r="AN583" s="145"/>
      <c r="AO583" s="145"/>
      <c r="AP583" s="147"/>
      <c r="AQ583" s="147"/>
      <c r="AS583" s="155"/>
      <c r="AT583" s="155"/>
    </row>
    <row r="584" spans="1:46" ht="14.25" hidden="1" customHeight="1" x14ac:dyDescent="0.2">
      <c r="A584" s="145"/>
      <c r="B584" s="146"/>
      <c r="C584" s="147"/>
      <c r="D584" s="147"/>
      <c r="E584" s="146"/>
      <c r="F584" s="147"/>
      <c r="G584" s="147"/>
      <c r="H584" s="147"/>
      <c r="I584" s="145"/>
      <c r="J584" s="145"/>
      <c r="K584" s="147"/>
      <c r="L584" s="147"/>
      <c r="M584" s="147"/>
      <c r="N584" s="147"/>
      <c r="O584" s="147"/>
      <c r="P584" s="145"/>
      <c r="Q584" s="147"/>
      <c r="R584" s="147"/>
      <c r="S584" s="147"/>
      <c r="T584" s="147"/>
      <c r="U584" s="147"/>
      <c r="V584" s="146"/>
      <c r="W584" s="149">
        <f t="shared" si="30"/>
        <v>1</v>
      </c>
      <c r="X584" s="145"/>
      <c r="Y584" s="145"/>
      <c r="Z584" s="145"/>
      <c r="AA584" s="145"/>
      <c r="AB584" s="146"/>
      <c r="AC584" s="152"/>
      <c r="AD584" s="145"/>
      <c r="AE584" s="145"/>
      <c r="AF584" s="147"/>
      <c r="AG584" s="145"/>
      <c r="AH584" s="145"/>
      <c r="AI584" s="145"/>
      <c r="AJ584" s="147"/>
      <c r="AK584" s="147"/>
      <c r="AL584" s="147"/>
      <c r="AM584" s="146"/>
      <c r="AN584" s="145"/>
      <c r="AO584" s="145"/>
      <c r="AP584" s="147"/>
      <c r="AQ584" s="147"/>
      <c r="AS584" s="155"/>
      <c r="AT584" s="155"/>
    </row>
    <row r="585" spans="1:46" ht="14.25" hidden="1" customHeight="1" x14ac:dyDescent="0.2">
      <c r="A585" s="145"/>
      <c r="B585" s="146"/>
      <c r="C585" s="147"/>
      <c r="D585" s="147"/>
      <c r="E585" s="146"/>
      <c r="F585" s="147"/>
      <c r="G585" s="147"/>
      <c r="H585" s="147"/>
      <c r="I585" s="145"/>
      <c r="J585" s="145"/>
      <c r="K585" s="147"/>
      <c r="L585" s="147"/>
      <c r="M585" s="147"/>
      <c r="N585" s="147"/>
      <c r="O585" s="147"/>
      <c r="P585" s="145"/>
      <c r="Q585" s="147"/>
      <c r="R585" s="147"/>
      <c r="S585" s="147"/>
      <c r="T585" s="147"/>
      <c r="U585" s="147"/>
      <c r="V585" s="146"/>
      <c r="W585" s="149">
        <f t="shared" si="30"/>
        <v>1</v>
      </c>
      <c r="X585" s="145"/>
      <c r="Y585" s="145"/>
      <c r="Z585" s="145"/>
      <c r="AA585" s="145"/>
      <c r="AB585" s="146"/>
      <c r="AC585" s="152"/>
      <c r="AD585" s="145"/>
      <c r="AE585" s="145"/>
      <c r="AF585" s="147"/>
      <c r="AG585" s="145"/>
      <c r="AH585" s="145"/>
      <c r="AI585" s="145"/>
      <c r="AJ585" s="147"/>
      <c r="AK585" s="147"/>
      <c r="AL585" s="147"/>
      <c r="AM585" s="146"/>
      <c r="AN585" s="145"/>
      <c r="AO585" s="145"/>
      <c r="AP585" s="147"/>
      <c r="AQ585" s="147"/>
      <c r="AS585" s="155"/>
      <c r="AT585" s="155"/>
    </row>
    <row r="586" spans="1:46" ht="14.25" hidden="1" customHeight="1" x14ac:dyDescent="0.2">
      <c r="A586" s="145"/>
      <c r="B586" s="146"/>
      <c r="C586" s="147"/>
      <c r="D586" s="147"/>
      <c r="E586" s="146"/>
      <c r="F586" s="147"/>
      <c r="G586" s="147"/>
      <c r="H586" s="147"/>
      <c r="I586" s="145"/>
      <c r="J586" s="145"/>
      <c r="K586" s="147"/>
      <c r="L586" s="147"/>
      <c r="M586" s="147"/>
      <c r="N586" s="147"/>
      <c r="O586" s="147"/>
      <c r="P586" s="145"/>
      <c r="Q586" s="147"/>
      <c r="R586" s="147"/>
      <c r="S586" s="147"/>
      <c r="T586" s="147"/>
      <c r="U586" s="147"/>
      <c r="V586" s="146"/>
      <c r="W586" s="149">
        <f t="shared" si="30"/>
        <v>1</v>
      </c>
      <c r="X586" s="145"/>
      <c r="Y586" s="145"/>
      <c r="Z586" s="145"/>
      <c r="AA586" s="145"/>
      <c r="AB586" s="146"/>
      <c r="AC586" s="152"/>
      <c r="AD586" s="145"/>
      <c r="AE586" s="145"/>
      <c r="AF586" s="147"/>
      <c r="AG586" s="145"/>
      <c r="AH586" s="145"/>
      <c r="AI586" s="145"/>
      <c r="AJ586" s="147"/>
      <c r="AK586" s="147"/>
      <c r="AL586" s="147"/>
      <c r="AM586" s="146"/>
      <c r="AN586" s="145"/>
      <c r="AO586" s="145"/>
      <c r="AP586" s="147"/>
      <c r="AQ586" s="147"/>
      <c r="AS586" s="155"/>
      <c r="AT586" s="155"/>
    </row>
    <row r="587" spans="1:46" ht="14.25" hidden="1" customHeight="1" x14ac:dyDescent="0.2">
      <c r="A587" s="145"/>
      <c r="B587" s="146"/>
      <c r="C587" s="147"/>
      <c r="D587" s="147"/>
      <c r="E587" s="146"/>
      <c r="F587" s="147"/>
      <c r="G587" s="147"/>
      <c r="H587" s="147"/>
      <c r="I587" s="145"/>
      <c r="J587" s="145"/>
      <c r="K587" s="147"/>
      <c r="L587" s="147"/>
      <c r="M587" s="147"/>
      <c r="N587" s="147"/>
      <c r="O587" s="147"/>
      <c r="P587" s="145"/>
      <c r="Q587" s="147"/>
      <c r="R587" s="147"/>
      <c r="S587" s="147"/>
      <c r="T587" s="147"/>
      <c r="U587" s="147"/>
      <c r="V587" s="146"/>
      <c r="W587" s="149">
        <f t="shared" si="30"/>
        <v>1</v>
      </c>
      <c r="X587" s="145"/>
      <c r="Y587" s="145"/>
      <c r="Z587" s="145"/>
      <c r="AA587" s="145"/>
      <c r="AB587" s="146"/>
      <c r="AC587" s="152"/>
      <c r="AD587" s="145"/>
      <c r="AE587" s="145"/>
      <c r="AF587" s="147"/>
      <c r="AG587" s="145"/>
      <c r="AH587" s="145"/>
      <c r="AI587" s="145"/>
      <c r="AJ587" s="147"/>
      <c r="AK587" s="147"/>
      <c r="AL587" s="147"/>
      <c r="AM587" s="146"/>
      <c r="AN587" s="145"/>
      <c r="AO587" s="145"/>
      <c r="AP587" s="147"/>
      <c r="AQ587" s="147"/>
      <c r="AS587" s="155"/>
      <c r="AT587" s="155"/>
    </row>
    <row r="588" spans="1:46" ht="14.25" hidden="1" customHeight="1" x14ac:dyDescent="0.2">
      <c r="A588" s="145"/>
      <c r="B588" s="146"/>
      <c r="C588" s="147"/>
      <c r="D588" s="147"/>
      <c r="E588" s="146"/>
      <c r="F588" s="147"/>
      <c r="G588" s="147"/>
      <c r="H588" s="147"/>
      <c r="I588" s="145"/>
      <c r="J588" s="145"/>
      <c r="K588" s="147"/>
      <c r="L588" s="147"/>
      <c r="M588" s="147"/>
      <c r="N588" s="147"/>
      <c r="O588" s="147"/>
      <c r="P588" s="145"/>
      <c r="Q588" s="147"/>
      <c r="R588" s="147"/>
      <c r="S588" s="147"/>
      <c r="T588" s="147"/>
      <c r="U588" s="147"/>
      <c r="V588" s="146"/>
      <c r="W588" s="149">
        <f t="shared" si="30"/>
        <v>1</v>
      </c>
      <c r="X588" s="145"/>
      <c r="Y588" s="145"/>
      <c r="Z588" s="145"/>
      <c r="AA588" s="145"/>
      <c r="AB588" s="146"/>
      <c r="AC588" s="152"/>
      <c r="AD588" s="145"/>
      <c r="AE588" s="145"/>
      <c r="AF588" s="147"/>
      <c r="AG588" s="145"/>
      <c r="AH588" s="145"/>
      <c r="AI588" s="145"/>
      <c r="AJ588" s="147"/>
      <c r="AK588" s="147"/>
      <c r="AL588" s="147"/>
      <c r="AM588" s="146"/>
      <c r="AN588" s="145"/>
      <c r="AO588" s="145"/>
      <c r="AP588" s="147"/>
      <c r="AQ588" s="147"/>
      <c r="AS588" s="155"/>
      <c r="AT588" s="155"/>
    </row>
    <row r="589" spans="1:46" ht="14.25" hidden="1" customHeight="1" x14ac:dyDescent="0.2">
      <c r="A589" s="145"/>
      <c r="B589" s="146"/>
      <c r="C589" s="147"/>
      <c r="D589" s="147"/>
      <c r="E589" s="146"/>
      <c r="F589" s="147"/>
      <c r="G589" s="147"/>
      <c r="H589" s="147"/>
      <c r="I589" s="145"/>
      <c r="J589" s="145"/>
      <c r="K589" s="147"/>
      <c r="L589" s="147"/>
      <c r="M589" s="147"/>
      <c r="N589" s="147"/>
      <c r="O589" s="147"/>
      <c r="P589" s="145"/>
      <c r="Q589" s="147"/>
      <c r="R589" s="147"/>
      <c r="S589" s="147"/>
      <c r="T589" s="147"/>
      <c r="U589" s="147"/>
      <c r="V589" s="146"/>
      <c r="W589" s="149">
        <f t="shared" si="30"/>
        <v>1</v>
      </c>
      <c r="X589" s="145"/>
      <c r="Y589" s="145"/>
      <c r="Z589" s="145"/>
      <c r="AA589" s="145"/>
      <c r="AB589" s="146"/>
      <c r="AC589" s="152"/>
      <c r="AD589" s="145"/>
      <c r="AE589" s="145"/>
      <c r="AF589" s="147"/>
      <c r="AG589" s="145"/>
      <c r="AH589" s="145"/>
      <c r="AI589" s="145"/>
      <c r="AJ589" s="147"/>
      <c r="AK589" s="147"/>
      <c r="AL589" s="147"/>
      <c r="AM589" s="146"/>
      <c r="AN589" s="145"/>
      <c r="AO589" s="145"/>
      <c r="AP589" s="147"/>
      <c r="AQ589" s="147"/>
      <c r="AS589" s="155"/>
      <c r="AT589" s="155"/>
    </row>
    <row r="590" spans="1:46" ht="14.25" hidden="1" customHeight="1" x14ac:dyDescent="0.2">
      <c r="A590" s="145"/>
      <c r="B590" s="146"/>
      <c r="C590" s="147"/>
      <c r="D590" s="147"/>
      <c r="E590" s="146"/>
      <c r="F590" s="147"/>
      <c r="G590" s="147"/>
      <c r="H590" s="147"/>
      <c r="I590" s="145"/>
      <c r="J590" s="145"/>
      <c r="K590" s="147"/>
      <c r="L590" s="147"/>
      <c r="M590" s="147"/>
      <c r="N590" s="147"/>
      <c r="O590" s="147"/>
      <c r="P590" s="145"/>
      <c r="Q590" s="147"/>
      <c r="R590" s="147"/>
      <c r="S590" s="147"/>
      <c r="T590" s="147"/>
      <c r="U590" s="147"/>
      <c r="V590" s="146"/>
      <c r="W590" s="149">
        <f t="shared" si="30"/>
        <v>1</v>
      </c>
      <c r="X590" s="145"/>
      <c r="Y590" s="145"/>
      <c r="Z590" s="145"/>
      <c r="AA590" s="145"/>
      <c r="AB590" s="146"/>
      <c r="AC590" s="152"/>
      <c r="AD590" s="145"/>
      <c r="AE590" s="145"/>
      <c r="AF590" s="147"/>
      <c r="AG590" s="145"/>
      <c r="AH590" s="145"/>
      <c r="AI590" s="145"/>
      <c r="AJ590" s="147"/>
      <c r="AK590" s="147"/>
      <c r="AL590" s="147"/>
      <c r="AM590" s="146"/>
      <c r="AN590" s="145"/>
      <c r="AO590" s="145"/>
      <c r="AP590" s="147"/>
      <c r="AQ590" s="147"/>
      <c r="AS590" s="155"/>
      <c r="AT590" s="155"/>
    </row>
    <row r="591" spans="1:46" ht="14.25" hidden="1" customHeight="1" x14ac:dyDescent="0.2">
      <c r="A591" s="145"/>
      <c r="B591" s="146"/>
      <c r="C591" s="147"/>
      <c r="D591" s="147"/>
      <c r="E591" s="146"/>
      <c r="F591" s="147"/>
      <c r="G591" s="147"/>
      <c r="H591" s="147"/>
      <c r="I591" s="145"/>
      <c r="J591" s="145"/>
      <c r="K591" s="147"/>
      <c r="L591" s="147"/>
      <c r="M591" s="147"/>
      <c r="N591" s="147"/>
      <c r="O591" s="147"/>
      <c r="P591" s="145"/>
      <c r="Q591" s="147"/>
      <c r="R591" s="147"/>
      <c r="S591" s="147"/>
      <c r="T591" s="147"/>
      <c r="U591" s="147"/>
      <c r="V591" s="146"/>
      <c r="W591" s="149">
        <f t="shared" si="30"/>
        <v>1</v>
      </c>
      <c r="X591" s="145"/>
      <c r="Y591" s="145"/>
      <c r="Z591" s="145"/>
      <c r="AA591" s="145"/>
      <c r="AB591" s="146"/>
      <c r="AC591" s="152"/>
      <c r="AD591" s="145"/>
      <c r="AE591" s="145"/>
      <c r="AF591" s="147"/>
      <c r="AG591" s="145"/>
      <c r="AH591" s="145"/>
      <c r="AI591" s="145"/>
      <c r="AJ591" s="147"/>
      <c r="AK591" s="147"/>
      <c r="AL591" s="147"/>
      <c r="AM591" s="146"/>
      <c r="AN591" s="145"/>
      <c r="AO591" s="145"/>
      <c r="AP591" s="147"/>
      <c r="AQ591" s="147"/>
      <c r="AS591" s="155"/>
      <c r="AT591" s="155"/>
    </row>
    <row r="592" spans="1:46" ht="14.25" hidden="1" customHeight="1" x14ac:dyDescent="0.2">
      <c r="A592" s="145"/>
      <c r="B592" s="146"/>
      <c r="C592" s="147"/>
      <c r="D592" s="147"/>
      <c r="E592" s="146"/>
      <c r="F592" s="147"/>
      <c r="G592" s="147"/>
      <c r="H592" s="147"/>
      <c r="I592" s="145"/>
      <c r="J592" s="145"/>
      <c r="K592" s="147"/>
      <c r="L592" s="147"/>
      <c r="M592" s="147"/>
      <c r="N592" s="147"/>
      <c r="O592" s="147"/>
      <c r="P592" s="145"/>
      <c r="Q592" s="147"/>
      <c r="R592" s="147"/>
      <c r="S592" s="147"/>
      <c r="T592" s="147"/>
      <c r="U592" s="147"/>
      <c r="V592" s="146"/>
      <c r="W592" s="149">
        <f t="shared" si="30"/>
        <v>1</v>
      </c>
      <c r="X592" s="145"/>
      <c r="Y592" s="145"/>
      <c r="Z592" s="145"/>
      <c r="AA592" s="145"/>
      <c r="AB592" s="146"/>
      <c r="AC592" s="152"/>
      <c r="AD592" s="145"/>
      <c r="AE592" s="145"/>
      <c r="AF592" s="147"/>
      <c r="AG592" s="145"/>
      <c r="AH592" s="145"/>
      <c r="AI592" s="145"/>
      <c r="AJ592" s="147"/>
      <c r="AK592" s="147"/>
      <c r="AL592" s="147"/>
      <c r="AM592" s="146"/>
      <c r="AN592" s="145"/>
      <c r="AO592" s="145"/>
      <c r="AP592" s="147"/>
      <c r="AQ592" s="147"/>
      <c r="AS592" s="155"/>
      <c r="AT592" s="155"/>
    </row>
    <row r="593" spans="1:46" ht="14.25" hidden="1" customHeight="1" x14ac:dyDescent="0.2">
      <c r="A593" s="145"/>
      <c r="B593" s="146"/>
      <c r="C593" s="147"/>
      <c r="D593" s="147"/>
      <c r="E593" s="146"/>
      <c r="F593" s="147"/>
      <c r="G593" s="147"/>
      <c r="H593" s="147"/>
      <c r="I593" s="145"/>
      <c r="J593" s="145"/>
      <c r="K593" s="147"/>
      <c r="L593" s="147"/>
      <c r="M593" s="147"/>
      <c r="N593" s="147"/>
      <c r="O593" s="147"/>
      <c r="P593" s="145"/>
      <c r="Q593" s="147"/>
      <c r="R593" s="147"/>
      <c r="S593" s="147"/>
      <c r="T593" s="147"/>
      <c r="U593" s="147"/>
      <c r="V593" s="146"/>
      <c r="W593" s="149">
        <f t="shared" si="30"/>
        <v>1</v>
      </c>
      <c r="X593" s="145"/>
      <c r="Y593" s="145"/>
      <c r="Z593" s="145"/>
      <c r="AA593" s="145"/>
      <c r="AB593" s="146"/>
      <c r="AC593" s="152"/>
      <c r="AD593" s="145"/>
      <c r="AE593" s="145"/>
      <c r="AF593" s="147"/>
      <c r="AG593" s="145"/>
      <c r="AH593" s="145"/>
      <c r="AI593" s="145"/>
      <c r="AJ593" s="147"/>
      <c r="AK593" s="147"/>
      <c r="AL593" s="147"/>
      <c r="AM593" s="146"/>
      <c r="AN593" s="145"/>
      <c r="AO593" s="145"/>
      <c r="AP593" s="147"/>
      <c r="AQ593" s="147"/>
      <c r="AS593" s="155"/>
      <c r="AT593" s="155"/>
    </row>
    <row r="594" spans="1:46" ht="14.25" hidden="1" customHeight="1" x14ac:dyDescent="0.2">
      <c r="A594" s="145"/>
      <c r="B594" s="146"/>
      <c r="C594" s="147"/>
      <c r="D594" s="147"/>
      <c r="E594" s="146"/>
      <c r="F594" s="147"/>
      <c r="G594" s="147"/>
      <c r="H594" s="147"/>
      <c r="I594" s="145"/>
      <c r="J594" s="145"/>
      <c r="K594" s="147"/>
      <c r="L594" s="147"/>
      <c r="M594" s="147"/>
      <c r="N594" s="147"/>
      <c r="O594" s="147"/>
      <c r="P594" s="145"/>
      <c r="Q594" s="147"/>
      <c r="R594" s="147"/>
      <c r="S594" s="147"/>
      <c r="T594" s="147"/>
      <c r="U594" s="147"/>
      <c r="V594" s="146"/>
      <c r="W594" s="149">
        <f t="shared" si="30"/>
        <v>1</v>
      </c>
      <c r="X594" s="145"/>
      <c r="Y594" s="145"/>
      <c r="Z594" s="145"/>
      <c r="AA594" s="145"/>
      <c r="AB594" s="146"/>
      <c r="AC594" s="152"/>
      <c r="AD594" s="145"/>
      <c r="AE594" s="145"/>
      <c r="AF594" s="147"/>
      <c r="AG594" s="145"/>
      <c r="AH594" s="145"/>
      <c r="AI594" s="145"/>
      <c r="AJ594" s="147"/>
      <c r="AK594" s="147"/>
      <c r="AL594" s="147"/>
      <c r="AM594" s="146"/>
      <c r="AN594" s="145"/>
      <c r="AO594" s="145"/>
      <c r="AP594" s="147"/>
      <c r="AQ594" s="147"/>
      <c r="AS594" s="155"/>
      <c r="AT594" s="155"/>
    </row>
    <row r="595" spans="1:46" ht="14.25" hidden="1" customHeight="1" x14ac:dyDescent="0.2">
      <c r="A595" s="145"/>
      <c r="B595" s="146"/>
      <c r="C595" s="147"/>
      <c r="D595" s="147"/>
      <c r="E595" s="146"/>
      <c r="F595" s="147"/>
      <c r="G595" s="147"/>
      <c r="H595" s="147"/>
      <c r="I595" s="145"/>
      <c r="J595" s="145"/>
      <c r="K595" s="147"/>
      <c r="L595" s="147"/>
      <c r="M595" s="147"/>
      <c r="N595" s="147"/>
      <c r="O595" s="147"/>
      <c r="P595" s="145"/>
      <c r="Q595" s="147"/>
      <c r="R595" s="147"/>
      <c r="S595" s="147"/>
      <c r="T595" s="147"/>
      <c r="U595" s="147"/>
      <c r="V595" s="146"/>
      <c r="W595" s="149">
        <f t="shared" si="30"/>
        <v>1</v>
      </c>
      <c r="X595" s="145"/>
      <c r="Y595" s="145"/>
      <c r="Z595" s="145"/>
      <c r="AA595" s="145"/>
      <c r="AB595" s="146"/>
      <c r="AC595" s="152"/>
      <c r="AD595" s="145"/>
      <c r="AE595" s="145"/>
      <c r="AF595" s="147"/>
      <c r="AG595" s="145"/>
      <c r="AH595" s="145"/>
      <c r="AI595" s="145"/>
      <c r="AJ595" s="147"/>
      <c r="AK595" s="147"/>
      <c r="AL595" s="147"/>
      <c r="AM595" s="146"/>
      <c r="AN595" s="145"/>
      <c r="AO595" s="145"/>
      <c r="AP595" s="147"/>
      <c r="AQ595" s="147"/>
      <c r="AS595" s="155"/>
      <c r="AT595" s="155"/>
    </row>
    <row r="596" spans="1:46" ht="14.25" hidden="1" customHeight="1" x14ac:dyDescent="0.2">
      <c r="A596" s="145"/>
      <c r="B596" s="146"/>
      <c r="C596" s="147"/>
      <c r="D596" s="147"/>
      <c r="E596" s="146"/>
      <c r="F596" s="147"/>
      <c r="G596" s="147"/>
      <c r="H596" s="147"/>
      <c r="I596" s="145"/>
      <c r="J596" s="145"/>
      <c r="K596" s="147"/>
      <c r="L596" s="147"/>
      <c r="M596" s="147"/>
      <c r="N596" s="147"/>
      <c r="O596" s="147"/>
      <c r="P596" s="145"/>
      <c r="Q596" s="147"/>
      <c r="R596" s="147"/>
      <c r="S596" s="147"/>
      <c r="T596" s="147"/>
      <c r="U596" s="147"/>
      <c r="V596" s="146"/>
      <c r="W596" s="149">
        <f t="shared" si="30"/>
        <v>1</v>
      </c>
      <c r="X596" s="145"/>
      <c r="Y596" s="145"/>
      <c r="Z596" s="145"/>
      <c r="AA596" s="145"/>
      <c r="AB596" s="146"/>
      <c r="AC596" s="152"/>
      <c r="AD596" s="145"/>
      <c r="AE596" s="145"/>
      <c r="AF596" s="147"/>
      <c r="AG596" s="145"/>
      <c r="AH596" s="145"/>
      <c r="AI596" s="145"/>
      <c r="AJ596" s="147"/>
      <c r="AK596" s="147"/>
      <c r="AL596" s="147"/>
      <c r="AM596" s="146"/>
      <c r="AN596" s="145"/>
      <c r="AO596" s="145"/>
      <c r="AP596" s="147"/>
      <c r="AQ596" s="147"/>
      <c r="AS596" s="155"/>
      <c r="AT596" s="155"/>
    </row>
    <row r="597" spans="1:46" ht="14.25" hidden="1" customHeight="1" x14ac:dyDescent="0.2">
      <c r="A597" s="145"/>
      <c r="B597" s="146"/>
      <c r="C597" s="147"/>
      <c r="D597" s="147"/>
      <c r="E597" s="146"/>
      <c r="F597" s="147"/>
      <c r="G597" s="147"/>
      <c r="H597" s="147"/>
      <c r="I597" s="145"/>
      <c r="J597" s="145"/>
      <c r="K597" s="147"/>
      <c r="L597" s="147"/>
      <c r="M597" s="147"/>
      <c r="N597" s="147"/>
      <c r="O597" s="147"/>
      <c r="P597" s="145"/>
      <c r="Q597" s="147"/>
      <c r="R597" s="147"/>
      <c r="S597" s="147"/>
      <c r="T597" s="147"/>
      <c r="U597" s="147"/>
      <c r="V597" s="146"/>
      <c r="W597" s="149">
        <f t="shared" si="30"/>
        <v>1</v>
      </c>
      <c r="X597" s="145"/>
      <c r="Y597" s="145"/>
      <c r="Z597" s="145"/>
      <c r="AA597" s="145"/>
      <c r="AB597" s="146"/>
      <c r="AC597" s="152"/>
      <c r="AD597" s="145"/>
      <c r="AE597" s="145"/>
      <c r="AF597" s="147"/>
      <c r="AG597" s="145"/>
      <c r="AH597" s="145"/>
      <c r="AI597" s="145"/>
      <c r="AJ597" s="147"/>
      <c r="AK597" s="147"/>
      <c r="AL597" s="147"/>
      <c r="AM597" s="146"/>
      <c r="AN597" s="145"/>
      <c r="AO597" s="145"/>
      <c r="AP597" s="147"/>
      <c r="AQ597" s="147"/>
      <c r="AS597" s="155"/>
      <c r="AT597" s="155"/>
    </row>
    <row r="598" spans="1:46" ht="14.25" hidden="1" customHeight="1" x14ac:dyDescent="0.2">
      <c r="A598" s="145"/>
      <c r="B598" s="146"/>
      <c r="C598" s="147"/>
      <c r="D598" s="147"/>
      <c r="E598" s="146"/>
      <c r="F598" s="147"/>
      <c r="G598" s="147"/>
      <c r="H598" s="147"/>
      <c r="I598" s="145"/>
      <c r="J598" s="145"/>
      <c r="K598" s="147"/>
      <c r="L598" s="147"/>
      <c r="M598" s="147"/>
      <c r="N598" s="147"/>
      <c r="O598" s="147"/>
      <c r="P598" s="145"/>
      <c r="Q598" s="147"/>
      <c r="R598" s="147"/>
      <c r="S598" s="147"/>
      <c r="T598" s="147"/>
      <c r="U598" s="147"/>
      <c r="V598" s="146"/>
      <c r="W598" s="149">
        <f t="shared" si="30"/>
        <v>1</v>
      </c>
      <c r="X598" s="145"/>
      <c r="Y598" s="145"/>
      <c r="Z598" s="145"/>
      <c r="AA598" s="145"/>
      <c r="AB598" s="146"/>
      <c r="AC598" s="152"/>
      <c r="AD598" s="145"/>
      <c r="AE598" s="145"/>
      <c r="AF598" s="147"/>
      <c r="AG598" s="145"/>
      <c r="AH598" s="145"/>
      <c r="AI598" s="145"/>
      <c r="AJ598" s="147"/>
      <c r="AK598" s="147"/>
      <c r="AL598" s="147"/>
      <c r="AM598" s="146"/>
      <c r="AN598" s="145"/>
      <c r="AO598" s="145"/>
      <c r="AP598" s="147"/>
      <c r="AQ598" s="147"/>
      <c r="AS598" s="155"/>
      <c r="AT598" s="155"/>
    </row>
    <row r="599" spans="1:46" ht="14.25" hidden="1" customHeight="1" x14ac:dyDescent="0.2">
      <c r="A599" s="145"/>
      <c r="B599" s="146"/>
      <c r="C599" s="147"/>
      <c r="D599" s="147"/>
      <c r="E599" s="146"/>
      <c r="F599" s="147"/>
      <c r="G599" s="147"/>
      <c r="H599" s="147"/>
      <c r="I599" s="145"/>
      <c r="J599" s="145"/>
      <c r="K599" s="147"/>
      <c r="L599" s="147"/>
      <c r="M599" s="147"/>
      <c r="N599" s="147"/>
      <c r="O599" s="147"/>
      <c r="P599" s="145"/>
      <c r="Q599" s="147"/>
      <c r="R599" s="147"/>
      <c r="S599" s="147"/>
      <c r="T599" s="147"/>
      <c r="U599" s="147"/>
      <c r="V599" s="146"/>
      <c r="W599" s="149">
        <f t="shared" si="30"/>
        <v>1</v>
      </c>
      <c r="X599" s="145"/>
      <c r="Y599" s="145"/>
      <c r="Z599" s="145"/>
      <c r="AA599" s="145"/>
      <c r="AB599" s="146"/>
      <c r="AC599" s="152"/>
      <c r="AD599" s="145"/>
      <c r="AE599" s="145"/>
      <c r="AF599" s="147"/>
      <c r="AG599" s="145"/>
      <c r="AH599" s="145"/>
      <c r="AI599" s="145"/>
      <c r="AJ599" s="147"/>
      <c r="AK599" s="147"/>
      <c r="AL599" s="147"/>
      <c r="AM599" s="146"/>
      <c r="AN599" s="145"/>
      <c r="AO599" s="145"/>
      <c r="AP599" s="147"/>
      <c r="AQ599" s="147"/>
      <c r="AS599" s="155"/>
      <c r="AT599" s="155"/>
    </row>
    <row r="600" spans="1:46" ht="14.25" hidden="1" customHeight="1" x14ac:dyDescent="0.2">
      <c r="A600" s="145"/>
      <c r="B600" s="146"/>
      <c r="C600" s="147"/>
      <c r="D600" s="147"/>
      <c r="E600" s="146"/>
      <c r="F600" s="147"/>
      <c r="G600" s="147"/>
      <c r="H600" s="147"/>
      <c r="I600" s="145"/>
      <c r="J600" s="145"/>
      <c r="K600" s="147"/>
      <c r="L600" s="147"/>
      <c r="M600" s="147"/>
      <c r="N600" s="147"/>
      <c r="O600" s="147"/>
      <c r="P600" s="145"/>
      <c r="Q600" s="147"/>
      <c r="R600" s="147"/>
      <c r="S600" s="147"/>
      <c r="T600" s="147"/>
      <c r="U600" s="147"/>
      <c r="V600" s="146"/>
      <c r="W600" s="149">
        <f t="shared" si="30"/>
        <v>1</v>
      </c>
      <c r="X600" s="145"/>
      <c r="Y600" s="145"/>
      <c r="Z600" s="145"/>
      <c r="AA600" s="145"/>
      <c r="AB600" s="146"/>
      <c r="AC600" s="152"/>
      <c r="AD600" s="145"/>
      <c r="AE600" s="145"/>
      <c r="AF600" s="147"/>
      <c r="AG600" s="145"/>
      <c r="AH600" s="145"/>
      <c r="AI600" s="145"/>
      <c r="AJ600" s="147"/>
      <c r="AK600" s="147"/>
      <c r="AL600" s="147"/>
      <c r="AM600" s="146"/>
      <c r="AN600" s="145"/>
      <c r="AO600" s="145"/>
      <c r="AP600" s="147"/>
      <c r="AQ600" s="147"/>
      <c r="AS600" s="155"/>
      <c r="AT600" s="155"/>
    </row>
    <row r="601" spans="1:46" ht="14.25" hidden="1" customHeight="1" x14ac:dyDescent="0.2">
      <c r="A601" s="145"/>
      <c r="B601" s="146"/>
      <c r="C601" s="147"/>
      <c r="D601" s="147"/>
      <c r="E601" s="146"/>
      <c r="F601" s="147"/>
      <c r="G601" s="147"/>
      <c r="H601" s="147"/>
      <c r="I601" s="145"/>
      <c r="J601" s="145"/>
      <c r="K601" s="147"/>
      <c r="L601" s="147"/>
      <c r="M601" s="147"/>
      <c r="N601" s="147"/>
      <c r="O601" s="147"/>
      <c r="P601" s="145"/>
      <c r="Q601" s="147"/>
      <c r="R601" s="147"/>
      <c r="S601" s="147"/>
      <c r="T601" s="147"/>
      <c r="U601" s="147"/>
      <c r="V601" s="146"/>
      <c r="W601" s="149">
        <f t="shared" si="30"/>
        <v>1</v>
      </c>
      <c r="X601" s="145"/>
      <c r="Y601" s="145"/>
      <c r="Z601" s="145"/>
      <c r="AA601" s="145"/>
      <c r="AB601" s="146"/>
      <c r="AC601" s="152"/>
      <c r="AD601" s="145"/>
      <c r="AE601" s="145"/>
      <c r="AF601" s="147"/>
      <c r="AG601" s="145"/>
      <c r="AH601" s="145"/>
      <c r="AI601" s="145"/>
      <c r="AJ601" s="147"/>
      <c r="AK601" s="147"/>
      <c r="AL601" s="147"/>
      <c r="AM601" s="146"/>
      <c r="AN601" s="145"/>
      <c r="AO601" s="145"/>
      <c r="AP601" s="147"/>
      <c r="AQ601" s="147"/>
      <c r="AS601" s="155"/>
      <c r="AT601" s="155"/>
    </row>
    <row r="602" spans="1:46" ht="14.25" hidden="1" customHeight="1" x14ac:dyDescent="0.2">
      <c r="A602" s="145"/>
      <c r="B602" s="146"/>
      <c r="C602" s="147"/>
      <c r="D602" s="147"/>
      <c r="E602" s="146"/>
      <c r="F602" s="147"/>
      <c r="G602" s="147"/>
      <c r="H602" s="147"/>
      <c r="I602" s="145"/>
      <c r="J602" s="145"/>
      <c r="K602" s="147"/>
      <c r="L602" s="147"/>
      <c r="M602" s="147"/>
      <c r="N602" s="147"/>
      <c r="O602" s="147"/>
      <c r="P602" s="145"/>
      <c r="Q602" s="147"/>
      <c r="R602" s="147"/>
      <c r="S602" s="147"/>
      <c r="T602" s="147"/>
      <c r="U602" s="147"/>
      <c r="V602" s="146"/>
      <c r="W602" s="149">
        <f t="shared" si="30"/>
        <v>1</v>
      </c>
      <c r="X602" s="145"/>
      <c r="Y602" s="145"/>
      <c r="Z602" s="145"/>
      <c r="AA602" s="145"/>
      <c r="AB602" s="146"/>
      <c r="AC602" s="152"/>
      <c r="AD602" s="145"/>
      <c r="AE602" s="145"/>
      <c r="AF602" s="147"/>
      <c r="AG602" s="145"/>
      <c r="AH602" s="145"/>
      <c r="AI602" s="145"/>
      <c r="AJ602" s="147"/>
      <c r="AK602" s="147"/>
      <c r="AL602" s="147"/>
      <c r="AM602" s="146"/>
      <c r="AN602" s="145"/>
      <c r="AO602" s="145"/>
      <c r="AP602" s="147"/>
      <c r="AQ602" s="147"/>
      <c r="AS602" s="155"/>
      <c r="AT602" s="155"/>
    </row>
    <row r="603" spans="1:46" ht="14.25" hidden="1" customHeight="1" x14ac:dyDescent="0.2">
      <c r="A603" s="145"/>
      <c r="B603" s="146"/>
      <c r="C603" s="147"/>
      <c r="D603" s="147"/>
      <c r="E603" s="146"/>
      <c r="F603" s="147"/>
      <c r="G603" s="147"/>
      <c r="H603" s="147"/>
      <c r="I603" s="145"/>
      <c r="J603" s="145"/>
      <c r="K603" s="147"/>
      <c r="L603" s="147"/>
      <c r="M603" s="147"/>
      <c r="N603" s="147"/>
      <c r="O603" s="147"/>
      <c r="P603" s="145"/>
      <c r="Q603" s="147"/>
      <c r="R603" s="147"/>
      <c r="S603" s="147"/>
      <c r="T603" s="147"/>
      <c r="U603" s="147"/>
      <c r="V603" s="146"/>
      <c r="W603" s="149">
        <f t="shared" si="30"/>
        <v>1</v>
      </c>
      <c r="X603" s="145"/>
      <c r="Y603" s="145"/>
      <c r="Z603" s="145"/>
      <c r="AA603" s="145"/>
      <c r="AB603" s="146"/>
      <c r="AC603" s="152"/>
      <c r="AD603" s="145"/>
      <c r="AE603" s="145"/>
      <c r="AF603" s="147"/>
      <c r="AG603" s="145"/>
      <c r="AH603" s="145"/>
      <c r="AI603" s="145"/>
      <c r="AJ603" s="147"/>
      <c r="AK603" s="147"/>
      <c r="AL603" s="147"/>
      <c r="AM603" s="146"/>
      <c r="AN603" s="145"/>
      <c r="AO603" s="145"/>
      <c r="AP603" s="147"/>
      <c r="AQ603" s="147"/>
      <c r="AS603" s="155"/>
      <c r="AT603" s="155"/>
    </row>
    <row r="604" spans="1:46" ht="14.25" hidden="1" customHeight="1" x14ac:dyDescent="0.2">
      <c r="A604" s="145"/>
      <c r="B604" s="146"/>
      <c r="C604" s="147"/>
      <c r="D604" s="147"/>
      <c r="E604" s="146"/>
      <c r="F604" s="147"/>
      <c r="G604" s="147"/>
      <c r="H604" s="147"/>
      <c r="I604" s="145"/>
      <c r="J604" s="145"/>
      <c r="K604" s="147"/>
      <c r="L604" s="147"/>
      <c r="M604" s="147"/>
      <c r="N604" s="147"/>
      <c r="O604" s="147"/>
      <c r="P604" s="145"/>
      <c r="Q604" s="147"/>
      <c r="R604" s="147"/>
      <c r="S604" s="147"/>
      <c r="T604" s="147"/>
      <c r="U604" s="147"/>
      <c r="V604" s="146"/>
      <c r="W604" s="149">
        <f t="shared" si="30"/>
        <v>1</v>
      </c>
      <c r="X604" s="145"/>
      <c r="Y604" s="145"/>
      <c r="Z604" s="145"/>
      <c r="AA604" s="145"/>
      <c r="AB604" s="146"/>
      <c r="AC604" s="152"/>
      <c r="AD604" s="145"/>
      <c r="AE604" s="145"/>
      <c r="AF604" s="147"/>
      <c r="AG604" s="145"/>
      <c r="AH604" s="145"/>
      <c r="AI604" s="145"/>
      <c r="AJ604" s="147"/>
      <c r="AK604" s="147"/>
      <c r="AL604" s="147"/>
      <c r="AM604" s="146"/>
      <c r="AN604" s="145"/>
      <c r="AO604" s="145"/>
      <c r="AP604" s="147"/>
      <c r="AQ604" s="147"/>
      <c r="AS604" s="155"/>
      <c r="AT604" s="155"/>
    </row>
    <row r="605" spans="1:46" ht="14.25" hidden="1" customHeight="1" x14ac:dyDescent="0.2">
      <c r="A605" s="145"/>
      <c r="B605" s="146"/>
      <c r="C605" s="147"/>
      <c r="D605" s="147"/>
      <c r="E605" s="146"/>
      <c r="F605" s="147"/>
      <c r="G605" s="147"/>
      <c r="H605" s="147"/>
      <c r="I605" s="145"/>
      <c r="J605" s="145"/>
      <c r="K605" s="147"/>
      <c r="L605" s="147"/>
      <c r="M605" s="147"/>
      <c r="N605" s="147"/>
      <c r="O605" s="147"/>
      <c r="P605" s="145"/>
      <c r="Q605" s="147"/>
      <c r="R605" s="147"/>
      <c r="S605" s="147"/>
      <c r="T605" s="147"/>
      <c r="U605" s="147"/>
      <c r="V605" s="146"/>
      <c r="W605" s="149">
        <f t="shared" si="30"/>
        <v>1</v>
      </c>
      <c r="X605" s="145"/>
      <c r="Y605" s="145"/>
      <c r="Z605" s="145"/>
      <c r="AA605" s="145"/>
      <c r="AB605" s="146"/>
      <c r="AC605" s="152"/>
      <c r="AD605" s="145"/>
      <c r="AE605" s="145"/>
      <c r="AF605" s="147"/>
      <c r="AG605" s="145"/>
      <c r="AH605" s="145"/>
      <c r="AI605" s="145"/>
      <c r="AJ605" s="147"/>
      <c r="AK605" s="147"/>
      <c r="AL605" s="147"/>
      <c r="AM605" s="146"/>
      <c r="AN605" s="145"/>
      <c r="AO605" s="145"/>
      <c r="AP605" s="147"/>
      <c r="AQ605" s="147"/>
      <c r="AS605" s="155"/>
      <c r="AT605" s="155"/>
    </row>
    <row r="606" spans="1:46" ht="14.25" hidden="1" customHeight="1" x14ac:dyDescent="0.2">
      <c r="A606" s="145"/>
      <c r="B606" s="146"/>
      <c r="C606" s="147"/>
      <c r="D606" s="147"/>
      <c r="E606" s="146"/>
      <c r="F606" s="147"/>
      <c r="G606" s="147"/>
      <c r="H606" s="147"/>
      <c r="I606" s="145"/>
      <c r="J606" s="145"/>
      <c r="K606" s="147"/>
      <c r="L606" s="147"/>
      <c r="M606" s="147"/>
      <c r="N606" s="147"/>
      <c r="O606" s="147"/>
      <c r="P606" s="145"/>
      <c r="Q606" s="147"/>
      <c r="R606" s="147"/>
      <c r="S606" s="147"/>
      <c r="T606" s="147"/>
      <c r="U606" s="147"/>
      <c r="V606" s="146"/>
      <c r="W606" s="149">
        <f t="shared" si="30"/>
        <v>1</v>
      </c>
      <c r="X606" s="145"/>
      <c r="Y606" s="145"/>
      <c r="Z606" s="145"/>
      <c r="AA606" s="145"/>
      <c r="AB606" s="146"/>
      <c r="AC606" s="152"/>
      <c r="AD606" s="145"/>
      <c r="AE606" s="145"/>
      <c r="AF606" s="147"/>
      <c r="AG606" s="145"/>
      <c r="AH606" s="145"/>
      <c r="AI606" s="145"/>
      <c r="AJ606" s="147"/>
      <c r="AK606" s="147"/>
      <c r="AL606" s="147"/>
      <c r="AM606" s="146"/>
      <c r="AN606" s="145"/>
      <c r="AO606" s="145"/>
      <c r="AP606" s="147"/>
      <c r="AQ606" s="147"/>
      <c r="AS606" s="155"/>
      <c r="AT606" s="155"/>
    </row>
    <row r="607" spans="1:46" ht="14.25" hidden="1" customHeight="1" x14ac:dyDescent="0.2">
      <c r="A607" s="145"/>
      <c r="B607" s="146"/>
      <c r="C607" s="147"/>
      <c r="D607" s="147"/>
      <c r="E607" s="146"/>
      <c r="F607" s="147"/>
      <c r="G607" s="147"/>
      <c r="H607" s="147"/>
      <c r="I607" s="145"/>
      <c r="J607" s="145"/>
      <c r="K607" s="147"/>
      <c r="L607" s="147"/>
      <c r="M607" s="147"/>
      <c r="N607" s="147"/>
      <c r="O607" s="147"/>
      <c r="P607" s="145"/>
      <c r="Q607" s="147"/>
      <c r="R607" s="147"/>
      <c r="S607" s="147"/>
      <c r="T607" s="147"/>
      <c r="U607" s="147"/>
      <c r="V607" s="146"/>
      <c r="W607" s="149">
        <f t="shared" si="30"/>
        <v>1</v>
      </c>
      <c r="X607" s="145"/>
      <c r="Y607" s="145"/>
      <c r="Z607" s="145"/>
      <c r="AA607" s="145"/>
      <c r="AB607" s="146"/>
      <c r="AC607" s="152"/>
      <c r="AD607" s="145"/>
      <c r="AE607" s="145"/>
      <c r="AF607" s="147"/>
      <c r="AG607" s="145"/>
      <c r="AH607" s="145"/>
      <c r="AI607" s="145"/>
      <c r="AJ607" s="147"/>
      <c r="AK607" s="147"/>
      <c r="AL607" s="147"/>
      <c r="AM607" s="146"/>
      <c r="AN607" s="145"/>
      <c r="AO607" s="145"/>
      <c r="AP607" s="147"/>
      <c r="AQ607" s="147"/>
      <c r="AS607" s="155"/>
      <c r="AT607" s="155"/>
    </row>
    <row r="608" spans="1:46" ht="14.25" hidden="1" customHeight="1" x14ac:dyDescent="0.2">
      <c r="A608" s="145"/>
      <c r="B608" s="146"/>
      <c r="C608" s="147"/>
      <c r="D608" s="147"/>
      <c r="E608" s="146"/>
      <c r="F608" s="147"/>
      <c r="G608" s="147"/>
      <c r="H608" s="147"/>
      <c r="I608" s="145"/>
      <c r="J608" s="145"/>
      <c r="K608" s="147"/>
      <c r="L608" s="147"/>
      <c r="M608" s="147"/>
      <c r="N608" s="147"/>
      <c r="O608" s="147"/>
      <c r="P608" s="145"/>
      <c r="Q608" s="147"/>
      <c r="R608" s="147"/>
      <c r="S608" s="147"/>
      <c r="T608" s="147"/>
      <c r="U608" s="147"/>
      <c r="V608" s="146"/>
      <c r="W608" s="149">
        <f t="shared" si="30"/>
        <v>1</v>
      </c>
      <c r="X608" s="145"/>
      <c r="Y608" s="145"/>
      <c r="Z608" s="145"/>
      <c r="AA608" s="145"/>
      <c r="AB608" s="146"/>
      <c r="AC608" s="152"/>
      <c r="AD608" s="145"/>
      <c r="AE608" s="145"/>
      <c r="AF608" s="147"/>
      <c r="AG608" s="145"/>
      <c r="AH608" s="145"/>
      <c r="AI608" s="145"/>
      <c r="AJ608" s="147"/>
      <c r="AK608" s="147"/>
      <c r="AL608" s="147"/>
      <c r="AM608" s="146"/>
      <c r="AN608" s="145"/>
      <c r="AO608" s="145"/>
      <c r="AP608" s="147"/>
      <c r="AQ608" s="147"/>
      <c r="AS608" s="155"/>
      <c r="AT608" s="155"/>
    </row>
    <row r="609" spans="1:46" ht="14.25" hidden="1" customHeight="1" x14ac:dyDescent="0.2">
      <c r="A609" s="145"/>
      <c r="B609" s="146"/>
      <c r="C609" s="147"/>
      <c r="D609" s="147"/>
      <c r="E609" s="146"/>
      <c r="F609" s="147"/>
      <c r="G609" s="147"/>
      <c r="H609" s="147"/>
      <c r="I609" s="145"/>
      <c r="J609" s="145"/>
      <c r="K609" s="147"/>
      <c r="L609" s="147"/>
      <c r="M609" s="147"/>
      <c r="N609" s="147"/>
      <c r="O609" s="147"/>
      <c r="P609" s="145"/>
      <c r="Q609" s="147"/>
      <c r="R609" s="147"/>
      <c r="S609" s="147"/>
      <c r="T609" s="147"/>
      <c r="U609" s="147"/>
      <c r="V609" s="146"/>
      <c r="W609" s="149">
        <f t="shared" si="30"/>
        <v>1</v>
      </c>
      <c r="X609" s="145"/>
      <c r="Y609" s="145"/>
      <c r="Z609" s="145"/>
      <c r="AA609" s="145"/>
      <c r="AB609" s="146"/>
      <c r="AC609" s="152"/>
      <c r="AD609" s="145"/>
      <c r="AE609" s="145"/>
      <c r="AF609" s="147"/>
      <c r="AG609" s="145"/>
      <c r="AH609" s="145"/>
      <c r="AI609" s="145"/>
      <c r="AJ609" s="147"/>
      <c r="AK609" s="147"/>
      <c r="AL609" s="147"/>
      <c r="AM609" s="146"/>
      <c r="AN609" s="145"/>
      <c r="AO609" s="145"/>
      <c r="AP609" s="147"/>
      <c r="AQ609" s="147"/>
      <c r="AS609" s="155"/>
      <c r="AT609" s="155"/>
    </row>
    <row r="610" spans="1:46" ht="14.25" hidden="1" customHeight="1" x14ac:dyDescent="0.2">
      <c r="A610" s="145"/>
      <c r="B610" s="146"/>
      <c r="C610" s="147"/>
      <c r="D610" s="147"/>
      <c r="E610" s="146"/>
      <c r="F610" s="147"/>
      <c r="G610" s="147"/>
      <c r="H610" s="147"/>
      <c r="I610" s="145"/>
      <c r="J610" s="145"/>
      <c r="K610" s="147"/>
      <c r="L610" s="147"/>
      <c r="M610" s="147"/>
      <c r="N610" s="147"/>
      <c r="O610" s="147"/>
      <c r="P610" s="145"/>
      <c r="Q610" s="147"/>
      <c r="R610" s="147"/>
      <c r="S610" s="147"/>
      <c r="T610" s="147"/>
      <c r="U610" s="147"/>
      <c r="V610" s="146"/>
      <c r="W610" s="149">
        <f t="shared" si="30"/>
        <v>1</v>
      </c>
      <c r="X610" s="145"/>
      <c r="Y610" s="145"/>
      <c r="Z610" s="145"/>
      <c r="AA610" s="145"/>
      <c r="AB610" s="146"/>
      <c r="AC610" s="152"/>
      <c r="AD610" s="145"/>
      <c r="AE610" s="145"/>
      <c r="AF610" s="147"/>
      <c r="AG610" s="145"/>
      <c r="AH610" s="145"/>
      <c r="AI610" s="145"/>
      <c r="AJ610" s="147"/>
      <c r="AK610" s="147"/>
      <c r="AL610" s="147"/>
      <c r="AM610" s="146"/>
      <c r="AN610" s="145"/>
      <c r="AO610" s="145"/>
      <c r="AP610" s="147"/>
      <c r="AQ610" s="147"/>
      <c r="AS610" s="155"/>
      <c r="AT610" s="155"/>
    </row>
    <row r="611" spans="1:46" ht="14.25" hidden="1" customHeight="1" x14ac:dyDescent="0.2">
      <c r="A611" s="145"/>
      <c r="B611" s="146"/>
      <c r="C611" s="147"/>
      <c r="D611" s="147"/>
      <c r="E611" s="146"/>
      <c r="F611" s="147"/>
      <c r="G611" s="147"/>
      <c r="H611" s="147"/>
      <c r="I611" s="145"/>
      <c r="J611" s="145"/>
      <c r="K611" s="147"/>
      <c r="L611" s="147"/>
      <c r="M611" s="147"/>
      <c r="N611" s="147"/>
      <c r="O611" s="147"/>
      <c r="P611" s="145"/>
      <c r="Q611" s="147"/>
      <c r="R611" s="147"/>
      <c r="S611" s="147"/>
      <c r="T611" s="147"/>
      <c r="U611" s="147"/>
      <c r="V611" s="146"/>
      <c r="W611" s="149">
        <f t="shared" si="30"/>
        <v>1</v>
      </c>
      <c r="X611" s="145"/>
      <c r="Y611" s="145"/>
      <c r="Z611" s="145"/>
      <c r="AA611" s="145"/>
      <c r="AB611" s="146"/>
      <c r="AC611" s="152"/>
      <c r="AD611" s="145"/>
      <c r="AE611" s="145"/>
      <c r="AF611" s="147"/>
      <c r="AG611" s="145"/>
      <c r="AH611" s="145"/>
      <c r="AI611" s="145"/>
      <c r="AJ611" s="147"/>
      <c r="AK611" s="147"/>
      <c r="AL611" s="147"/>
      <c r="AM611" s="146"/>
      <c r="AN611" s="145"/>
      <c r="AO611" s="145"/>
      <c r="AP611" s="147"/>
      <c r="AQ611" s="147"/>
      <c r="AS611" s="155"/>
      <c r="AT611" s="155"/>
    </row>
    <row r="612" spans="1:46" ht="14.25" hidden="1" customHeight="1" x14ac:dyDescent="0.2">
      <c r="A612" s="145"/>
      <c r="B612" s="146"/>
      <c r="C612" s="147"/>
      <c r="D612" s="147"/>
      <c r="E612" s="146"/>
      <c r="F612" s="147"/>
      <c r="G612" s="147"/>
      <c r="H612" s="147"/>
      <c r="I612" s="145"/>
      <c r="J612" s="145"/>
      <c r="K612" s="147"/>
      <c r="L612" s="147"/>
      <c r="M612" s="147"/>
      <c r="N612" s="147"/>
      <c r="O612" s="147"/>
      <c r="P612" s="145"/>
      <c r="Q612" s="147"/>
      <c r="R612" s="147"/>
      <c r="S612" s="147"/>
      <c r="T612" s="147"/>
      <c r="U612" s="147"/>
      <c r="V612" s="146"/>
      <c r="W612" s="149">
        <f t="shared" si="30"/>
        <v>1</v>
      </c>
      <c r="X612" s="145"/>
      <c r="Y612" s="145"/>
      <c r="Z612" s="145"/>
      <c r="AA612" s="145"/>
      <c r="AB612" s="146"/>
      <c r="AC612" s="152"/>
      <c r="AD612" s="145"/>
      <c r="AE612" s="145"/>
      <c r="AF612" s="147"/>
      <c r="AG612" s="145"/>
      <c r="AH612" s="145"/>
      <c r="AI612" s="145"/>
      <c r="AJ612" s="147"/>
      <c r="AK612" s="147"/>
      <c r="AL612" s="147"/>
      <c r="AM612" s="146"/>
      <c r="AN612" s="145"/>
      <c r="AO612" s="145"/>
      <c r="AP612" s="147"/>
      <c r="AQ612" s="147"/>
      <c r="AS612" s="155"/>
      <c r="AT612" s="155"/>
    </row>
    <row r="613" spans="1:46" ht="14.25" hidden="1" customHeight="1" x14ac:dyDescent="0.2">
      <c r="A613" s="145"/>
      <c r="B613" s="146"/>
      <c r="C613" s="147"/>
      <c r="D613" s="147"/>
      <c r="E613" s="146"/>
      <c r="F613" s="147"/>
      <c r="G613" s="147"/>
      <c r="H613" s="147"/>
      <c r="I613" s="145"/>
      <c r="J613" s="145"/>
      <c r="K613" s="147"/>
      <c r="L613" s="147"/>
      <c r="M613" s="147"/>
      <c r="N613" s="147"/>
      <c r="O613" s="147"/>
      <c r="P613" s="145"/>
      <c r="Q613" s="147"/>
      <c r="R613" s="147"/>
      <c r="S613" s="147"/>
      <c r="T613" s="147"/>
      <c r="U613" s="147"/>
      <c r="V613" s="146"/>
      <c r="W613" s="149">
        <f t="shared" si="30"/>
        <v>1</v>
      </c>
      <c r="X613" s="145"/>
      <c r="Y613" s="145"/>
      <c r="Z613" s="145"/>
      <c r="AA613" s="145"/>
      <c r="AB613" s="146"/>
      <c r="AC613" s="152"/>
      <c r="AD613" s="145"/>
      <c r="AE613" s="145"/>
      <c r="AF613" s="147"/>
      <c r="AG613" s="145"/>
      <c r="AH613" s="145"/>
      <c r="AI613" s="145"/>
      <c r="AJ613" s="147"/>
      <c r="AK613" s="147"/>
      <c r="AL613" s="147"/>
      <c r="AM613" s="146"/>
      <c r="AN613" s="145"/>
      <c r="AO613" s="145"/>
      <c r="AP613" s="147"/>
      <c r="AQ613" s="147"/>
      <c r="AS613" s="155"/>
      <c r="AT613" s="155"/>
    </row>
    <row r="614" spans="1:46" ht="14.25" hidden="1" customHeight="1" x14ac:dyDescent="0.2">
      <c r="A614" s="145"/>
      <c r="B614" s="146"/>
      <c r="C614" s="147"/>
      <c r="D614" s="147"/>
      <c r="E614" s="146"/>
      <c r="F614" s="147"/>
      <c r="G614" s="147"/>
      <c r="H614" s="147"/>
      <c r="I614" s="145"/>
      <c r="J614" s="145"/>
      <c r="K614" s="147"/>
      <c r="L614" s="147"/>
      <c r="M614" s="147"/>
      <c r="N614" s="147"/>
      <c r="O614" s="147"/>
      <c r="P614" s="145"/>
      <c r="Q614" s="147"/>
      <c r="R614" s="147"/>
      <c r="S614" s="147"/>
      <c r="T614" s="147"/>
      <c r="U614" s="147"/>
      <c r="V614" s="146"/>
      <c r="W614" s="149">
        <f t="shared" si="30"/>
        <v>1</v>
      </c>
      <c r="X614" s="145"/>
      <c r="Y614" s="145"/>
      <c r="Z614" s="145"/>
      <c r="AA614" s="145"/>
      <c r="AB614" s="146"/>
      <c r="AC614" s="152"/>
      <c r="AD614" s="145"/>
      <c r="AE614" s="145"/>
      <c r="AF614" s="147"/>
      <c r="AG614" s="145"/>
      <c r="AH614" s="145"/>
      <c r="AI614" s="145"/>
      <c r="AJ614" s="147"/>
      <c r="AK614" s="147"/>
      <c r="AL614" s="147"/>
      <c r="AM614" s="146"/>
      <c r="AN614" s="145"/>
      <c r="AO614" s="145"/>
      <c r="AP614" s="147"/>
      <c r="AQ614" s="147"/>
      <c r="AS614" s="155"/>
      <c r="AT614" s="155"/>
    </row>
    <row r="615" spans="1:46" ht="14.25" hidden="1" customHeight="1" x14ac:dyDescent="0.2">
      <c r="A615" s="145"/>
      <c r="B615" s="146"/>
      <c r="C615" s="147"/>
      <c r="D615" s="147"/>
      <c r="E615" s="146"/>
      <c r="F615" s="147"/>
      <c r="G615" s="147"/>
      <c r="H615" s="147"/>
      <c r="I615" s="145"/>
      <c r="J615" s="145"/>
      <c r="K615" s="147"/>
      <c r="L615" s="147"/>
      <c r="M615" s="147"/>
      <c r="N615" s="147"/>
      <c r="O615" s="147"/>
      <c r="P615" s="145"/>
      <c r="Q615" s="147"/>
      <c r="R615" s="147"/>
      <c r="S615" s="147"/>
      <c r="T615" s="147"/>
      <c r="U615" s="147"/>
      <c r="V615" s="146"/>
      <c r="W615" s="149">
        <f t="shared" si="30"/>
        <v>1</v>
      </c>
      <c r="X615" s="145"/>
      <c r="Y615" s="145"/>
      <c r="Z615" s="145"/>
      <c r="AA615" s="145"/>
      <c r="AB615" s="146"/>
      <c r="AC615" s="152"/>
      <c r="AD615" s="145"/>
      <c r="AE615" s="145"/>
      <c r="AF615" s="147"/>
      <c r="AG615" s="145"/>
      <c r="AH615" s="145"/>
      <c r="AI615" s="145"/>
      <c r="AJ615" s="147"/>
      <c r="AK615" s="147"/>
      <c r="AL615" s="147"/>
      <c r="AM615" s="146"/>
      <c r="AN615" s="145"/>
      <c r="AO615" s="145"/>
      <c r="AP615" s="147"/>
      <c r="AQ615" s="147"/>
      <c r="AS615" s="155"/>
      <c r="AT615" s="155"/>
    </row>
    <row r="616" spans="1:46" ht="14.25" hidden="1" customHeight="1" x14ac:dyDescent="0.2">
      <c r="A616" s="145"/>
      <c r="B616" s="146"/>
      <c r="C616" s="147"/>
      <c r="D616" s="147"/>
      <c r="E616" s="146"/>
      <c r="F616" s="147"/>
      <c r="G616" s="147"/>
      <c r="H616" s="147"/>
      <c r="I616" s="145"/>
      <c r="J616" s="145"/>
      <c r="K616" s="147"/>
      <c r="L616" s="147"/>
      <c r="M616" s="147"/>
      <c r="N616" s="147"/>
      <c r="O616" s="147"/>
      <c r="P616" s="145"/>
      <c r="Q616" s="147"/>
      <c r="R616" s="147"/>
      <c r="S616" s="147"/>
      <c r="T616" s="147"/>
      <c r="U616" s="147"/>
      <c r="V616" s="146"/>
      <c r="W616" s="149">
        <f t="shared" si="30"/>
        <v>1</v>
      </c>
      <c r="X616" s="145"/>
      <c r="Y616" s="145"/>
      <c r="Z616" s="145"/>
      <c r="AA616" s="145"/>
      <c r="AB616" s="146"/>
      <c r="AC616" s="152"/>
      <c r="AD616" s="145"/>
      <c r="AE616" s="145"/>
      <c r="AF616" s="147"/>
      <c r="AG616" s="145"/>
      <c r="AH616" s="145"/>
      <c r="AI616" s="145"/>
      <c r="AJ616" s="147"/>
      <c r="AK616" s="147"/>
      <c r="AL616" s="147"/>
      <c r="AM616" s="146"/>
      <c r="AN616" s="145"/>
      <c r="AO616" s="145"/>
      <c r="AP616" s="147"/>
      <c r="AQ616" s="147"/>
      <c r="AS616" s="155"/>
      <c r="AT616" s="155"/>
    </row>
    <row r="617" spans="1:46" ht="14.25" hidden="1" customHeight="1" x14ac:dyDescent="0.2">
      <c r="A617" s="145"/>
      <c r="B617" s="146"/>
      <c r="C617" s="147"/>
      <c r="D617" s="147"/>
      <c r="E617" s="146"/>
      <c r="F617" s="147"/>
      <c r="G617" s="147"/>
      <c r="H617" s="147"/>
      <c r="I617" s="145"/>
      <c r="J617" s="145"/>
      <c r="K617" s="147"/>
      <c r="L617" s="147"/>
      <c r="M617" s="147"/>
      <c r="N617" s="147"/>
      <c r="O617" s="147"/>
      <c r="P617" s="145"/>
      <c r="Q617" s="147"/>
      <c r="R617" s="147"/>
      <c r="S617" s="147"/>
      <c r="T617" s="147"/>
      <c r="U617" s="147"/>
      <c r="V617" s="146"/>
      <c r="W617" s="149">
        <f t="shared" si="30"/>
        <v>1</v>
      </c>
      <c r="X617" s="145"/>
      <c r="Y617" s="145"/>
      <c r="Z617" s="145"/>
      <c r="AA617" s="145"/>
      <c r="AB617" s="146"/>
      <c r="AC617" s="152"/>
      <c r="AD617" s="145"/>
      <c r="AE617" s="145"/>
      <c r="AF617" s="147"/>
      <c r="AG617" s="145"/>
      <c r="AH617" s="145"/>
      <c r="AI617" s="145"/>
      <c r="AJ617" s="147"/>
      <c r="AK617" s="147"/>
      <c r="AL617" s="147"/>
      <c r="AM617" s="146"/>
      <c r="AN617" s="145"/>
      <c r="AO617" s="145"/>
      <c r="AP617" s="147"/>
      <c r="AQ617" s="147"/>
      <c r="AS617" s="155"/>
      <c r="AT617" s="155"/>
    </row>
    <row r="618" spans="1:46" ht="14.25" hidden="1" customHeight="1" x14ac:dyDescent="0.2">
      <c r="A618" s="145"/>
      <c r="B618" s="146"/>
      <c r="C618" s="147"/>
      <c r="D618" s="147"/>
      <c r="E618" s="146"/>
      <c r="F618" s="147"/>
      <c r="G618" s="147"/>
      <c r="H618" s="147"/>
      <c r="I618" s="145"/>
      <c r="J618" s="145"/>
      <c r="K618" s="147"/>
      <c r="L618" s="147"/>
      <c r="M618" s="147"/>
      <c r="N618" s="147"/>
      <c r="O618" s="147"/>
      <c r="P618" s="145"/>
      <c r="Q618" s="147"/>
      <c r="R618" s="147"/>
      <c r="S618" s="147"/>
      <c r="T618" s="147"/>
      <c r="U618" s="147"/>
      <c r="V618" s="146"/>
      <c r="W618" s="149">
        <f t="shared" si="30"/>
        <v>1</v>
      </c>
      <c r="X618" s="145"/>
      <c r="Y618" s="145"/>
      <c r="Z618" s="145"/>
      <c r="AA618" s="145"/>
      <c r="AB618" s="146"/>
      <c r="AC618" s="152"/>
      <c r="AD618" s="145"/>
      <c r="AE618" s="145"/>
      <c r="AF618" s="147"/>
      <c r="AG618" s="145"/>
      <c r="AH618" s="145"/>
      <c r="AI618" s="145"/>
      <c r="AJ618" s="147"/>
      <c r="AK618" s="147"/>
      <c r="AL618" s="147"/>
      <c r="AM618" s="146"/>
      <c r="AN618" s="145"/>
      <c r="AO618" s="145"/>
      <c r="AP618" s="147"/>
      <c r="AQ618" s="147"/>
      <c r="AS618" s="155"/>
      <c r="AT618" s="155"/>
    </row>
    <row r="619" spans="1:46" ht="14.25" hidden="1" customHeight="1" x14ac:dyDescent="0.2">
      <c r="A619" s="145"/>
      <c r="B619" s="146"/>
      <c r="C619" s="147"/>
      <c r="D619" s="147"/>
      <c r="E619" s="146"/>
      <c r="F619" s="147"/>
      <c r="G619" s="147"/>
      <c r="H619" s="147"/>
      <c r="I619" s="145"/>
      <c r="J619" s="145"/>
      <c r="K619" s="147"/>
      <c r="L619" s="147"/>
      <c r="M619" s="147"/>
      <c r="N619" s="147"/>
      <c r="O619" s="147"/>
      <c r="P619" s="145"/>
      <c r="Q619" s="147"/>
      <c r="R619" s="147"/>
      <c r="S619" s="147"/>
      <c r="T619" s="147"/>
      <c r="U619" s="147"/>
      <c r="V619" s="146"/>
      <c r="W619" s="149">
        <f t="shared" si="30"/>
        <v>1</v>
      </c>
      <c r="X619" s="145"/>
      <c r="Y619" s="145"/>
      <c r="Z619" s="145"/>
      <c r="AA619" s="145"/>
      <c r="AB619" s="146"/>
      <c r="AC619" s="152"/>
      <c r="AD619" s="145"/>
      <c r="AE619" s="145"/>
      <c r="AF619" s="147"/>
      <c r="AG619" s="145"/>
      <c r="AH619" s="145"/>
      <c r="AI619" s="145"/>
      <c r="AJ619" s="147"/>
      <c r="AK619" s="147"/>
      <c r="AL619" s="147"/>
      <c r="AM619" s="146"/>
      <c r="AN619" s="145"/>
      <c r="AO619" s="145"/>
      <c r="AP619" s="147"/>
      <c r="AQ619" s="147"/>
      <c r="AS619" s="155"/>
      <c r="AT619" s="155"/>
    </row>
    <row r="620" spans="1:46" ht="14.25" hidden="1" customHeight="1" x14ac:dyDescent="0.2">
      <c r="A620" s="145"/>
      <c r="B620" s="146"/>
      <c r="C620" s="147"/>
      <c r="D620" s="147"/>
      <c r="E620" s="146"/>
      <c r="F620" s="147"/>
      <c r="G620" s="147"/>
      <c r="H620" s="147"/>
      <c r="I620" s="145"/>
      <c r="J620" s="145"/>
      <c r="K620" s="147"/>
      <c r="L620" s="147"/>
      <c r="M620" s="147"/>
      <c r="N620" s="147"/>
      <c r="O620" s="147"/>
      <c r="P620" s="145"/>
      <c r="Q620" s="147"/>
      <c r="R620" s="147"/>
      <c r="S620" s="147"/>
      <c r="T620" s="147"/>
      <c r="U620" s="147"/>
      <c r="V620" s="146"/>
      <c r="W620" s="149">
        <f t="shared" si="30"/>
        <v>1</v>
      </c>
      <c r="X620" s="145"/>
      <c r="Y620" s="145"/>
      <c r="Z620" s="145"/>
      <c r="AA620" s="145"/>
      <c r="AB620" s="146"/>
      <c r="AC620" s="152"/>
      <c r="AD620" s="145"/>
      <c r="AE620" s="145"/>
      <c r="AF620" s="147"/>
      <c r="AG620" s="145"/>
      <c r="AH620" s="145"/>
      <c r="AI620" s="145"/>
      <c r="AJ620" s="147"/>
      <c r="AK620" s="147"/>
      <c r="AL620" s="147"/>
      <c r="AM620" s="146"/>
      <c r="AN620" s="145"/>
      <c r="AO620" s="145"/>
      <c r="AP620" s="147"/>
      <c r="AQ620" s="147"/>
      <c r="AS620" s="155"/>
      <c r="AT620" s="155"/>
    </row>
    <row r="621" spans="1:46" ht="14.25" hidden="1" customHeight="1" x14ac:dyDescent="0.2">
      <c r="A621" s="145"/>
      <c r="B621" s="146"/>
      <c r="C621" s="147"/>
      <c r="D621" s="147"/>
      <c r="E621" s="146"/>
      <c r="F621" s="147"/>
      <c r="G621" s="147"/>
      <c r="H621" s="147"/>
      <c r="I621" s="145"/>
      <c r="J621" s="145"/>
      <c r="K621" s="147"/>
      <c r="L621" s="147"/>
      <c r="M621" s="147"/>
      <c r="N621" s="147"/>
      <c r="O621" s="147"/>
      <c r="P621" s="145"/>
      <c r="Q621" s="147"/>
      <c r="R621" s="147"/>
      <c r="S621" s="147"/>
      <c r="T621" s="147"/>
      <c r="U621" s="147"/>
      <c r="V621" s="146"/>
      <c r="W621" s="149">
        <f t="shared" si="30"/>
        <v>1</v>
      </c>
      <c r="X621" s="145"/>
      <c r="Y621" s="145"/>
      <c r="Z621" s="145"/>
      <c r="AA621" s="145"/>
      <c r="AB621" s="146"/>
      <c r="AC621" s="152"/>
      <c r="AD621" s="145"/>
      <c r="AE621" s="145"/>
      <c r="AF621" s="147"/>
      <c r="AG621" s="145"/>
      <c r="AH621" s="145"/>
      <c r="AI621" s="145"/>
      <c r="AJ621" s="147"/>
      <c r="AK621" s="147"/>
      <c r="AL621" s="147"/>
      <c r="AM621" s="146"/>
      <c r="AN621" s="145"/>
      <c r="AO621" s="145"/>
      <c r="AP621" s="147"/>
      <c r="AQ621" s="147"/>
      <c r="AS621" s="155"/>
      <c r="AT621" s="155"/>
    </row>
    <row r="622" spans="1:46" ht="14.25" hidden="1" customHeight="1" x14ac:dyDescent="0.2">
      <c r="A622" s="145"/>
      <c r="B622" s="146"/>
      <c r="C622" s="147"/>
      <c r="D622" s="147"/>
      <c r="E622" s="146"/>
      <c r="F622" s="147"/>
      <c r="G622" s="147"/>
      <c r="H622" s="147"/>
      <c r="I622" s="145"/>
      <c r="J622" s="145"/>
      <c r="K622" s="147"/>
      <c r="L622" s="147"/>
      <c r="M622" s="147"/>
      <c r="N622" s="147"/>
      <c r="O622" s="147"/>
      <c r="P622" s="145"/>
      <c r="Q622" s="147"/>
      <c r="R622" s="147"/>
      <c r="S622" s="147"/>
      <c r="T622" s="147"/>
      <c r="U622" s="147"/>
      <c r="V622" s="146"/>
      <c r="W622" s="149">
        <f t="shared" si="30"/>
        <v>1</v>
      </c>
      <c r="X622" s="145"/>
      <c r="Y622" s="145"/>
      <c r="Z622" s="145"/>
      <c r="AA622" s="145"/>
      <c r="AB622" s="146"/>
      <c r="AC622" s="152"/>
      <c r="AD622" s="145"/>
      <c r="AE622" s="145"/>
      <c r="AF622" s="147"/>
      <c r="AG622" s="145"/>
      <c r="AH622" s="145"/>
      <c r="AI622" s="145"/>
      <c r="AJ622" s="147"/>
      <c r="AK622" s="147"/>
      <c r="AL622" s="147"/>
      <c r="AM622" s="146"/>
      <c r="AN622" s="145"/>
      <c r="AO622" s="145"/>
      <c r="AP622" s="147"/>
      <c r="AQ622" s="147"/>
      <c r="AS622" s="155"/>
      <c r="AT622" s="155"/>
    </row>
    <row r="623" spans="1:46" ht="14.25" hidden="1" customHeight="1" x14ac:dyDescent="0.2">
      <c r="A623" s="145"/>
      <c r="B623" s="146"/>
      <c r="C623" s="147"/>
      <c r="D623" s="147"/>
      <c r="E623" s="146"/>
      <c r="F623" s="147"/>
      <c r="G623" s="147"/>
      <c r="H623" s="147"/>
      <c r="I623" s="145"/>
      <c r="J623" s="145"/>
      <c r="K623" s="147"/>
      <c r="L623" s="147"/>
      <c r="M623" s="147"/>
      <c r="N623" s="147"/>
      <c r="O623" s="147"/>
      <c r="P623" s="145"/>
      <c r="Q623" s="147"/>
      <c r="R623" s="147"/>
      <c r="S623" s="147"/>
      <c r="T623" s="147"/>
      <c r="U623" s="147"/>
      <c r="V623" s="146"/>
      <c r="W623" s="149">
        <f t="shared" si="30"/>
        <v>1</v>
      </c>
      <c r="X623" s="145"/>
      <c r="Y623" s="145"/>
      <c r="Z623" s="145"/>
      <c r="AA623" s="145"/>
      <c r="AB623" s="146"/>
      <c r="AC623" s="152"/>
      <c r="AD623" s="145"/>
      <c r="AE623" s="145"/>
      <c r="AF623" s="147"/>
      <c r="AG623" s="145"/>
      <c r="AH623" s="145"/>
      <c r="AI623" s="145"/>
      <c r="AJ623" s="147"/>
      <c r="AK623" s="147"/>
      <c r="AL623" s="147"/>
      <c r="AM623" s="146"/>
      <c r="AN623" s="145"/>
      <c r="AO623" s="145"/>
      <c r="AP623" s="147"/>
      <c r="AQ623" s="147"/>
      <c r="AS623" s="155"/>
      <c r="AT623" s="155"/>
    </row>
    <row r="624" spans="1:46" ht="14.25" hidden="1" customHeight="1" x14ac:dyDescent="0.2">
      <c r="A624" s="145"/>
      <c r="B624" s="146"/>
      <c r="C624" s="147"/>
      <c r="D624" s="147"/>
      <c r="E624" s="146"/>
      <c r="F624" s="147"/>
      <c r="G624" s="147"/>
      <c r="H624" s="147"/>
      <c r="I624" s="145"/>
      <c r="J624" s="145"/>
      <c r="K624" s="147"/>
      <c r="L624" s="147"/>
      <c r="M624" s="147"/>
      <c r="N624" s="147"/>
      <c r="O624" s="147"/>
      <c r="P624" s="145"/>
      <c r="Q624" s="147"/>
      <c r="R624" s="147"/>
      <c r="S624" s="147"/>
      <c r="T624" s="147"/>
      <c r="U624" s="147"/>
      <c r="V624" s="146"/>
      <c r="W624" s="149">
        <f t="shared" si="30"/>
        <v>1</v>
      </c>
      <c r="X624" s="145"/>
      <c r="Y624" s="145"/>
      <c r="Z624" s="145"/>
      <c r="AA624" s="145"/>
      <c r="AB624" s="146"/>
      <c r="AC624" s="152"/>
      <c r="AD624" s="145"/>
      <c r="AE624" s="145"/>
      <c r="AF624" s="147"/>
      <c r="AG624" s="145"/>
      <c r="AH624" s="145"/>
      <c r="AI624" s="145"/>
      <c r="AJ624" s="147"/>
      <c r="AK624" s="147"/>
      <c r="AL624" s="147"/>
      <c r="AM624" s="146"/>
      <c r="AN624" s="145"/>
      <c r="AO624" s="145"/>
      <c r="AP624" s="147"/>
      <c r="AQ624" s="147"/>
      <c r="AS624" s="155"/>
      <c r="AT624" s="155"/>
    </row>
    <row r="625" spans="1:46" ht="14.25" hidden="1" customHeight="1" x14ac:dyDescent="0.2">
      <c r="A625" s="145"/>
      <c r="B625" s="146"/>
      <c r="C625" s="147"/>
      <c r="D625" s="147"/>
      <c r="E625" s="146"/>
      <c r="F625" s="147"/>
      <c r="G625" s="147"/>
      <c r="H625" s="147"/>
      <c r="I625" s="145"/>
      <c r="J625" s="145"/>
      <c r="K625" s="147"/>
      <c r="L625" s="147"/>
      <c r="M625" s="147"/>
      <c r="N625" s="147"/>
      <c r="O625" s="147"/>
      <c r="P625" s="145"/>
      <c r="Q625" s="147"/>
      <c r="R625" s="147"/>
      <c r="S625" s="147"/>
      <c r="T625" s="147"/>
      <c r="U625" s="147"/>
      <c r="V625" s="146"/>
      <c r="W625" s="149">
        <f t="shared" si="30"/>
        <v>1</v>
      </c>
      <c r="X625" s="145"/>
      <c r="Y625" s="145"/>
      <c r="Z625" s="145"/>
      <c r="AA625" s="145"/>
      <c r="AB625" s="146"/>
      <c r="AC625" s="152"/>
      <c r="AD625" s="145"/>
      <c r="AE625" s="145"/>
      <c r="AF625" s="147"/>
      <c r="AG625" s="145"/>
      <c r="AH625" s="145"/>
      <c r="AI625" s="145"/>
      <c r="AJ625" s="147"/>
      <c r="AK625" s="147"/>
      <c r="AL625" s="147"/>
      <c r="AM625" s="146"/>
      <c r="AN625" s="145"/>
      <c r="AO625" s="145"/>
      <c r="AP625" s="147"/>
      <c r="AQ625" s="147"/>
      <c r="AS625" s="155"/>
      <c r="AT625" s="155"/>
    </row>
    <row r="626" spans="1:46" ht="14.25" hidden="1" customHeight="1" x14ac:dyDescent="0.2">
      <c r="A626" s="145"/>
      <c r="B626" s="146"/>
      <c r="C626" s="147"/>
      <c r="D626" s="147"/>
      <c r="E626" s="146"/>
      <c r="F626" s="147"/>
      <c r="G626" s="147"/>
      <c r="H626" s="147"/>
      <c r="I626" s="145"/>
      <c r="J626" s="145"/>
      <c r="K626" s="147"/>
      <c r="L626" s="147"/>
      <c r="M626" s="147"/>
      <c r="N626" s="147"/>
      <c r="O626" s="147"/>
      <c r="P626" s="145"/>
      <c r="Q626" s="147"/>
      <c r="R626" s="147"/>
      <c r="S626" s="147"/>
      <c r="T626" s="147"/>
      <c r="U626" s="147"/>
      <c r="V626" s="146"/>
      <c r="W626" s="149">
        <f t="shared" si="30"/>
        <v>1</v>
      </c>
      <c r="X626" s="145"/>
      <c r="Y626" s="145"/>
      <c r="Z626" s="145"/>
      <c r="AA626" s="145"/>
      <c r="AB626" s="146"/>
      <c r="AC626" s="152"/>
      <c r="AD626" s="145"/>
      <c r="AE626" s="145"/>
      <c r="AF626" s="147"/>
      <c r="AG626" s="145"/>
      <c r="AH626" s="145"/>
      <c r="AI626" s="145"/>
      <c r="AJ626" s="147"/>
      <c r="AK626" s="147"/>
      <c r="AL626" s="147"/>
      <c r="AM626" s="146"/>
      <c r="AN626" s="145"/>
      <c r="AO626" s="145"/>
      <c r="AP626" s="147"/>
      <c r="AQ626" s="147"/>
      <c r="AS626" s="155"/>
      <c r="AT626" s="155"/>
    </row>
    <row r="627" spans="1:46" ht="14.25" hidden="1" customHeight="1" x14ac:dyDescent="0.2">
      <c r="A627" s="145"/>
      <c r="B627" s="146"/>
      <c r="C627" s="147"/>
      <c r="D627" s="147"/>
      <c r="E627" s="146"/>
      <c r="F627" s="147"/>
      <c r="G627" s="147"/>
      <c r="H627" s="147"/>
      <c r="I627" s="145"/>
      <c r="J627" s="145"/>
      <c r="K627" s="147"/>
      <c r="L627" s="147"/>
      <c r="M627" s="147"/>
      <c r="N627" s="147"/>
      <c r="O627" s="147"/>
      <c r="P627" s="145"/>
      <c r="Q627" s="147"/>
      <c r="R627" s="147"/>
      <c r="S627" s="147"/>
      <c r="T627" s="147"/>
      <c r="U627" s="147"/>
      <c r="V627" s="146"/>
      <c r="W627" s="149">
        <f t="shared" si="30"/>
        <v>1</v>
      </c>
      <c r="X627" s="145"/>
      <c r="Y627" s="145"/>
      <c r="Z627" s="145"/>
      <c r="AA627" s="145"/>
      <c r="AB627" s="146"/>
      <c r="AC627" s="152"/>
      <c r="AD627" s="145"/>
      <c r="AE627" s="145"/>
      <c r="AF627" s="147"/>
      <c r="AG627" s="145"/>
      <c r="AH627" s="145"/>
      <c r="AI627" s="145"/>
      <c r="AJ627" s="147"/>
      <c r="AK627" s="147"/>
      <c r="AL627" s="147"/>
      <c r="AM627" s="146"/>
      <c r="AN627" s="145"/>
      <c r="AO627" s="145"/>
      <c r="AP627" s="147"/>
      <c r="AQ627" s="147"/>
      <c r="AS627" s="155"/>
      <c r="AT627" s="155"/>
    </row>
    <row r="628" spans="1:46" ht="14.25" hidden="1" customHeight="1" x14ac:dyDescent="0.2">
      <c r="A628" s="145"/>
      <c r="B628" s="146"/>
      <c r="C628" s="147"/>
      <c r="D628" s="147"/>
      <c r="E628" s="146"/>
      <c r="F628" s="147"/>
      <c r="G628" s="147"/>
      <c r="H628" s="147"/>
      <c r="I628" s="145"/>
      <c r="J628" s="145"/>
      <c r="K628" s="147"/>
      <c r="L628" s="147"/>
      <c r="M628" s="147"/>
      <c r="N628" s="147"/>
      <c r="O628" s="147"/>
      <c r="P628" s="145"/>
      <c r="Q628" s="147"/>
      <c r="R628" s="147"/>
      <c r="S628" s="147"/>
      <c r="T628" s="147"/>
      <c r="U628" s="147"/>
      <c r="V628" s="146"/>
      <c r="W628" s="149">
        <f t="shared" si="30"/>
        <v>1</v>
      </c>
      <c r="X628" s="145"/>
      <c r="Y628" s="145"/>
      <c r="Z628" s="145"/>
      <c r="AA628" s="145"/>
      <c r="AB628" s="146"/>
      <c r="AC628" s="152"/>
      <c r="AD628" s="145"/>
      <c r="AE628" s="145"/>
      <c r="AF628" s="147"/>
      <c r="AG628" s="145"/>
      <c r="AH628" s="145"/>
      <c r="AI628" s="145"/>
      <c r="AJ628" s="147"/>
      <c r="AK628" s="147"/>
      <c r="AL628" s="147"/>
      <c r="AM628" s="146"/>
      <c r="AN628" s="145"/>
      <c r="AO628" s="145"/>
      <c r="AP628" s="147"/>
      <c r="AQ628" s="147"/>
      <c r="AS628" s="155"/>
      <c r="AT628" s="155"/>
    </row>
    <row r="629" spans="1:46" ht="14.25" hidden="1" customHeight="1" x14ac:dyDescent="0.2">
      <c r="A629" s="145"/>
      <c r="B629" s="146"/>
      <c r="C629" s="147"/>
      <c r="D629" s="147"/>
      <c r="E629" s="146"/>
      <c r="F629" s="147"/>
      <c r="G629" s="147"/>
      <c r="H629" s="147"/>
      <c r="I629" s="145"/>
      <c r="J629" s="145"/>
      <c r="K629" s="147"/>
      <c r="L629" s="147"/>
      <c r="M629" s="147"/>
      <c r="N629" s="147"/>
      <c r="O629" s="147"/>
      <c r="P629" s="145"/>
      <c r="Q629" s="147"/>
      <c r="R629" s="147"/>
      <c r="S629" s="147"/>
      <c r="T629" s="147"/>
      <c r="U629" s="147"/>
      <c r="V629" s="146"/>
      <c r="W629" s="149">
        <f t="shared" si="30"/>
        <v>1</v>
      </c>
      <c r="X629" s="145"/>
      <c r="Y629" s="145"/>
      <c r="Z629" s="145"/>
      <c r="AA629" s="145"/>
      <c r="AB629" s="146"/>
      <c r="AC629" s="152"/>
      <c r="AD629" s="145"/>
      <c r="AE629" s="145"/>
      <c r="AF629" s="147"/>
      <c r="AG629" s="145"/>
      <c r="AH629" s="145"/>
      <c r="AI629" s="145"/>
      <c r="AJ629" s="147"/>
      <c r="AK629" s="147"/>
      <c r="AL629" s="147"/>
      <c r="AM629" s="146"/>
      <c r="AN629" s="145"/>
      <c r="AO629" s="145"/>
      <c r="AP629" s="147"/>
      <c r="AQ629" s="147"/>
      <c r="AS629" s="155"/>
      <c r="AT629" s="155"/>
    </row>
    <row r="630" spans="1:46" ht="14.25" hidden="1" customHeight="1" x14ac:dyDescent="0.2">
      <c r="A630" s="145"/>
      <c r="B630" s="146"/>
      <c r="C630" s="147"/>
      <c r="D630" s="147"/>
      <c r="E630" s="146"/>
      <c r="F630" s="147"/>
      <c r="G630" s="147"/>
      <c r="H630" s="147"/>
      <c r="I630" s="145"/>
      <c r="J630" s="145"/>
      <c r="K630" s="147"/>
      <c r="L630" s="147"/>
      <c r="M630" s="147"/>
      <c r="N630" s="147"/>
      <c r="O630" s="147"/>
      <c r="P630" s="145"/>
      <c r="Q630" s="147"/>
      <c r="R630" s="147"/>
      <c r="S630" s="147"/>
      <c r="T630" s="147"/>
      <c r="U630" s="147"/>
      <c r="V630" s="146"/>
      <c r="W630" s="149">
        <f t="shared" si="30"/>
        <v>1</v>
      </c>
      <c r="X630" s="145"/>
      <c r="Y630" s="145"/>
      <c r="Z630" s="145"/>
      <c r="AA630" s="145"/>
      <c r="AB630" s="146"/>
      <c r="AC630" s="152"/>
      <c r="AD630" s="145"/>
      <c r="AE630" s="145"/>
      <c r="AF630" s="147"/>
      <c r="AG630" s="145"/>
      <c r="AH630" s="145"/>
      <c r="AI630" s="145"/>
      <c r="AJ630" s="147"/>
      <c r="AK630" s="147"/>
      <c r="AL630" s="147"/>
      <c r="AM630" s="146"/>
      <c r="AN630" s="145"/>
      <c r="AO630" s="145"/>
      <c r="AP630" s="147"/>
      <c r="AQ630" s="147"/>
      <c r="AS630" s="155"/>
      <c r="AT630" s="155"/>
    </row>
    <row r="631" spans="1:46" ht="14.25" hidden="1" customHeight="1" x14ac:dyDescent="0.2">
      <c r="A631" s="145"/>
      <c r="B631" s="146"/>
      <c r="C631" s="147"/>
      <c r="D631" s="147"/>
      <c r="E631" s="146"/>
      <c r="F631" s="147"/>
      <c r="G631" s="147"/>
      <c r="H631" s="147"/>
      <c r="I631" s="145"/>
      <c r="J631" s="145"/>
      <c r="K631" s="147"/>
      <c r="L631" s="147"/>
      <c r="M631" s="147"/>
      <c r="N631" s="147"/>
      <c r="O631" s="147"/>
      <c r="P631" s="145"/>
      <c r="Q631" s="147"/>
      <c r="R631" s="147"/>
      <c r="S631" s="147"/>
      <c r="T631" s="147"/>
      <c r="U631" s="147"/>
      <c r="V631" s="146"/>
      <c r="W631" s="149">
        <f t="shared" si="30"/>
        <v>1</v>
      </c>
      <c r="X631" s="145"/>
      <c r="Y631" s="145"/>
      <c r="Z631" s="145"/>
      <c r="AA631" s="145"/>
      <c r="AB631" s="146"/>
      <c r="AC631" s="152"/>
      <c r="AD631" s="145"/>
      <c r="AE631" s="145"/>
      <c r="AF631" s="147"/>
      <c r="AG631" s="145"/>
      <c r="AH631" s="145"/>
      <c r="AI631" s="145"/>
      <c r="AJ631" s="147"/>
      <c r="AK631" s="147"/>
      <c r="AL631" s="147"/>
      <c r="AM631" s="146"/>
      <c r="AN631" s="145"/>
      <c r="AO631" s="145"/>
      <c r="AP631" s="147"/>
      <c r="AQ631" s="147"/>
      <c r="AS631" s="155"/>
      <c r="AT631" s="155"/>
    </row>
    <row r="632" spans="1:46" ht="14.25" hidden="1" customHeight="1" x14ac:dyDescent="0.2">
      <c r="A632" s="145"/>
      <c r="B632" s="146"/>
      <c r="C632" s="147"/>
      <c r="D632" s="147"/>
      <c r="E632" s="146"/>
      <c r="F632" s="147"/>
      <c r="G632" s="147"/>
      <c r="H632" s="147"/>
      <c r="I632" s="145"/>
      <c r="J632" s="145"/>
      <c r="K632" s="147"/>
      <c r="L632" s="147"/>
      <c r="M632" s="147"/>
      <c r="N632" s="147"/>
      <c r="O632" s="147"/>
      <c r="P632" s="145"/>
      <c r="Q632" s="147"/>
      <c r="R632" s="147"/>
      <c r="S632" s="147"/>
      <c r="T632" s="147"/>
      <c r="U632" s="147"/>
      <c r="V632" s="146"/>
      <c r="W632" s="149">
        <f t="shared" si="30"/>
        <v>1</v>
      </c>
      <c r="X632" s="145"/>
      <c r="Y632" s="145"/>
      <c r="Z632" s="145"/>
      <c r="AA632" s="145"/>
      <c r="AB632" s="146"/>
      <c r="AC632" s="152"/>
      <c r="AD632" s="145"/>
      <c r="AE632" s="145"/>
      <c r="AF632" s="147"/>
      <c r="AG632" s="145"/>
      <c r="AH632" s="145"/>
      <c r="AI632" s="145"/>
      <c r="AJ632" s="147"/>
      <c r="AK632" s="147"/>
      <c r="AL632" s="147"/>
      <c r="AM632" s="146"/>
      <c r="AN632" s="145"/>
      <c r="AO632" s="145"/>
      <c r="AP632" s="147"/>
      <c r="AQ632" s="147"/>
      <c r="AS632" s="155"/>
      <c r="AT632" s="155"/>
    </row>
    <row r="633" spans="1:46" ht="14.25" hidden="1" customHeight="1" x14ac:dyDescent="0.2">
      <c r="A633" s="145"/>
      <c r="B633" s="146"/>
      <c r="C633" s="147"/>
      <c r="D633" s="147"/>
      <c r="E633" s="146"/>
      <c r="F633" s="147"/>
      <c r="G633" s="147"/>
      <c r="H633" s="147"/>
      <c r="I633" s="145"/>
      <c r="J633" s="145"/>
      <c r="K633" s="147"/>
      <c r="L633" s="147"/>
      <c r="M633" s="147"/>
      <c r="N633" s="147"/>
      <c r="O633" s="147"/>
      <c r="P633" s="145"/>
      <c r="Q633" s="147"/>
      <c r="R633" s="147"/>
      <c r="S633" s="147"/>
      <c r="T633" s="147"/>
      <c r="U633" s="147"/>
      <c r="V633" s="146"/>
      <c r="W633" s="149">
        <f t="shared" si="30"/>
        <v>1</v>
      </c>
      <c r="X633" s="145"/>
      <c r="Y633" s="145"/>
      <c r="Z633" s="145"/>
      <c r="AA633" s="145"/>
      <c r="AB633" s="146"/>
      <c r="AC633" s="152"/>
      <c r="AD633" s="145"/>
      <c r="AE633" s="145"/>
      <c r="AF633" s="147"/>
      <c r="AG633" s="145"/>
      <c r="AH633" s="145"/>
      <c r="AI633" s="145"/>
      <c r="AJ633" s="147"/>
      <c r="AK633" s="147"/>
      <c r="AL633" s="147"/>
      <c r="AM633" s="146"/>
      <c r="AN633" s="145"/>
      <c r="AO633" s="145"/>
      <c r="AP633" s="147"/>
      <c r="AQ633" s="147"/>
      <c r="AS633" s="155"/>
      <c r="AT633" s="155"/>
    </row>
    <row r="634" spans="1:46" ht="14.25" hidden="1" customHeight="1" x14ac:dyDescent="0.2">
      <c r="A634" s="145"/>
      <c r="B634" s="146"/>
      <c r="C634" s="147"/>
      <c r="D634" s="147"/>
      <c r="E634" s="146"/>
      <c r="F634" s="147"/>
      <c r="G634" s="147"/>
      <c r="H634" s="147"/>
      <c r="I634" s="145"/>
      <c r="J634" s="145"/>
      <c r="K634" s="147"/>
      <c r="L634" s="147"/>
      <c r="M634" s="147"/>
      <c r="N634" s="147"/>
      <c r="O634" s="147"/>
      <c r="P634" s="145"/>
      <c r="Q634" s="147"/>
      <c r="R634" s="147"/>
      <c r="S634" s="147"/>
      <c r="T634" s="147"/>
      <c r="U634" s="147"/>
      <c r="V634" s="146"/>
      <c r="W634" s="149">
        <f t="shared" si="30"/>
        <v>1</v>
      </c>
      <c r="X634" s="145"/>
      <c r="Y634" s="145"/>
      <c r="Z634" s="145"/>
      <c r="AA634" s="145"/>
      <c r="AB634" s="146"/>
      <c r="AC634" s="152"/>
      <c r="AD634" s="145"/>
      <c r="AE634" s="145"/>
      <c r="AF634" s="147"/>
      <c r="AG634" s="145"/>
      <c r="AH634" s="145"/>
      <c r="AI634" s="145"/>
      <c r="AJ634" s="147"/>
      <c r="AK634" s="147"/>
      <c r="AL634" s="147"/>
      <c r="AM634" s="146"/>
      <c r="AN634" s="145"/>
      <c r="AO634" s="145"/>
      <c r="AP634" s="147"/>
      <c r="AQ634" s="147"/>
      <c r="AS634" s="155"/>
      <c r="AT634" s="155"/>
    </row>
    <row r="635" spans="1:46" ht="14.25" hidden="1" customHeight="1" x14ac:dyDescent="0.2">
      <c r="A635" s="145"/>
      <c r="B635" s="146"/>
      <c r="C635" s="147"/>
      <c r="D635" s="147"/>
      <c r="E635" s="146"/>
      <c r="F635" s="147"/>
      <c r="G635" s="147"/>
      <c r="H635" s="147"/>
      <c r="I635" s="145"/>
      <c r="J635" s="145"/>
      <c r="K635" s="147"/>
      <c r="L635" s="147"/>
      <c r="M635" s="147"/>
      <c r="N635" s="147"/>
      <c r="O635" s="147"/>
      <c r="P635" s="145"/>
      <c r="Q635" s="147"/>
      <c r="R635" s="147"/>
      <c r="S635" s="147"/>
      <c r="T635" s="147"/>
      <c r="U635" s="147"/>
      <c r="V635" s="146"/>
      <c r="W635" s="149">
        <f t="shared" si="30"/>
        <v>1</v>
      </c>
      <c r="X635" s="145"/>
      <c r="Y635" s="145"/>
      <c r="Z635" s="145"/>
      <c r="AA635" s="145"/>
      <c r="AB635" s="146"/>
      <c r="AC635" s="152"/>
      <c r="AD635" s="145"/>
      <c r="AE635" s="145"/>
      <c r="AF635" s="147"/>
      <c r="AG635" s="145"/>
      <c r="AH635" s="145"/>
      <c r="AI635" s="145"/>
      <c r="AJ635" s="147"/>
      <c r="AK635" s="147"/>
      <c r="AL635" s="147"/>
      <c r="AM635" s="146"/>
      <c r="AN635" s="145"/>
      <c r="AO635" s="145"/>
      <c r="AP635" s="147"/>
      <c r="AQ635" s="147"/>
      <c r="AS635" s="155"/>
      <c r="AT635" s="155"/>
    </row>
    <row r="636" spans="1:46" ht="14.25" hidden="1" customHeight="1" x14ac:dyDescent="0.2">
      <c r="A636" s="145"/>
      <c r="B636" s="146"/>
      <c r="C636" s="147"/>
      <c r="D636" s="147"/>
      <c r="E636" s="146"/>
      <c r="F636" s="147"/>
      <c r="G636" s="147"/>
      <c r="H636" s="147"/>
      <c r="I636" s="145"/>
      <c r="J636" s="145"/>
      <c r="K636" s="147"/>
      <c r="L636" s="147"/>
      <c r="M636" s="147"/>
      <c r="N636" s="147"/>
      <c r="O636" s="147"/>
      <c r="P636" s="145"/>
      <c r="Q636" s="147"/>
      <c r="R636" s="147"/>
      <c r="S636" s="147"/>
      <c r="T636" s="147"/>
      <c r="U636" s="147"/>
      <c r="V636" s="146"/>
      <c r="W636" s="149">
        <f t="shared" si="30"/>
        <v>1</v>
      </c>
      <c r="X636" s="145"/>
      <c r="Y636" s="145"/>
      <c r="Z636" s="145"/>
      <c r="AA636" s="145"/>
      <c r="AB636" s="146"/>
      <c r="AC636" s="152"/>
      <c r="AD636" s="145"/>
      <c r="AE636" s="145"/>
      <c r="AF636" s="147"/>
      <c r="AG636" s="145"/>
      <c r="AH636" s="145"/>
      <c r="AI636" s="145"/>
      <c r="AJ636" s="147"/>
      <c r="AK636" s="147"/>
      <c r="AL636" s="147"/>
      <c r="AM636" s="146"/>
      <c r="AN636" s="145"/>
      <c r="AO636" s="145"/>
      <c r="AP636" s="147"/>
      <c r="AQ636" s="147"/>
      <c r="AS636" s="155"/>
      <c r="AT636" s="155"/>
    </row>
    <row r="637" spans="1:46" ht="14.25" hidden="1" customHeight="1" x14ac:dyDescent="0.2">
      <c r="A637" s="145"/>
      <c r="B637" s="146"/>
      <c r="C637" s="147"/>
      <c r="D637" s="147"/>
      <c r="E637" s="146"/>
      <c r="F637" s="147"/>
      <c r="G637" s="147"/>
      <c r="H637" s="147"/>
      <c r="I637" s="145"/>
      <c r="J637" s="145"/>
      <c r="K637" s="147"/>
      <c r="L637" s="147"/>
      <c r="M637" s="147"/>
      <c r="N637" s="147"/>
      <c r="O637" s="147"/>
      <c r="P637" s="145"/>
      <c r="Q637" s="147"/>
      <c r="R637" s="147"/>
      <c r="S637" s="147"/>
      <c r="T637" s="147"/>
      <c r="U637" s="147"/>
      <c r="V637" s="146"/>
      <c r="W637" s="149">
        <f t="shared" si="30"/>
        <v>1</v>
      </c>
      <c r="X637" s="145"/>
      <c r="Y637" s="145"/>
      <c r="Z637" s="145"/>
      <c r="AA637" s="145"/>
      <c r="AB637" s="146"/>
      <c r="AC637" s="152"/>
      <c r="AD637" s="145"/>
      <c r="AE637" s="145"/>
      <c r="AF637" s="147"/>
      <c r="AG637" s="145"/>
      <c r="AH637" s="145"/>
      <c r="AI637" s="145"/>
      <c r="AJ637" s="147"/>
      <c r="AK637" s="147"/>
      <c r="AL637" s="147"/>
      <c r="AM637" s="146"/>
      <c r="AN637" s="145"/>
      <c r="AO637" s="145"/>
      <c r="AP637" s="147"/>
      <c r="AQ637" s="147"/>
      <c r="AS637" s="155"/>
      <c r="AT637" s="155"/>
    </row>
    <row r="638" spans="1:46" ht="14.25" hidden="1" customHeight="1" x14ac:dyDescent="0.2">
      <c r="A638" s="145"/>
      <c r="B638" s="146"/>
      <c r="C638" s="147"/>
      <c r="D638" s="147"/>
      <c r="E638" s="146"/>
      <c r="F638" s="147"/>
      <c r="G638" s="147"/>
      <c r="H638" s="147"/>
      <c r="I638" s="145"/>
      <c r="J638" s="145"/>
      <c r="K638" s="147"/>
      <c r="L638" s="147"/>
      <c r="M638" s="147"/>
      <c r="N638" s="147"/>
      <c r="O638" s="147"/>
      <c r="P638" s="145"/>
      <c r="Q638" s="147"/>
      <c r="R638" s="147"/>
      <c r="S638" s="147"/>
      <c r="T638" s="147"/>
      <c r="U638" s="147"/>
      <c r="V638" s="146"/>
      <c r="W638" s="149">
        <f t="shared" si="30"/>
        <v>1</v>
      </c>
      <c r="X638" s="145"/>
      <c r="Y638" s="145"/>
      <c r="Z638" s="145"/>
      <c r="AA638" s="145"/>
      <c r="AB638" s="146"/>
      <c r="AC638" s="152"/>
      <c r="AD638" s="145"/>
      <c r="AE638" s="145"/>
      <c r="AF638" s="147"/>
      <c r="AG638" s="145"/>
      <c r="AH638" s="145"/>
      <c r="AI638" s="145"/>
      <c r="AJ638" s="147"/>
      <c r="AK638" s="147"/>
      <c r="AL638" s="147"/>
      <c r="AM638" s="146"/>
      <c r="AN638" s="145"/>
      <c r="AO638" s="145"/>
      <c r="AP638" s="147"/>
      <c r="AQ638" s="147"/>
      <c r="AS638" s="155"/>
      <c r="AT638" s="155"/>
    </row>
    <row r="639" spans="1:46" ht="14.25" hidden="1" customHeight="1" x14ac:dyDescent="0.2">
      <c r="A639" s="145"/>
      <c r="B639" s="146"/>
      <c r="C639" s="147"/>
      <c r="D639" s="147"/>
      <c r="E639" s="146"/>
      <c r="F639" s="147"/>
      <c r="G639" s="147"/>
      <c r="H639" s="147"/>
      <c r="I639" s="145"/>
      <c r="J639" s="145"/>
      <c r="K639" s="147"/>
      <c r="L639" s="147"/>
      <c r="M639" s="147"/>
      <c r="N639" s="147"/>
      <c r="O639" s="147"/>
      <c r="P639" s="145"/>
      <c r="Q639" s="147"/>
      <c r="R639" s="147"/>
      <c r="S639" s="147"/>
      <c r="T639" s="147"/>
      <c r="U639" s="147"/>
      <c r="V639" s="146"/>
      <c r="W639" s="149">
        <f t="shared" si="30"/>
        <v>1</v>
      </c>
      <c r="X639" s="145"/>
      <c r="Y639" s="145"/>
      <c r="Z639" s="145"/>
      <c r="AA639" s="145"/>
      <c r="AB639" s="146"/>
      <c r="AC639" s="152"/>
      <c r="AD639" s="145"/>
      <c r="AE639" s="145"/>
      <c r="AF639" s="147"/>
      <c r="AG639" s="145"/>
      <c r="AH639" s="145"/>
      <c r="AI639" s="145"/>
      <c r="AJ639" s="147"/>
      <c r="AK639" s="147"/>
      <c r="AL639" s="147"/>
      <c r="AM639" s="146"/>
      <c r="AN639" s="145"/>
      <c r="AO639" s="145"/>
      <c r="AP639" s="147"/>
      <c r="AQ639" s="147"/>
      <c r="AS639" s="155"/>
      <c r="AT639" s="155"/>
    </row>
    <row r="640" spans="1:46" ht="14.25" hidden="1" customHeight="1" x14ac:dyDescent="0.2">
      <c r="A640" s="145"/>
      <c r="B640" s="146"/>
      <c r="C640" s="147"/>
      <c r="D640" s="147"/>
      <c r="E640" s="146"/>
      <c r="F640" s="147"/>
      <c r="G640" s="147"/>
      <c r="H640" s="147"/>
      <c r="I640" s="145"/>
      <c r="J640" s="145"/>
      <c r="K640" s="147"/>
      <c r="L640" s="147"/>
      <c r="M640" s="147"/>
      <c r="N640" s="147"/>
      <c r="O640" s="147"/>
      <c r="P640" s="145"/>
      <c r="Q640" s="147"/>
      <c r="R640" s="147"/>
      <c r="S640" s="147"/>
      <c r="T640" s="147"/>
      <c r="U640" s="147"/>
      <c r="V640" s="146"/>
      <c r="W640" s="149">
        <f t="shared" si="30"/>
        <v>1</v>
      </c>
      <c r="X640" s="145"/>
      <c r="Y640" s="145"/>
      <c r="Z640" s="145"/>
      <c r="AA640" s="145"/>
      <c r="AB640" s="146"/>
      <c r="AC640" s="152"/>
      <c r="AD640" s="145"/>
      <c r="AE640" s="145"/>
      <c r="AF640" s="147"/>
      <c r="AG640" s="145"/>
      <c r="AH640" s="145"/>
      <c r="AI640" s="145"/>
      <c r="AJ640" s="147"/>
      <c r="AK640" s="147"/>
      <c r="AL640" s="147"/>
      <c r="AM640" s="146"/>
      <c r="AN640" s="145"/>
      <c r="AO640" s="145"/>
      <c r="AP640" s="147"/>
      <c r="AQ640" s="147"/>
      <c r="AS640" s="155"/>
      <c r="AT640" s="155"/>
    </row>
    <row r="641" spans="1:46" ht="14.25" hidden="1" customHeight="1" x14ac:dyDescent="0.2">
      <c r="A641" s="145"/>
      <c r="B641" s="146"/>
      <c r="C641" s="147"/>
      <c r="D641" s="147"/>
      <c r="E641" s="146"/>
      <c r="F641" s="147"/>
      <c r="G641" s="147"/>
      <c r="H641" s="147"/>
      <c r="I641" s="145"/>
      <c r="J641" s="145"/>
      <c r="K641" s="147"/>
      <c r="L641" s="147"/>
      <c r="M641" s="147"/>
      <c r="N641" s="147"/>
      <c r="O641" s="147"/>
      <c r="P641" s="145"/>
      <c r="Q641" s="147"/>
      <c r="R641" s="147"/>
      <c r="S641" s="147"/>
      <c r="T641" s="147"/>
      <c r="U641" s="147"/>
      <c r="V641" s="146"/>
      <c r="W641" s="149">
        <f t="shared" si="30"/>
        <v>1</v>
      </c>
      <c r="X641" s="145"/>
      <c r="Y641" s="145"/>
      <c r="Z641" s="145"/>
      <c r="AA641" s="145"/>
      <c r="AB641" s="146"/>
      <c r="AC641" s="152"/>
      <c r="AD641" s="145"/>
      <c r="AE641" s="145"/>
      <c r="AF641" s="147"/>
      <c r="AG641" s="145"/>
      <c r="AH641" s="145"/>
      <c r="AI641" s="145"/>
      <c r="AJ641" s="147"/>
      <c r="AK641" s="147"/>
      <c r="AL641" s="147"/>
      <c r="AM641" s="146"/>
      <c r="AN641" s="145"/>
      <c r="AO641" s="145"/>
      <c r="AP641" s="147"/>
      <c r="AQ641" s="147"/>
      <c r="AS641" s="155"/>
      <c r="AT641" s="155"/>
    </row>
    <row r="642" spans="1:46" ht="14.25" hidden="1" customHeight="1" x14ac:dyDescent="0.2">
      <c r="A642" s="145"/>
      <c r="B642" s="146"/>
      <c r="C642" s="147"/>
      <c r="D642" s="147"/>
      <c r="E642" s="146"/>
      <c r="F642" s="147"/>
      <c r="G642" s="147"/>
      <c r="H642" s="147"/>
      <c r="I642" s="145"/>
      <c r="J642" s="145"/>
      <c r="K642" s="147"/>
      <c r="L642" s="147"/>
      <c r="M642" s="147"/>
      <c r="N642" s="147"/>
      <c r="O642" s="147"/>
      <c r="P642" s="145"/>
      <c r="Q642" s="147"/>
      <c r="R642" s="147"/>
      <c r="S642" s="147"/>
      <c r="T642" s="147"/>
      <c r="U642" s="147"/>
      <c r="V642" s="146"/>
      <c r="W642" s="149">
        <f t="shared" si="30"/>
        <v>1</v>
      </c>
      <c r="X642" s="145"/>
      <c r="Y642" s="145"/>
      <c r="Z642" s="145"/>
      <c r="AA642" s="145"/>
      <c r="AB642" s="146"/>
      <c r="AC642" s="152"/>
      <c r="AD642" s="145"/>
      <c r="AE642" s="145"/>
      <c r="AF642" s="147"/>
      <c r="AG642" s="145"/>
      <c r="AH642" s="145"/>
      <c r="AI642" s="145"/>
      <c r="AJ642" s="147"/>
      <c r="AK642" s="147"/>
      <c r="AL642" s="147"/>
      <c r="AM642" s="146"/>
      <c r="AN642" s="145"/>
      <c r="AO642" s="145"/>
      <c r="AP642" s="147"/>
      <c r="AQ642" s="147"/>
      <c r="AS642" s="155"/>
      <c r="AT642" s="155"/>
    </row>
    <row r="643" spans="1:46" ht="14.25" hidden="1" customHeight="1" x14ac:dyDescent="0.2">
      <c r="A643" s="145"/>
      <c r="B643" s="146"/>
      <c r="C643" s="147"/>
      <c r="D643" s="147"/>
      <c r="E643" s="146"/>
      <c r="F643" s="147"/>
      <c r="G643" s="147"/>
      <c r="H643" s="147"/>
      <c r="I643" s="145"/>
      <c r="J643" s="145"/>
      <c r="K643" s="147"/>
      <c r="L643" s="147"/>
      <c r="M643" s="147"/>
      <c r="N643" s="147"/>
      <c r="O643" s="147"/>
      <c r="P643" s="145"/>
      <c r="Q643" s="147"/>
      <c r="R643" s="147"/>
      <c r="S643" s="147"/>
      <c r="T643" s="147"/>
      <c r="U643" s="147"/>
      <c r="V643" s="146"/>
      <c r="W643" s="149">
        <f t="shared" ref="W643:W706" si="31">1-F643</f>
        <v>1</v>
      </c>
      <c r="X643" s="145"/>
      <c r="Y643" s="145"/>
      <c r="Z643" s="145"/>
      <c r="AA643" s="145"/>
      <c r="AB643" s="146"/>
      <c r="AC643" s="152"/>
      <c r="AD643" s="145"/>
      <c r="AE643" s="145"/>
      <c r="AF643" s="147"/>
      <c r="AG643" s="145"/>
      <c r="AH643" s="145"/>
      <c r="AI643" s="145"/>
      <c r="AJ643" s="147"/>
      <c r="AK643" s="147"/>
      <c r="AL643" s="147"/>
      <c r="AM643" s="146"/>
      <c r="AN643" s="145"/>
      <c r="AO643" s="145"/>
      <c r="AP643" s="147"/>
      <c r="AQ643" s="147"/>
      <c r="AS643" s="155"/>
      <c r="AT643" s="155"/>
    </row>
    <row r="644" spans="1:46" ht="14.25" hidden="1" customHeight="1" x14ac:dyDescent="0.2">
      <c r="A644" s="145"/>
      <c r="B644" s="146"/>
      <c r="C644" s="147"/>
      <c r="D644" s="147"/>
      <c r="E644" s="146"/>
      <c r="F644" s="147"/>
      <c r="G644" s="147"/>
      <c r="H644" s="147"/>
      <c r="I644" s="145"/>
      <c r="J644" s="145"/>
      <c r="K644" s="147"/>
      <c r="L644" s="147"/>
      <c r="M644" s="147"/>
      <c r="N644" s="147"/>
      <c r="O644" s="147"/>
      <c r="P644" s="145"/>
      <c r="Q644" s="147"/>
      <c r="R644" s="147"/>
      <c r="S644" s="147"/>
      <c r="T644" s="147"/>
      <c r="U644" s="147"/>
      <c r="V644" s="146"/>
      <c r="W644" s="149">
        <f t="shared" si="31"/>
        <v>1</v>
      </c>
      <c r="X644" s="145"/>
      <c r="Y644" s="145"/>
      <c r="Z644" s="145"/>
      <c r="AA644" s="145"/>
      <c r="AB644" s="146"/>
      <c r="AC644" s="152"/>
      <c r="AD644" s="145"/>
      <c r="AE644" s="145"/>
      <c r="AF644" s="147"/>
      <c r="AG644" s="145"/>
      <c r="AH644" s="145"/>
      <c r="AI644" s="145"/>
      <c r="AJ644" s="147"/>
      <c r="AK644" s="147"/>
      <c r="AL644" s="147"/>
      <c r="AM644" s="146"/>
      <c r="AN644" s="145"/>
      <c r="AO644" s="145"/>
      <c r="AP644" s="147"/>
      <c r="AQ644" s="147"/>
      <c r="AS644" s="155"/>
      <c r="AT644" s="155"/>
    </row>
    <row r="645" spans="1:46" ht="14.25" hidden="1" customHeight="1" x14ac:dyDescent="0.2">
      <c r="A645" s="145"/>
      <c r="B645" s="146"/>
      <c r="C645" s="147"/>
      <c r="D645" s="147"/>
      <c r="E645" s="146"/>
      <c r="F645" s="147"/>
      <c r="G645" s="147"/>
      <c r="H645" s="147"/>
      <c r="I645" s="145"/>
      <c r="J645" s="145"/>
      <c r="K645" s="147"/>
      <c r="L645" s="147"/>
      <c r="M645" s="147"/>
      <c r="N645" s="147"/>
      <c r="O645" s="147"/>
      <c r="P645" s="145"/>
      <c r="Q645" s="147"/>
      <c r="R645" s="147"/>
      <c r="S645" s="147"/>
      <c r="T645" s="147"/>
      <c r="U645" s="147"/>
      <c r="V645" s="146"/>
      <c r="W645" s="149">
        <f t="shared" si="31"/>
        <v>1</v>
      </c>
      <c r="X645" s="145"/>
      <c r="Y645" s="145"/>
      <c r="Z645" s="145"/>
      <c r="AA645" s="145"/>
      <c r="AB645" s="146"/>
      <c r="AC645" s="152"/>
      <c r="AD645" s="145"/>
      <c r="AE645" s="145"/>
      <c r="AF645" s="147"/>
      <c r="AG645" s="145"/>
      <c r="AH645" s="145"/>
      <c r="AI645" s="145"/>
      <c r="AJ645" s="147"/>
      <c r="AK645" s="147"/>
      <c r="AL645" s="147"/>
      <c r="AM645" s="146"/>
      <c r="AN645" s="145"/>
      <c r="AO645" s="145"/>
      <c r="AP645" s="147"/>
      <c r="AQ645" s="147"/>
      <c r="AS645" s="155"/>
      <c r="AT645" s="155"/>
    </row>
    <row r="646" spans="1:46" ht="14.25" hidden="1" customHeight="1" x14ac:dyDescent="0.2">
      <c r="A646" s="145"/>
      <c r="B646" s="146"/>
      <c r="C646" s="147"/>
      <c r="D646" s="147"/>
      <c r="E646" s="146"/>
      <c r="F646" s="147"/>
      <c r="G646" s="147"/>
      <c r="H646" s="147"/>
      <c r="I646" s="145"/>
      <c r="J646" s="145"/>
      <c r="K646" s="147"/>
      <c r="L646" s="147"/>
      <c r="M646" s="147"/>
      <c r="N646" s="147"/>
      <c r="O646" s="147"/>
      <c r="P646" s="145"/>
      <c r="Q646" s="147"/>
      <c r="R646" s="147"/>
      <c r="S646" s="147"/>
      <c r="T646" s="147"/>
      <c r="U646" s="147"/>
      <c r="V646" s="146"/>
      <c r="W646" s="149">
        <f t="shared" si="31"/>
        <v>1</v>
      </c>
      <c r="X646" s="145"/>
      <c r="Y646" s="145"/>
      <c r="Z646" s="145"/>
      <c r="AA646" s="145"/>
      <c r="AB646" s="146"/>
      <c r="AC646" s="152"/>
      <c r="AD646" s="145"/>
      <c r="AE646" s="145"/>
      <c r="AF646" s="147"/>
      <c r="AG646" s="145"/>
      <c r="AH646" s="145"/>
      <c r="AI646" s="145"/>
      <c r="AJ646" s="147"/>
      <c r="AK646" s="147"/>
      <c r="AL646" s="147"/>
      <c r="AM646" s="146"/>
      <c r="AN646" s="145"/>
      <c r="AO646" s="145"/>
      <c r="AP646" s="147"/>
      <c r="AQ646" s="147"/>
      <c r="AS646" s="155"/>
      <c r="AT646" s="155"/>
    </row>
    <row r="647" spans="1:46" ht="14.25" hidden="1" customHeight="1" x14ac:dyDescent="0.2">
      <c r="A647" s="145"/>
      <c r="B647" s="146"/>
      <c r="C647" s="147"/>
      <c r="D647" s="147"/>
      <c r="E647" s="146"/>
      <c r="F647" s="147"/>
      <c r="G647" s="147"/>
      <c r="H647" s="147"/>
      <c r="I647" s="145"/>
      <c r="J647" s="145"/>
      <c r="K647" s="147"/>
      <c r="L647" s="147"/>
      <c r="M647" s="147"/>
      <c r="N647" s="147"/>
      <c r="O647" s="147"/>
      <c r="P647" s="145"/>
      <c r="Q647" s="147"/>
      <c r="R647" s="147"/>
      <c r="S647" s="147"/>
      <c r="T647" s="147"/>
      <c r="U647" s="147"/>
      <c r="V647" s="146"/>
      <c r="W647" s="149">
        <f t="shared" si="31"/>
        <v>1</v>
      </c>
      <c r="X647" s="145"/>
      <c r="Y647" s="145"/>
      <c r="Z647" s="145"/>
      <c r="AA647" s="145"/>
      <c r="AB647" s="146"/>
      <c r="AC647" s="152"/>
      <c r="AD647" s="145"/>
      <c r="AE647" s="145"/>
      <c r="AF647" s="147"/>
      <c r="AG647" s="145"/>
      <c r="AH647" s="145"/>
      <c r="AI647" s="145"/>
      <c r="AJ647" s="147"/>
      <c r="AK647" s="147"/>
      <c r="AL647" s="147"/>
      <c r="AM647" s="146"/>
      <c r="AN647" s="145"/>
      <c r="AO647" s="145"/>
      <c r="AP647" s="147"/>
      <c r="AQ647" s="147"/>
      <c r="AS647" s="155"/>
      <c r="AT647" s="155"/>
    </row>
    <row r="648" spans="1:46" ht="14.25" hidden="1" customHeight="1" x14ac:dyDescent="0.2">
      <c r="A648" s="145"/>
      <c r="B648" s="146"/>
      <c r="C648" s="147"/>
      <c r="D648" s="147"/>
      <c r="E648" s="146"/>
      <c r="F648" s="147"/>
      <c r="G648" s="147"/>
      <c r="H648" s="147"/>
      <c r="I648" s="145"/>
      <c r="J648" s="145"/>
      <c r="K648" s="147"/>
      <c r="L648" s="147"/>
      <c r="M648" s="147"/>
      <c r="N648" s="147"/>
      <c r="O648" s="147"/>
      <c r="P648" s="145"/>
      <c r="Q648" s="147"/>
      <c r="R648" s="147"/>
      <c r="S648" s="147"/>
      <c r="T648" s="147"/>
      <c r="U648" s="147"/>
      <c r="V648" s="146"/>
      <c r="W648" s="149">
        <f t="shared" si="31"/>
        <v>1</v>
      </c>
      <c r="X648" s="145"/>
      <c r="Y648" s="145"/>
      <c r="Z648" s="145"/>
      <c r="AA648" s="145"/>
      <c r="AB648" s="146"/>
      <c r="AC648" s="152"/>
      <c r="AD648" s="145"/>
      <c r="AE648" s="145"/>
      <c r="AF648" s="147"/>
      <c r="AG648" s="145"/>
      <c r="AH648" s="145"/>
      <c r="AI648" s="145"/>
      <c r="AJ648" s="147"/>
      <c r="AK648" s="147"/>
      <c r="AL648" s="147"/>
      <c r="AM648" s="146"/>
      <c r="AN648" s="145"/>
      <c r="AO648" s="145"/>
      <c r="AP648" s="147"/>
      <c r="AQ648" s="147"/>
      <c r="AS648" s="155"/>
      <c r="AT648" s="155"/>
    </row>
    <row r="649" spans="1:46" ht="14.25" hidden="1" customHeight="1" x14ac:dyDescent="0.2">
      <c r="A649" s="145"/>
      <c r="B649" s="146"/>
      <c r="C649" s="147"/>
      <c r="D649" s="147"/>
      <c r="E649" s="146"/>
      <c r="F649" s="147"/>
      <c r="G649" s="147"/>
      <c r="H649" s="147"/>
      <c r="I649" s="145"/>
      <c r="J649" s="145"/>
      <c r="K649" s="147"/>
      <c r="L649" s="147"/>
      <c r="M649" s="147"/>
      <c r="N649" s="147"/>
      <c r="O649" s="147"/>
      <c r="P649" s="145"/>
      <c r="Q649" s="147"/>
      <c r="R649" s="147"/>
      <c r="S649" s="147"/>
      <c r="T649" s="147"/>
      <c r="U649" s="147"/>
      <c r="V649" s="146"/>
      <c r="W649" s="149">
        <f t="shared" si="31"/>
        <v>1</v>
      </c>
      <c r="X649" s="145"/>
      <c r="Y649" s="145"/>
      <c r="Z649" s="145"/>
      <c r="AA649" s="145"/>
      <c r="AB649" s="146"/>
      <c r="AC649" s="152"/>
      <c r="AD649" s="145"/>
      <c r="AE649" s="145"/>
      <c r="AF649" s="147"/>
      <c r="AG649" s="145"/>
      <c r="AH649" s="145"/>
      <c r="AI649" s="145"/>
      <c r="AJ649" s="147"/>
      <c r="AK649" s="147"/>
      <c r="AL649" s="147"/>
      <c r="AM649" s="146"/>
      <c r="AN649" s="145"/>
      <c r="AO649" s="145"/>
      <c r="AP649" s="147"/>
      <c r="AQ649" s="147"/>
      <c r="AS649" s="155"/>
      <c r="AT649" s="155"/>
    </row>
    <row r="650" spans="1:46" ht="14.25" hidden="1" customHeight="1" x14ac:dyDescent="0.2">
      <c r="A650" s="145"/>
      <c r="B650" s="146"/>
      <c r="C650" s="147"/>
      <c r="D650" s="147"/>
      <c r="E650" s="146"/>
      <c r="F650" s="147"/>
      <c r="G650" s="147"/>
      <c r="H650" s="147"/>
      <c r="I650" s="145"/>
      <c r="J650" s="145"/>
      <c r="K650" s="147"/>
      <c r="L650" s="147"/>
      <c r="M650" s="147"/>
      <c r="N650" s="147"/>
      <c r="O650" s="147"/>
      <c r="P650" s="145"/>
      <c r="Q650" s="147"/>
      <c r="R650" s="147"/>
      <c r="S650" s="147"/>
      <c r="T650" s="147"/>
      <c r="U650" s="147"/>
      <c r="V650" s="146"/>
      <c r="W650" s="149">
        <f t="shared" si="31"/>
        <v>1</v>
      </c>
      <c r="X650" s="145"/>
      <c r="Y650" s="145"/>
      <c r="Z650" s="145"/>
      <c r="AA650" s="145"/>
      <c r="AB650" s="146"/>
      <c r="AC650" s="152"/>
      <c r="AD650" s="145"/>
      <c r="AE650" s="145"/>
      <c r="AF650" s="147"/>
      <c r="AG650" s="145"/>
      <c r="AH650" s="145"/>
      <c r="AI650" s="145"/>
      <c r="AJ650" s="147"/>
      <c r="AK650" s="147"/>
      <c r="AL650" s="147"/>
      <c r="AM650" s="146"/>
      <c r="AN650" s="145"/>
      <c r="AO650" s="145"/>
      <c r="AP650" s="147"/>
      <c r="AQ650" s="147"/>
      <c r="AS650" s="155"/>
      <c r="AT650" s="155"/>
    </row>
    <row r="651" spans="1:46" ht="14.25" hidden="1" customHeight="1" x14ac:dyDescent="0.2">
      <c r="A651" s="145"/>
      <c r="B651" s="146"/>
      <c r="C651" s="147"/>
      <c r="D651" s="147"/>
      <c r="E651" s="146"/>
      <c r="F651" s="147"/>
      <c r="G651" s="147"/>
      <c r="H651" s="147"/>
      <c r="I651" s="145"/>
      <c r="J651" s="145"/>
      <c r="K651" s="147"/>
      <c r="L651" s="147"/>
      <c r="M651" s="147"/>
      <c r="N651" s="147"/>
      <c r="O651" s="147"/>
      <c r="P651" s="145"/>
      <c r="Q651" s="147"/>
      <c r="R651" s="147"/>
      <c r="S651" s="147"/>
      <c r="T651" s="147"/>
      <c r="U651" s="147"/>
      <c r="V651" s="146"/>
      <c r="W651" s="149">
        <f t="shared" si="31"/>
        <v>1</v>
      </c>
      <c r="X651" s="145"/>
      <c r="Y651" s="145"/>
      <c r="Z651" s="145"/>
      <c r="AA651" s="145"/>
      <c r="AB651" s="146"/>
      <c r="AC651" s="152"/>
      <c r="AD651" s="145"/>
      <c r="AE651" s="145"/>
      <c r="AF651" s="147"/>
      <c r="AG651" s="145"/>
      <c r="AH651" s="145"/>
      <c r="AI651" s="145"/>
      <c r="AJ651" s="147"/>
      <c r="AK651" s="147"/>
      <c r="AL651" s="147"/>
      <c r="AM651" s="146"/>
      <c r="AN651" s="145"/>
      <c r="AO651" s="145"/>
      <c r="AP651" s="147"/>
      <c r="AQ651" s="147"/>
      <c r="AS651" s="155"/>
      <c r="AT651" s="155"/>
    </row>
    <row r="652" spans="1:46" ht="14.25" hidden="1" customHeight="1" x14ac:dyDescent="0.2">
      <c r="A652" s="145"/>
      <c r="B652" s="146"/>
      <c r="C652" s="147"/>
      <c r="D652" s="147"/>
      <c r="E652" s="146"/>
      <c r="F652" s="147"/>
      <c r="G652" s="147"/>
      <c r="H652" s="147"/>
      <c r="I652" s="145"/>
      <c r="J652" s="145"/>
      <c r="K652" s="147"/>
      <c r="L652" s="147"/>
      <c r="M652" s="147"/>
      <c r="N652" s="147"/>
      <c r="O652" s="147"/>
      <c r="P652" s="145"/>
      <c r="Q652" s="147"/>
      <c r="R652" s="147"/>
      <c r="S652" s="147"/>
      <c r="T652" s="147"/>
      <c r="U652" s="147"/>
      <c r="V652" s="146"/>
      <c r="W652" s="149">
        <f t="shared" si="31"/>
        <v>1</v>
      </c>
      <c r="X652" s="145"/>
      <c r="Y652" s="145"/>
      <c r="Z652" s="145"/>
      <c r="AA652" s="145"/>
      <c r="AB652" s="146"/>
      <c r="AC652" s="152"/>
      <c r="AD652" s="145"/>
      <c r="AE652" s="145"/>
      <c r="AF652" s="147"/>
      <c r="AG652" s="145"/>
      <c r="AH652" s="145"/>
      <c r="AI652" s="145"/>
      <c r="AJ652" s="147"/>
      <c r="AK652" s="147"/>
      <c r="AL652" s="147"/>
      <c r="AM652" s="146"/>
      <c r="AN652" s="145"/>
      <c r="AO652" s="145"/>
      <c r="AP652" s="147"/>
      <c r="AQ652" s="147"/>
      <c r="AS652" s="155"/>
      <c r="AT652" s="155"/>
    </row>
    <row r="653" spans="1:46" ht="14.25" hidden="1" customHeight="1" x14ac:dyDescent="0.2">
      <c r="A653" s="145"/>
      <c r="B653" s="146"/>
      <c r="C653" s="147"/>
      <c r="D653" s="147"/>
      <c r="E653" s="146"/>
      <c r="F653" s="147"/>
      <c r="G653" s="147"/>
      <c r="H653" s="147"/>
      <c r="I653" s="145"/>
      <c r="J653" s="145"/>
      <c r="K653" s="147"/>
      <c r="L653" s="147"/>
      <c r="M653" s="147"/>
      <c r="N653" s="147"/>
      <c r="O653" s="147"/>
      <c r="P653" s="145"/>
      <c r="Q653" s="147"/>
      <c r="R653" s="147"/>
      <c r="S653" s="147"/>
      <c r="T653" s="147"/>
      <c r="U653" s="147"/>
      <c r="V653" s="146"/>
      <c r="W653" s="149">
        <f t="shared" si="31"/>
        <v>1</v>
      </c>
      <c r="X653" s="145"/>
      <c r="Y653" s="145"/>
      <c r="Z653" s="145"/>
      <c r="AA653" s="145"/>
      <c r="AB653" s="146"/>
      <c r="AC653" s="152"/>
      <c r="AD653" s="145"/>
      <c r="AE653" s="145"/>
      <c r="AF653" s="147"/>
      <c r="AG653" s="145"/>
      <c r="AH653" s="145"/>
      <c r="AI653" s="145"/>
      <c r="AJ653" s="147"/>
      <c r="AK653" s="147"/>
      <c r="AL653" s="147"/>
      <c r="AM653" s="146"/>
      <c r="AN653" s="145"/>
      <c r="AO653" s="145"/>
      <c r="AP653" s="147"/>
      <c r="AQ653" s="147"/>
      <c r="AS653" s="155"/>
      <c r="AT653" s="155"/>
    </row>
    <row r="654" spans="1:46" ht="14.25" hidden="1" customHeight="1" x14ac:dyDescent="0.2">
      <c r="A654" s="145"/>
      <c r="B654" s="146"/>
      <c r="C654" s="147"/>
      <c r="D654" s="147"/>
      <c r="E654" s="146"/>
      <c r="F654" s="147"/>
      <c r="G654" s="147"/>
      <c r="H654" s="147"/>
      <c r="I654" s="145"/>
      <c r="J654" s="145"/>
      <c r="K654" s="147"/>
      <c r="L654" s="147"/>
      <c r="M654" s="147"/>
      <c r="N654" s="147"/>
      <c r="O654" s="147"/>
      <c r="P654" s="145"/>
      <c r="Q654" s="147"/>
      <c r="R654" s="147"/>
      <c r="S654" s="147"/>
      <c r="T654" s="147"/>
      <c r="U654" s="147"/>
      <c r="V654" s="146"/>
      <c r="W654" s="149">
        <f t="shared" si="31"/>
        <v>1</v>
      </c>
      <c r="X654" s="145"/>
      <c r="Y654" s="145"/>
      <c r="Z654" s="145"/>
      <c r="AA654" s="145"/>
      <c r="AB654" s="146"/>
      <c r="AC654" s="152"/>
      <c r="AD654" s="145"/>
      <c r="AE654" s="145"/>
      <c r="AF654" s="147"/>
      <c r="AG654" s="145"/>
      <c r="AH654" s="145"/>
      <c r="AI654" s="145"/>
      <c r="AJ654" s="147"/>
      <c r="AK654" s="147"/>
      <c r="AL654" s="147"/>
      <c r="AM654" s="146"/>
      <c r="AN654" s="145"/>
      <c r="AO654" s="145"/>
      <c r="AP654" s="147"/>
      <c r="AQ654" s="147"/>
      <c r="AS654" s="155"/>
      <c r="AT654" s="155"/>
    </row>
    <row r="655" spans="1:46" ht="14.25" hidden="1" customHeight="1" x14ac:dyDescent="0.2">
      <c r="A655" s="145"/>
      <c r="B655" s="146"/>
      <c r="C655" s="147"/>
      <c r="D655" s="147"/>
      <c r="E655" s="146"/>
      <c r="F655" s="147"/>
      <c r="G655" s="147"/>
      <c r="H655" s="147"/>
      <c r="I655" s="145"/>
      <c r="J655" s="145"/>
      <c r="K655" s="147"/>
      <c r="L655" s="147"/>
      <c r="M655" s="147"/>
      <c r="N655" s="147"/>
      <c r="O655" s="147"/>
      <c r="P655" s="145"/>
      <c r="Q655" s="147"/>
      <c r="R655" s="147"/>
      <c r="S655" s="147"/>
      <c r="T655" s="147"/>
      <c r="U655" s="147"/>
      <c r="V655" s="146"/>
      <c r="W655" s="149">
        <f t="shared" si="31"/>
        <v>1</v>
      </c>
      <c r="X655" s="145"/>
      <c r="Y655" s="145"/>
      <c r="Z655" s="145"/>
      <c r="AA655" s="145"/>
      <c r="AB655" s="146"/>
      <c r="AC655" s="152"/>
      <c r="AD655" s="145"/>
      <c r="AE655" s="145"/>
      <c r="AF655" s="147"/>
      <c r="AG655" s="145"/>
      <c r="AH655" s="145"/>
      <c r="AI655" s="145"/>
      <c r="AJ655" s="147"/>
      <c r="AK655" s="147"/>
      <c r="AL655" s="147"/>
      <c r="AM655" s="146"/>
      <c r="AN655" s="145"/>
      <c r="AO655" s="145"/>
      <c r="AP655" s="147"/>
      <c r="AQ655" s="147"/>
      <c r="AS655" s="155"/>
      <c r="AT655" s="155"/>
    </row>
    <row r="656" spans="1:46" ht="14.25" hidden="1" customHeight="1" x14ac:dyDescent="0.2">
      <c r="A656" s="145"/>
      <c r="B656" s="146"/>
      <c r="C656" s="147"/>
      <c r="D656" s="147"/>
      <c r="E656" s="146"/>
      <c r="F656" s="147"/>
      <c r="G656" s="147"/>
      <c r="H656" s="147"/>
      <c r="I656" s="145"/>
      <c r="J656" s="145"/>
      <c r="K656" s="147"/>
      <c r="L656" s="147"/>
      <c r="M656" s="147"/>
      <c r="N656" s="147"/>
      <c r="O656" s="147"/>
      <c r="P656" s="145"/>
      <c r="Q656" s="147"/>
      <c r="R656" s="147"/>
      <c r="S656" s="147"/>
      <c r="T656" s="147"/>
      <c r="U656" s="147"/>
      <c r="V656" s="146"/>
      <c r="W656" s="149">
        <f t="shared" si="31"/>
        <v>1</v>
      </c>
      <c r="X656" s="145"/>
      <c r="Y656" s="145"/>
      <c r="Z656" s="145"/>
      <c r="AA656" s="145"/>
      <c r="AB656" s="146"/>
      <c r="AC656" s="152"/>
      <c r="AD656" s="145"/>
      <c r="AE656" s="145"/>
      <c r="AF656" s="147"/>
      <c r="AG656" s="145"/>
      <c r="AH656" s="145"/>
      <c r="AI656" s="145"/>
      <c r="AJ656" s="147"/>
      <c r="AK656" s="147"/>
      <c r="AL656" s="147"/>
      <c r="AM656" s="146"/>
      <c r="AN656" s="145"/>
      <c r="AO656" s="145"/>
      <c r="AP656" s="147"/>
      <c r="AQ656" s="147"/>
      <c r="AS656" s="155"/>
      <c r="AT656" s="155"/>
    </row>
    <row r="657" spans="1:46" ht="14.25" hidden="1" customHeight="1" x14ac:dyDescent="0.2">
      <c r="A657" s="145"/>
      <c r="B657" s="146"/>
      <c r="C657" s="147"/>
      <c r="D657" s="147"/>
      <c r="E657" s="146"/>
      <c r="F657" s="147"/>
      <c r="G657" s="147"/>
      <c r="H657" s="147"/>
      <c r="I657" s="145"/>
      <c r="J657" s="145"/>
      <c r="K657" s="147"/>
      <c r="L657" s="147"/>
      <c r="M657" s="147"/>
      <c r="N657" s="147"/>
      <c r="O657" s="147"/>
      <c r="P657" s="145"/>
      <c r="Q657" s="147"/>
      <c r="R657" s="147"/>
      <c r="S657" s="147"/>
      <c r="T657" s="147"/>
      <c r="U657" s="147"/>
      <c r="V657" s="146"/>
      <c r="W657" s="149">
        <f t="shared" si="31"/>
        <v>1</v>
      </c>
      <c r="X657" s="145"/>
      <c r="Y657" s="145"/>
      <c r="Z657" s="145"/>
      <c r="AA657" s="145"/>
      <c r="AB657" s="146"/>
      <c r="AC657" s="152"/>
      <c r="AD657" s="145"/>
      <c r="AE657" s="145"/>
      <c r="AF657" s="147"/>
      <c r="AG657" s="145"/>
      <c r="AH657" s="145"/>
      <c r="AI657" s="145"/>
      <c r="AJ657" s="147"/>
      <c r="AK657" s="147"/>
      <c r="AL657" s="147"/>
      <c r="AM657" s="146"/>
      <c r="AN657" s="145"/>
      <c r="AO657" s="145"/>
      <c r="AP657" s="147"/>
      <c r="AQ657" s="147"/>
      <c r="AS657" s="155"/>
      <c r="AT657" s="155"/>
    </row>
    <row r="658" spans="1:46" ht="14.25" hidden="1" customHeight="1" x14ac:dyDescent="0.2">
      <c r="A658" s="145"/>
      <c r="B658" s="146"/>
      <c r="C658" s="147"/>
      <c r="D658" s="147"/>
      <c r="E658" s="146"/>
      <c r="F658" s="147"/>
      <c r="G658" s="147"/>
      <c r="H658" s="147"/>
      <c r="I658" s="145"/>
      <c r="J658" s="145"/>
      <c r="K658" s="147"/>
      <c r="L658" s="147"/>
      <c r="M658" s="147"/>
      <c r="N658" s="147"/>
      <c r="O658" s="147"/>
      <c r="P658" s="145"/>
      <c r="Q658" s="147"/>
      <c r="R658" s="147"/>
      <c r="S658" s="147"/>
      <c r="T658" s="147"/>
      <c r="U658" s="147"/>
      <c r="V658" s="146"/>
      <c r="W658" s="149">
        <f t="shared" si="31"/>
        <v>1</v>
      </c>
      <c r="X658" s="145"/>
      <c r="Y658" s="145"/>
      <c r="Z658" s="145"/>
      <c r="AA658" s="145"/>
      <c r="AB658" s="146"/>
      <c r="AC658" s="152"/>
      <c r="AD658" s="145"/>
      <c r="AE658" s="145"/>
      <c r="AF658" s="147"/>
      <c r="AG658" s="145"/>
      <c r="AH658" s="145"/>
      <c r="AI658" s="145"/>
      <c r="AJ658" s="147"/>
      <c r="AK658" s="147"/>
      <c r="AL658" s="147"/>
      <c r="AM658" s="146"/>
      <c r="AN658" s="145"/>
      <c r="AO658" s="145"/>
      <c r="AP658" s="147"/>
      <c r="AQ658" s="147"/>
      <c r="AS658" s="155"/>
      <c r="AT658" s="155"/>
    </row>
    <row r="659" spans="1:46" ht="14.25" hidden="1" customHeight="1" x14ac:dyDescent="0.2">
      <c r="A659" s="145"/>
      <c r="B659" s="146"/>
      <c r="C659" s="147"/>
      <c r="D659" s="147"/>
      <c r="E659" s="146"/>
      <c r="F659" s="147"/>
      <c r="G659" s="147"/>
      <c r="H659" s="147"/>
      <c r="I659" s="145"/>
      <c r="J659" s="145"/>
      <c r="K659" s="147"/>
      <c r="L659" s="147"/>
      <c r="M659" s="147"/>
      <c r="N659" s="147"/>
      <c r="O659" s="147"/>
      <c r="P659" s="145"/>
      <c r="Q659" s="147"/>
      <c r="R659" s="147"/>
      <c r="S659" s="147"/>
      <c r="T659" s="147"/>
      <c r="U659" s="147"/>
      <c r="V659" s="146"/>
      <c r="W659" s="149">
        <f t="shared" si="31"/>
        <v>1</v>
      </c>
      <c r="X659" s="145"/>
      <c r="Y659" s="145"/>
      <c r="Z659" s="145"/>
      <c r="AA659" s="145"/>
      <c r="AB659" s="146"/>
      <c r="AC659" s="152"/>
      <c r="AD659" s="145"/>
      <c r="AE659" s="145"/>
      <c r="AF659" s="147"/>
      <c r="AG659" s="145"/>
      <c r="AH659" s="145"/>
      <c r="AI659" s="145"/>
      <c r="AJ659" s="147"/>
      <c r="AK659" s="147"/>
      <c r="AL659" s="147"/>
      <c r="AM659" s="146"/>
      <c r="AN659" s="145"/>
      <c r="AO659" s="145"/>
      <c r="AP659" s="147"/>
      <c r="AQ659" s="147"/>
      <c r="AS659" s="155"/>
      <c r="AT659" s="155"/>
    </row>
    <row r="660" spans="1:46" ht="14.25" hidden="1" customHeight="1" x14ac:dyDescent="0.2">
      <c r="A660" s="145"/>
      <c r="B660" s="146"/>
      <c r="C660" s="147"/>
      <c r="D660" s="147"/>
      <c r="E660" s="146"/>
      <c r="F660" s="147"/>
      <c r="G660" s="147"/>
      <c r="H660" s="147"/>
      <c r="I660" s="145"/>
      <c r="J660" s="145"/>
      <c r="K660" s="147"/>
      <c r="L660" s="147"/>
      <c r="M660" s="147"/>
      <c r="N660" s="147"/>
      <c r="O660" s="147"/>
      <c r="P660" s="145"/>
      <c r="Q660" s="147"/>
      <c r="R660" s="147"/>
      <c r="S660" s="147"/>
      <c r="T660" s="147"/>
      <c r="U660" s="147"/>
      <c r="V660" s="146"/>
      <c r="W660" s="149">
        <f t="shared" si="31"/>
        <v>1</v>
      </c>
      <c r="X660" s="145"/>
      <c r="Y660" s="145"/>
      <c r="Z660" s="145"/>
      <c r="AA660" s="145"/>
      <c r="AB660" s="146"/>
      <c r="AC660" s="152"/>
      <c r="AD660" s="145"/>
      <c r="AE660" s="145"/>
      <c r="AF660" s="147"/>
      <c r="AG660" s="145"/>
      <c r="AH660" s="145"/>
      <c r="AI660" s="145"/>
      <c r="AJ660" s="147"/>
      <c r="AK660" s="147"/>
      <c r="AL660" s="147"/>
      <c r="AM660" s="146"/>
      <c r="AN660" s="145"/>
      <c r="AO660" s="145"/>
      <c r="AP660" s="147"/>
      <c r="AQ660" s="147"/>
      <c r="AS660" s="155"/>
      <c r="AT660" s="155"/>
    </row>
    <row r="661" spans="1:46" ht="14.25" hidden="1" customHeight="1" x14ac:dyDescent="0.2">
      <c r="A661" s="145"/>
      <c r="B661" s="146"/>
      <c r="C661" s="147"/>
      <c r="D661" s="147"/>
      <c r="E661" s="146"/>
      <c r="F661" s="147"/>
      <c r="G661" s="147"/>
      <c r="H661" s="147"/>
      <c r="I661" s="145"/>
      <c r="J661" s="145"/>
      <c r="K661" s="147"/>
      <c r="L661" s="147"/>
      <c r="M661" s="147"/>
      <c r="N661" s="147"/>
      <c r="O661" s="147"/>
      <c r="P661" s="145"/>
      <c r="Q661" s="147"/>
      <c r="R661" s="147"/>
      <c r="S661" s="147"/>
      <c r="T661" s="147"/>
      <c r="U661" s="147"/>
      <c r="V661" s="146"/>
      <c r="W661" s="149">
        <f t="shared" si="31"/>
        <v>1</v>
      </c>
      <c r="X661" s="145"/>
      <c r="Y661" s="145"/>
      <c r="Z661" s="145"/>
      <c r="AA661" s="145"/>
      <c r="AB661" s="146"/>
      <c r="AC661" s="152"/>
      <c r="AD661" s="145"/>
      <c r="AE661" s="145"/>
      <c r="AF661" s="147"/>
      <c r="AG661" s="145"/>
      <c r="AH661" s="145"/>
      <c r="AI661" s="145"/>
      <c r="AJ661" s="147"/>
      <c r="AK661" s="147"/>
      <c r="AL661" s="147"/>
      <c r="AM661" s="146"/>
      <c r="AN661" s="145"/>
      <c r="AO661" s="145"/>
      <c r="AP661" s="147"/>
      <c r="AQ661" s="147"/>
      <c r="AS661" s="155"/>
      <c r="AT661" s="155"/>
    </row>
    <row r="662" spans="1:46" ht="14.25" hidden="1" customHeight="1" x14ac:dyDescent="0.2">
      <c r="A662" s="145"/>
      <c r="B662" s="146"/>
      <c r="C662" s="147"/>
      <c r="D662" s="147"/>
      <c r="E662" s="146"/>
      <c r="F662" s="147"/>
      <c r="G662" s="147"/>
      <c r="H662" s="147"/>
      <c r="I662" s="145"/>
      <c r="J662" s="145"/>
      <c r="K662" s="147"/>
      <c r="L662" s="147"/>
      <c r="M662" s="147"/>
      <c r="N662" s="147"/>
      <c r="O662" s="147"/>
      <c r="P662" s="145"/>
      <c r="Q662" s="147"/>
      <c r="R662" s="147"/>
      <c r="S662" s="147"/>
      <c r="T662" s="147"/>
      <c r="U662" s="147"/>
      <c r="V662" s="146"/>
      <c r="W662" s="149">
        <f t="shared" si="31"/>
        <v>1</v>
      </c>
      <c r="X662" s="145"/>
      <c r="Y662" s="145"/>
      <c r="Z662" s="145"/>
      <c r="AA662" s="145"/>
      <c r="AB662" s="146"/>
      <c r="AC662" s="152"/>
      <c r="AD662" s="145"/>
      <c r="AE662" s="145"/>
      <c r="AF662" s="147"/>
      <c r="AG662" s="145"/>
      <c r="AH662" s="145"/>
      <c r="AI662" s="145"/>
      <c r="AJ662" s="147"/>
      <c r="AK662" s="147"/>
      <c r="AL662" s="147"/>
      <c r="AM662" s="146"/>
      <c r="AN662" s="145"/>
      <c r="AO662" s="145"/>
      <c r="AP662" s="147"/>
      <c r="AQ662" s="147"/>
      <c r="AS662" s="155"/>
      <c r="AT662" s="155"/>
    </row>
    <row r="663" spans="1:46" ht="14.25" hidden="1" customHeight="1" x14ac:dyDescent="0.2">
      <c r="A663" s="145"/>
      <c r="B663" s="146"/>
      <c r="C663" s="147"/>
      <c r="D663" s="147"/>
      <c r="E663" s="146"/>
      <c r="F663" s="147"/>
      <c r="G663" s="147"/>
      <c r="H663" s="147"/>
      <c r="I663" s="145"/>
      <c r="J663" s="145"/>
      <c r="K663" s="147"/>
      <c r="L663" s="147"/>
      <c r="M663" s="147"/>
      <c r="N663" s="147"/>
      <c r="O663" s="147"/>
      <c r="P663" s="145"/>
      <c r="Q663" s="147"/>
      <c r="R663" s="147"/>
      <c r="S663" s="147"/>
      <c r="T663" s="147"/>
      <c r="U663" s="147"/>
      <c r="V663" s="146"/>
      <c r="W663" s="149">
        <f t="shared" si="31"/>
        <v>1</v>
      </c>
      <c r="X663" s="145"/>
      <c r="Y663" s="145"/>
      <c r="Z663" s="145"/>
      <c r="AA663" s="145"/>
      <c r="AB663" s="146"/>
      <c r="AC663" s="152"/>
      <c r="AD663" s="145"/>
      <c r="AE663" s="145"/>
      <c r="AF663" s="147"/>
      <c r="AG663" s="145"/>
      <c r="AH663" s="145"/>
      <c r="AI663" s="145"/>
      <c r="AJ663" s="147"/>
      <c r="AK663" s="147"/>
      <c r="AL663" s="147"/>
      <c r="AM663" s="146"/>
      <c r="AN663" s="145"/>
      <c r="AO663" s="145"/>
      <c r="AP663" s="147"/>
      <c r="AQ663" s="147"/>
      <c r="AS663" s="155"/>
      <c r="AT663" s="155"/>
    </row>
    <row r="664" spans="1:46" ht="14.25" hidden="1" customHeight="1" x14ac:dyDescent="0.2">
      <c r="A664" s="145"/>
      <c r="B664" s="146"/>
      <c r="C664" s="147"/>
      <c r="D664" s="147"/>
      <c r="E664" s="146"/>
      <c r="F664" s="147"/>
      <c r="G664" s="147"/>
      <c r="H664" s="147"/>
      <c r="I664" s="145"/>
      <c r="J664" s="145"/>
      <c r="K664" s="147"/>
      <c r="L664" s="147"/>
      <c r="M664" s="147"/>
      <c r="N664" s="147"/>
      <c r="O664" s="147"/>
      <c r="P664" s="145"/>
      <c r="Q664" s="147"/>
      <c r="R664" s="147"/>
      <c r="S664" s="147"/>
      <c r="T664" s="147"/>
      <c r="U664" s="147"/>
      <c r="V664" s="146"/>
      <c r="W664" s="149">
        <f t="shared" si="31"/>
        <v>1</v>
      </c>
      <c r="X664" s="145"/>
      <c r="Y664" s="145"/>
      <c r="Z664" s="145"/>
      <c r="AA664" s="145"/>
      <c r="AB664" s="146"/>
      <c r="AC664" s="152"/>
      <c r="AD664" s="145"/>
      <c r="AE664" s="145"/>
      <c r="AF664" s="147"/>
      <c r="AG664" s="145"/>
      <c r="AH664" s="145"/>
      <c r="AI664" s="145"/>
      <c r="AJ664" s="147"/>
      <c r="AK664" s="147"/>
      <c r="AL664" s="147"/>
      <c r="AM664" s="146"/>
      <c r="AN664" s="145"/>
      <c r="AO664" s="145"/>
      <c r="AP664" s="147"/>
      <c r="AQ664" s="147"/>
      <c r="AS664" s="155"/>
      <c r="AT664" s="155"/>
    </row>
    <row r="665" spans="1:46" ht="14.25" hidden="1" customHeight="1" x14ac:dyDescent="0.2">
      <c r="A665" s="145"/>
      <c r="B665" s="146"/>
      <c r="C665" s="147"/>
      <c r="D665" s="147"/>
      <c r="E665" s="146"/>
      <c r="F665" s="147"/>
      <c r="G665" s="147"/>
      <c r="H665" s="147"/>
      <c r="I665" s="145"/>
      <c r="J665" s="145"/>
      <c r="K665" s="147"/>
      <c r="L665" s="147"/>
      <c r="M665" s="147"/>
      <c r="N665" s="147"/>
      <c r="O665" s="147"/>
      <c r="P665" s="145"/>
      <c r="Q665" s="147"/>
      <c r="R665" s="147"/>
      <c r="S665" s="147"/>
      <c r="T665" s="147"/>
      <c r="U665" s="147"/>
      <c r="V665" s="146"/>
      <c r="W665" s="149">
        <f t="shared" si="31"/>
        <v>1</v>
      </c>
      <c r="X665" s="145"/>
      <c r="Y665" s="145"/>
      <c r="Z665" s="145"/>
      <c r="AA665" s="145"/>
      <c r="AB665" s="146"/>
      <c r="AC665" s="152"/>
      <c r="AD665" s="145"/>
      <c r="AE665" s="145"/>
      <c r="AF665" s="147"/>
      <c r="AG665" s="145"/>
      <c r="AH665" s="145"/>
      <c r="AI665" s="145"/>
      <c r="AJ665" s="147"/>
      <c r="AK665" s="147"/>
      <c r="AL665" s="147"/>
      <c r="AM665" s="146"/>
      <c r="AN665" s="145"/>
      <c r="AO665" s="145"/>
      <c r="AP665" s="147"/>
      <c r="AQ665" s="147"/>
      <c r="AS665" s="155"/>
      <c r="AT665" s="155"/>
    </row>
    <row r="666" spans="1:46" ht="14.25" hidden="1" customHeight="1" x14ac:dyDescent="0.2">
      <c r="A666" s="145"/>
      <c r="B666" s="146"/>
      <c r="C666" s="147"/>
      <c r="D666" s="147"/>
      <c r="E666" s="146"/>
      <c r="F666" s="147"/>
      <c r="G666" s="147"/>
      <c r="H666" s="147"/>
      <c r="I666" s="145"/>
      <c r="J666" s="145"/>
      <c r="K666" s="147"/>
      <c r="L666" s="147"/>
      <c r="M666" s="147"/>
      <c r="N666" s="147"/>
      <c r="O666" s="147"/>
      <c r="P666" s="145"/>
      <c r="Q666" s="147"/>
      <c r="R666" s="147"/>
      <c r="S666" s="147"/>
      <c r="T666" s="147"/>
      <c r="U666" s="147"/>
      <c r="V666" s="146"/>
      <c r="W666" s="149">
        <f t="shared" si="31"/>
        <v>1</v>
      </c>
      <c r="X666" s="145"/>
      <c r="Y666" s="145"/>
      <c r="Z666" s="145"/>
      <c r="AA666" s="145"/>
      <c r="AB666" s="146"/>
      <c r="AC666" s="152"/>
      <c r="AD666" s="145"/>
      <c r="AE666" s="145"/>
      <c r="AF666" s="147"/>
      <c r="AG666" s="145"/>
      <c r="AH666" s="145"/>
      <c r="AI666" s="145"/>
      <c r="AJ666" s="147"/>
      <c r="AK666" s="147"/>
      <c r="AL666" s="147"/>
      <c r="AM666" s="146"/>
      <c r="AN666" s="145"/>
      <c r="AO666" s="145"/>
      <c r="AP666" s="147"/>
      <c r="AQ666" s="147"/>
      <c r="AS666" s="155"/>
      <c r="AT666" s="155"/>
    </row>
    <row r="667" spans="1:46" ht="14.25" hidden="1" customHeight="1" x14ac:dyDescent="0.2">
      <c r="A667" s="145"/>
      <c r="B667" s="146"/>
      <c r="C667" s="147"/>
      <c r="D667" s="147"/>
      <c r="E667" s="146"/>
      <c r="F667" s="147"/>
      <c r="G667" s="147"/>
      <c r="H667" s="147"/>
      <c r="I667" s="145"/>
      <c r="J667" s="145"/>
      <c r="K667" s="147"/>
      <c r="L667" s="147"/>
      <c r="M667" s="147"/>
      <c r="N667" s="147"/>
      <c r="O667" s="147"/>
      <c r="P667" s="145"/>
      <c r="Q667" s="147"/>
      <c r="R667" s="147"/>
      <c r="S667" s="147"/>
      <c r="T667" s="147"/>
      <c r="U667" s="147"/>
      <c r="V667" s="146"/>
      <c r="W667" s="149">
        <f t="shared" si="31"/>
        <v>1</v>
      </c>
      <c r="X667" s="145"/>
      <c r="Y667" s="145"/>
      <c r="Z667" s="145"/>
      <c r="AA667" s="145"/>
      <c r="AB667" s="146"/>
      <c r="AC667" s="152"/>
      <c r="AD667" s="145"/>
      <c r="AE667" s="145"/>
      <c r="AF667" s="147"/>
      <c r="AG667" s="145"/>
      <c r="AH667" s="145"/>
      <c r="AI667" s="145"/>
      <c r="AJ667" s="147"/>
      <c r="AK667" s="147"/>
      <c r="AL667" s="147"/>
      <c r="AM667" s="146"/>
      <c r="AN667" s="145"/>
      <c r="AO667" s="145"/>
      <c r="AP667" s="147"/>
      <c r="AQ667" s="147"/>
      <c r="AS667" s="155"/>
      <c r="AT667" s="155"/>
    </row>
    <row r="668" spans="1:46" ht="14.25" hidden="1" customHeight="1" x14ac:dyDescent="0.2">
      <c r="A668" s="145"/>
      <c r="B668" s="146"/>
      <c r="C668" s="147"/>
      <c r="D668" s="147"/>
      <c r="E668" s="146"/>
      <c r="F668" s="147"/>
      <c r="G668" s="147"/>
      <c r="H668" s="147"/>
      <c r="I668" s="145"/>
      <c r="J668" s="145"/>
      <c r="K668" s="147"/>
      <c r="L668" s="147"/>
      <c r="M668" s="147"/>
      <c r="N668" s="147"/>
      <c r="O668" s="147"/>
      <c r="P668" s="145"/>
      <c r="Q668" s="147"/>
      <c r="R668" s="147"/>
      <c r="S668" s="147"/>
      <c r="T668" s="147"/>
      <c r="U668" s="147"/>
      <c r="V668" s="146"/>
      <c r="W668" s="149">
        <f t="shared" si="31"/>
        <v>1</v>
      </c>
      <c r="X668" s="145"/>
      <c r="Y668" s="145"/>
      <c r="Z668" s="145"/>
      <c r="AA668" s="145"/>
      <c r="AB668" s="146"/>
      <c r="AC668" s="152"/>
      <c r="AD668" s="145"/>
      <c r="AE668" s="145"/>
      <c r="AF668" s="147"/>
      <c r="AG668" s="145"/>
      <c r="AH668" s="145"/>
      <c r="AI668" s="145"/>
      <c r="AJ668" s="147"/>
      <c r="AK668" s="147"/>
      <c r="AL668" s="147"/>
      <c r="AM668" s="146"/>
      <c r="AN668" s="145"/>
      <c r="AO668" s="145"/>
      <c r="AP668" s="147"/>
      <c r="AQ668" s="147"/>
      <c r="AS668" s="155"/>
      <c r="AT668" s="155"/>
    </row>
    <row r="669" spans="1:46" ht="14.25" hidden="1" customHeight="1" x14ac:dyDescent="0.2">
      <c r="A669" s="145"/>
      <c r="B669" s="146"/>
      <c r="C669" s="147"/>
      <c r="D669" s="147"/>
      <c r="E669" s="146"/>
      <c r="F669" s="147"/>
      <c r="G669" s="147"/>
      <c r="H669" s="147"/>
      <c r="I669" s="145"/>
      <c r="J669" s="145"/>
      <c r="K669" s="147"/>
      <c r="L669" s="147"/>
      <c r="M669" s="147"/>
      <c r="N669" s="147"/>
      <c r="O669" s="147"/>
      <c r="P669" s="145"/>
      <c r="Q669" s="147"/>
      <c r="R669" s="147"/>
      <c r="S669" s="147"/>
      <c r="T669" s="147"/>
      <c r="U669" s="147"/>
      <c r="V669" s="146"/>
      <c r="W669" s="149">
        <f t="shared" si="31"/>
        <v>1</v>
      </c>
      <c r="X669" s="145"/>
      <c r="Y669" s="145"/>
      <c r="Z669" s="145"/>
      <c r="AA669" s="145"/>
      <c r="AB669" s="146"/>
      <c r="AC669" s="152"/>
      <c r="AD669" s="145"/>
      <c r="AE669" s="145"/>
      <c r="AF669" s="147"/>
      <c r="AG669" s="145"/>
      <c r="AH669" s="145"/>
      <c r="AI669" s="145"/>
      <c r="AJ669" s="147"/>
      <c r="AK669" s="147"/>
      <c r="AL669" s="147"/>
      <c r="AM669" s="146"/>
      <c r="AN669" s="145"/>
      <c r="AO669" s="145"/>
      <c r="AP669" s="147"/>
      <c r="AQ669" s="147"/>
      <c r="AS669" s="155"/>
      <c r="AT669" s="155"/>
    </row>
    <row r="670" spans="1:46" ht="14.25" hidden="1" customHeight="1" x14ac:dyDescent="0.2">
      <c r="A670" s="145"/>
      <c r="B670" s="146"/>
      <c r="C670" s="147"/>
      <c r="D670" s="147"/>
      <c r="E670" s="146"/>
      <c r="F670" s="147"/>
      <c r="G670" s="147"/>
      <c r="H670" s="147"/>
      <c r="I670" s="145"/>
      <c r="J670" s="145"/>
      <c r="K670" s="147"/>
      <c r="L670" s="147"/>
      <c r="M670" s="147"/>
      <c r="N670" s="147"/>
      <c r="O670" s="147"/>
      <c r="P670" s="145"/>
      <c r="Q670" s="147"/>
      <c r="R670" s="147"/>
      <c r="S670" s="147"/>
      <c r="T670" s="147"/>
      <c r="U670" s="147"/>
      <c r="V670" s="146"/>
      <c r="W670" s="149">
        <f t="shared" si="31"/>
        <v>1</v>
      </c>
      <c r="X670" s="145"/>
      <c r="Y670" s="145"/>
      <c r="Z670" s="145"/>
      <c r="AA670" s="145"/>
      <c r="AB670" s="146"/>
      <c r="AC670" s="152"/>
      <c r="AD670" s="145"/>
      <c r="AE670" s="145"/>
      <c r="AF670" s="147"/>
      <c r="AG670" s="145"/>
      <c r="AH670" s="145"/>
      <c r="AI670" s="145"/>
      <c r="AJ670" s="147"/>
      <c r="AK670" s="147"/>
      <c r="AL670" s="147"/>
      <c r="AM670" s="146"/>
      <c r="AN670" s="145"/>
      <c r="AO670" s="145"/>
      <c r="AP670" s="147"/>
      <c r="AQ670" s="147"/>
      <c r="AS670" s="155"/>
      <c r="AT670" s="155"/>
    </row>
    <row r="671" spans="1:46" ht="14.25" hidden="1" customHeight="1" x14ac:dyDescent="0.2">
      <c r="A671" s="145"/>
      <c r="B671" s="146"/>
      <c r="C671" s="147"/>
      <c r="D671" s="147"/>
      <c r="E671" s="146"/>
      <c r="F671" s="147"/>
      <c r="G671" s="147"/>
      <c r="H671" s="147"/>
      <c r="I671" s="145"/>
      <c r="J671" s="145"/>
      <c r="K671" s="147"/>
      <c r="L671" s="147"/>
      <c r="M671" s="147"/>
      <c r="N671" s="147"/>
      <c r="O671" s="147"/>
      <c r="P671" s="145"/>
      <c r="Q671" s="147"/>
      <c r="R671" s="147"/>
      <c r="S671" s="147"/>
      <c r="T671" s="147"/>
      <c r="U671" s="147"/>
      <c r="V671" s="146"/>
      <c r="W671" s="149">
        <f t="shared" si="31"/>
        <v>1</v>
      </c>
      <c r="X671" s="145"/>
      <c r="Y671" s="145"/>
      <c r="Z671" s="145"/>
      <c r="AA671" s="145"/>
      <c r="AB671" s="146"/>
      <c r="AC671" s="152"/>
      <c r="AD671" s="145"/>
      <c r="AE671" s="145"/>
      <c r="AF671" s="147"/>
      <c r="AG671" s="145"/>
      <c r="AH671" s="145"/>
      <c r="AI671" s="145"/>
      <c r="AJ671" s="147"/>
      <c r="AK671" s="147"/>
      <c r="AL671" s="147"/>
      <c r="AM671" s="146"/>
      <c r="AN671" s="145"/>
      <c r="AO671" s="145"/>
      <c r="AP671" s="147"/>
      <c r="AQ671" s="147"/>
      <c r="AS671" s="155"/>
      <c r="AT671" s="155"/>
    </row>
    <row r="672" spans="1:46" ht="14.25" hidden="1" customHeight="1" x14ac:dyDescent="0.2">
      <c r="A672" s="145"/>
      <c r="B672" s="146"/>
      <c r="C672" s="147"/>
      <c r="D672" s="147"/>
      <c r="E672" s="146"/>
      <c r="F672" s="147"/>
      <c r="G672" s="147"/>
      <c r="H672" s="147"/>
      <c r="I672" s="145"/>
      <c r="J672" s="145"/>
      <c r="K672" s="147"/>
      <c r="L672" s="147"/>
      <c r="M672" s="147"/>
      <c r="N672" s="147"/>
      <c r="O672" s="147"/>
      <c r="P672" s="145"/>
      <c r="Q672" s="147"/>
      <c r="R672" s="147"/>
      <c r="S672" s="147"/>
      <c r="T672" s="147"/>
      <c r="U672" s="147"/>
      <c r="V672" s="146"/>
      <c r="W672" s="149">
        <f t="shared" si="31"/>
        <v>1</v>
      </c>
      <c r="X672" s="145"/>
      <c r="Y672" s="145"/>
      <c r="Z672" s="145"/>
      <c r="AA672" s="145"/>
      <c r="AB672" s="146"/>
      <c r="AC672" s="152"/>
      <c r="AD672" s="145"/>
      <c r="AE672" s="145"/>
      <c r="AF672" s="147"/>
      <c r="AG672" s="145"/>
      <c r="AH672" s="145"/>
      <c r="AI672" s="145"/>
      <c r="AJ672" s="147"/>
      <c r="AK672" s="147"/>
      <c r="AL672" s="147"/>
      <c r="AM672" s="146"/>
      <c r="AN672" s="145"/>
      <c r="AO672" s="145"/>
      <c r="AP672" s="147"/>
      <c r="AQ672" s="147"/>
      <c r="AS672" s="155"/>
      <c r="AT672" s="155"/>
    </row>
    <row r="673" spans="1:46" ht="14.25" hidden="1" customHeight="1" x14ac:dyDescent="0.2">
      <c r="A673" s="145"/>
      <c r="B673" s="146"/>
      <c r="C673" s="147"/>
      <c r="D673" s="147"/>
      <c r="E673" s="146"/>
      <c r="F673" s="147"/>
      <c r="G673" s="147"/>
      <c r="H673" s="147"/>
      <c r="I673" s="145"/>
      <c r="J673" s="145"/>
      <c r="K673" s="147"/>
      <c r="L673" s="147"/>
      <c r="M673" s="147"/>
      <c r="N673" s="147"/>
      <c r="O673" s="147"/>
      <c r="P673" s="145"/>
      <c r="Q673" s="147"/>
      <c r="R673" s="147"/>
      <c r="S673" s="147"/>
      <c r="T673" s="147"/>
      <c r="U673" s="147"/>
      <c r="V673" s="146"/>
      <c r="W673" s="149">
        <f t="shared" si="31"/>
        <v>1</v>
      </c>
      <c r="X673" s="145"/>
      <c r="Y673" s="145"/>
      <c r="Z673" s="145"/>
      <c r="AA673" s="145"/>
      <c r="AB673" s="146"/>
      <c r="AC673" s="152"/>
      <c r="AD673" s="145"/>
      <c r="AE673" s="145"/>
      <c r="AF673" s="147"/>
      <c r="AG673" s="145"/>
      <c r="AH673" s="145"/>
      <c r="AI673" s="145"/>
      <c r="AJ673" s="147"/>
      <c r="AK673" s="147"/>
      <c r="AL673" s="147"/>
      <c r="AM673" s="146"/>
      <c r="AN673" s="145"/>
      <c r="AO673" s="145"/>
      <c r="AP673" s="147"/>
      <c r="AQ673" s="147"/>
      <c r="AS673" s="155"/>
      <c r="AT673" s="155"/>
    </row>
    <row r="674" spans="1:46" ht="14.25" hidden="1" customHeight="1" x14ac:dyDescent="0.2">
      <c r="A674" s="145"/>
      <c r="B674" s="146"/>
      <c r="C674" s="147"/>
      <c r="D674" s="147"/>
      <c r="E674" s="146"/>
      <c r="F674" s="147"/>
      <c r="G674" s="147"/>
      <c r="H674" s="147"/>
      <c r="I674" s="145"/>
      <c r="J674" s="145"/>
      <c r="K674" s="147"/>
      <c r="L674" s="147"/>
      <c r="M674" s="147"/>
      <c r="N674" s="147"/>
      <c r="O674" s="147"/>
      <c r="P674" s="145"/>
      <c r="Q674" s="147"/>
      <c r="R674" s="147"/>
      <c r="S674" s="147"/>
      <c r="T674" s="147"/>
      <c r="U674" s="147"/>
      <c r="V674" s="146"/>
      <c r="W674" s="149">
        <f t="shared" si="31"/>
        <v>1</v>
      </c>
      <c r="X674" s="145"/>
      <c r="Y674" s="145"/>
      <c r="Z674" s="145"/>
      <c r="AA674" s="145"/>
      <c r="AB674" s="146"/>
      <c r="AC674" s="152"/>
      <c r="AD674" s="145"/>
      <c r="AE674" s="145"/>
      <c r="AF674" s="147"/>
      <c r="AG674" s="145"/>
      <c r="AH674" s="145"/>
      <c r="AI674" s="145"/>
      <c r="AJ674" s="147"/>
      <c r="AK674" s="147"/>
      <c r="AL674" s="147"/>
      <c r="AM674" s="146"/>
      <c r="AN674" s="145"/>
      <c r="AO674" s="145"/>
      <c r="AP674" s="147"/>
      <c r="AQ674" s="147"/>
      <c r="AS674" s="155"/>
      <c r="AT674" s="155"/>
    </row>
    <row r="675" spans="1:46" ht="14.25" hidden="1" customHeight="1" x14ac:dyDescent="0.2">
      <c r="A675" s="145"/>
      <c r="B675" s="146"/>
      <c r="C675" s="147"/>
      <c r="D675" s="147"/>
      <c r="E675" s="146"/>
      <c r="F675" s="147"/>
      <c r="G675" s="147"/>
      <c r="H675" s="147"/>
      <c r="I675" s="145"/>
      <c r="J675" s="145"/>
      <c r="K675" s="147"/>
      <c r="L675" s="147"/>
      <c r="M675" s="147"/>
      <c r="N675" s="147"/>
      <c r="O675" s="147"/>
      <c r="P675" s="145"/>
      <c r="Q675" s="147"/>
      <c r="R675" s="147"/>
      <c r="S675" s="147"/>
      <c r="T675" s="147"/>
      <c r="U675" s="147"/>
      <c r="V675" s="146"/>
      <c r="W675" s="149">
        <f t="shared" si="31"/>
        <v>1</v>
      </c>
      <c r="X675" s="145"/>
      <c r="Y675" s="145"/>
      <c r="Z675" s="145"/>
      <c r="AA675" s="145"/>
      <c r="AB675" s="146"/>
      <c r="AC675" s="152"/>
      <c r="AD675" s="145"/>
      <c r="AE675" s="145"/>
      <c r="AF675" s="147"/>
      <c r="AG675" s="145"/>
      <c r="AH675" s="145"/>
      <c r="AI675" s="145"/>
      <c r="AJ675" s="147"/>
      <c r="AK675" s="147"/>
      <c r="AL675" s="147"/>
      <c r="AM675" s="146"/>
      <c r="AN675" s="145"/>
      <c r="AO675" s="145"/>
      <c r="AP675" s="147"/>
      <c r="AQ675" s="147"/>
      <c r="AS675" s="155"/>
      <c r="AT675" s="155"/>
    </row>
    <row r="676" spans="1:46" ht="14.25" hidden="1" customHeight="1" x14ac:dyDescent="0.2">
      <c r="A676" s="145"/>
      <c r="B676" s="146"/>
      <c r="C676" s="147"/>
      <c r="D676" s="147"/>
      <c r="E676" s="146"/>
      <c r="F676" s="147"/>
      <c r="G676" s="147"/>
      <c r="H676" s="147"/>
      <c r="I676" s="145"/>
      <c r="J676" s="145"/>
      <c r="K676" s="147"/>
      <c r="L676" s="147"/>
      <c r="M676" s="147"/>
      <c r="N676" s="147"/>
      <c r="O676" s="147"/>
      <c r="P676" s="145"/>
      <c r="Q676" s="147"/>
      <c r="R676" s="147"/>
      <c r="S676" s="147"/>
      <c r="T676" s="147"/>
      <c r="U676" s="147"/>
      <c r="V676" s="146"/>
      <c r="W676" s="149">
        <f t="shared" si="31"/>
        <v>1</v>
      </c>
      <c r="X676" s="145"/>
      <c r="Y676" s="145"/>
      <c r="Z676" s="145"/>
      <c r="AA676" s="145"/>
      <c r="AB676" s="146"/>
      <c r="AC676" s="152"/>
      <c r="AD676" s="145"/>
      <c r="AE676" s="145"/>
      <c r="AF676" s="147"/>
      <c r="AG676" s="145"/>
      <c r="AH676" s="145"/>
      <c r="AI676" s="145"/>
      <c r="AJ676" s="147"/>
      <c r="AK676" s="147"/>
      <c r="AL676" s="147"/>
      <c r="AM676" s="146"/>
      <c r="AN676" s="145"/>
      <c r="AO676" s="145"/>
      <c r="AP676" s="147"/>
      <c r="AQ676" s="147"/>
      <c r="AS676" s="155"/>
      <c r="AT676" s="155"/>
    </row>
    <row r="677" spans="1:46" ht="14.25" hidden="1" customHeight="1" x14ac:dyDescent="0.2">
      <c r="A677" s="145"/>
      <c r="B677" s="146"/>
      <c r="C677" s="147"/>
      <c r="D677" s="147"/>
      <c r="E677" s="146"/>
      <c r="F677" s="147"/>
      <c r="G677" s="147"/>
      <c r="H677" s="147"/>
      <c r="I677" s="145"/>
      <c r="J677" s="145"/>
      <c r="K677" s="147"/>
      <c r="L677" s="147"/>
      <c r="M677" s="147"/>
      <c r="N677" s="147"/>
      <c r="O677" s="147"/>
      <c r="P677" s="145"/>
      <c r="Q677" s="147"/>
      <c r="R677" s="147"/>
      <c r="S677" s="147"/>
      <c r="T677" s="147"/>
      <c r="U677" s="147"/>
      <c r="V677" s="146"/>
      <c r="W677" s="149">
        <f t="shared" si="31"/>
        <v>1</v>
      </c>
      <c r="X677" s="145"/>
      <c r="Y677" s="145"/>
      <c r="Z677" s="145"/>
      <c r="AA677" s="145"/>
      <c r="AB677" s="146"/>
      <c r="AC677" s="152"/>
      <c r="AD677" s="145"/>
      <c r="AE677" s="145"/>
      <c r="AF677" s="147"/>
      <c r="AG677" s="145"/>
      <c r="AH677" s="145"/>
      <c r="AI677" s="145"/>
      <c r="AJ677" s="147"/>
      <c r="AK677" s="147"/>
      <c r="AL677" s="147"/>
      <c r="AM677" s="146"/>
      <c r="AN677" s="145"/>
      <c r="AO677" s="145"/>
      <c r="AP677" s="147"/>
      <c r="AQ677" s="147"/>
      <c r="AS677" s="155"/>
      <c r="AT677" s="155"/>
    </row>
    <row r="678" spans="1:46" ht="14.25" hidden="1" customHeight="1" x14ac:dyDescent="0.2">
      <c r="A678" s="145"/>
      <c r="B678" s="146"/>
      <c r="C678" s="147"/>
      <c r="D678" s="147"/>
      <c r="E678" s="146"/>
      <c r="F678" s="147"/>
      <c r="G678" s="147"/>
      <c r="H678" s="147"/>
      <c r="I678" s="145"/>
      <c r="J678" s="145"/>
      <c r="K678" s="147"/>
      <c r="L678" s="147"/>
      <c r="M678" s="147"/>
      <c r="N678" s="147"/>
      <c r="O678" s="147"/>
      <c r="P678" s="145"/>
      <c r="Q678" s="147"/>
      <c r="R678" s="147"/>
      <c r="S678" s="147"/>
      <c r="T678" s="147"/>
      <c r="U678" s="147"/>
      <c r="V678" s="146"/>
      <c r="W678" s="149">
        <f t="shared" si="31"/>
        <v>1</v>
      </c>
      <c r="X678" s="145"/>
      <c r="Y678" s="145"/>
      <c r="Z678" s="145"/>
      <c r="AA678" s="145"/>
      <c r="AB678" s="146"/>
      <c r="AC678" s="152"/>
      <c r="AD678" s="145"/>
      <c r="AE678" s="145"/>
      <c r="AF678" s="147"/>
      <c r="AG678" s="145"/>
      <c r="AH678" s="145"/>
      <c r="AI678" s="145"/>
      <c r="AJ678" s="147"/>
      <c r="AK678" s="147"/>
      <c r="AL678" s="147"/>
      <c r="AM678" s="146"/>
      <c r="AN678" s="145"/>
      <c r="AO678" s="145"/>
      <c r="AP678" s="147"/>
      <c r="AQ678" s="147"/>
      <c r="AS678" s="155"/>
      <c r="AT678" s="155"/>
    </row>
    <row r="679" spans="1:46" ht="14.25" hidden="1" customHeight="1" x14ac:dyDescent="0.2">
      <c r="A679" s="145"/>
      <c r="B679" s="146"/>
      <c r="C679" s="147"/>
      <c r="D679" s="147"/>
      <c r="E679" s="146"/>
      <c r="F679" s="147"/>
      <c r="G679" s="147"/>
      <c r="H679" s="147"/>
      <c r="I679" s="145"/>
      <c r="J679" s="145"/>
      <c r="K679" s="147"/>
      <c r="L679" s="147"/>
      <c r="M679" s="147"/>
      <c r="N679" s="147"/>
      <c r="O679" s="147"/>
      <c r="P679" s="145"/>
      <c r="Q679" s="147"/>
      <c r="R679" s="147"/>
      <c r="S679" s="147"/>
      <c r="T679" s="147"/>
      <c r="U679" s="147"/>
      <c r="V679" s="146"/>
      <c r="W679" s="149">
        <f t="shared" si="31"/>
        <v>1</v>
      </c>
      <c r="X679" s="145"/>
      <c r="Y679" s="145"/>
      <c r="Z679" s="145"/>
      <c r="AA679" s="145"/>
      <c r="AB679" s="146"/>
      <c r="AC679" s="152"/>
      <c r="AD679" s="145"/>
      <c r="AE679" s="145"/>
      <c r="AF679" s="147"/>
      <c r="AG679" s="145"/>
      <c r="AH679" s="145"/>
      <c r="AI679" s="145"/>
      <c r="AJ679" s="147"/>
      <c r="AK679" s="147"/>
      <c r="AL679" s="147"/>
      <c r="AM679" s="146"/>
      <c r="AN679" s="145"/>
      <c r="AO679" s="145"/>
      <c r="AP679" s="147"/>
      <c r="AQ679" s="147"/>
      <c r="AS679" s="155"/>
      <c r="AT679" s="155"/>
    </row>
    <row r="680" spans="1:46" ht="14.25" hidden="1" customHeight="1" x14ac:dyDescent="0.2">
      <c r="A680" s="145"/>
      <c r="B680" s="146"/>
      <c r="C680" s="147"/>
      <c r="D680" s="147"/>
      <c r="E680" s="146"/>
      <c r="F680" s="147"/>
      <c r="G680" s="147"/>
      <c r="H680" s="147"/>
      <c r="I680" s="145"/>
      <c r="J680" s="145"/>
      <c r="K680" s="147"/>
      <c r="L680" s="147"/>
      <c r="M680" s="147"/>
      <c r="N680" s="147"/>
      <c r="O680" s="147"/>
      <c r="P680" s="145"/>
      <c r="Q680" s="147"/>
      <c r="R680" s="147"/>
      <c r="S680" s="147"/>
      <c r="T680" s="147"/>
      <c r="U680" s="147"/>
      <c r="V680" s="146"/>
      <c r="W680" s="149">
        <f t="shared" si="31"/>
        <v>1</v>
      </c>
      <c r="X680" s="145"/>
      <c r="Y680" s="145"/>
      <c r="Z680" s="145"/>
      <c r="AA680" s="145"/>
      <c r="AB680" s="146"/>
      <c r="AC680" s="152"/>
      <c r="AD680" s="145"/>
      <c r="AE680" s="145"/>
      <c r="AF680" s="147"/>
      <c r="AG680" s="145"/>
      <c r="AH680" s="145"/>
      <c r="AI680" s="145"/>
      <c r="AJ680" s="147"/>
      <c r="AK680" s="147"/>
      <c r="AL680" s="147"/>
      <c r="AM680" s="146"/>
      <c r="AN680" s="145"/>
      <c r="AO680" s="145"/>
      <c r="AP680" s="147"/>
      <c r="AQ680" s="147"/>
      <c r="AS680" s="155"/>
      <c r="AT680" s="155"/>
    </row>
    <row r="681" spans="1:46" ht="14.25" hidden="1" customHeight="1" x14ac:dyDescent="0.2">
      <c r="A681" s="145"/>
      <c r="B681" s="146"/>
      <c r="C681" s="147"/>
      <c r="D681" s="147"/>
      <c r="E681" s="146"/>
      <c r="F681" s="147"/>
      <c r="G681" s="147"/>
      <c r="H681" s="147"/>
      <c r="I681" s="145"/>
      <c r="J681" s="145"/>
      <c r="K681" s="147"/>
      <c r="L681" s="147"/>
      <c r="M681" s="147"/>
      <c r="N681" s="147"/>
      <c r="O681" s="147"/>
      <c r="P681" s="145"/>
      <c r="Q681" s="147"/>
      <c r="R681" s="147"/>
      <c r="S681" s="147"/>
      <c r="T681" s="147"/>
      <c r="U681" s="147"/>
      <c r="V681" s="146"/>
      <c r="W681" s="149">
        <f t="shared" si="31"/>
        <v>1</v>
      </c>
      <c r="X681" s="145"/>
      <c r="Y681" s="145"/>
      <c r="Z681" s="145"/>
      <c r="AA681" s="145"/>
      <c r="AB681" s="146"/>
      <c r="AC681" s="152"/>
      <c r="AD681" s="145"/>
      <c r="AE681" s="145"/>
      <c r="AF681" s="147"/>
      <c r="AG681" s="145"/>
      <c r="AH681" s="145"/>
      <c r="AI681" s="145"/>
      <c r="AJ681" s="147"/>
      <c r="AK681" s="147"/>
      <c r="AL681" s="147"/>
      <c r="AM681" s="146"/>
      <c r="AN681" s="145"/>
      <c r="AO681" s="145"/>
      <c r="AP681" s="147"/>
      <c r="AQ681" s="147"/>
      <c r="AS681" s="155"/>
      <c r="AT681" s="155"/>
    </row>
    <row r="682" spans="1:46" ht="14.25" hidden="1" customHeight="1" x14ac:dyDescent="0.2">
      <c r="A682" s="145"/>
      <c r="B682" s="146"/>
      <c r="C682" s="147"/>
      <c r="D682" s="147"/>
      <c r="E682" s="146"/>
      <c r="F682" s="147"/>
      <c r="G682" s="147"/>
      <c r="H682" s="147"/>
      <c r="I682" s="145"/>
      <c r="J682" s="145"/>
      <c r="K682" s="147"/>
      <c r="L682" s="147"/>
      <c r="M682" s="147"/>
      <c r="N682" s="147"/>
      <c r="O682" s="147"/>
      <c r="P682" s="145"/>
      <c r="Q682" s="147"/>
      <c r="R682" s="147"/>
      <c r="S682" s="147"/>
      <c r="T682" s="147"/>
      <c r="U682" s="147"/>
      <c r="V682" s="146"/>
      <c r="W682" s="149">
        <f t="shared" si="31"/>
        <v>1</v>
      </c>
      <c r="X682" s="145"/>
      <c r="Y682" s="145"/>
      <c r="Z682" s="145"/>
      <c r="AA682" s="145"/>
      <c r="AB682" s="146"/>
      <c r="AC682" s="152"/>
      <c r="AD682" s="145"/>
      <c r="AE682" s="145"/>
      <c r="AF682" s="147"/>
      <c r="AG682" s="145"/>
      <c r="AH682" s="145"/>
      <c r="AI682" s="145"/>
      <c r="AJ682" s="147"/>
      <c r="AK682" s="147"/>
      <c r="AL682" s="147"/>
      <c r="AM682" s="146"/>
      <c r="AN682" s="145"/>
      <c r="AO682" s="145"/>
      <c r="AP682" s="147"/>
      <c r="AQ682" s="147"/>
      <c r="AS682" s="155"/>
      <c r="AT682" s="155"/>
    </row>
    <row r="683" spans="1:46" ht="14.25" hidden="1" customHeight="1" x14ac:dyDescent="0.2">
      <c r="A683" s="145"/>
      <c r="B683" s="146"/>
      <c r="C683" s="147"/>
      <c r="D683" s="147"/>
      <c r="E683" s="146"/>
      <c r="F683" s="147"/>
      <c r="G683" s="147"/>
      <c r="H683" s="147"/>
      <c r="I683" s="145"/>
      <c r="J683" s="145"/>
      <c r="K683" s="147"/>
      <c r="L683" s="147"/>
      <c r="M683" s="147"/>
      <c r="N683" s="147"/>
      <c r="O683" s="147"/>
      <c r="P683" s="145"/>
      <c r="Q683" s="147"/>
      <c r="R683" s="147"/>
      <c r="S683" s="147"/>
      <c r="T683" s="147"/>
      <c r="U683" s="147"/>
      <c r="V683" s="146"/>
      <c r="W683" s="149">
        <f t="shared" si="31"/>
        <v>1</v>
      </c>
      <c r="X683" s="145"/>
      <c r="Y683" s="145"/>
      <c r="Z683" s="145"/>
      <c r="AA683" s="145"/>
      <c r="AB683" s="146"/>
      <c r="AC683" s="152"/>
      <c r="AD683" s="145"/>
      <c r="AE683" s="145"/>
      <c r="AF683" s="147"/>
      <c r="AG683" s="145"/>
      <c r="AH683" s="145"/>
      <c r="AI683" s="145"/>
      <c r="AJ683" s="147"/>
      <c r="AK683" s="147"/>
      <c r="AL683" s="147"/>
      <c r="AM683" s="146"/>
      <c r="AN683" s="145"/>
      <c r="AO683" s="145"/>
      <c r="AP683" s="147"/>
      <c r="AQ683" s="147"/>
      <c r="AS683" s="155"/>
      <c r="AT683" s="155"/>
    </row>
    <row r="684" spans="1:46" ht="14.25" hidden="1" customHeight="1" x14ac:dyDescent="0.2">
      <c r="A684" s="145"/>
      <c r="B684" s="146"/>
      <c r="C684" s="147"/>
      <c r="D684" s="147"/>
      <c r="E684" s="146"/>
      <c r="F684" s="147"/>
      <c r="G684" s="147"/>
      <c r="H684" s="147"/>
      <c r="I684" s="145"/>
      <c r="J684" s="145"/>
      <c r="K684" s="147"/>
      <c r="L684" s="147"/>
      <c r="M684" s="147"/>
      <c r="N684" s="147"/>
      <c r="O684" s="147"/>
      <c r="P684" s="145"/>
      <c r="Q684" s="147"/>
      <c r="R684" s="147"/>
      <c r="S684" s="147"/>
      <c r="T684" s="147"/>
      <c r="U684" s="147"/>
      <c r="V684" s="146"/>
      <c r="W684" s="149">
        <f t="shared" si="31"/>
        <v>1</v>
      </c>
      <c r="X684" s="145"/>
      <c r="Y684" s="145"/>
      <c r="Z684" s="145"/>
      <c r="AA684" s="145"/>
      <c r="AB684" s="146"/>
      <c r="AC684" s="152"/>
      <c r="AD684" s="145"/>
      <c r="AE684" s="145"/>
      <c r="AF684" s="147"/>
      <c r="AG684" s="145"/>
      <c r="AH684" s="145"/>
      <c r="AI684" s="145"/>
      <c r="AJ684" s="147"/>
      <c r="AK684" s="147"/>
      <c r="AL684" s="147"/>
      <c r="AM684" s="146"/>
      <c r="AN684" s="145"/>
      <c r="AO684" s="145"/>
      <c r="AP684" s="147"/>
      <c r="AQ684" s="147"/>
      <c r="AS684" s="155"/>
      <c r="AT684" s="155"/>
    </row>
    <row r="685" spans="1:46" ht="14.25" hidden="1" customHeight="1" x14ac:dyDescent="0.2">
      <c r="A685" s="145"/>
      <c r="B685" s="146"/>
      <c r="C685" s="147"/>
      <c r="D685" s="147"/>
      <c r="E685" s="146"/>
      <c r="F685" s="147"/>
      <c r="G685" s="147"/>
      <c r="H685" s="147"/>
      <c r="I685" s="145"/>
      <c r="J685" s="145"/>
      <c r="K685" s="147"/>
      <c r="L685" s="147"/>
      <c r="M685" s="147"/>
      <c r="N685" s="147"/>
      <c r="O685" s="147"/>
      <c r="P685" s="145"/>
      <c r="Q685" s="147"/>
      <c r="R685" s="147"/>
      <c r="S685" s="147"/>
      <c r="T685" s="147"/>
      <c r="U685" s="147"/>
      <c r="V685" s="146"/>
      <c r="W685" s="149">
        <f t="shared" si="31"/>
        <v>1</v>
      </c>
      <c r="X685" s="145"/>
      <c r="Y685" s="145"/>
      <c r="Z685" s="145"/>
      <c r="AA685" s="145"/>
      <c r="AB685" s="146"/>
      <c r="AC685" s="152"/>
      <c r="AD685" s="145"/>
      <c r="AE685" s="145"/>
      <c r="AF685" s="147"/>
      <c r="AG685" s="145"/>
      <c r="AH685" s="145"/>
      <c r="AI685" s="145"/>
      <c r="AJ685" s="147"/>
      <c r="AK685" s="147"/>
      <c r="AL685" s="147"/>
      <c r="AM685" s="146"/>
      <c r="AN685" s="145"/>
      <c r="AO685" s="145"/>
      <c r="AP685" s="147"/>
      <c r="AQ685" s="147"/>
      <c r="AS685" s="155"/>
      <c r="AT685" s="155"/>
    </row>
    <row r="686" spans="1:46" ht="14.25" hidden="1" customHeight="1" x14ac:dyDescent="0.2">
      <c r="A686" s="145"/>
      <c r="B686" s="146"/>
      <c r="C686" s="147"/>
      <c r="D686" s="147"/>
      <c r="E686" s="146"/>
      <c r="F686" s="147"/>
      <c r="G686" s="147"/>
      <c r="H686" s="147"/>
      <c r="I686" s="145"/>
      <c r="J686" s="145"/>
      <c r="K686" s="147"/>
      <c r="L686" s="147"/>
      <c r="M686" s="147"/>
      <c r="N686" s="147"/>
      <c r="O686" s="147"/>
      <c r="P686" s="145"/>
      <c r="Q686" s="147"/>
      <c r="R686" s="147"/>
      <c r="S686" s="147"/>
      <c r="T686" s="147"/>
      <c r="U686" s="147"/>
      <c r="V686" s="146"/>
      <c r="W686" s="149">
        <f t="shared" si="31"/>
        <v>1</v>
      </c>
      <c r="X686" s="145"/>
      <c r="Y686" s="145"/>
      <c r="Z686" s="145"/>
      <c r="AA686" s="145"/>
      <c r="AB686" s="146"/>
      <c r="AC686" s="152"/>
      <c r="AD686" s="145"/>
      <c r="AE686" s="145"/>
      <c r="AF686" s="147"/>
      <c r="AG686" s="145"/>
      <c r="AH686" s="145"/>
      <c r="AI686" s="145"/>
      <c r="AJ686" s="147"/>
      <c r="AK686" s="147"/>
      <c r="AL686" s="147"/>
      <c r="AM686" s="146"/>
      <c r="AN686" s="145"/>
      <c r="AO686" s="145"/>
      <c r="AP686" s="147"/>
      <c r="AQ686" s="147"/>
      <c r="AS686" s="155"/>
      <c r="AT686" s="155"/>
    </row>
    <row r="687" spans="1:46" ht="14.25" hidden="1" customHeight="1" x14ac:dyDescent="0.2">
      <c r="A687" s="145"/>
      <c r="B687" s="146"/>
      <c r="C687" s="147"/>
      <c r="D687" s="147"/>
      <c r="E687" s="146"/>
      <c r="F687" s="147"/>
      <c r="G687" s="147"/>
      <c r="H687" s="147"/>
      <c r="I687" s="145"/>
      <c r="J687" s="145"/>
      <c r="K687" s="147"/>
      <c r="L687" s="147"/>
      <c r="M687" s="147"/>
      <c r="N687" s="147"/>
      <c r="O687" s="147"/>
      <c r="P687" s="145"/>
      <c r="Q687" s="147"/>
      <c r="R687" s="147"/>
      <c r="S687" s="147"/>
      <c r="T687" s="147"/>
      <c r="U687" s="147"/>
      <c r="V687" s="146"/>
      <c r="W687" s="149">
        <f t="shared" si="31"/>
        <v>1</v>
      </c>
      <c r="X687" s="145"/>
      <c r="Y687" s="145"/>
      <c r="Z687" s="145"/>
      <c r="AA687" s="145"/>
      <c r="AB687" s="146"/>
      <c r="AC687" s="152"/>
      <c r="AD687" s="145"/>
      <c r="AE687" s="145"/>
      <c r="AF687" s="147"/>
      <c r="AG687" s="145"/>
      <c r="AH687" s="145"/>
      <c r="AI687" s="145"/>
      <c r="AJ687" s="147"/>
      <c r="AK687" s="147"/>
      <c r="AL687" s="147"/>
      <c r="AM687" s="146"/>
      <c r="AN687" s="145"/>
      <c r="AO687" s="145"/>
      <c r="AP687" s="147"/>
      <c r="AQ687" s="147"/>
      <c r="AS687" s="155"/>
      <c r="AT687" s="155"/>
    </row>
    <row r="688" spans="1:46" ht="14.25" hidden="1" customHeight="1" x14ac:dyDescent="0.2">
      <c r="A688" s="145"/>
      <c r="B688" s="146"/>
      <c r="C688" s="147"/>
      <c r="D688" s="147"/>
      <c r="E688" s="146"/>
      <c r="F688" s="147"/>
      <c r="G688" s="147"/>
      <c r="H688" s="147"/>
      <c r="I688" s="145"/>
      <c r="J688" s="145"/>
      <c r="K688" s="147"/>
      <c r="L688" s="147"/>
      <c r="M688" s="147"/>
      <c r="N688" s="147"/>
      <c r="O688" s="147"/>
      <c r="P688" s="145"/>
      <c r="Q688" s="147"/>
      <c r="R688" s="147"/>
      <c r="S688" s="147"/>
      <c r="T688" s="147"/>
      <c r="U688" s="147"/>
      <c r="V688" s="146"/>
      <c r="W688" s="149">
        <f t="shared" si="31"/>
        <v>1</v>
      </c>
      <c r="X688" s="145"/>
      <c r="Y688" s="145"/>
      <c r="Z688" s="145"/>
      <c r="AA688" s="145"/>
      <c r="AB688" s="146"/>
      <c r="AC688" s="152"/>
      <c r="AD688" s="145"/>
      <c r="AE688" s="145"/>
      <c r="AF688" s="147"/>
      <c r="AG688" s="145"/>
      <c r="AH688" s="145"/>
      <c r="AI688" s="145"/>
      <c r="AJ688" s="147"/>
      <c r="AK688" s="147"/>
      <c r="AL688" s="147"/>
      <c r="AM688" s="146"/>
      <c r="AN688" s="145"/>
      <c r="AO688" s="145"/>
      <c r="AP688" s="147"/>
      <c r="AQ688" s="147"/>
      <c r="AS688" s="155"/>
      <c r="AT688" s="155"/>
    </row>
    <row r="689" spans="1:46" ht="14.25" hidden="1" customHeight="1" x14ac:dyDescent="0.2">
      <c r="A689" s="145"/>
      <c r="B689" s="146"/>
      <c r="C689" s="147"/>
      <c r="D689" s="147"/>
      <c r="E689" s="146"/>
      <c r="F689" s="147"/>
      <c r="G689" s="147"/>
      <c r="H689" s="147"/>
      <c r="I689" s="145"/>
      <c r="J689" s="145"/>
      <c r="K689" s="147"/>
      <c r="L689" s="147"/>
      <c r="M689" s="147"/>
      <c r="N689" s="147"/>
      <c r="O689" s="147"/>
      <c r="P689" s="145"/>
      <c r="Q689" s="147"/>
      <c r="R689" s="147"/>
      <c r="S689" s="147"/>
      <c r="T689" s="147"/>
      <c r="U689" s="147"/>
      <c r="V689" s="146"/>
      <c r="W689" s="149">
        <f t="shared" si="31"/>
        <v>1</v>
      </c>
      <c r="X689" s="145"/>
      <c r="Y689" s="145"/>
      <c r="Z689" s="145"/>
      <c r="AA689" s="145"/>
      <c r="AB689" s="146"/>
      <c r="AC689" s="152"/>
      <c r="AD689" s="145"/>
      <c r="AE689" s="145"/>
      <c r="AF689" s="147"/>
      <c r="AG689" s="145"/>
      <c r="AH689" s="145"/>
      <c r="AI689" s="145"/>
      <c r="AJ689" s="147"/>
      <c r="AK689" s="147"/>
      <c r="AL689" s="147"/>
      <c r="AM689" s="146"/>
      <c r="AN689" s="145"/>
      <c r="AO689" s="145"/>
      <c r="AP689" s="147"/>
      <c r="AQ689" s="147"/>
      <c r="AS689" s="155"/>
      <c r="AT689" s="155"/>
    </row>
    <row r="690" spans="1:46" ht="14.25" hidden="1" customHeight="1" x14ac:dyDescent="0.2">
      <c r="A690" s="145"/>
      <c r="B690" s="146"/>
      <c r="C690" s="147"/>
      <c r="D690" s="147"/>
      <c r="E690" s="146"/>
      <c r="F690" s="147"/>
      <c r="G690" s="147"/>
      <c r="H690" s="147"/>
      <c r="I690" s="145"/>
      <c r="J690" s="145"/>
      <c r="K690" s="147"/>
      <c r="L690" s="147"/>
      <c r="M690" s="147"/>
      <c r="N690" s="147"/>
      <c r="O690" s="147"/>
      <c r="P690" s="145"/>
      <c r="Q690" s="147"/>
      <c r="R690" s="147"/>
      <c r="S690" s="147"/>
      <c r="T690" s="147"/>
      <c r="U690" s="147"/>
      <c r="V690" s="146"/>
      <c r="W690" s="149">
        <f t="shared" si="31"/>
        <v>1</v>
      </c>
      <c r="X690" s="145"/>
      <c r="Y690" s="145"/>
      <c r="Z690" s="145"/>
      <c r="AA690" s="145"/>
      <c r="AB690" s="146"/>
      <c r="AC690" s="152"/>
      <c r="AD690" s="145"/>
      <c r="AE690" s="145"/>
      <c r="AF690" s="147"/>
      <c r="AG690" s="145"/>
      <c r="AH690" s="145"/>
      <c r="AI690" s="145"/>
      <c r="AJ690" s="147"/>
      <c r="AK690" s="147"/>
      <c r="AL690" s="147"/>
      <c r="AM690" s="146"/>
      <c r="AN690" s="145"/>
      <c r="AO690" s="145"/>
      <c r="AP690" s="147"/>
      <c r="AQ690" s="147"/>
      <c r="AS690" s="155"/>
      <c r="AT690" s="155"/>
    </row>
    <row r="691" spans="1:46" ht="14.25" hidden="1" customHeight="1" x14ac:dyDescent="0.2">
      <c r="A691" s="145"/>
      <c r="B691" s="146"/>
      <c r="C691" s="147"/>
      <c r="D691" s="147"/>
      <c r="E691" s="146"/>
      <c r="F691" s="147"/>
      <c r="G691" s="147"/>
      <c r="H691" s="147"/>
      <c r="I691" s="145"/>
      <c r="J691" s="145"/>
      <c r="K691" s="147"/>
      <c r="L691" s="147"/>
      <c r="M691" s="147"/>
      <c r="N691" s="147"/>
      <c r="O691" s="147"/>
      <c r="P691" s="145"/>
      <c r="Q691" s="147"/>
      <c r="R691" s="147"/>
      <c r="S691" s="147"/>
      <c r="T691" s="147"/>
      <c r="U691" s="147"/>
      <c r="V691" s="146"/>
      <c r="W691" s="149">
        <f t="shared" si="31"/>
        <v>1</v>
      </c>
      <c r="X691" s="145"/>
      <c r="Y691" s="145"/>
      <c r="Z691" s="145"/>
      <c r="AA691" s="145"/>
      <c r="AB691" s="146"/>
      <c r="AC691" s="152"/>
      <c r="AD691" s="145"/>
      <c r="AE691" s="145"/>
      <c r="AF691" s="147"/>
      <c r="AG691" s="145"/>
      <c r="AH691" s="145"/>
      <c r="AI691" s="145"/>
      <c r="AJ691" s="147"/>
      <c r="AK691" s="147"/>
      <c r="AL691" s="147"/>
      <c r="AM691" s="146"/>
      <c r="AN691" s="145"/>
      <c r="AO691" s="145"/>
      <c r="AP691" s="147"/>
      <c r="AQ691" s="147"/>
      <c r="AS691" s="155"/>
      <c r="AT691" s="155"/>
    </row>
    <row r="692" spans="1:46" ht="14.25" hidden="1" customHeight="1" x14ac:dyDescent="0.2">
      <c r="A692" s="145"/>
      <c r="B692" s="146"/>
      <c r="C692" s="147"/>
      <c r="D692" s="147"/>
      <c r="E692" s="146"/>
      <c r="F692" s="147"/>
      <c r="G692" s="147"/>
      <c r="H692" s="147"/>
      <c r="I692" s="145"/>
      <c r="J692" s="145"/>
      <c r="K692" s="147"/>
      <c r="L692" s="147"/>
      <c r="M692" s="147"/>
      <c r="N692" s="147"/>
      <c r="O692" s="147"/>
      <c r="P692" s="145"/>
      <c r="Q692" s="147"/>
      <c r="R692" s="147"/>
      <c r="S692" s="147"/>
      <c r="T692" s="147"/>
      <c r="U692" s="147"/>
      <c r="V692" s="146"/>
      <c r="W692" s="149">
        <f t="shared" si="31"/>
        <v>1</v>
      </c>
      <c r="X692" s="145"/>
      <c r="Y692" s="145"/>
      <c r="Z692" s="145"/>
      <c r="AA692" s="145"/>
      <c r="AB692" s="146"/>
      <c r="AC692" s="152"/>
      <c r="AD692" s="145"/>
      <c r="AE692" s="145"/>
      <c r="AF692" s="147"/>
      <c r="AG692" s="145"/>
      <c r="AH692" s="145"/>
      <c r="AI692" s="145"/>
      <c r="AJ692" s="147"/>
      <c r="AK692" s="147"/>
      <c r="AL692" s="147"/>
      <c r="AM692" s="146"/>
      <c r="AN692" s="145"/>
      <c r="AO692" s="145"/>
      <c r="AP692" s="147"/>
      <c r="AQ692" s="147"/>
      <c r="AS692" s="155"/>
      <c r="AT692" s="155"/>
    </row>
    <row r="693" spans="1:46" ht="14.25" hidden="1" customHeight="1" x14ac:dyDescent="0.2">
      <c r="A693" s="145"/>
      <c r="B693" s="146"/>
      <c r="C693" s="147"/>
      <c r="D693" s="147"/>
      <c r="E693" s="146"/>
      <c r="F693" s="147"/>
      <c r="G693" s="147"/>
      <c r="H693" s="147"/>
      <c r="I693" s="145"/>
      <c r="J693" s="145"/>
      <c r="K693" s="147"/>
      <c r="L693" s="147"/>
      <c r="M693" s="147"/>
      <c r="N693" s="147"/>
      <c r="O693" s="147"/>
      <c r="P693" s="145"/>
      <c r="Q693" s="147"/>
      <c r="R693" s="147"/>
      <c r="S693" s="147"/>
      <c r="T693" s="147"/>
      <c r="U693" s="147"/>
      <c r="V693" s="146"/>
      <c r="W693" s="149">
        <f t="shared" si="31"/>
        <v>1</v>
      </c>
      <c r="X693" s="145"/>
      <c r="Y693" s="145"/>
      <c r="Z693" s="145"/>
      <c r="AA693" s="145"/>
      <c r="AB693" s="146"/>
      <c r="AC693" s="152"/>
      <c r="AD693" s="145"/>
      <c r="AE693" s="145"/>
      <c r="AF693" s="147"/>
      <c r="AG693" s="145"/>
      <c r="AH693" s="145"/>
      <c r="AI693" s="145"/>
      <c r="AJ693" s="147"/>
      <c r="AK693" s="147"/>
      <c r="AL693" s="147"/>
      <c r="AM693" s="146"/>
      <c r="AN693" s="145"/>
      <c r="AO693" s="145"/>
      <c r="AP693" s="147"/>
      <c r="AQ693" s="147"/>
      <c r="AS693" s="155"/>
      <c r="AT693" s="155"/>
    </row>
    <row r="694" spans="1:46" ht="14.25" hidden="1" customHeight="1" x14ac:dyDescent="0.2">
      <c r="A694" s="145"/>
      <c r="B694" s="146"/>
      <c r="C694" s="147"/>
      <c r="D694" s="147"/>
      <c r="E694" s="146"/>
      <c r="F694" s="147"/>
      <c r="G694" s="147"/>
      <c r="H694" s="147"/>
      <c r="I694" s="145"/>
      <c r="J694" s="145"/>
      <c r="K694" s="147"/>
      <c r="L694" s="147"/>
      <c r="M694" s="147"/>
      <c r="N694" s="147"/>
      <c r="O694" s="147"/>
      <c r="P694" s="145"/>
      <c r="Q694" s="147"/>
      <c r="R694" s="147"/>
      <c r="S694" s="147"/>
      <c r="T694" s="147"/>
      <c r="U694" s="147"/>
      <c r="V694" s="146"/>
      <c r="W694" s="149">
        <f t="shared" si="31"/>
        <v>1</v>
      </c>
      <c r="X694" s="145"/>
      <c r="Y694" s="145"/>
      <c r="Z694" s="145"/>
      <c r="AA694" s="145"/>
      <c r="AB694" s="146"/>
      <c r="AC694" s="152"/>
      <c r="AD694" s="145"/>
      <c r="AE694" s="145"/>
      <c r="AF694" s="147"/>
      <c r="AG694" s="145"/>
      <c r="AH694" s="145"/>
      <c r="AI694" s="145"/>
      <c r="AJ694" s="147"/>
      <c r="AK694" s="147"/>
      <c r="AL694" s="147"/>
      <c r="AM694" s="146"/>
      <c r="AN694" s="145"/>
      <c r="AO694" s="145"/>
      <c r="AP694" s="147"/>
      <c r="AQ694" s="147"/>
      <c r="AS694" s="155"/>
      <c r="AT694" s="155"/>
    </row>
    <row r="695" spans="1:46" ht="14.25" hidden="1" customHeight="1" x14ac:dyDescent="0.2">
      <c r="A695" s="145"/>
      <c r="B695" s="146"/>
      <c r="C695" s="147"/>
      <c r="D695" s="147"/>
      <c r="E695" s="146"/>
      <c r="F695" s="147"/>
      <c r="G695" s="147"/>
      <c r="H695" s="147"/>
      <c r="I695" s="145"/>
      <c r="J695" s="145"/>
      <c r="K695" s="147"/>
      <c r="L695" s="147"/>
      <c r="M695" s="147"/>
      <c r="N695" s="147"/>
      <c r="O695" s="147"/>
      <c r="P695" s="145"/>
      <c r="Q695" s="147"/>
      <c r="R695" s="147"/>
      <c r="S695" s="147"/>
      <c r="T695" s="147"/>
      <c r="U695" s="147"/>
      <c r="V695" s="146"/>
      <c r="W695" s="149">
        <f t="shared" si="31"/>
        <v>1</v>
      </c>
      <c r="X695" s="145"/>
      <c r="Y695" s="145"/>
      <c r="Z695" s="145"/>
      <c r="AA695" s="145"/>
      <c r="AB695" s="146"/>
      <c r="AC695" s="152"/>
      <c r="AD695" s="145"/>
      <c r="AE695" s="145"/>
      <c r="AF695" s="147"/>
      <c r="AG695" s="145"/>
      <c r="AH695" s="145"/>
      <c r="AI695" s="145"/>
      <c r="AJ695" s="147"/>
      <c r="AK695" s="147"/>
      <c r="AL695" s="147"/>
      <c r="AM695" s="146"/>
      <c r="AN695" s="145"/>
      <c r="AO695" s="145"/>
      <c r="AP695" s="147"/>
      <c r="AQ695" s="147"/>
      <c r="AS695" s="155"/>
      <c r="AT695" s="155"/>
    </row>
    <row r="696" spans="1:46" ht="14.25" hidden="1" customHeight="1" x14ac:dyDescent="0.2">
      <c r="A696" s="145"/>
      <c r="B696" s="146"/>
      <c r="C696" s="147"/>
      <c r="D696" s="147"/>
      <c r="E696" s="146"/>
      <c r="F696" s="147"/>
      <c r="G696" s="147"/>
      <c r="H696" s="147"/>
      <c r="I696" s="145"/>
      <c r="J696" s="145"/>
      <c r="K696" s="147"/>
      <c r="L696" s="147"/>
      <c r="M696" s="147"/>
      <c r="N696" s="147"/>
      <c r="O696" s="147"/>
      <c r="P696" s="145"/>
      <c r="Q696" s="147"/>
      <c r="R696" s="147"/>
      <c r="S696" s="147"/>
      <c r="T696" s="147"/>
      <c r="U696" s="147"/>
      <c r="V696" s="146"/>
      <c r="W696" s="149">
        <f t="shared" si="31"/>
        <v>1</v>
      </c>
      <c r="X696" s="145"/>
      <c r="Y696" s="145"/>
      <c r="Z696" s="145"/>
      <c r="AA696" s="145"/>
      <c r="AB696" s="146"/>
      <c r="AC696" s="152"/>
      <c r="AD696" s="145"/>
      <c r="AE696" s="145"/>
      <c r="AF696" s="147"/>
      <c r="AG696" s="145"/>
      <c r="AH696" s="145"/>
      <c r="AI696" s="145"/>
      <c r="AJ696" s="147"/>
      <c r="AK696" s="147"/>
      <c r="AL696" s="147"/>
      <c r="AM696" s="146"/>
      <c r="AN696" s="145"/>
      <c r="AO696" s="145"/>
      <c r="AP696" s="147"/>
      <c r="AQ696" s="147"/>
      <c r="AS696" s="155"/>
      <c r="AT696" s="155"/>
    </row>
    <row r="697" spans="1:46" ht="14.25" hidden="1" customHeight="1" x14ac:dyDescent="0.2">
      <c r="A697" s="145"/>
      <c r="B697" s="146"/>
      <c r="C697" s="147"/>
      <c r="D697" s="147"/>
      <c r="E697" s="146"/>
      <c r="F697" s="147"/>
      <c r="G697" s="147"/>
      <c r="H697" s="147"/>
      <c r="I697" s="145"/>
      <c r="J697" s="145"/>
      <c r="K697" s="147"/>
      <c r="L697" s="147"/>
      <c r="M697" s="147"/>
      <c r="N697" s="147"/>
      <c r="O697" s="147"/>
      <c r="P697" s="145"/>
      <c r="Q697" s="147"/>
      <c r="R697" s="147"/>
      <c r="S697" s="147"/>
      <c r="T697" s="147"/>
      <c r="U697" s="147"/>
      <c r="V697" s="146"/>
      <c r="W697" s="149">
        <f t="shared" si="31"/>
        <v>1</v>
      </c>
      <c r="X697" s="145"/>
      <c r="Y697" s="145"/>
      <c r="Z697" s="145"/>
      <c r="AA697" s="145"/>
      <c r="AB697" s="146"/>
      <c r="AC697" s="152"/>
      <c r="AD697" s="145"/>
      <c r="AE697" s="145"/>
      <c r="AF697" s="147"/>
      <c r="AG697" s="145"/>
      <c r="AH697" s="145"/>
      <c r="AI697" s="145"/>
      <c r="AJ697" s="147"/>
      <c r="AK697" s="147"/>
      <c r="AL697" s="147"/>
      <c r="AM697" s="146"/>
      <c r="AN697" s="145"/>
      <c r="AO697" s="145"/>
      <c r="AP697" s="147"/>
      <c r="AQ697" s="147"/>
      <c r="AS697" s="155"/>
      <c r="AT697" s="155"/>
    </row>
    <row r="698" spans="1:46" ht="14.25" hidden="1" customHeight="1" x14ac:dyDescent="0.2">
      <c r="A698" s="145"/>
      <c r="B698" s="146"/>
      <c r="C698" s="147"/>
      <c r="D698" s="147"/>
      <c r="E698" s="146"/>
      <c r="F698" s="147"/>
      <c r="G698" s="147"/>
      <c r="H698" s="147"/>
      <c r="I698" s="145"/>
      <c r="J698" s="145"/>
      <c r="K698" s="147"/>
      <c r="L698" s="147"/>
      <c r="M698" s="147"/>
      <c r="N698" s="147"/>
      <c r="O698" s="147"/>
      <c r="P698" s="145"/>
      <c r="Q698" s="147"/>
      <c r="R698" s="147"/>
      <c r="S698" s="147"/>
      <c r="T698" s="147"/>
      <c r="U698" s="147"/>
      <c r="V698" s="146"/>
      <c r="W698" s="149">
        <f t="shared" si="31"/>
        <v>1</v>
      </c>
      <c r="X698" s="145"/>
      <c r="Y698" s="145"/>
      <c r="Z698" s="145"/>
      <c r="AA698" s="145"/>
      <c r="AB698" s="146"/>
      <c r="AC698" s="152"/>
      <c r="AD698" s="145"/>
      <c r="AE698" s="145"/>
      <c r="AF698" s="147"/>
      <c r="AG698" s="145"/>
      <c r="AH698" s="145"/>
      <c r="AI698" s="145"/>
      <c r="AJ698" s="147"/>
      <c r="AK698" s="147"/>
      <c r="AL698" s="147"/>
      <c r="AM698" s="146"/>
      <c r="AN698" s="145"/>
      <c r="AO698" s="145"/>
      <c r="AP698" s="147"/>
      <c r="AQ698" s="147"/>
      <c r="AS698" s="155"/>
      <c r="AT698" s="155"/>
    </row>
    <row r="699" spans="1:46" ht="14.25" hidden="1" customHeight="1" x14ac:dyDescent="0.2">
      <c r="A699" s="145"/>
      <c r="B699" s="146"/>
      <c r="C699" s="147"/>
      <c r="D699" s="147"/>
      <c r="E699" s="146"/>
      <c r="F699" s="147"/>
      <c r="G699" s="147"/>
      <c r="H699" s="147"/>
      <c r="I699" s="145"/>
      <c r="J699" s="145"/>
      <c r="K699" s="147"/>
      <c r="L699" s="147"/>
      <c r="M699" s="147"/>
      <c r="N699" s="147"/>
      <c r="O699" s="147"/>
      <c r="P699" s="145"/>
      <c r="Q699" s="147"/>
      <c r="R699" s="147"/>
      <c r="S699" s="147"/>
      <c r="T699" s="147"/>
      <c r="U699" s="147"/>
      <c r="V699" s="146"/>
      <c r="W699" s="149">
        <f t="shared" si="31"/>
        <v>1</v>
      </c>
      <c r="X699" s="145"/>
      <c r="Y699" s="145"/>
      <c r="Z699" s="145"/>
      <c r="AA699" s="145"/>
      <c r="AB699" s="146"/>
      <c r="AC699" s="152"/>
      <c r="AD699" s="145"/>
      <c r="AE699" s="145"/>
      <c r="AF699" s="147"/>
      <c r="AG699" s="145"/>
      <c r="AH699" s="145"/>
      <c r="AI699" s="145"/>
      <c r="AJ699" s="147"/>
      <c r="AK699" s="147"/>
      <c r="AL699" s="147"/>
      <c r="AM699" s="146"/>
      <c r="AN699" s="145"/>
      <c r="AO699" s="145"/>
      <c r="AP699" s="147"/>
      <c r="AQ699" s="147"/>
      <c r="AS699" s="155"/>
      <c r="AT699" s="155"/>
    </row>
    <row r="700" spans="1:46" ht="14.25" hidden="1" customHeight="1" x14ac:dyDescent="0.2">
      <c r="A700" s="145"/>
      <c r="B700" s="146"/>
      <c r="C700" s="147"/>
      <c r="D700" s="147"/>
      <c r="E700" s="146"/>
      <c r="F700" s="147"/>
      <c r="G700" s="147"/>
      <c r="H700" s="147"/>
      <c r="I700" s="145"/>
      <c r="J700" s="145"/>
      <c r="K700" s="147"/>
      <c r="L700" s="147"/>
      <c r="M700" s="147"/>
      <c r="N700" s="147"/>
      <c r="O700" s="147"/>
      <c r="P700" s="145"/>
      <c r="Q700" s="147"/>
      <c r="R700" s="147"/>
      <c r="S700" s="147"/>
      <c r="T700" s="147"/>
      <c r="U700" s="147"/>
      <c r="V700" s="146"/>
      <c r="W700" s="149">
        <f t="shared" si="31"/>
        <v>1</v>
      </c>
      <c r="X700" s="145"/>
      <c r="Y700" s="145"/>
      <c r="Z700" s="145"/>
      <c r="AA700" s="145"/>
      <c r="AB700" s="146"/>
      <c r="AC700" s="152"/>
      <c r="AD700" s="145"/>
      <c r="AE700" s="145"/>
      <c r="AF700" s="147"/>
      <c r="AG700" s="145"/>
      <c r="AH700" s="145"/>
      <c r="AI700" s="145"/>
      <c r="AJ700" s="147"/>
      <c r="AK700" s="147"/>
      <c r="AL700" s="147"/>
      <c r="AM700" s="146"/>
      <c r="AN700" s="145"/>
      <c r="AO700" s="145"/>
      <c r="AP700" s="147"/>
      <c r="AQ700" s="147"/>
      <c r="AS700" s="155"/>
      <c r="AT700" s="155"/>
    </row>
    <row r="701" spans="1:46" ht="14.25" hidden="1" customHeight="1" x14ac:dyDescent="0.2">
      <c r="A701" s="145"/>
      <c r="B701" s="146"/>
      <c r="C701" s="147"/>
      <c r="D701" s="147"/>
      <c r="E701" s="146"/>
      <c r="F701" s="147"/>
      <c r="G701" s="147"/>
      <c r="H701" s="147"/>
      <c r="I701" s="145"/>
      <c r="J701" s="145"/>
      <c r="K701" s="147"/>
      <c r="L701" s="147"/>
      <c r="M701" s="147"/>
      <c r="N701" s="147"/>
      <c r="O701" s="147"/>
      <c r="P701" s="145"/>
      <c r="Q701" s="147"/>
      <c r="R701" s="147"/>
      <c r="S701" s="147"/>
      <c r="T701" s="147"/>
      <c r="U701" s="147"/>
      <c r="V701" s="146"/>
      <c r="W701" s="149">
        <f t="shared" si="31"/>
        <v>1</v>
      </c>
      <c r="X701" s="145"/>
      <c r="Y701" s="145"/>
      <c r="Z701" s="145"/>
      <c r="AA701" s="145"/>
      <c r="AB701" s="146"/>
      <c r="AC701" s="152"/>
      <c r="AD701" s="145"/>
      <c r="AE701" s="145"/>
      <c r="AF701" s="147"/>
      <c r="AG701" s="145"/>
      <c r="AH701" s="145"/>
      <c r="AI701" s="145"/>
      <c r="AJ701" s="147"/>
      <c r="AK701" s="147"/>
      <c r="AL701" s="147"/>
      <c r="AM701" s="146"/>
      <c r="AN701" s="145"/>
      <c r="AO701" s="145"/>
      <c r="AP701" s="147"/>
      <c r="AQ701" s="147"/>
      <c r="AS701" s="155"/>
      <c r="AT701" s="155"/>
    </row>
    <row r="702" spans="1:46" ht="14.25" hidden="1" customHeight="1" x14ac:dyDescent="0.2">
      <c r="A702" s="145"/>
      <c r="B702" s="146"/>
      <c r="C702" s="147"/>
      <c r="D702" s="147"/>
      <c r="E702" s="146"/>
      <c r="F702" s="147"/>
      <c r="G702" s="147"/>
      <c r="H702" s="147"/>
      <c r="I702" s="145"/>
      <c r="J702" s="145"/>
      <c r="K702" s="147"/>
      <c r="L702" s="147"/>
      <c r="M702" s="147"/>
      <c r="N702" s="147"/>
      <c r="O702" s="147"/>
      <c r="P702" s="145"/>
      <c r="Q702" s="147"/>
      <c r="R702" s="147"/>
      <c r="S702" s="147"/>
      <c r="T702" s="147"/>
      <c r="U702" s="147"/>
      <c r="V702" s="146"/>
      <c r="W702" s="149">
        <f t="shared" si="31"/>
        <v>1</v>
      </c>
      <c r="X702" s="145"/>
      <c r="Y702" s="145"/>
      <c r="Z702" s="145"/>
      <c r="AA702" s="145"/>
      <c r="AB702" s="146"/>
      <c r="AC702" s="152"/>
      <c r="AD702" s="145"/>
      <c r="AE702" s="145"/>
      <c r="AF702" s="147"/>
      <c r="AG702" s="145"/>
      <c r="AH702" s="145"/>
      <c r="AI702" s="145"/>
      <c r="AJ702" s="147"/>
      <c r="AK702" s="147"/>
      <c r="AL702" s="147"/>
      <c r="AM702" s="146"/>
      <c r="AN702" s="145"/>
      <c r="AO702" s="145"/>
      <c r="AP702" s="147"/>
      <c r="AQ702" s="147"/>
      <c r="AS702" s="155"/>
      <c r="AT702" s="155"/>
    </row>
    <row r="703" spans="1:46" ht="14.25" hidden="1" customHeight="1" x14ac:dyDescent="0.2">
      <c r="A703" s="145"/>
      <c r="B703" s="146"/>
      <c r="C703" s="147"/>
      <c r="D703" s="147"/>
      <c r="E703" s="146"/>
      <c r="F703" s="147"/>
      <c r="G703" s="147"/>
      <c r="H703" s="147"/>
      <c r="I703" s="145"/>
      <c r="J703" s="145"/>
      <c r="K703" s="147"/>
      <c r="L703" s="147"/>
      <c r="M703" s="147"/>
      <c r="N703" s="147"/>
      <c r="O703" s="147"/>
      <c r="P703" s="145"/>
      <c r="Q703" s="147"/>
      <c r="R703" s="147"/>
      <c r="S703" s="147"/>
      <c r="T703" s="147"/>
      <c r="U703" s="147"/>
      <c r="V703" s="146"/>
      <c r="W703" s="149">
        <f t="shared" si="31"/>
        <v>1</v>
      </c>
      <c r="X703" s="145"/>
      <c r="Y703" s="145"/>
      <c r="Z703" s="145"/>
      <c r="AA703" s="145"/>
      <c r="AB703" s="146"/>
      <c r="AC703" s="152"/>
      <c r="AD703" s="145"/>
      <c r="AE703" s="145"/>
      <c r="AF703" s="147"/>
      <c r="AG703" s="145"/>
      <c r="AH703" s="145"/>
      <c r="AI703" s="145"/>
      <c r="AJ703" s="147"/>
      <c r="AK703" s="147"/>
      <c r="AL703" s="147"/>
      <c r="AM703" s="146"/>
      <c r="AN703" s="145"/>
      <c r="AO703" s="145"/>
      <c r="AP703" s="147"/>
      <c r="AQ703" s="147"/>
      <c r="AS703" s="155"/>
      <c r="AT703" s="155"/>
    </row>
    <row r="704" spans="1:46" ht="14.25" hidden="1" customHeight="1" x14ac:dyDescent="0.2">
      <c r="A704" s="145"/>
      <c r="B704" s="146"/>
      <c r="C704" s="147"/>
      <c r="D704" s="147"/>
      <c r="E704" s="146"/>
      <c r="F704" s="147"/>
      <c r="G704" s="147"/>
      <c r="H704" s="147"/>
      <c r="I704" s="145"/>
      <c r="J704" s="145"/>
      <c r="K704" s="147"/>
      <c r="L704" s="147"/>
      <c r="M704" s="147"/>
      <c r="N704" s="147"/>
      <c r="O704" s="147"/>
      <c r="P704" s="145"/>
      <c r="Q704" s="147"/>
      <c r="R704" s="147"/>
      <c r="S704" s="147"/>
      <c r="T704" s="147"/>
      <c r="U704" s="147"/>
      <c r="V704" s="146"/>
      <c r="W704" s="149">
        <f t="shared" si="31"/>
        <v>1</v>
      </c>
      <c r="X704" s="145"/>
      <c r="Y704" s="145"/>
      <c r="Z704" s="145"/>
      <c r="AA704" s="145"/>
      <c r="AB704" s="146"/>
      <c r="AC704" s="152"/>
      <c r="AD704" s="145"/>
      <c r="AE704" s="145"/>
      <c r="AF704" s="147"/>
      <c r="AG704" s="145"/>
      <c r="AH704" s="145"/>
      <c r="AI704" s="145"/>
      <c r="AJ704" s="147"/>
      <c r="AK704" s="147"/>
      <c r="AL704" s="147"/>
      <c r="AM704" s="146"/>
      <c r="AN704" s="145"/>
      <c r="AO704" s="145"/>
      <c r="AP704" s="147"/>
      <c r="AQ704" s="147"/>
      <c r="AS704" s="155"/>
      <c r="AT704" s="155"/>
    </row>
    <row r="705" spans="1:46" ht="14.25" hidden="1" customHeight="1" x14ac:dyDescent="0.2">
      <c r="A705" s="145"/>
      <c r="B705" s="146"/>
      <c r="C705" s="147"/>
      <c r="D705" s="147"/>
      <c r="E705" s="146"/>
      <c r="F705" s="147"/>
      <c r="G705" s="147"/>
      <c r="H705" s="147"/>
      <c r="I705" s="145"/>
      <c r="J705" s="145"/>
      <c r="K705" s="147"/>
      <c r="L705" s="147"/>
      <c r="M705" s="147"/>
      <c r="N705" s="147"/>
      <c r="O705" s="147"/>
      <c r="P705" s="145"/>
      <c r="Q705" s="147"/>
      <c r="R705" s="147"/>
      <c r="S705" s="147"/>
      <c r="T705" s="147"/>
      <c r="U705" s="147"/>
      <c r="V705" s="146"/>
      <c r="W705" s="149">
        <f t="shared" si="31"/>
        <v>1</v>
      </c>
      <c r="X705" s="145"/>
      <c r="Y705" s="145"/>
      <c r="Z705" s="145"/>
      <c r="AA705" s="145"/>
      <c r="AB705" s="146"/>
      <c r="AC705" s="152"/>
      <c r="AD705" s="145"/>
      <c r="AE705" s="145"/>
      <c r="AF705" s="147"/>
      <c r="AG705" s="145"/>
      <c r="AH705" s="145"/>
      <c r="AI705" s="145"/>
      <c r="AJ705" s="147"/>
      <c r="AK705" s="147"/>
      <c r="AL705" s="147"/>
      <c r="AM705" s="146"/>
      <c r="AN705" s="145"/>
      <c r="AO705" s="145"/>
      <c r="AP705" s="147"/>
      <c r="AQ705" s="147"/>
      <c r="AS705" s="155"/>
      <c r="AT705" s="155"/>
    </row>
    <row r="706" spans="1:46" ht="14.25" hidden="1" customHeight="1" x14ac:dyDescent="0.2">
      <c r="A706" s="145"/>
      <c r="B706" s="146"/>
      <c r="C706" s="147"/>
      <c r="D706" s="147"/>
      <c r="E706" s="146"/>
      <c r="F706" s="147"/>
      <c r="G706" s="147"/>
      <c r="H706" s="147"/>
      <c r="I706" s="145"/>
      <c r="J706" s="145"/>
      <c r="K706" s="147"/>
      <c r="L706" s="147"/>
      <c r="M706" s="147"/>
      <c r="N706" s="147"/>
      <c r="O706" s="147"/>
      <c r="P706" s="145"/>
      <c r="Q706" s="147"/>
      <c r="R706" s="147"/>
      <c r="S706" s="147"/>
      <c r="T706" s="147"/>
      <c r="U706" s="147"/>
      <c r="V706" s="146"/>
      <c r="W706" s="149">
        <f t="shared" si="31"/>
        <v>1</v>
      </c>
      <c r="X706" s="145"/>
      <c r="Y706" s="145"/>
      <c r="Z706" s="145"/>
      <c r="AA706" s="145"/>
      <c r="AB706" s="146"/>
      <c r="AC706" s="152"/>
      <c r="AD706" s="145"/>
      <c r="AE706" s="145"/>
      <c r="AF706" s="147"/>
      <c r="AG706" s="145"/>
      <c r="AH706" s="145"/>
      <c r="AI706" s="145"/>
      <c r="AJ706" s="147"/>
      <c r="AK706" s="147"/>
      <c r="AL706" s="147"/>
      <c r="AM706" s="146"/>
      <c r="AN706" s="145"/>
      <c r="AO706" s="145"/>
      <c r="AP706" s="147"/>
      <c r="AQ706" s="147"/>
      <c r="AS706" s="155"/>
      <c r="AT706" s="155"/>
    </row>
    <row r="707" spans="1:46" ht="14.25" hidden="1" customHeight="1" x14ac:dyDescent="0.2">
      <c r="A707" s="145"/>
      <c r="B707" s="146"/>
      <c r="C707" s="147"/>
      <c r="D707" s="147"/>
      <c r="E707" s="146"/>
      <c r="F707" s="147"/>
      <c r="G707" s="147"/>
      <c r="H707" s="147"/>
      <c r="I707" s="145"/>
      <c r="J707" s="145"/>
      <c r="K707" s="147"/>
      <c r="L707" s="147"/>
      <c r="M707" s="147"/>
      <c r="N707" s="147"/>
      <c r="O707" s="147"/>
      <c r="P707" s="145"/>
      <c r="Q707" s="147"/>
      <c r="R707" s="147"/>
      <c r="S707" s="147"/>
      <c r="T707" s="147"/>
      <c r="U707" s="147"/>
      <c r="V707" s="146"/>
      <c r="W707" s="149">
        <f t="shared" ref="W707:W770" si="32">1-F707</f>
        <v>1</v>
      </c>
      <c r="X707" s="145"/>
      <c r="Y707" s="145"/>
      <c r="Z707" s="145"/>
      <c r="AA707" s="145"/>
      <c r="AB707" s="146"/>
      <c r="AC707" s="152"/>
      <c r="AD707" s="145"/>
      <c r="AE707" s="145"/>
      <c r="AF707" s="147"/>
      <c r="AG707" s="145"/>
      <c r="AH707" s="145"/>
      <c r="AI707" s="145"/>
      <c r="AJ707" s="147"/>
      <c r="AK707" s="147"/>
      <c r="AL707" s="147"/>
      <c r="AM707" s="146"/>
      <c r="AN707" s="145"/>
      <c r="AO707" s="145"/>
      <c r="AP707" s="147"/>
      <c r="AQ707" s="147"/>
      <c r="AS707" s="155"/>
      <c r="AT707" s="155"/>
    </row>
    <row r="708" spans="1:46" ht="14.25" hidden="1" customHeight="1" x14ac:dyDescent="0.2">
      <c r="A708" s="145"/>
      <c r="B708" s="146"/>
      <c r="C708" s="147"/>
      <c r="D708" s="147"/>
      <c r="E708" s="146"/>
      <c r="F708" s="147"/>
      <c r="G708" s="147"/>
      <c r="H708" s="147"/>
      <c r="I708" s="145"/>
      <c r="J708" s="145"/>
      <c r="K708" s="147"/>
      <c r="L708" s="147"/>
      <c r="M708" s="147"/>
      <c r="N708" s="147"/>
      <c r="O708" s="147"/>
      <c r="P708" s="145"/>
      <c r="Q708" s="147"/>
      <c r="R708" s="147"/>
      <c r="S708" s="147"/>
      <c r="T708" s="147"/>
      <c r="U708" s="147"/>
      <c r="V708" s="146"/>
      <c r="W708" s="149">
        <f t="shared" si="32"/>
        <v>1</v>
      </c>
      <c r="X708" s="145"/>
      <c r="Y708" s="145"/>
      <c r="Z708" s="145"/>
      <c r="AA708" s="145"/>
      <c r="AB708" s="146"/>
      <c r="AC708" s="152"/>
      <c r="AD708" s="145"/>
      <c r="AE708" s="145"/>
      <c r="AF708" s="147"/>
      <c r="AG708" s="145"/>
      <c r="AH708" s="145"/>
      <c r="AI708" s="145"/>
      <c r="AJ708" s="147"/>
      <c r="AK708" s="147"/>
      <c r="AL708" s="147"/>
      <c r="AM708" s="146"/>
      <c r="AN708" s="145"/>
      <c r="AO708" s="145"/>
      <c r="AP708" s="147"/>
      <c r="AQ708" s="147"/>
      <c r="AS708" s="155"/>
      <c r="AT708" s="155"/>
    </row>
    <row r="709" spans="1:46" ht="14.25" hidden="1" customHeight="1" x14ac:dyDescent="0.2">
      <c r="A709" s="145"/>
      <c r="B709" s="146"/>
      <c r="C709" s="147"/>
      <c r="D709" s="147"/>
      <c r="E709" s="146"/>
      <c r="F709" s="147"/>
      <c r="G709" s="147"/>
      <c r="H709" s="147"/>
      <c r="I709" s="145"/>
      <c r="J709" s="145"/>
      <c r="K709" s="147"/>
      <c r="L709" s="147"/>
      <c r="M709" s="147"/>
      <c r="N709" s="147"/>
      <c r="O709" s="147"/>
      <c r="P709" s="145"/>
      <c r="Q709" s="147"/>
      <c r="R709" s="147"/>
      <c r="S709" s="147"/>
      <c r="T709" s="147"/>
      <c r="U709" s="147"/>
      <c r="V709" s="146"/>
      <c r="W709" s="149">
        <f t="shared" si="32"/>
        <v>1</v>
      </c>
      <c r="X709" s="145"/>
      <c r="Y709" s="145"/>
      <c r="Z709" s="145"/>
      <c r="AA709" s="145"/>
      <c r="AB709" s="146"/>
      <c r="AC709" s="152"/>
      <c r="AD709" s="145"/>
      <c r="AE709" s="145"/>
      <c r="AF709" s="147"/>
      <c r="AG709" s="145"/>
      <c r="AH709" s="145"/>
      <c r="AI709" s="145"/>
      <c r="AJ709" s="147"/>
      <c r="AK709" s="147"/>
      <c r="AL709" s="147"/>
      <c r="AM709" s="146"/>
      <c r="AN709" s="145"/>
      <c r="AO709" s="145"/>
      <c r="AP709" s="147"/>
      <c r="AQ709" s="147"/>
      <c r="AS709" s="155"/>
      <c r="AT709" s="155"/>
    </row>
    <row r="710" spans="1:46" ht="14.25" hidden="1" customHeight="1" x14ac:dyDescent="0.2">
      <c r="A710" s="145"/>
      <c r="B710" s="146"/>
      <c r="C710" s="147"/>
      <c r="D710" s="147"/>
      <c r="E710" s="146"/>
      <c r="F710" s="147"/>
      <c r="G710" s="147"/>
      <c r="H710" s="147"/>
      <c r="I710" s="145"/>
      <c r="J710" s="145"/>
      <c r="K710" s="147"/>
      <c r="L710" s="147"/>
      <c r="M710" s="147"/>
      <c r="N710" s="147"/>
      <c r="O710" s="147"/>
      <c r="P710" s="145"/>
      <c r="Q710" s="147"/>
      <c r="R710" s="147"/>
      <c r="S710" s="147"/>
      <c r="T710" s="147"/>
      <c r="U710" s="147"/>
      <c r="V710" s="146"/>
      <c r="W710" s="149">
        <f t="shared" si="32"/>
        <v>1</v>
      </c>
      <c r="X710" s="145"/>
      <c r="Y710" s="145"/>
      <c r="Z710" s="145"/>
      <c r="AA710" s="145"/>
      <c r="AB710" s="146"/>
      <c r="AC710" s="152"/>
      <c r="AD710" s="145"/>
      <c r="AE710" s="145"/>
      <c r="AF710" s="147"/>
      <c r="AG710" s="145"/>
      <c r="AH710" s="145"/>
      <c r="AI710" s="145"/>
      <c r="AJ710" s="147"/>
      <c r="AK710" s="147"/>
      <c r="AL710" s="147"/>
      <c r="AM710" s="146"/>
      <c r="AN710" s="145"/>
      <c r="AO710" s="145"/>
      <c r="AP710" s="147"/>
      <c r="AQ710" s="147"/>
      <c r="AS710" s="155"/>
      <c r="AT710" s="155"/>
    </row>
    <row r="711" spans="1:46" ht="14.25" hidden="1" customHeight="1" x14ac:dyDescent="0.2">
      <c r="A711" s="145"/>
      <c r="B711" s="146"/>
      <c r="C711" s="147"/>
      <c r="D711" s="147"/>
      <c r="E711" s="146"/>
      <c r="F711" s="147"/>
      <c r="G711" s="147"/>
      <c r="H711" s="147"/>
      <c r="I711" s="145"/>
      <c r="J711" s="145"/>
      <c r="K711" s="147"/>
      <c r="L711" s="147"/>
      <c r="M711" s="147"/>
      <c r="N711" s="147"/>
      <c r="O711" s="147"/>
      <c r="P711" s="145"/>
      <c r="Q711" s="147"/>
      <c r="R711" s="147"/>
      <c r="S711" s="147"/>
      <c r="T711" s="147"/>
      <c r="U711" s="147"/>
      <c r="V711" s="146"/>
      <c r="W711" s="149">
        <f t="shared" si="32"/>
        <v>1</v>
      </c>
      <c r="X711" s="145"/>
      <c r="Y711" s="145"/>
      <c r="Z711" s="145"/>
      <c r="AA711" s="145"/>
      <c r="AB711" s="146"/>
      <c r="AC711" s="152"/>
      <c r="AD711" s="145"/>
      <c r="AE711" s="145"/>
      <c r="AF711" s="147"/>
      <c r="AG711" s="145"/>
      <c r="AH711" s="145"/>
      <c r="AI711" s="145"/>
      <c r="AJ711" s="147"/>
      <c r="AK711" s="147"/>
      <c r="AL711" s="147"/>
      <c r="AM711" s="146"/>
      <c r="AN711" s="145"/>
      <c r="AO711" s="145"/>
      <c r="AP711" s="147"/>
      <c r="AQ711" s="147"/>
      <c r="AS711" s="155"/>
      <c r="AT711" s="155"/>
    </row>
    <row r="712" spans="1:46" ht="14.25" hidden="1" customHeight="1" x14ac:dyDescent="0.2">
      <c r="A712" s="145"/>
      <c r="B712" s="146"/>
      <c r="C712" s="147"/>
      <c r="D712" s="147"/>
      <c r="E712" s="146"/>
      <c r="F712" s="147"/>
      <c r="G712" s="147"/>
      <c r="H712" s="147"/>
      <c r="I712" s="145"/>
      <c r="J712" s="145"/>
      <c r="K712" s="147"/>
      <c r="L712" s="147"/>
      <c r="M712" s="147"/>
      <c r="N712" s="147"/>
      <c r="O712" s="147"/>
      <c r="P712" s="145"/>
      <c r="Q712" s="147"/>
      <c r="R712" s="147"/>
      <c r="S712" s="147"/>
      <c r="T712" s="147"/>
      <c r="U712" s="147"/>
      <c r="V712" s="146"/>
      <c r="W712" s="149">
        <f t="shared" si="32"/>
        <v>1</v>
      </c>
      <c r="X712" s="145"/>
      <c r="Y712" s="145"/>
      <c r="Z712" s="145"/>
      <c r="AA712" s="145"/>
      <c r="AB712" s="146"/>
      <c r="AC712" s="152"/>
      <c r="AD712" s="145"/>
      <c r="AE712" s="145"/>
      <c r="AF712" s="147"/>
      <c r="AG712" s="145"/>
      <c r="AH712" s="145"/>
      <c r="AI712" s="145"/>
      <c r="AJ712" s="147"/>
      <c r="AK712" s="147"/>
      <c r="AL712" s="147"/>
      <c r="AM712" s="146"/>
      <c r="AN712" s="145"/>
      <c r="AO712" s="145"/>
      <c r="AP712" s="147"/>
      <c r="AQ712" s="147"/>
      <c r="AS712" s="155"/>
      <c r="AT712" s="155"/>
    </row>
    <row r="713" spans="1:46" ht="14.25" hidden="1" customHeight="1" x14ac:dyDescent="0.2">
      <c r="A713" s="145"/>
      <c r="B713" s="146"/>
      <c r="C713" s="147"/>
      <c r="D713" s="147"/>
      <c r="E713" s="146"/>
      <c r="F713" s="147"/>
      <c r="G713" s="147"/>
      <c r="H713" s="147"/>
      <c r="I713" s="145"/>
      <c r="J713" s="145"/>
      <c r="K713" s="147"/>
      <c r="L713" s="147"/>
      <c r="M713" s="147"/>
      <c r="N713" s="147"/>
      <c r="O713" s="147"/>
      <c r="P713" s="145"/>
      <c r="Q713" s="147"/>
      <c r="R713" s="147"/>
      <c r="S713" s="147"/>
      <c r="T713" s="147"/>
      <c r="U713" s="147"/>
      <c r="V713" s="146"/>
      <c r="W713" s="149">
        <f t="shared" si="32"/>
        <v>1</v>
      </c>
      <c r="X713" s="145"/>
      <c r="Y713" s="145"/>
      <c r="Z713" s="145"/>
      <c r="AA713" s="145"/>
      <c r="AB713" s="146"/>
      <c r="AC713" s="152"/>
      <c r="AD713" s="145"/>
      <c r="AE713" s="145"/>
      <c r="AF713" s="147"/>
      <c r="AG713" s="145"/>
      <c r="AH713" s="145"/>
      <c r="AI713" s="145"/>
      <c r="AJ713" s="147"/>
      <c r="AK713" s="147"/>
      <c r="AL713" s="147"/>
      <c r="AM713" s="146"/>
      <c r="AN713" s="145"/>
      <c r="AO713" s="145"/>
      <c r="AP713" s="147"/>
      <c r="AQ713" s="147"/>
      <c r="AS713" s="155"/>
      <c r="AT713" s="155"/>
    </row>
    <row r="714" spans="1:46" ht="14.25" hidden="1" customHeight="1" x14ac:dyDescent="0.2">
      <c r="A714" s="145"/>
      <c r="B714" s="146"/>
      <c r="C714" s="147"/>
      <c r="D714" s="147"/>
      <c r="E714" s="146"/>
      <c r="F714" s="147"/>
      <c r="G714" s="147"/>
      <c r="H714" s="147"/>
      <c r="I714" s="145"/>
      <c r="J714" s="145"/>
      <c r="K714" s="147"/>
      <c r="L714" s="147"/>
      <c r="M714" s="147"/>
      <c r="N714" s="147"/>
      <c r="O714" s="147"/>
      <c r="P714" s="145"/>
      <c r="Q714" s="147"/>
      <c r="R714" s="147"/>
      <c r="S714" s="147"/>
      <c r="T714" s="147"/>
      <c r="U714" s="147"/>
      <c r="V714" s="146"/>
      <c r="W714" s="149">
        <f t="shared" si="32"/>
        <v>1</v>
      </c>
      <c r="X714" s="145"/>
      <c r="Y714" s="145"/>
      <c r="Z714" s="145"/>
      <c r="AA714" s="145"/>
      <c r="AB714" s="146"/>
      <c r="AC714" s="152"/>
      <c r="AD714" s="145"/>
      <c r="AE714" s="145"/>
      <c r="AF714" s="147"/>
      <c r="AG714" s="145"/>
      <c r="AH714" s="145"/>
      <c r="AI714" s="145"/>
      <c r="AJ714" s="147"/>
      <c r="AK714" s="147"/>
      <c r="AL714" s="147"/>
      <c r="AM714" s="146"/>
      <c r="AN714" s="145"/>
      <c r="AO714" s="145"/>
      <c r="AP714" s="147"/>
      <c r="AQ714" s="147"/>
      <c r="AS714" s="155"/>
      <c r="AT714" s="155"/>
    </row>
    <row r="715" spans="1:46" ht="14.25" hidden="1" customHeight="1" x14ac:dyDescent="0.2">
      <c r="A715" s="145"/>
      <c r="B715" s="146"/>
      <c r="C715" s="147"/>
      <c r="D715" s="147"/>
      <c r="E715" s="146"/>
      <c r="F715" s="147"/>
      <c r="G715" s="147"/>
      <c r="H715" s="147"/>
      <c r="I715" s="145"/>
      <c r="J715" s="145"/>
      <c r="K715" s="147"/>
      <c r="L715" s="147"/>
      <c r="M715" s="147"/>
      <c r="N715" s="147"/>
      <c r="O715" s="147"/>
      <c r="P715" s="145"/>
      <c r="Q715" s="147"/>
      <c r="R715" s="147"/>
      <c r="S715" s="147"/>
      <c r="T715" s="147"/>
      <c r="U715" s="147"/>
      <c r="V715" s="146"/>
      <c r="W715" s="149">
        <f t="shared" si="32"/>
        <v>1</v>
      </c>
      <c r="X715" s="145"/>
      <c r="Y715" s="145"/>
      <c r="Z715" s="145"/>
      <c r="AA715" s="145"/>
      <c r="AB715" s="146"/>
      <c r="AC715" s="152"/>
      <c r="AD715" s="145"/>
      <c r="AE715" s="145"/>
      <c r="AF715" s="147"/>
      <c r="AG715" s="145"/>
      <c r="AH715" s="145"/>
      <c r="AI715" s="145"/>
      <c r="AJ715" s="147"/>
      <c r="AK715" s="147"/>
      <c r="AL715" s="147"/>
      <c r="AM715" s="146"/>
      <c r="AN715" s="145"/>
      <c r="AO715" s="145"/>
      <c r="AP715" s="147"/>
      <c r="AQ715" s="147"/>
      <c r="AS715" s="155"/>
      <c r="AT715" s="155"/>
    </row>
    <row r="716" spans="1:46" ht="14.25" hidden="1" customHeight="1" x14ac:dyDescent="0.2">
      <c r="A716" s="145"/>
      <c r="B716" s="146"/>
      <c r="C716" s="147"/>
      <c r="D716" s="147"/>
      <c r="E716" s="146"/>
      <c r="F716" s="147"/>
      <c r="G716" s="147"/>
      <c r="H716" s="147"/>
      <c r="I716" s="145"/>
      <c r="J716" s="145"/>
      <c r="K716" s="147"/>
      <c r="L716" s="147"/>
      <c r="M716" s="147"/>
      <c r="N716" s="147"/>
      <c r="O716" s="147"/>
      <c r="P716" s="145"/>
      <c r="Q716" s="147"/>
      <c r="R716" s="147"/>
      <c r="S716" s="147"/>
      <c r="T716" s="147"/>
      <c r="U716" s="147"/>
      <c r="V716" s="146"/>
      <c r="W716" s="149">
        <f t="shared" si="32"/>
        <v>1</v>
      </c>
      <c r="X716" s="145"/>
      <c r="Y716" s="145"/>
      <c r="Z716" s="145"/>
      <c r="AA716" s="145"/>
      <c r="AB716" s="146"/>
      <c r="AC716" s="152"/>
      <c r="AD716" s="145"/>
      <c r="AE716" s="145"/>
      <c r="AF716" s="147"/>
      <c r="AG716" s="145"/>
      <c r="AH716" s="145"/>
      <c r="AI716" s="145"/>
      <c r="AJ716" s="147"/>
      <c r="AK716" s="147"/>
      <c r="AL716" s="147"/>
      <c r="AM716" s="146"/>
      <c r="AN716" s="145"/>
      <c r="AO716" s="145"/>
      <c r="AP716" s="147"/>
      <c r="AQ716" s="147"/>
      <c r="AS716" s="155"/>
      <c r="AT716" s="155"/>
    </row>
    <row r="717" spans="1:46" ht="14.25" hidden="1" customHeight="1" x14ac:dyDescent="0.2">
      <c r="A717" s="145"/>
      <c r="B717" s="146"/>
      <c r="C717" s="147"/>
      <c r="D717" s="147"/>
      <c r="E717" s="146"/>
      <c r="F717" s="147"/>
      <c r="G717" s="147"/>
      <c r="H717" s="147"/>
      <c r="I717" s="145"/>
      <c r="J717" s="145"/>
      <c r="K717" s="147"/>
      <c r="L717" s="147"/>
      <c r="M717" s="147"/>
      <c r="N717" s="147"/>
      <c r="O717" s="147"/>
      <c r="P717" s="145"/>
      <c r="Q717" s="147"/>
      <c r="R717" s="147"/>
      <c r="S717" s="147"/>
      <c r="T717" s="147"/>
      <c r="U717" s="147"/>
      <c r="V717" s="146"/>
      <c r="W717" s="149">
        <f t="shared" si="32"/>
        <v>1</v>
      </c>
      <c r="X717" s="145"/>
      <c r="Y717" s="145"/>
      <c r="Z717" s="145"/>
      <c r="AA717" s="145"/>
      <c r="AB717" s="146"/>
      <c r="AC717" s="152"/>
      <c r="AD717" s="145"/>
      <c r="AE717" s="145"/>
      <c r="AF717" s="147"/>
      <c r="AG717" s="145"/>
      <c r="AH717" s="145"/>
      <c r="AI717" s="145"/>
      <c r="AJ717" s="147"/>
      <c r="AK717" s="147"/>
      <c r="AL717" s="147"/>
      <c r="AM717" s="146"/>
      <c r="AN717" s="145"/>
      <c r="AO717" s="145"/>
      <c r="AP717" s="147"/>
      <c r="AQ717" s="147"/>
      <c r="AS717" s="155"/>
      <c r="AT717" s="155"/>
    </row>
    <row r="718" spans="1:46" ht="14.25" hidden="1" customHeight="1" x14ac:dyDescent="0.2">
      <c r="A718" s="145"/>
      <c r="B718" s="146"/>
      <c r="C718" s="147"/>
      <c r="D718" s="147"/>
      <c r="E718" s="146"/>
      <c r="F718" s="147"/>
      <c r="G718" s="147"/>
      <c r="H718" s="147"/>
      <c r="I718" s="145"/>
      <c r="J718" s="145"/>
      <c r="K718" s="147"/>
      <c r="L718" s="147"/>
      <c r="M718" s="147"/>
      <c r="N718" s="147"/>
      <c r="O718" s="147"/>
      <c r="P718" s="145"/>
      <c r="Q718" s="147"/>
      <c r="R718" s="147"/>
      <c r="S718" s="147"/>
      <c r="T718" s="147"/>
      <c r="U718" s="147"/>
      <c r="V718" s="146"/>
      <c r="W718" s="149">
        <f t="shared" si="32"/>
        <v>1</v>
      </c>
      <c r="X718" s="145"/>
      <c r="Y718" s="145"/>
      <c r="Z718" s="145"/>
      <c r="AA718" s="145"/>
      <c r="AB718" s="146"/>
      <c r="AC718" s="152"/>
      <c r="AD718" s="145"/>
      <c r="AE718" s="145"/>
      <c r="AF718" s="147"/>
      <c r="AG718" s="145"/>
      <c r="AH718" s="145"/>
      <c r="AI718" s="145"/>
      <c r="AJ718" s="147"/>
      <c r="AK718" s="147"/>
      <c r="AL718" s="147"/>
      <c r="AM718" s="146"/>
      <c r="AN718" s="145"/>
      <c r="AO718" s="145"/>
      <c r="AP718" s="147"/>
      <c r="AQ718" s="147"/>
      <c r="AS718" s="155"/>
      <c r="AT718" s="155"/>
    </row>
    <row r="719" spans="1:46" ht="14.25" hidden="1" customHeight="1" x14ac:dyDescent="0.2">
      <c r="A719" s="145"/>
      <c r="B719" s="146"/>
      <c r="C719" s="147"/>
      <c r="D719" s="147"/>
      <c r="E719" s="146"/>
      <c r="F719" s="147"/>
      <c r="G719" s="147"/>
      <c r="H719" s="147"/>
      <c r="I719" s="145"/>
      <c r="J719" s="145"/>
      <c r="K719" s="147"/>
      <c r="L719" s="147"/>
      <c r="M719" s="147"/>
      <c r="N719" s="147"/>
      <c r="O719" s="147"/>
      <c r="P719" s="145"/>
      <c r="Q719" s="147"/>
      <c r="R719" s="147"/>
      <c r="S719" s="147"/>
      <c r="T719" s="147"/>
      <c r="U719" s="147"/>
      <c r="V719" s="146"/>
      <c r="W719" s="149">
        <f t="shared" si="32"/>
        <v>1</v>
      </c>
      <c r="X719" s="145"/>
      <c r="Y719" s="145"/>
      <c r="Z719" s="145"/>
      <c r="AA719" s="145"/>
      <c r="AB719" s="146"/>
      <c r="AC719" s="152"/>
      <c r="AD719" s="145"/>
      <c r="AE719" s="145"/>
      <c r="AF719" s="147"/>
      <c r="AG719" s="145"/>
      <c r="AH719" s="145"/>
      <c r="AI719" s="145"/>
      <c r="AJ719" s="147"/>
      <c r="AK719" s="147"/>
      <c r="AL719" s="147"/>
      <c r="AM719" s="146"/>
      <c r="AN719" s="145"/>
      <c r="AO719" s="145"/>
      <c r="AP719" s="147"/>
      <c r="AQ719" s="147"/>
      <c r="AS719" s="155"/>
      <c r="AT719" s="155"/>
    </row>
    <row r="720" spans="1:46" ht="14.25" hidden="1" customHeight="1" x14ac:dyDescent="0.2">
      <c r="A720" s="145"/>
      <c r="B720" s="146"/>
      <c r="C720" s="147"/>
      <c r="D720" s="147"/>
      <c r="E720" s="146"/>
      <c r="F720" s="147"/>
      <c r="G720" s="147"/>
      <c r="H720" s="147"/>
      <c r="I720" s="145"/>
      <c r="J720" s="145"/>
      <c r="K720" s="147"/>
      <c r="L720" s="147"/>
      <c r="M720" s="147"/>
      <c r="N720" s="147"/>
      <c r="O720" s="147"/>
      <c r="P720" s="145"/>
      <c r="Q720" s="147"/>
      <c r="R720" s="147"/>
      <c r="S720" s="147"/>
      <c r="T720" s="147"/>
      <c r="U720" s="147"/>
      <c r="V720" s="146"/>
      <c r="W720" s="149">
        <f t="shared" si="32"/>
        <v>1</v>
      </c>
      <c r="X720" s="145"/>
      <c r="Y720" s="145"/>
      <c r="Z720" s="145"/>
      <c r="AA720" s="145"/>
      <c r="AB720" s="146"/>
      <c r="AC720" s="152"/>
      <c r="AD720" s="145"/>
      <c r="AE720" s="145"/>
      <c r="AF720" s="147"/>
      <c r="AG720" s="145"/>
      <c r="AH720" s="145"/>
      <c r="AI720" s="145"/>
      <c r="AJ720" s="147"/>
      <c r="AK720" s="147"/>
      <c r="AL720" s="147"/>
      <c r="AM720" s="146"/>
      <c r="AN720" s="145"/>
      <c r="AO720" s="145"/>
      <c r="AP720" s="147"/>
      <c r="AQ720" s="147"/>
      <c r="AS720" s="155"/>
      <c r="AT720" s="155"/>
    </row>
    <row r="721" spans="1:46" ht="14.25" hidden="1" customHeight="1" x14ac:dyDescent="0.2">
      <c r="A721" s="145"/>
      <c r="B721" s="146"/>
      <c r="C721" s="147"/>
      <c r="D721" s="147"/>
      <c r="E721" s="146"/>
      <c r="F721" s="147"/>
      <c r="G721" s="147"/>
      <c r="H721" s="147"/>
      <c r="I721" s="145"/>
      <c r="J721" s="145"/>
      <c r="K721" s="147"/>
      <c r="L721" s="147"/>
      <c r="M721" s="147"/>
      <c r="N721" s="147"/>
      <c r="O721" s="147"/>
      <c r="P721" s="145"/>
      <c r="Q721" s="147"/>
      <c r="R721" s="147"/>
      <c r="S721" s="147"/>
      <c r="T721" s="147"/>
      <c r="U721" s="147"/>
      <c r="V721" s="146"/>
      <c r="W721" s="149">
        <f t="shared" si="32"/>
        <v>1</v>
      </c>
      <c r="X721" s="145"/>
      <c r="Y721" s="145"/>
      <c r="Z721" s="145"/>
      <c r="AA721" s="145"/>
      <c r="AB721" s="146"/>
      <c r="AC721" s="152"/>
      <c r="AD721" s="145"/>
      <c r="AE721" s="145"/>
      <c r="AF721" s="147"/>
      <c r="AG721" s="145"/>
      <c r="AH721" s="145"/>
      <c r="AI721" s="145"/>
      <c r="AJ721" s="147"/>
      <c r="AK721" s="147"/>
      <c r="AL721" s="147"/>
      <c r="AM721" s="146"/>
      <c r="AN721" s="145"/>
      <c r="AO721" s="145"/>
      <c r="AP721" s="147"/>
      <c r="AQ721" s="147"/>
      <c r="AS721" s="155"/>
      <c r="AT721" s="155"/>
    </row>
    <row r="722" spans="1:46" ht="14.25" hidden="1" customHeight="1" x14ac:dyDescent="0.2">
      <c r="A722" s="145"/>
      <c r="B722" s="146"/>
      <c r="C722" s="147"/>
      <c r="D722" s="147"/>
      <c r="E722" s="146"/>
      <c r="F722" s="147"/>
      <c r="G722" s="147"/>
      <c r="H722" s="147"/>
      <c r="I722" s="145"/>
      <c r="J722" s="145"/>
      <c r="K722" s="147"/>
      <c r="L722" s="147"/>
      <c r="M722" s="147"/>
      <c r="N722" s="147"/>
      <c r="O722" s="147"/>
      <c r="P722" s="145"/>
      <c r="Q722" s="147"/>
      <c r="R722" s="147"/>
      <c r="S722" s="147"/>
      <c r="T722" s="147"/>
      <c r="U722" s="147"/>
      <c r="V722" s="146"/>
      <c r="W722" s="149">
        <f t="shared" si="32"/>
        <v>1</v>
      </c>
      <c r="X722" s="145"/>
      <c r="Y722" s="145"/>
      <c r="Z722" s="145"/>
      <c r="AA722" s="145"/>
      <c r="AB722" s="146"/>
      <c r="AC722" s="152"/>
      <c r="AD722" s="145"/>
      <c r="AE722" s="145"/>
      <c r="AF722" s="147"/>
      <c r="AG722" s="145"/>
      <c r="AH722" s="145"/>
      <c r="AI722" s="145"/>
      <c r="AJ722" s="147"/>
      <c r="AK722" s="147"/>
      <c r="AL722" s="147"/>
      <c r="AM722" s="146"/>
      <c r="AN722" s="145"/>
      <c r="AO722" s="145"/>
      <c r="AP722" s="147"/>
      <c r="AQ722" s="147"/>
      <c r="AS722" s="155"/>
      <c r="AT722" s="155"/>
    </row>
    <row r="723" spans="1:46" ht="14.25" hidden="1" customHeight="1" x14ac:dyDescent="0.2">
      <c r="A723" s="145"/>
      <c r="B723" s="146"/>
      <c r="C723" s="147"/>
      <c r="D723" s="147"/>
      <c r="E723" s="146"/>
      <c r="F723" s="147"/>
      <c r="G723" s="147"/>
      <c r="H723" s="147"/>
      <c r="I723" s="145"/>
      <c r="J723" s="145"/>
      <c r="K723" s="147"/>
      <c r="L723" s="147"/>
      <c r="M723" s="147"/>
      <c r="N723" s="147"/>
      <c r="O723" s="147"/>
      <c r="P723" s="145"/>
      <c r="Q723" s="147"/>
      <c r="R723" s="147"/>
      <c r="S723" s="147"/>
      <c r="T723" s="147"/>
      <c r="U723" s="147"/>
      <c r="V723" s="146"/>
      <c r="W723" s="149">
        <f t="shared" si="32"/>
        <v>1</v>
      </c>
      <c r="X723" s="145"/>
      <c r="Y723" s="145"/>
      <c r="Z723" s="145"/>
      <c r="AA723" s="145"/>
      <c r="AB723" s="146"/>
      <c r="AC723" s="152"/>
      <c r="AD723" s="145"/>
      <c r="AE723" s="145"/>
      <c r="AF723" s="147"/>
      <c r="AG723" s="145"/>
      <c r="AH723" s="145"/>
      <c r="AI723" s="145"/>
      <c r="AJ723" s="147"/>
      <c r="AK723" s="147"/>
      <c r="AL723" s="147"/>
      <c r="AM723" s="146"/>
      <c r="AN723" s="145"/>
      <c r="AO723" s="145"/>
      <c r="AP723" s="147"/>
      <c r="AQ723" s="147"/>
      <c r="AS723" s="155"/>
      <c r="AT723" s="155"/>
    </row>
    <row r="724" spans="1:46" ht="14.25" hidden="1" customHeight="1" x14ac:dyDescent="0.2">
      <c r="A724" s="145"/>
      <c r="B724" s="146"/>
      <c r="C724" s="147"/>
      <c r="D724" s="147"/>
      <c r="E724" s="146"/>
      <c r="F724" s="147"/>
      <c r="G724" s="147"/>
      <c r="H724" s="147"/>
      <c r="I724" s="145"/>
      <c r="J724" s="145"/>
      <c r="K724" s="147"/>
      <c r="L724" s="147"/>
      <c r="M724" s="147"/>
      <c r="N724" s="147"/>
      <c r="O724" s="147"/>
      <c r="P724" s="145"/>
      <c r="Q724" s="147"/>
      <c r="R724" s="147"/>
      <c r="S724" s="147"/>
      <c r="T724" s="147"/>
      <c r="U724" s="147"/>
      <c r="V724" s="146"/>
      <c r="W724" s="149">
        <f t="shared" si="32"/>
        <v>1</v>
      </c>
      <c r="X724" s="145"/>
      <c r="Y724" s="145"/>
      <c r="Z724" s="145"/>
      <c r="AA724" s="145"/>
      <c r="AB724" s="146"/>
      <c r="AC724" s="152"/>
      <c r="AD724" s="145"/>
      <c r="AE724" s="145"/>
      <c r="AF724" s="147"/>
      <c r="AG724" s="145"/>
      <c r="AH724" s="145"/>
      <c r="AI724" s="145"/>
      <c r="AJ724" s="147"/>
      <c r="AK724" s="147"/>
      <c r="AL724" s="147"/>
      <c r="AM724" s="146"/>
      <c r="AN724" s="145"/>
      <c r="AO724" s="145"/>
      <c r="AP724" s="147"/>
      <c r="AQ724" s="147"/>
      <c r="AS724" s="155"/>
      <c r="AT724" s="155"/>
    </row>
    <row r="725" spans="1:46" ht="14.25" hidden="1" customHeight="1" x14ac:dyDescent="0.2">
      <c r="A725" s="145"/>
      <c r="B725" s="146"/>
      <c r="C725" s="147"/>
      <c r="D725" s="147"/>
      <c r="E725" s="146"/>
      <c r="F725" s="147"/>
      <c r="G725" s="147"/>
      <c r="H725" s="147"/>
      <c r="I725" s="145"/>
      <c r="J725" s="145"/>
      <c r="K725" s="147"/>
      <c r="L725" s="147"/>
      <c r="M725" s="147"/>
      <c r="N725" s="147"/>
      <c r="O725" s="147"/>
      <c r="P725" s="145"/>
      <c r="Q725" s="147"/>
      <c r="R725" s="147"/>
      <c r="S725" s="147"/>
      <c r="T725" s="147"/>
      <c r="U725" s="147"/>
      <c r="V725" s="146"/>
      <c r="W725" s="149">
        <f t="shared" si="32"/>
        <v>1</v>
      </c>
      <c r="X725" s="145"/>
      <c r="Y725" s="145"/>
      <c r="Z725" s="145"/>
      <c r="AA725" s="145"/>
      <c r="AB725" s="146"/>
      <c r="AC725" s="152"/>
      <c r="AD725" s="145"/>
      <c r="AE725" s="145"/>
      <c r="AF725" s="147"/>
      <c r="AG725" s="145"/>
      <c r="AH725" s="145"/>
      <c r="AI725" s="145"/>
      <c r="AJ725" s="147"/>
      <c r="AK725" s="147"/>
      <c r="AL725" s="147"/>
      <c r="AM725" s="146"/>
      <c r="AN725" s="145"/>
      <c r="AO725" s="145"/>
      <c r="AP725" s="147"/>
      <c r="AQ725" s="147"/>
      <c r="AS725" s="155"/>
      <c r="AT725" s="155"/>
    </row>
    <row r="726" spans="1:46" ht="14.25" hidden="1" customHeight="1" x14ac:dyDescent="0.2">
      <c r="A726" s="145"/>
      <c r="B726" s="146"/>
      <c r="C726" s="147"/>
      <c r="D726" s="147"/>
      <c r="E726" s="146"/>
      <c r="F726" s="147"/>
      <c r="G726" s="147"/>
      <c r="H726" s="147"/>
      <c r="I726" s="145"/>
      <c r="J726" s="145"/>
      <c r="K726" s="147"/>
      <c r="L726" s="147"/>
      <c r="M726" s="147"/>
      <c r="N726" s="147"/>
      <c r="O726" s="147"/>
      <c r="P726" s="145"/>
      <c r="Q726" s="147"/>
      <c r="R726" s="147"/>
      <c r="S726" s="147"/>
      <c r="T726" s="147"/>
      <c r="U726" s="147"/>
      <c r="V726" s="146"/>
      <c r="W726" s="149">
        <f t="shared" si="32"/>
        <v>1</v>
      </c>
      <c r="X726" s="145"/>
      <c r="Y726" s="145"/>
      <c r="Z726" s="145"/>
      <c r="AA726" s="145"/>
      <c r="AB726" s="146"/>
      <c r="AC726" s="152"/>
      <c r="AD726" s="145"/>
      <c r="AE726" s="145"/>
      <c r="AF726" s="147"/>
      <c r="AG726" s="145"/>
      <c r="AH726" s="145"/>
      <c r="AI726" s="145"/>
      <c r="AJ726" s="147"/>
      <c r="AK726" s="147"/>
      <c r="AL726" s="147"/>
      <c r="AM726" s="146"/>
      <c r="AN726" s="145"/>
      <c r="AO726" s="145"/>
      <c r="AP726" s="147"/>
      <c r="AQ726" s="147"/>
      <c r="AS726" s="155"/>
      <c r="AT726" s="155"/>
    </row>
    <row r="727" spans="1:46" ht="14.25" hidden="1" customHeight="1" x14ac:dyDescent="0.2">
      <c r="A727" s="145"/>
      <c r="B727" s="146"/>
      <c r="C727" s="147"/>
      <c r="D727" s="147"/>
      <c r="E727" s="146"/>
      <c r="F727" s="147"/>
      <c r="G727" s="147"/>
      <c r="H727" s="147"/>
      <c r="I727" s="145"/>
      <c r="J727" s="145"/>
      <c r="K727" s="147"/>
      <c r="L727" s="147"/>
      <c r="M727" s="147"/>
      <c r="N727" s="147"/>
      <c r="O727" s="147"/>
      <c r="P727" s="145"/>
      <c r="Q727" s="147"/>
      <c r="R727" s="147"/>
      <c r="S727" s="147"/>
      <c r="T727" s="147"/>
      <c r="U727" s="147"/>
      <c r="V727" s="146"/>
      <c r="W727" s="149">
        <f t="shared" si="32"/>
        <v>1</v>
      </c>
      <c r="X727" s="145"/>
      <c r="Y727" s="145"/>
      <c r="Z727" s="145"/>
      <c r="AA727" s="145"/>
      <c r="AB727" s="146"/>
      <c r="AC727" s="152"/>
      <c r="AD727" s="145"/>
      <c r="AE727" s="145"/>
      <c r="AF727" s="147"/>
      <c r="AG727" s="145"/>
      <c r="AH727" s="145"/>
      <c r="AI727" s="145"/>
      <c r="AJ727" s="147"/>
      <c r="AK727" s="147"/>
      <c r="AL727" s="147"/>
      <c r="AM727" s="146"/>
      <c r="AN727" s="145"/>
      <c r="AO727" s="145"/>
      <c r="AP727" s="147"/>
      <c r="AQ727" s="147"/>
      <c r="AS727" s="155"/>
      <c r="AT727" s="155"/>
    </row>
    <row r="728" spans="1:46" ht="14.25" hidden="1" customHeight="1" x14ac:dyDescent="0.2">
      <c r="A728" s="145"/>
      <c r="B728" s="146"/>
      <c r="C728" s="147"/>
      <c r="D728" s="147"/>
      <c r="E728" s="146"/>
      <c r="F728" s="147"/>
      <c r="G728" s="147"/>
      <c r="H728" s="147"/>
      <c r="I728" s="145"/>
      <c r="J728" s="145"/>
      <c r="K728" s="147"/>
      <c r="L728" s="147"/>
      <c r="M728" s="147"/>
      <c r="N728" s="147"/>
      <c r="O728" s="147"/>
      <c r="P728" s="145"/>
      <c r="Q728" s="147"/>
      <c r="R728" s="147"/>
      <c r="S728" s="147"/>
      <c r="T728" s="147"/>
      <c r="U728" s="147"/>
      <c r="V728" s="146"/>
      <c r="W728" s="149">
        <f t="shared" si="32"/>
        <v>1</v>
      </c>
      <c r="X728" s="145"/>
      <c r="Y728" s="145"/>
      <c r="Z728" s="145"/>
      <c r="AA728" s="145"/>
      <c r="AB728" s="146"/>
      <c r="AC728" s="152"/>
      <c r="AD728" s="145"/>
      <c r="AE728" s="145"/>
      <c r="AF728" s="147"/>
      <c r="AG728" s="145"/>
      <c r="AH728" s="145"/>
      <c r="AI728" s="145"/>
      <c r="AJ728" s="147"/>
      <c r="AK728" s="147"/>
      <c r="AL728" s="147"/>
      <c r="AM728" s="146"/>
      <c r="AN728" s="145"/>
      <c r="AO728" s="145"/>
      <c r="AP728" s="147"/>
      <c r="AQ728" s="147"/>
      <c r="AS728" s="155"/>
      <c r="AT728" s="155"/>
    </row>
    <row r="729" spans="1:46" ht="14.25" hidden="1" customHeight="1" x14ac:dyDescent="0.2">
      <c r="A729" s="145"/>
      <c r="B729" s="146"/>
      <c r="C729" s="147"/>
      <c r="D729" s="147"/>
      <c r="E729" s="146"/>
      <c r="F729" s="147"/>
      <c r="G729" s="147"/>
      <c r="H729" s="147"/>
      <c r="I729" s="145"/>
      <c r="J729" s="145"/>
      <c r="K729" s="147"/>
      <c r="L729" s="147"/>
      <c r="M729" s="147"/>
      <c r="N729" s="147"/>
      <c r="O729" s="147"/>
      <c r="P729" s="145"/>
      <c r="Q729" s="147"/>
      <c r="R729" s="147"/>
      <c r="S729" s="147"/>
      <c r="T729" s="147"/>
      <c r="U729" s="147"/>
      <c r="V729" s="146"/>
      <c r="W729" s="149">
        <f t="shared" si="32"/>
        <v>1</v>
      </c>
      <c r="X729" s="145"/>
      <c r="Y729" s="145"/>
      <c r="Z729" s="145"/>
      <c r="AA729" s="145"/>
      <c r="AB729" s="146"/>
      <c r="AC729" s="152"/>
      <c r="AD729" s="145"/>
      <c r="AE729" s="145"/>
      <c r="AF729" s="147"/>
      <c r="AG729" s="145"/>
      <c r="AH729" s="145"/>
      <c r="AI729" s="145"/>
      <c r="AJ729" s="147"/>
      <c r="AK729" s="147"/>
      <c r="AL729" s="147"/>
      <c r="AM729" s="146"/>
      <c r="AN729" s="145"/>
      <c r="AO729" s="145"/>
      <c r="AP729" s="147"/>
      <c r="AQ729" s="147"/>
      <c r="AS729" s="155"/>
      <c r="AT729" s="155"/>
    </row>
    <row r="730" spans="1:46" ht="14.25" hidden="1" customHeight="1" x14ac:dyDescent="0.2">
      <c r="A730" s="145"/>
      <c r="B730" s="146"/>
      <c r="C730" s="147"/>
      <c r="D730" s="147"/>
      <c r="E730" s="146"/>
      <c r="F730" s="147"/>
      <c r="G730" s="147"/>
      <c r="H730" s="147"/>
      <c r="I730" s="145"/>
      <c r="J730" s="145"/>
      <c r="K730" s="147"/>
      <c r="L730" s="147"/>
      <c r="M730" s="147"/>
      <c r="N730" s="147"/>
      <c r="O730" s="147"/>
      <c r="P730" s="145"/>
      <c r="Q730" s="147"/>
      <c r="R730" s="147"/>
      <c r="S730" s="147"/>
      <c r="T730" s="147"/>
      <c r="U730" s="147"/>
      <c r="V730" s="146"/>
      <c r="W730" s="149">
        <f t="shared" si="32"/>
        <v>1</v>
      </c>
      <c r="X730" s="145"/>
      <c r="Y730" s="145"/>
      <c r="Z730" s="145"/>
      <c r="AA730" s="145"/>
      <c r="AB730" s="146"/>
      <c r="AC730" s="152"/>
      <c r="AD730" s="145"/>
      <c r="AE730" s="145"/>
      <c r="AF730" s="147"/>
      <c r="AG730" s="145"/>
      <c r="AH730" s="145"/>
      <c r="AI730" s="145"/>
      <c r="AJ730" s="147"/>
      <c r="AK730" s="147"/>
      <c r="AL730" s="147"/>
      <c r="AM730" s="146"/>
      <c r="AN730" s="145"/>
      <c r="AO730" s="145"/>
      <c r="AP730" s="147"/>
      <c r="AQ730" s="147"/>
      <c r="AS730" s="155"/>
      <c r="AT730" s="155"/>
    </row>
    <row r="731" spans="1:46" ht="14.25" hidden="1" customHeight="1" x14ac:dyDescent="0.2">
      <c r="A731" s="145"/>
      <c r="B731" s="146"/>
      <c r="C731" s="147"/>
      <c r="D731" s="147"/>
      <c r="E731" s="146"/>
      <c r="F731" s="147"/>
      <c r="G731" s="147"/>
      <c r="H731" s="147"/>
      <c r="I731" s="145"/>
      <c r="J731" s="145"/>
      <c r="K731" s="147"/>
      <c r="L731" s="147"/>
      <c r="M731" s="147"/>
      <c r="N731" s="147"/>
      <c r="O731" s="147"/>
      <c r="P731" s="145"/>
      <c r="Q731" s="147"/>
      <c r="R731" s="147"/>
      <c r="S731" s="147"/>
      <c r="T731" s="147"/>
      <c r="U731" s="147"/>
      <c r="V731" s="146"/>
      <c r="W731" s="149">
        <f t="shared" si="32"/>
        <v>1</v>
      </c>
      <c r="X731" s="145"/>
      <c r="Y731" s="145"/>
      <c r="Z731" s="145"/>
      <c r="AA731" s="145"/>
      <c r="AB731" s="146"/>
      <c r="AC731" s="152"/>
      <c r="AD731" s="145"/>
      <c r="AE731" s="145"/>
      <c r="AF731" s="147"/>
      <c r="AG731" s="145"/>
      <c r="AH731" s="145"/>
      <c r="AI731" s="145"/>
      <c r="AJ731" s="147"/>
      <c r="AK731" s="147"/>
      <c r="AL731" s="147"/>
      <c r="AM731" s="146"/>
      <c r="AN731" s="145"/>
      <c r="AO731" s="145"/>
      <c r="AP731" s="147"/>
      <c r="AQ731" s="147"/>
      <c r="AS731" s="155"/>
      <c r="AT731" s="155"/>
    </row>
    <row r="732" spans="1:46" ht="14.25" hidden="1" customHeight="1" x14ac:dyDescent="0.2">
      <c r="A732" s="145"/>
      <c r="B732" s="146"/>
      <c r="C732" s="147"/>
      <c r="D732" s="147"/>
      <c r="E732" s="146"/>
      <c r="F732" s="147"/>
      <c r="G732" s="147"/>
      <c r="H732" s="147"/>
      <c r="I732" s="145"/>
      <c r="J732" s="145"/>
      <c r="K732" s="147"/>
      <c r="L732" s="147"/>
      <c r="M732" s="147"/>
      <c r="N732" s="147"/>
      <c r="O732" s="147"/>
      <c r="P732" s="145"/>
      <c r="Q732" s="147"/>
      <c r="R732" s="147"/>
      <c r="S732" s="147"/>
      <c r="T732" s="147"/>
      <c r="U732" s="147"/>
      <c r="V732" s="146"/>
      <c r="W732" s="149">
        <f t="shared" si="32"/>
        <v>1</v>
      </c>
      <c r="X732" s="145"/>
      <c r="Y732" s="145"/>
      <c r="Z732" s="145"/>
      <c r="AA732" s="145"/>
      <c r="AB732" s="146"/>
      <c r="AC732" s="152"/>
      <c r="AD732" s="145"/>
      <c r="AE732" s="145"/>
      <c r="AF732" s="147"/>
      <c r="AG732" s="145"/>
      <c r="AH732" s="145"/>
      <c r="AI732" s="145"/>
      <c r="AJ732" s="147"/>
      <c r="AK732" s="147"/>
      <c r="AL732" s="147"/>
      <c r="AM732" s="146"/>
      <c r="AN732" s="145"/>
      <c r="AO732" s="145"/>
      <c r="AP732" s="147"/>
      <c r="AQ732" s="147"/>
      <c r="AS732" s="155"/>
      <c r="AT732" s="155"/>
    </row>
    <row r="733" spans="1:46" ht="14.25" hidden="1" customHeight="1" x14ac:dyDescent="0.2">
      <c r="A733" s="145"/>
      <c r="B733" s="146"/>
      <c r="C733" s="147"/>
      <c r="D733" s="147"/>
      <c r="E733" s="146"/>
      <c r="F733" s="147"/>
      <c r="G733" s="147"/>
      <c r="H733" s="147"/>
      <c r="I733" s="145"/>
      <c r="J733" s="145"/>
      <c r="K733" s="147"/>
      <c r="L733" s="147"/>
      <c r="M733" s="147"/>
      <c r="N733" s="147"/>
      <c r="O733" s="147"/>
      <c r="P733" s="145"/>
      <c r="Q733" s="147"/>
      <c r="R733" s="147"/>
      <c r="S733" s="147"/>
      <c r="T733" s="147"/>
      <c r="U733" s="147"/>
      <c r="V733" s="146"/>
      <c r="W733" s="149">
        <f t="shared" si="32"/>
        <v>1</v>
      </c>
      <c r="X733" s="145"/>
      <c r="Y733" s="145"/>
      <c r="Z733" s="145"/>
      <c r="AA733" s="145"/>
      <c r="AB733" s="146"/>
      <c r="AC733" s="152"/>
      <c r="AD733" s="145"/>
      <c r="AE733" s="145"/>
      <c r="AF733" s="147"/>
      <c r="AG733" s="145"/>
      <c r="AH733" s="145"/>
      <c r="AI733" s="145"/>
      <c r="AJ733" s="147"/>
      <c r="AK733" s="147"/>
      <c r="AL733" s="147"/>
      <c r="AM733" s="146"/>
      <c r="AN733" s="145"/>
      <c r="AO733" s="145"/>
      <c r="AP733" s="147"/>
      <c r="AQ733" s="147"/>
      <c r="AS733" s="155"/>
      <c r="AT733" s="155"/>
    </row>
    <row r="734" spans="1:46" ht="14.25" hidden="1" customHeight="1" x14ac:dyDescent="0.2">
      <c r="A734" s="145"/>
      <c r="B734" s="146"/>
      <c r="C734" s="147"/>
      <c r="D734" s="147"/>
      <c r="E734" s="146"/>
      <c r="F734" s="147"/>
      <c r="G734" s="147"/>
      <c r="H734" s="147"/>
      <c r="I734" s="145"/>
      <c r="J734" s="145"/>
      <c r="K734" s="147"/>
      <c r="L734" s="147"/>
      <c r="M734" s="147"/>
      <c r="N734" s="147"/>
      <c r="O734" s="147"/>
      <c r="P734" s="145"/>
      <c r="Q734" s="147"/>
      <c r="R734" s="147"/>
      <c r="S734" s="147"/>
      <c r="T734" s="147"/>
      <c r="U734" s="147"/>
      <c r="V734" s="146"/>
      <c r="W734" s="149">
        <f t="shared" si="32"/>
        <v>1</v>
      </c>
      <c r="X734" s="145"/>
      <c r="Y734" s="145"/>
      <c r="Z734" s="145"/>
      <c r="AA734" s="145"/>
      <c r="AB734" s="146"/>
      <c r="AC734" s="152"/>
      <c r="AD734" s="145"/>
      <c r="AE734" s="145"/>
      <c r="AF734" s="147"/>
      <c r="AG734" s="145"/>
      <c r="AH734" s="145"/>
      <c r="AI734" s="145"/>
      <c r="AJ734" s="147"/>
      <c r="AK734" s="147"/>
      <c r="AL734" s="147"/>
      <c r="AM734" s="146"/>
      <c r="AN734" s="145"/>
      <c r="AO734" s="145"/>
      <c r="AP734" s="147"/>
      <c r="AQ734" s="147"/>
      <c r="AS734" s="155"/>
      <c r="AT734" s="155"/>
    </row>
    <row r="735" spans="1:46" ht="14.25" hidden="1" customHeight="1" x14ac:dyDescent="0.2">
      <c r="A735" s="145"/>
      <c r="B735" s="146"/>
      <c r="C735" s="147"/>
      <c r="D735" s="147"/>
      <c r="E735" s="146"/>
      <c r="F735" s="147"/>
      <c r="G735" s="147"/>
      <c r="H735" s="147"/>
      <c r="I735" s="145"/>
      <c r="J735" s="145"/>
      <c r="K735" s="147"/>
      <c r="L735" s="147"/>
      <c r="M735" s="147"/>
      <c r="N735" s="147"/>
      <c r="O735" s="147"/>
      <c r="P735" s="145"/>
      <c r="Q735" s="147"/>
      <c r="R735" s="147"/>
      <c r="S735" s="147"/>
      <c r="T735" s="147"/>
      <c r="U735" s="147"/>
      <c r="V735" s="146"/>
      <c r="W735" s="149">
        <f t="shared" si="32"/>
        <v>1</v>
      </c>
      <c r="X735" s="145"/>
      <c r="Y735" s="145"/>
      <c r="Z735" s="145"/>
      <c r="AA735" s="145"/>
      <c r="AB735" s="146"/>
      <c r="AC735" s="152"/>
      <c r="AD735" s="145"/>
      <c r="AE735" s="145"/>
      <c r="AF735" s="147"/>
      <c r="AG735" s="145"/>
      <c r="AH735" s="145"/>
      <c r="AI735" s="145"/>
      <c r="AJ735" s="147"/>
      <c r="AK735" s="147"/>
      <c r="AL735" s="147"/>
      <c r="AM735" s="146"/>
      <c r="AN735" s="145"/>
      <c r="AO735" s="145"/>
      <c r="AP735" s="147"/>
      <c r="AQ735" s="147"/>
      <c r="AS735" s="155"/>
      <c r="AT735" s="155"/>
    </row>
    <row r="736" spans="1:46" ht="14.25" hidden="1" customHeight="1" x14ac:dyDescent="0.2">
      <c r="A736" s="145"/>
      <c r="B736" s="146"/>
      <c r="C736" s="147"/>
      <c r="D736" s="147"/>
      <c r="E736" s="146"/>
      <c r="F736" s="147"/>
      <c r="G736" s="147"/>
      <c r="H736" s="147"/>
      <c r="I736" s="145"/>
      <c r="J736" s="145"/>
      <c r="K736" s="147"/>
      <c r="L736" s="147"/>
      <c r="M736" s="147"/>
      <c r="N736" s="147"/>
      <c r="O736" s="147"/>
      <c r="P736" s="145"/>
      <c r="Q736" s="147"/>
      <c r="R736" s="147"/>
      <c r="S736" s="147"/>
      <c r="T736" s="147"/>
      <c r="U736" s="147"/>
      <c r="V736" s="146"/>
      <c r="W736" s="149">
        <f t="shared" si="32"/>
        <v>1</v>
      </c>
      <c r="X736" s="145"/>
      <c r="Y736" s="145"/>
      <c r="Z736" s="145"/>
      <c r="AA736" s="145"/>
      <c r="AB736" s="146"/>
      <c r="AC736" s="152"/>
      <c r="AD736" s="145"/>
      <c r="AE736" s="145"/>
      <c r="AF736" s="147"/>
      <c r="AG736" s="145"/>
      <c r="AH736" s="145"/>
      <c r="AI736" s="145"/>
      <c r="AJ736" s="147"/>
      <c r="AK736" s="147"/>
      <c r="AL736" s="147"/>
      <c r="AM736" s="146"/>
      <c r="AN736" s="145"/>
      <c r="AO736" s="145"/>
      <c r="AP736" s="147"/>
      <c r="AQ736" s="147"/>
      <c r="AS736" s="155"/>
      <c r="AT736" s="155"/>
    </row>
    <row r="737" spans="1:46" ht="14.25" hidden="1" customHeight="1" x14ac:dyDescent="0.2">
      <c r="A737" s="145"/>
      <c r="B737" s="146"/>
      <c r="C737" s="147"/>
      <c r="D737" s="147"/>
      <c r="E737" s="146"/>
      <c r="F737" s="147"/>
      <c r="G737" s="147"/>
      <c r="H737" s="147"/>
      <c r="I737" s="145"/>
      <c r="J737" s="145"/>
      <c r="K737" s="147"/>
      <c r="L737" s="147"/>
      <c r="M737" s="147"/>
      <c r="N737" s="147"/>
      <c r="O737" s="147"/>
      <c r="P737" s="145"/>
      <c r="Q737" s="147"/>
      <c r="R737" s="147"/>
      <c r="S737" s="147"/>
      <c r="T737" s="147"/>
      <c r="U737" s="147"/>
      <c r="V737" s="146"/>
      <c r="W737" s="149">
        <f t="shared" si="32"/>
        <v>1</v>
      </c>
      <c r="X737" s="145"/>
      <c r="Y737" s="145"/>
      <c r="Z737" s="145"/>
      <c r="AA737" s="145"/>
      <c r="AB737" s="146"/>
      <c r="AC737" s="152"/>
      <c r="AD737" s="145"/>
      <c r="AE737" s="145"/>
      <c r="AF737" s="147"/>
      <c r="AG737" s="145"/>
      <c r="AH737" s="145"/>
      <c r="AI737" s="145"/>
      <c r="AJ737" s="147"/>
      <c r="AK737" s="147"/>
      <c r="AL737" s="147"/>
      <c r="AM737" s="146"/>
      <c r="AN737" s="145"/>
      <c r="AO737" s="145"/>
      <c r="AP737" s="147"/>
      <c r="AQ737" s="147"/>
      <c r="AS737" s="155"/>
      <c r="AT737" s="155"/>
    </row>
    <row r="738" spans="1:46" ht="14.25" hidden="1" customHeight="1" x14ac:dyDescent="0.2">
      <c r="A738" s="145"/>
      <c r="B738" s="146"/>
      <c r="C738" s="147"/>
      <c r="D738" s="147"/>
      <c r="E738" s="146"/>
      <c r="F738" s="147"/>
      <c r="G738" s="147"/>
      <c r="H738" s="147"/>
      <c r="I738" s="145"/>
      <c r="J738" s="145"/>
      <c r="K738" s="147"/>
      <c r="L738" s="147"/>
      <c r="M738" s="147"/>
      <c r="N738" s="147"/>
      <c r="O738" s="147"/>
      <c r="P738" s="145"/>
      <c r="Q738" s="147"/>
      <c r="R738" s="147"/>
      <c r="S738" s="147"/>
      <c r="T738" s="147"/>
      <c r="U738" s="147"/>
      <c r="V738" s="146"/>
      <c r="W738" s="149">
        <f t="shared" si="32"/>
        <v>1</v>
      </c>
      <c r="X738" s="145"/>
      <c r="Y738" s="145"/>
      <c r="Z738" s="145"/>
      <c r="AA738" s="145"/>
      <c r="AB738" s="146"/>
      <c r="AC738" s="152"/>
      <c r="AD738" s="145"/>
      <c r="AE738" s="145"/>
      <c r="AF738" s="147"/>
      <c r="AG738" s="145"/>
      <c r="AH738" s="145"/>
      <c r="AI738" s="145"/>
      <c r="AJ738" s="147"/>
      <c r="AK738" s="147"/>
      <c r="AL738" s="147"/>
      <c r="AM738" s="146"/>
      <c r="AN738" s="145"/>
      <c r="AO738" s="145"/>
      <c r="AP738" s="147"/>
      <c r="AQ738" s="147"/>
      <c r="AS738" s="155"/>
      <c r="AT738" s="155"/>
    </row>
    <row r="739" spans="1:46" ht="14.25" hidden="1" customHeight="1" x14ac:dyDescent="0.2">
      <c r="A739" s="145"/>
      <c r="B739" s="146"/>
      <c r="C739" s="147"/>
      <c r="D739" s="147"/>
      <c r="E739" s="146"/>
      <c r="F739" s="147"/>
      <c r="G739" s="147"/>
      <c r="H739" s="147"/>
      <c r="I739" s="145"/>
      <c r="J739" s="145"/>
      <c r="K739" s="147"/>
      <c r="L739" s="147"/>
      <c r="M739" s="147"/>
      <c r="N739" s="147"/>
      <c r="O739" s="147"/>
      <c r="P739" s="145"/>
      <c r="Q739" s="147"/>
      <c r="R739" s="147"/>
      <c r="S739" s="147"/>
      <c r="T739" s="147"/>
      <c r="U739" s="147"/>
      <c r="V739" s="146"/>
      <c r="W739" s="149">
        <f t="shared" si="32"/>
        <v>1</v>
      </c>
      <c r="X739" s="145"/>
      <c r="Y739" s="145"/>
      <c r="Z739" s="145"/>
      <c r="AA739" s="145"/>
      <c r="AB739" s="146"/>
      <c r="AC739" s="152"/>
      <c r="AD739" s="145"/>
      <c r="AE739" s="145"/>
      <c r="AF739" s="147"/>
      <c r="AG739" s="145"/>
      <c r="AH739" s="145"/>
      <c r="AI739" s="145"/>
      <c r="AJ739" s="147"/>
      <c r="AK739" s="147"/>
      <c r="AL739" s="147"/>
      <c r="AM739" s="146"/>
      <c r="AN739" s="145"/>
      <c r="AO739" s="145"/>
      <c r="AP739" s="147"/>
      <c r="AQ739" s="147"/>
      <c r="AS739" s="155"/>
      <c r="AT739" s="155"/>
    </row>
    <row r="740" spans="1:46" ht="14.25" hidden="1" customHeight="1" x14ac:dyDescent="0.2">
      <c r="A740" s="145"/>
      <c r="B740" s="146"/>
      <c r="C740" s="147"/>
      <c r="D740" s="147"/>
      <c r="E740" s="146"/>
      <c r="F740" s="147"/>
      <c r="G740" s="147"/>
      <c r="H740" s="147"/>
      <c r="I740" s="145"/>
      <c r="J740" s="145"/>
      <c r="K740" s="147"/>
      <c r="L740" s="147"/>
      <c r="M740" s="147"/>
      <c r="N740" s="147"/>
      <c r="O740" s="147"/>
      <c r="P740" s="145"/>
      <c r="Q740" s="147"/>
      <c r="R740" s="147"/>
      <c r="S740" s="147"/>
      <c r="T740" s="147"/>
      <c r="U740" s="147"/>
      <c r="V740" s="146"/>
      <c r="W740" s="149">
        <f t="shared" si="32"/>
        <v>1</v>
      </c>
      <c r="X740" s="145"/>
      <c r="Y740" s="145"/>
      <c r="Z740" s="145"/>
      <c r="AA740" s="145"/>
      <c r="AB740" s="146"/>
      <c r="AC740" s="152"/>
      <c r="AD740" s="145"/>
      <c r="AE740" s="145"/>
      <c r="AF740" s="147"/>
      <c r="AG740" s="145"/>
      <c r="AH740" s="145"/>
      <c r="AI740" s="145"/>
      <c r="AJ740" s="147"/>
      <c r="AK740" s="147"/>
      <c r="AL740" s="147"/>
      <c r="AM740" s="146"/>
      <c r="AN740" s="145"/>
      <c r="AO740" s="145"/>
      <c r="AP740" s="147"/>
      <c r="AQ740" s="147"/>
      <c r="AS740" s="155"/>
      <c r="AT740" s="155"/>
    </row>
    <row r="741" spans="1:46" ht="14.25" hidden="1" customHeight="1" x14ac:dyDescent="0.2">
      <c r="A741" s="145"/>
      <c r="B741" s="146"/>
      <c r="C741" s="147"/>
      <c r="D741" s="147"/>
      <c r="E741" s="146"/>
      <c r="F741" s="147"/>
      <c r="G741" s="147"/>
      <c r="H741" s="147"/>
      <c r="I741" s="145"/>
      <c r="J741" s="145"/>
      <c r="K741" s="147"/>
      <c r="L741" s="147"/>
      <c r="M741" s="147"/>
      <c r="N741" s="147"/>
      <c r="O741" s="147"/>
      <c r="P741" s="145"/>
      <c r="Q741" s="147"/>
      <c r="R741" s="147"/>
      <c r="S741" s="147"/>
      <c r="T741" s="147"/>
      <c r="U741" s="147"/>
      <c r="V741" s="146"/>
      <c r="W741" s="149">
        <f t="shared" si="32"/>
        <v>1</v>
      </c>
      <c r="X741" s="145"/>
      <c r="Y741" s="145"/>
      <c r="Z741" s="145"/>
      <c r="AA741" s="145"/>
      <c r="AB741" s="146"/>
      <c r="AC741" s="152"/>
      <c r="AD741" s="145"/>
      <c r="AE741" s="145"/>
      <c r="AF741" s="147"/>
      <c r="AG741" s="145"/>
      <c r="AH741" s="145"/>
      <c r="AI741" s="145"/>
      <c r="AJ741" s="147"/>
      <c r="AK741" s="147"/>
      <c r="AL741" s="147"/>
      <c r="AM741" s="146"/>
      <c r="AN741" s="145"/>
      <c r="AO741" s="145"/>
      <c r="AP741" s="147"/>
      <c r="AQ741" s="147"/>
      <c r="AS741" s="155"/>
      <c r="AT741" s="155"/>
    </row>
    <row r="742" spans="1:46" ht="14.25" hidden="1" customHeight="1" x14ac:dyDescent="0.2">
      <c r="A742" s="145"/>
      <c r="B742" s="146"/>
      <c r="C742" s="147"/>
      <c r="D742" s="147"/>
      <c r="E742" s="146"/>
      <c r="F742" s="147"/>
      <c r="G742" s="147"/>
      <c r="H742" s="147"/>
      <c r="I742" s="145"/>
      <c r="J742" s="145"/>
      <c r="K742" s="147"/>
      <c r="L742" s="147"/>
      <c r="M742" s="147"/>
      <c r="N742" s="147"/>
      <c r="O742" s="147"/>
      <c r="P742" s="145"/>
      <c r="Q742" s="147"/>
      <c r="R742" s="147"/>
      <c r="S742" s="147"/>
      <c r="T742" s="147"/>
      <c r="U742" s="147"/>
      <c r="V742" s="146"/>
      <c r="W742" s="149">
        <f t="shared" si="32"/>
        <v>1</v>
      </c>
      <c r="X742" s="145"/>
      <c r="Y742" s="145"/>
      <c r="Z742" s="145"/>
      <c r="AA742" s="145"/>
      <c r="AB742" s="146"/>
      <c r="AC742" s="152"/>
      <c r="AD742" s="145"/>
      <c r="AE742" s="145"/>
      <c r="AF742" s="147"/>
      <c r="AG742" s="145"/>
      <c r="AH742" s="145"/>
      <c r="AI742" s="145"/>
      <c r="AJ742" s="147"/>
      <c r="AK742" s="147"/>
      <c r="AL742" s="147"/>
      <c r="AM742" s="146"/>
      <c r="AN742" s="145"/>
      <c r="AO742" s="145"/>
      <c r="AP742" s="147"/>
      <c r="AQ742" s="147"/>
      <c r="AS742" s="155"/>
      <c r="AT742" s="155"/>
    </row>
    <row r="743" spans="1:46" ht="14.25" hidden="1" customHeight="1" x14ac:dyDescent="0.2">
      <c r="A743" s="145"/>
      <c r="B743" s="146"/>
      <c r="C743" s="147"/>
      <c r="D743" s="147"/>
      <c r="E743" s="146"/>
      <c r="F743" s="147"/>
      <c r="G743" s="147"/>
      <c r="H743" s="147"/>
      <c r="I743" s="145"/>
      <c r="J743" s="145"/>
      <c r="K743" s="147"/>
      <c r="L743" s="147"/>
      <c r="M743" s="147"/>
      <c r="N743" s="147"/>
      <c r="O743" s="147"/>
      <c r="P743" s="145"/>
      <c r="Q743" s="147"/>
      <c r="R743" s="147"/>
      <c r="S743" s="147"/>
      <c r="T743" s="147"/>
      <c r="U743" s="147"/>
      <c r="V743" s="146"/>
      <c r="W743" s="149">
        <f t="shared" si="32"/>
        <v>1</v>
      </c>
      <c r="X743" s="145"/>
      <c r="Y743" s="145"/>
      <c r="Z743" s="145"/>
      <c r="AA743" s="145"/>
      <c r="AB743" s="146"/>
      <c r="AC743" s="152"/>
      <c r="AD743" s="145"/>
      <c r="AE743" s="145"/>
      <c r="AF743" s="147"/>
      <c r="AG743" s="145"/>
      <c r="AH743" s="145"/>
      <c r="AI743" s="145"/>
      <c r="AJ743" s="147"/>
      <c r="AK743" s="147"/>
      <c r="AL743" s="147"/>
      <c r="AM743" s="146"/>
      <c r="AN743" s="145"/>
      <c r="AO743" s="145"/>
      <c r="AP743" s="147"/>
      <c r="AQ743" s="147"/>
      <c r="AS743" s="155"/>
      <c r="AT743" s="155"/>
    </row>
    <row r="744" spans="1:46" ht="14.25" hidden="1" customHeight="1" x14ac:dyDescent="0.2">
      <c r="A744" s="145"/>
      <c r="B744" s="146"/>
      <c r="C744" s="147"/>
      <c r="D744" s="147"/>
      <c r="E744" s="146"/>
      <c r="F744" s="147"/>
      <c r="G744" s="147"/>
      <c r="H744" s="147"/>
      <c r="I744" s="145"/>
      <c r="J744" s="145"/>
      <c r="K744" s="147"/>
      <c r="L744" s="147"/>
      <c r="M744" s="147"/>
      <c r="N744" s="147"/>
      <c r="O744" s="147"/>
      <c r="P744" s="145"/>
      <c r="Q744" s="147"/>
      <c r="R744" s="147"/>
      <c r="S744" s="147"/>
      <c r="T744" s="147"/>
      <c r="U744" s="147"/>
      <c r="V744" s="146"/>
      <c r="W744" s="149">
        <f t="shared" si="32"/>
        <v>1</v>
      </c>
      <c r="X744" s="145"/>
      <c r="Y744" s="145"/>
      <c r="Z744" s="145"/>
      <c r="AA744" s="145"/>
      <c r="AB744" s="146"/>
      <c r="AC744" s="152"/>
      <c r="AD744" s="145"/>
      <c r="AE744" s="145"/>
      <c r="AF744" s="147"/>
      <c r="AG744" s="145"/>
      <c r="AH744" s="145"/>
      <c r="AI744" s="145"/>
      <c r="AJ744" s="147"/>
      <c r="AK744" s="147"/>
      <c r="AL744" s="147"/>
      <c r="AM744" s="146"/>
      <c r="AN744" s="145"/>
      <c r="AO744" s="145"/>
      <c r="AP744" s="147"/>
      <c r="AQ744" s="147"/>
      <c r="AS744" s="155"/>
      <c r="AT744" s="155"/>
    </row>
    <row r="745" spans="1:46" ht="14.25" hidden="1" customHeight="1" x14ac:dyDescent="0.2">
      <c r="A745" s="145"/>
      <c r="B745" s="146"/>
      <c r="C745" s="147"/>
      <c r="D745" s="147"/>
      <c r="E745" s="146"/>
      <c r="F745" s="147"/>
      <c r="G745" s="147"/>
      <c r="H745" s="147"/>
      <c r="I745" s="145"/>
      <c r="J745" s="145"/>
      <c r="K745" s="147"/>
      <c r="L745" s="147"/>
      <c r="M745" s="147"/>
      <c r="N745" s="147"/>
      <c r="O745" s="147"/>
      <c r="P745" s="145"/>
      <c r="Q745" s="147"/>
      <c r="R745" s="147"/>
      <c r="S745" s="147"/>
      <c r="T745" s="147"/>
      <c r="U745" s="147"/>
      <c r="V745" s="146"/>
      <c r="W745" s="149">
        <f t="shared" si="32"/>
        <v>1</v>
      </c>
      <c r="X745" s="145"/>
      <c r="Y745" s="145"/>
      <c r="Z745" s="145"/>
      <c r="AA745" s="145"/>
      <c r="AB745" s="146"/>
      <c r="AC745" s="152"/>
      <c r="AD745" s="145"/>
      <c r="AE745" s="145"/>
      <c r="AF745" s="147"/>
      <c r="AG745" s="145"/>
      <c r="AH745" s="145"/>
      <c r="AI745" s="145"/>
      <c r="AJ745" s="147"/>
      <c r="AK745" s="147"/>
      <c r="AL745" s="147"/>
      <c r="AM745" s="146"/>
      <c r="AN745" s="145"/>
      <c r="AO745" s="145"/>
      <c r="AP745" s="147"/>
      <c r="AQ745" s="147"/>
      <c r="AS745" s="155"/>
      <c r="AT745" s="155"/>
    </row>
    <row r="746" spans="1:46" ht="14.25" hidden="1" customHeight="1" x14ac:dyDescent="0.2">
      <c r="A746" s="145"/>
      <c r="B746" s="146"/>
      <c r="C746" s="147"/>
      <c r="D746" s="147"/>
      <c r="E746" s="146"/>
      <c r="F746" s="147"/>
      <c r="G746" s="147"/>
      <c r="H746" s="147"/>
      <c r="I746" s="145"/>
      <c r="J746" s="145"/>
      <c r="K746" s="147"/>
      <c r="L746" s="147"/>
      <c r="M746" s="147"/>
      <c r="N746" s="147"/>
      <c r="O746" s="147"/>
      <c r="P746" s="145"/>
      <c r="Q746" s="147"/>
      <c r="R746" s="147"/>
      <c r="S746" s="147"/>
      <c r="T746" s="147"/>
      <c r="U746" s="147"/>
      <c r="V746" s="146"/>
      <c r="W746" s="149">
        <f t="shared" si="32"/>
        <v>1</v>
      </c>
      <c r="X746" s="145"/>
      <c r="Y746" s="145"/>
      <c r="Z746" s="145"/>
      <c r="AA746" s="145"/>
      <c r="AB746" s="146"/>
      <c r="AC746" s="152"/>
      <c r="AD746" s="145"/>
      <c r="AE746" s="145"/>
      <c r="AF746" s="147"/>
      <c r="AG746" s="145"/>
      <c r="AH746" s="145"/>
      <c r="AI746" s="145"/>
      <c r="AJ746" s="147"/>
      <c r="AK746" s="147"/>
      <c r="AL746" s="147"/>
      <c r="AM746" s="146"/>
      <c r="AN746" s="145"/>
      <c r="AO746" s="145"/>
      <c r="AP746" s="147"/>
      <c r="AQ746" s="147"/>
      <c r="AS746" s="155"/>
      <c r="AT746" s="155"/>
    </row>
    <row r="747" spans="1:46" ht="14.25" hidden="1" customHeight="1" x14ac:dyDescent="0.2">
      <c r="A747" s="145"/>
      <c r="B747" s="146"/>
      <c r="C747" s="147"/>
      <c r="D747" s="147"/>
      <c r="E747" s="146"/>
      <c r="F747" s="147"/>
      <c r="G747" s="147"/>
      <c r="H747" s="147"/>
      <c r="I747" s="145"/>
      <c r="J747" s="145"/>
      <c r="K747" s="147"/>
      <c r="L747" s="147"/>
      <c r="M747" s="147"/>
      <c r="N747" s="147"/>
      <c r="O747" s="147"/>
      <c r="P747" s="145"/>
      <c r="Q747" s="147"/>
      <c r="R747" s="147"/>
      <c r="S747" s="147"/>
      <c r="T747" s="147"/>
      <c r="U747" s="147"/>
      <c r="V747" s="146"/>
      <c r="W747" s="149">
        <f t="shared" si="32"/>
        <v>1</v>
      </c>
      <c r="X747" s="145"/>
      <c r="Y747" s="145"/>
      <c r="Z747" s="145"/>
      <c r="AA747" s="145"/>
      <c r="AB747" s="146"/>
      <c r="AC747" s="152"/>
      <c r="AD747" s="145"/>
      <c r="AE747" s="145"/>
      <c r="AF747" s="147"/>
      <c r="AG747" s="145"/>
      <c r="AH747" s="145"/>
      <c r="AI747" s="145"/>
      <c r="AJ747" s="147"/>
      <c r="AK747" s="147"/>
      <c r="AL747" s="147"/>
      <c r="AM747" s="146"/>
      <c r="AN747" s="145"/>
      <c r="AO747" s="145"/>
      <c r="AP747" s="147"/>
      <c r="AQ747" s="147"/>
      <c r="AS747" s="155"/>
      <c r="AT747" s="155"/>
    </row>
    <row r="748" spans="1:46" ht="14.25" hidden="1" customHeight="1" x14ac:dyDescent="0.2">
      <c r="A748" s="145"/>
      <c r="B748" s="146"/>
      <c r="C748" s="147"/>
      <c r="D748" s="147"/>
      <c r="E748" s="146"/>
      <c r="F748" s="147"/>
      <c r="G748" s="147"/>
      <c r="H748" s="147"/>
      <c r="I748" s="145"/>
      <c r="J748" s="145"/>
      <c r="K748" s="147"/>
      <c r="L748" s="147"/>
      <c r="M748" s="147"/>
      <c r="N748" s="147"/>
      <c r="O748" s="147"/>
      <c r="P748" s="145"/>
      <c r="Q748" s="147"/>
      <c r="R748" s="147"/>
      <c r="S748" s="147"/>
      <c r="T748" s="147"/>
      <c r="U748" s="147"/>
      <c r="V748" s="146"/>
      <c r="W748" s="149">
        <f t="shared" si="32"/>
        <v>1</v>
      </c>
      <c r="X748" s="145"/>
      <c r="Y748" s="145"/>
      <c r="Z748" s="145"/>
      <c r="AA748" s="145"/>
      <c r="AB748" s="146"/>
      <c r="AC748" s="152"/>
      <c r="AD748" s="145"/>
      <c r="AE748" s="145"/>
      <c r="AF748" s="147"/>
      <c r="AG748" s="145"/>
      <c r="AH748" s="145"/>
      <c r="AI748" s="145"/>
      <c r="AJ748" s="147"/>
      <c r="AK748" s="147"/>
      <c r="AL748" s="147"/>
      <c r="AM748" s="146"/>
      <c r="AN748" s="145"/>
      <c r="AO748" s="145"/>
      <c r="AP748" s="147"/>
      <c r="AQ748" s="147"/>
      <c r="AS748" s="155"/>
      <c r="AT748" s="155"/>
    </row>
    <row r="749" spans="1:46" ht="14.25" hidden="1" customHeight="1" x14ac:dyDescent="0.2">
      <c r="A749" s="145"/>
      <c r="B749" s="146"/>
      <c r="C749" s="147"/>
      <c r="D749" s="147"/>
      <c r="E749" s="146"/>
      <c r="F749" s="147"/>
      <c r="G749" s="147"/>
      <c r="H749" s="147"/>
      <c r="I749" s="145"/>
      <c r="J749" s="145"/>
      <c r="K749" s="147"/>
      <c r="L749" s="147"/>
      <c r="M749" s="147"/>
      <c r="N749" s="147"/>
      <c r="O749" s="147"/>
      <c r="P749" s="145"/>
      <c r="Q749" s="147"/>
      <c r="R749" s="147"/>
      <c r="S749" s="147"/>
      <c r="T749" s="147"/>
      <c r="U749" s="147"/>
      <c r="V749" s="146"/>
      <c r="W749" s="149">
        <f t="shared" si="32"/>
        <v>1</v>
      </c>
      <c r="X749" s="145"/>
      <c r="Y749" s="145"/>
      <c r="Z749" s="145"/>
      <c r="AA749" s="145"/>
      <c r="AB749" s="146"/>
      <c r="AC749" s="152"/>
      <c r="AD749" s="145"/>
      <c r="AE749" s="145"/>
      <c r="AF749" s="147"/>
      <c r="AG749" s="145"/>
      <c r="AH749" s="145"/>
      <c r="AI749" s="145"/>
      <c r="AJ749" s="147"/>
      <c r="AK749" s="147"/>
      <c r="AL749" s="147"/>
      <c r="AM749" s="146"/>
      <c r="AN749" s="145"/>
      <c r="AO749" s="145"/>
      <c r="AP749" s="147"/>
      <c r="AQ749" s="147"/>
      <c r="AS749" s="155"/>
      <c r="AT749" s="155"/>
    </row>
    <row r="750" spans="1:46" ht="14.25" hidden="1" customHeight="1" x14ac:dyDescent="0.2">
      <c r="A750" s="145"/>
      <c r="B750" s="146"/>
      <c r="C750" s="147"/>
      <c r="D750" s="147"/>
      <c r="E750" s="146"/>
      <c r="F750" s="147"/>
      <c r="G750" s="147"/>
      <c r="H750" s="147"/>
      <c r="I750" s="145"/>
      <c r="J750" s="145"/>
      <c r="K750" s="147"/>
      <c r="L750" s="147"/>
      <c r="M750" s="147"/>
      <c r="N750" s="147"/>
      <c r="O750" s="147"/>
      <c r="P750" s="145"/>
      <c r="Q750" s="147"/>
      <c r="R750" s="147"/>
      <c r="S750" s="147"/>
      <c r="T750" s="147"/>
      <c r="U750" s="147"/>
      <c r="V750" s="146"/>
      <c r="W750" s="149">
        <f t="shared" si="32"/>
        <v>1</v>
      </c>
      <c r="X750" s="145"/>
      <c r="Y750" s="145"/>
      <c r="Z750" s="145"/>
      <c r="AA750" s="145"/>
      <c r="AB750" s="146"/>
      <c r="AC750" s="152"/>
      <c r="AD750" s="145"/>
      <c r="AE750" s="145"/>
      <c r="AF750" s="147"/>
      <c r="AG750" s="145"/>
      <c r="AH750" s="145"/>
      <c r="AI750" s="145"/>
      <c r="AJ750" s="147"/>
      <c r="AK750" s="147"/>
      <c r="AL750" s="147"/>
      <c r="AM750" s="146"/>
      <c r="AN750" s="145"/>
      <c r="AO750" s="145"/>
      <c r="AP750" s="147"/>
      <c r="AQ750" s="147"/>
      <c r="AS750" s="155"/>
      <c r="AT750" s="155"/>
    </row>
    <row r="751" spans="1:46" ht="14.25" hidden="1" customHeight="1" x14ac:dyDescent="0.2">
      <c r="A751" s="145"/>
      <c r="B751" s="146"/>
      <c r="C751" s="147"/>
      <c r="D751" s="147"/>
      <c r="E751" s="146"/>
      <c r="F751" s="147"/>
      <c r="G751" s="147"/>
      <c r="H751" s="147"/>
      <c r="I751" s="145"/>
      <c r="J751" s="145"/>
      <c r="K751" s="147"/>
      <c r="L751" s="147"/>
      <c r="M751" s="147"/>
      <c r="N751" s="147"/>
      <c r="O751" s="147"/>
      <c r="P751" s="145"/>
      <c r="Q751" s="147"/>
      <c r="R751" s="147"/>
      <c r="S751" s="147"/>
      <c r="T751" s="147"/>
      <c r="U751" s="147"/>
      <c r="V751" s="146"/>
      <c r="W751" s="149">
        <f t="shared" si="32"/>
        <v>1</v>
      </c>
      <c r="X751" s="145"/>
      <c r="Y751" s="145"/>
      <c r="Z751" s="145"/>
      <c r="AA751" s="145"/>
      <c r="AB751" s="146"/>
      <c r="AC751" s="152"/>
      <c r="AD751" s="145"/>
      <c r="AE751" s="145"/>
      <c r="AF751" s="147"/>
      <c r="AG751" s="145"/>
      <c r="AH751" s="145"/>
      <c r="AI751" s="145"/>
      <c r="AJ751" s="147"/>
      <c r="AK751" s="147"/>
      <c r="AL751" s="147"/>
      <c r="AM751" s="146"/>
      <c r="AN751" s="145"/>
      <c r="AO751" s="145"/>
      <c r="AP751" s="147"/>
      <c r="AQ751" s="147"/>
      <c r="AS751" s="155"/>
      <c r="AT751" s="155"/>
    </row>
    <row r="752" spans="1:46" ht="14.25" hidden="1" customHeight="1" x14ac:dyDescent="0.2">
      <c r="A752" s="145"/>
      <c r="B752" s="146"/>
      <c r="C752" s="147"/>
      <c r="D752" s="147"/>
      <c r="E752" s="146"/>
      <c r="F752" s="147"/>
      <c r="G752" s="147"/>
      <c r="H752" s="147"/>
      <c r="I752" s="145"/>
      <c r="J752" s="145"/>
      <c r="K752" s="147"/>
      <c r="L752" s="147"/>
      <c r="M752" s="147"/>
      <c r="N752" s="147"/>
      <c r="O752" s="147"/>
      <c r="P752" s="145"/>
      <c r="Q752" s="147"/>
      <c r="R752" s="147"/>
      <c r="S752" s="147"/>
      <c r="T752" s="147"/>
      <c r="U752" s="147"/>
      <c r="V752" s="146"/>
      <c r="W752" s="149">
        <f t="shared" si="32"/>
        <v>1</v>
      </c>
      <c r="X752" s="145"/>
      <c r="Y752" s="145"/>
      <c r="Z752" s="145"/>
      <c r="AA752" s="145"/>
      <c r="AB752" s="146"/>
      <c r="AC752" s="152"/>
      <c r="AD752" s="145"/>
      <c r="AE752" s="145"/>
      <c r="AF752" s="147"/>
      <c r="AG752" s="145"/>
      <c r="AH752" s="145"/>
      <c r="AI752" s="145"/>
      <c r="AJ752" s="147"/>
      <c r="AK752" s="147"/>
      <c r="AL752" s="147"/>
      <c r="AM752" s="146"/>
      <c r="AN752" s="145"/>
      <c r="AO752" s="145"/>
      <c r="AP752" s="147"/>
      <c r="AQ752" s="147"/>
      <c r="AS752" s="155"/>
      <c r="AT752" s="155"/>
    </row>
    <row r="753" spans="1:46" ht="14.25" hidden="1" customHeight="1" x14ac:dyDescent="0.2">
      <c r="A753" s="145"/>
      <c r="B753" s="146"/>
      <c r="C753" s="147"/>
      <c r="D753" s="147"/>
      <c r="E753" s="146"/>
      <c r="F753" s="147"/>
      <c r="G753" s="147"/>
      <c r="H753" s="147"/>
      <c r="I753" s="145"/>
      <c r="J753" s="145"/>
      <c r="K753" s="147"/>
      <c r="L753" s="147"/>
      <c r="M753" s="147"/>
      <c r="N753" s="147"/>
      <c r="O753" s="147"/>
      <c r="P753" s="145"/>
      <c r="Q753" s="147"/>
      <c r="R753" s="147"/>
      <c r="S753" s="147"/>
      <c r="T753" s="147"/>
      <c r="U753" s="147"/>
      <c r="V753" s="146"/>
      <c r="W753" s="149">
        <f t="shared" si="32"/>
        <v>1</v>
      </c>
      <c r="X753" s="145"/>
      <c r="Y753" s="145"/>
      <c r="Z753" s="145"/>
      <c r="AA753" s="145"/>
      <c r="AB753" s="146"/>
      <c r="AC753" s="152"/>
      <c r="AD753" s="145"/>
      <c r="AE753" s="145"/>
      <c r="AF753" s="147"/>
      <c r="AG753" s="145"/>
      <c r="AH753" s="145"/>
      <c r="AI753" s="145"/>
      <c r="AJ753" s="147"/>
      <c r="AK753" s="147"/>
      <c r="AL753" s="147"/>
      <c r="AM753" s="146"/>
      <c r="AN753" s="145"/>
      <c r="AO753" s="145"/>
      <c r="AP753" s="147"/>
      <c r="AQ753" s="147"/>
      <c r="AS753" s="155"/>
      <c r="AT753" s="155"/>
    </row>
    <row r="754" spans="1:46" ht="14.25" hidden="1" customHeight="1" x14ac:dyDescent="0.2">
      <c r="A754" s="145"/>
      <c r="B754" s="146"/>
      <c r="C754" s="147"/>
      <c r="D754" s="147"/>
      <c r="E754" s="146"/>
      <c r="F754" s="147"/>
      <c r="G754" s="147"/>
      <c r="H754" s="147"/>
      <c r="I754" s="145"/>
      <c r="J754" s="145"/>
      <c r="K754" s="147"/>
      <c r="L754" s="147"/>
      <c r="M754" s="147"/>
      <c r="N754" s="147"/>
      <c r="O754" s="147"/>
      <c r="P754" s="145"/>
      <c r="Q754" s="147"/>
      <c r="R754" s="147"/>
      <c r="S754" s="147"/>
      <c r="T754" s="147"/>
      <c r="U754" s="147"/>
      <c r="V754" s="146"/>
      <c r="W754" s="149">
        <f t="shared" si="32"/>
        <v>1</v>
      </c>
      <c r="X754" s="145"/>
      <c r="Y754" s="145"/>
      <c r="Z754" s="145"/>
      <c r="AA754" s="145"/>
      <c r="AB754" s="146"/>
      <c r="AC754" s="152"/>
      <c r="AD754" s="145"/>
      <c r="AE754" s="145"/>
      <c r="AF754" s="147"/>
      <c r="AG754" s="145"/>
      <c r="AH754" s="145"/>
      <c r="AI754" s="145"/>
      <c r="AJ754" s="147"/>
      <c r="AK754" s="147"/>
      <c r="AL754" s="147"/>
      <c r="AM754" s="146"/>
      <c r="AN754" s="145"/>
      <c r="AO754" s="145"/>
      <c r="AP754" s="147"/>
      <c r="AQ754" s="147"/>
      <c r="AS754" s="155"/>
      <c r="AT754" s="155"/>
    </row>
    <row r="755" spans="1:46" ht="14.25" hidden="1" customHeight="1" x14ac:dyDescent="0.2">
      <c r="A755" s="145"/>
      <c r="B755" s="146"/>
      <c r="C755" s="147"/>
      <c r="D755" s="147"/>
      <c r="E755" s="146"/>
      <c r="F755" s="147"/>
      <c r="G755" s="147"/>
      <c r="H755" s="147"/>
      <c r="I755" s="145"/>
      <c r="J755" s="145"/>
      <c r="K755" s="147"/>
      <c r="L755" s="147"/>
      <c r="M755" s="147"/>
      <c r="N755" s="147"/>
      <c r="O755" s="147"/>
      <c r="P755" s="145"/>
      <c r="Q755" s="147"/>
      <c r="R755" s="147"/>
      <c r="S755" s="147"/>
      <c r="T755" s="147"/>
      <c r="U755" s="147"/>
      <c r="V755" s="146"/>
      <c r="W755" s="149">
        <f t="shared" si="32"/>
        <v>1</v>
      </c>
      <c r="X755" s="145"/>
      <c r="Y755" s="145"/>
      <c r="Z755" s="145"/>
      <c r="AA755" s="145"/>
      <c r="AB755" s="146"/>
      <c r="AC755" s="152"/>
      <c r="AD755" s="145"/>
      <c r="AE755" s="145"/>
      <c r="AF755" s="147"/>
      <c r="AG755" s="145"/>
      <c r="AH755" s="145"/>
      <c r="AI755" s="145"/>
      <c r="AJ755" s="147"/>
      <c r="AK755" s="147"/>
      <c r="AL755" s="147"/>
      <c r="AM755" s="146"/>
      <c r="AN755" s="145"/>
      <c r="AO755" s="145"/>
      <c r="AP755" s="147"/>
      <c r="AQ755" s="147"/>
      <c r="AS755" s="155"/>
      <c r="AT755" s="155"/>
    </row>
    <row r="756" spans="1:46" ht="14.25" hidden="1" customHeight="1" x14ac:dyDescent="0.2">
      <c r="A756" s="145"/>
      <c r="B756" s="146"/>
      <c r="C756" s="147"/>
      <c r="D756" s="147"/>
      <c r="E756" s="146"/>
      <c r="F756" s="147"/>
      <c r="G756" s="147"/>
      <c r="H756" s="147"/>
      <c r="I756" s="145"/>
      <c r="J756" s="145"/>
      <c r="K756" s="147"/>
      <c r="L756" s="147"/>
      <c r="M756" s="147"/>
      <c r="N756" s="147"/>
      <c r="O756" s="147"/>
      <c r="P756" s="145"/>
      <c r="Q756" s="147"/>
      <c r="R756" s="147"/>
      <c r="S756" s="147"/>
      <c r="T756" s="147"/>
      <c r="U756" s="147"/>
      <c r="V756" s="146"/>
      <c r="W756" s="149">
        <f t="shared" si="32"/>
        <v>1</v>
      </c>
      <c r="X756" s="145"/>
      <c r="Y756" s="145"/>
      <c r="Z756" s="145"/>
      <c r="AA756" s="145"/>
      <c r="AB756" s="146"/>
      <c r="AC756" s="152"/>
      <c r="AD756" s="145"/>
      <c r="AE756" s="145"/>
      <c r="AF756" s="147"/>
      <c r="AG756" s="145"/>
      <c r="AH756" s="145"/>
      <c r="AI756" s="145"/>
      <c r="AJ756" s="147"/>
      <c r="AK756" s="147"/>
      <c r="AL756" s="147"/>
      <c r="AM756" s="146"/>
      <c r="AN756" s="145"/>
      <c r="AO756" s="145"/>
      <c r="AP756" s="147"/>
      <c r="AQ756" s="147"/>
      <c r="AS756" s="155"/>
      <c r="AT756" s="155"/>
    </row>
    <row r="757" spans="1:46" ht="14.25" hidden="1" customHeight="1" x14ac:dyDescent="0.2">
      <c r="A757" s="145"/>
      <c r="B757" s="146"/>
      <c r="C757" s="147"/>
      <c r="D757" s="147"/>
      <c r="E757" s="146"/>
      <c r="F757" s="147"/>
      <c r="G757" s="147"/>
      <c r="H757" s="147"/>
      <c r="I757" s="145"/>
      <c r="J757" s="145"/>
      <c r="K757" s="147"/>
      <c r="L757" s="147"/>
      <c r="M757" s="147"/>
      <c r="N757" s="147"/>
      <c r="O757" s="147"/>
      <c r="P757" s="145"/>
      <c r="Q757" s="147"/>
      <c r="R757" s="147"/>
      <c r="S757" s="147"/>
      <c r="T757" s="147"/>
      <c r="U757" s="147"/>
      <c r="V757" s="146"/>
      <c r="W757" s="149">
        <f t="shared" si="32"/>
        <v>1</v>
      </c>
      <c r="X757" s="145"/>
      <c r="Y757" s="145"/>
      <c r="Z757" s="145"/>
      <c r="AA757" s="145"/>
      <c r="AB757" s="146"/>
      <c r="AC757" s="152"/>
      <c r="AD757" s="145"/>
      <c r="AE757" s="145"/>
      <c r="AF757" s="147"/>
      <c r="AG757" s="145"/>
      <c r="AH757" s="145"/>
      <c r="AI757" s="145"/>
      <c r="AJ757" s="147"/>
      <c r="AK757" s="147"/>
      <c r="AL757" s="147"/>
      <c r="AM757" s="146"/>
      <c r="AN757" s="145"/>
      <c r="AO757" s="145"/>
      <c r="AP757" s="147"/>
      <c r="AQ757" s="147"/>
      <c r="AS757" s="155"/>
      <c r="AT757" s="155"/>
    </row>
    <row r="758" spans="1:46" ht="14.25" hidden="1" customHeight="1" x14ac:dyDescent="0.2">
      <c r="A758" s="145"/>
      <c r="B758" s="146"/>
      <c r="C758" s="147"/>
      <c r="D758" s="147"/>
      <c r="E758" s="146"/>
      <c r="F758" s="147"/>
      <c r="G758" s="147"/>
      <c r="H758" s="147"/>
      <c r="I758" s="145"/>
      <c r="J758" s="145"/>
      <c r="K758" s="147"/>
      <c r="L758" s="147"/>
      <c r="M758" s="147"/>
      <c r="N758" s="147"/>
      <c r="O758" s="147"/>
      <c r="P758" s="145"/>
      <c r="Q758" s="147"/>
      <c r="R758" s="147"/>
      <c r="S758" s="147"/>
      <c r="T758" s="147"/>
      <c r="U758" s="147"/>
      <c r="V758" s="146"/>
      <c r="W758" s="149">
        <f t="shared" si="32"/>
        <v>1</v>
      </c>
      <c r="X758" s="145"/>
      <c r="Y758" s="145"/>
      <c r="Z758" s="145"/>
      <c r="AA758" s="145"/>
      <c r="AB758" s="146"/>
      <c r="AC758" s="152"/>
      <c r="AD758" s="145"/>
      <c r="AE758" s="145"/>
      <c r="AF758" s="147"/>
      <c r="AG758" s="145"/>
      <c r="AH758" s="145"/>
      <c r="AI758" s="145"/>
      <c r="AJ758" s="147"/>
      <c r="AK758" s="147"/>
      <c r="AL758" s="147"/>
      <c r="AM758" s="146"/>
      <c r="AN758" s="145"/>
      <c r="AO758" s="145"/>
      <c r="AP758" s="147"/>
      <c r="AQ758" s="147"/>
      <c r="AS758" s="155"/>
      <c r="AT758" s="155"/>
    </row>
    <row r="759" spans="1:46" ht="14.25" hidden="1" customHeight="1" x14ac:dyDescent="0.2">
      <c r="A759" s="145"/>
      <c r="B759" s="146"/>
      <c r="C759" s="147"/>
      <c r="D759" s="147"/>
      <c r="E759" s="146"/>
      <c r="F759" s="147"/>
      <c r="G759" s="147"/>
      <c r="H759" s="147"/>
      <c r="I759" s="145"/>
      <c r="J759" s="145"/>
      <c r="K759" s="147"/>
      <c r="L759" s="147"/>
      <c r="M759" s="147"/>
      <c r="N759" s="147"/>
      <c r="O759" s="147"/>
      <c r="P759" s="145"/>
      <c r="Q759" s="147"/>
      <c r="R759" s="147"/>
      <c r="S759" s="147"/>
      <c r="T759" s="147"/>
      <c r="U759" s="147"/>
      <c r="V759" s="146"/>
      <c r="W759" s="149">
        <f t="shared" si="32"/>
        <v>1</v>
      </c>
      <c r="X759" s="145"/>
      <c r="Y759" s="145"/>
      <c r="Z759" s="145"/>
      <c r="AA759" s="145"/>
      <c r="AB759" s="146"/>
      <c r="AC759" s="152"/>
      <c r="AD759" s="145"/>
      <c r="AE759" s="145"/>
      <c r="AF759" s="147"/>
      <c r="AG759" s="145"/>
      <c r="AH759" s="145"/>
      <c r="AI759" s="145"/>
      <c r="AJ759" s="147"/>
      <c r="AK759" s="147"/>
      <c r="AL759" s="147"/>
      <c r="AM759" s="146"/>
      <c r="AN759" s="145"/>
      <c r="AO759" s="145"/>
      <c r="AP759" s="147"/>
      <c r="AQ759" s="147"/>
      <c r="AS759" s="155"/>
      <c r="AT759" s="155"/>
    </row>
    <row r="760" spans="1:46" ht="14.25" hidden="1" customHeight="1" x14ac:dyDescent="0.2">
      <c r="A760" s="145"/>
      <c r="B760" s="146"/>
      <c r="C760" s="147"/>
      <c r="D760" s="147"/>
      <c r="E760" s="146"/>
      <c r="F760" s="147"/>
      <c r="G760" s="147"/>
      <c r="H760" s="147"/>
      <c r="I760" s="145"/>
      <c r="J760" s="145"/>
      <c r="K760" s="147"/>
      <c r="L760" s="147"/>
      <c r="M760" s="147"/>
      <c r="N760" s="147"/>
      <c r="O760" s="147"/>
      <c r="P760" s="145"/>
      <c r="Q760" s="147"/>
      <c r="R760" s="147"/>
      <c r="S760" s="147"/>
      <c r="T760" s="147"/>
      <c r="U760" s="147"/>
      <c r="V760" s="146"/>
      <c r="W760" s="149">
        <f t="shared" si="32"/>
        <v>1</v>
      </c>
      <c r="X760" s="145"/>
      <c r="Y760" s="145"/>
      <c r="Z760" s="145"/>
      <c r="AA760" s="145"/>
      <c r="AB760" s="146"/>
      <c r="AC760" s="152"/>
      <c r="AD760" s="145"/>
      <c r="AE760" s="145"/>
      <c r="AF760" s="147"/>
      <c r="AG760" s="145"/>
      <c r="AH760" s="145"/>
      <c r="AI760" s="145"/>
      <c r="AJ760" s="147"/>
      <c r="AK760" s="147"/>
      <c r="AL760" s="147"/>
      <c r="AM760" s="146"/>
      <c r="AN760" s="145"/>
      <c r="AO760" s="145"/>
      <c r="AP760" s="147"/>
      <c r="AQ760" s="147"/>
      <c r="AS760" s="155"/>
      <c r="AT760" s="155"/>
    </row>
    <row r="761" spans="1:46" ht="14.25" hidden="1" customHeight="1" x14ac:dyDescent="0.2">
      <c r="A761" s="145"/>
      <c r="B761" s="146"/>
      <c r="C761" s="147"/>
      <c r="D761" s="147"/>
      <c r="E761" s="146"/>
      <c r="F761" s="147"/>
      <c r="G761" s="147"/>
      <c r="H761" s="147"/>
      <c r="I761" s="145"/>
      <c r="J761" s="145"/>
      <c r="K761" s="147"/>
      <c r="L761" s="147"/>
      <c r="M761" s="147"/>
      <c r="N761" s="147"/>
      <c r="O761" s="147"/>
      <c r="P761" s="145"/>
      <c r="Q761" s="147"/>
      <c r="R761" s="147"/>
      <c r="S761" s="147"/>
      <c r="T761" s="147"/>
      <c r="U761" s="147"/>
      <c r="V761" s="146"/>
      <c r="W761" s="149">
        <f t="shared" si="32"/>
        <v>1</v>
      </c>
      <c r="X761" s="145"/>
      <c r="Y761" s="145"/>
      <c r="Z761" s="145"/>
      <c r="AA761" s="145"/>
      <c r="AB761" s="146"/>
      <c r="AC761" s="152"/>
      <c r="AD761" s="145"/>
      <c r="AE761" s="145"/>
      <c r="AF761" s="147"/>
      <c r="AG761" s="145"/>
      <c r="AH761" s="145"/>
      <c r="AI761" s="145"/>
      <c r="AJ761" s="147"/>
      <c r="AK761" s="147"/>
      <c r="AL761" s="147"/>
      <c r="AM761" s="146"/>
      <c r="AN761" s="145"/>
      <c r="AO761" s="145"/>
      <c r="AP761" s="147"/>
      <c r="AQ761" s="147"/>
      <c r="AS761" s="155"/>
      <c r="AT761" s="155"/>
    </row>
    <row r="762" spans="1:46" ht="14.25" hidden="1" customHeight="1" x14ac:dyDescent="0.2">
      <c r="A762" s="145"/>
      <c r="B762" s="146"/>
      <c r="C762" s="147"/>
      <c r="D762" s="147"/>
      <c r="E762" s="146"/>
      <c r="F762" s="147"/>
      <c r="G762" s="147"/>
      <c r="H762" s="147"/>
      <c r="I762" s="145"/>
      <c r="J762" s="145"/>
      <c r="K762" s="147"/>
      <c r="L762" s="147"/>
      <c r="M762" s="147"/>
      <c r="N762" s="147"/>
      <c r="O762" s="147"/>
      <c r="P762" s="145"/>
      <c r="Q762" s="147"/>
      <c r="R762" s="147"/>
      <c r="S762" s="147"/>
      <c r="T762" s="147"/>
      <c r="U762" s="147"/>
      <c r="V762" s="146"/>
      <c r="W762" s="149">
        <f t="shared" si="32"/>
        <v>1</v>
      </c>
      <c r="X762" s="145"/>
      <c r="Y762" s="145"/>
      <c r="Z762" s="145"/>
      <c r="AA762" s="145"/>
      <c r="AB762" s="146"/>
      <c r="AC762" s="152"/>
      <c r="AD762" s="145"/>
      <c r="AE762" s="145"/>
      <c r="AF762" s="147"/>
      <c r="AG762" s="145"/>
      <c r="AH762" s="145"/>
      <c r="AI762" s="145"/>
      <c r="AJ762" s="147"/>
      <c r="AK762" s="147"/>
      <c r="AL762" s="147"/>
      <c r="AM762" s="146"/>
      <c r="AN762" s="145"/>
      <c r="AO762" s="145"/>
      <c r="AP762" s="147"/>
      <c r="AQ762" s="147"/>
      <c r="AS762" s="155"/>
      <c r="AT762" s="155"/>
    </row>
    <row r="763" spans="1:46" ht="14.25" hidden="1" customHeight="1" x14ac:dyDescent="0.2">
      <c r="A763" s="145"/>
      <c r="B763" s="146"/>
      <c r="C763" s="147"/>
      <c r="D763" s="147"/>
      <c r="E763" s="146"/>
      <c r="F763" s="147"/>
      <c r="G763" s="147"/>
      <c r="H763" s="147"/>
      <c r="I763" s="145"/>
      <c r="J763" s="145"/>
      <c r="K763" s="147"/>
      <c r="L763" s="147"/>
      <c r="M763" s="147"/>
      <c r="N763" s="147"/>
      <c r="O763" s="147"/>
      <c r="P763" s="145"/>
      <c r="Q763" s="147"/>
      <c r="R763" s="147"/>
      <c r="S763" s="147"/>
      <c r="T763" s="147"/>
      <c r="U763" s="147"/>
      <c r="V763" s="146"/>
      <c r="W763" s="149">
        <f t="shared" si="32"/>
        <v>1</v>
      </c>
      <c r="X763" s="145"/>
      <c r="Y763" s="145"/>
      <c r="Z763" s="145"/>
      <c r="AA763" s="145"/>
      <c r="AB763" s="146"/>
      <c r="AC763" s="152"/>
      <c r="AD763" s="145"/>
      <c r="AE763" s="145"/>
      <c r="AF763" s="147"/>
      <c r="AG763" s="145"/>
      <c r="AH763" s="145"/>
      <c r="AI763" s="145"/>
      <c r="AJ763" s="147"/>
      <c r="AK763" s="147"/>
      <c r="AL763" s="147"/>
      <c r="AM763" s="146"/>
      <c r="AN763" s="145"/>
      <c r="AO763" s="145"/>
      <c r="AP763" s="147"/>
      <c r="AQ763" s="147"/>
      <c r="AS763" s="155"/>
      <c r="AT763" s="155"/>
    </row>
    <row r="764" spans="1:46" ht="14.25" hidden="1" customHeight="1" x14ac:dyDescent="0.2">
      <c r="A764" s="145"/>
      <c r="B764" s="146"/>
      <c r="C764" s="147"/>
      <c r="D764" s="147"/>
      <c r="E764" s="146"/>
      <c r="F764" s="147"/>
      <c r="G764" s="147"/>
      <c r="H764" s="147"/>
      <c r="I764" s="145"/>
      <c r="J764" s="145"/>
      <c r="K764" s="147"/>
      <c r="L764" s="147"/>
      <c r="M764" s="147"/>
      <c r="N764" s="147"/>
      <c r="O764" s="147"/>
      <c r="P764" s="145"/>
      <c r="Q764" s="147"/>
      <c r="R764" s="147"/>
      <c r="S764" s="147"/>
      <c r="T764" s="147"/>
      <c r="U764" s="147"/>
      <c r="V764" s="146"/>
      <c r="W764" s="149">
        <f t="shared" si="32"/>
        <v>1</v>
      </c>
      <c r="X764" s="145"/>
      <c r="Y764" s="145"/>
      <c r="Z764" s="145"/>
      <c r="AA764" s="145"/>
      <c r="AB764" s="146"/>
      <c r="AC764" s="152"/>
      <c r="AD764" s="145"/>
      <c r="AE764" s="145"/>
      <c r="AF764" s="147"/>
      <c r="AG764" s="145"/>
      <c r="AH764" s="145"/>
      <c r="AI764" s="145"/>
      <c r="AJ764" s="147"/>
      <c r="AK764" s="147"/>
      <c r="AL764" s="147"/>
      <c r="AM764" s="146"/>
      <c r="AN764" s="145"/>
      <c r="AO764" s="145"/>
      <c r="AP764" s="147"/>
      <c r="AQ764" s="147"/>
      <c r="AS764" s="155"/>
      <c r="AT764" s="155"/>
    </row>
    <row r="765" spans="1:46" ht="14.25" hidden="1" customHeight="1" x14ac:dyDescent="0.2">
      <c r="A765" s="145"/>
      <c r="B765" s="146"/>
      <c r="C765" s="147"/>
      <c r="D765" s="147"/>
      <c r="E765" s="146"/>
      <c r="F765" s="147"/>
      <c r="G765" s="147"/>
      <c r="H765" s="147"/>
      <c r="I765" s="145"/>
      <c r="J765" s="145"/>
      <c r="K765" s="147"/>
      <c r="L765" s="147"/>
      <c r="M765" s="147"/>
      <c r="N765" s="147"/>
      <c r="O765" s="147"/>
      <c r="P765" s="145"/>
      <c r="Q765" s="147"/>
      <c r="R765" s="147"/>
      <c r="S765" s="147"/>
      <c r="T765" s="147"/>
      <c r="U765" s="147"/>
      <c r="V765" s="146"/>
      <c r="W765" s="149">
        <f t="shared" si="32"/>
        <v>1</v>
      </c>
      <c r="X765" s="145"/>
      <c r="Y765" s="145"/>
      <c r="Z765" s="145"/>
      <c r="AA765" s="145"/>
      <c r="AB765" s="146"/>
      <c r="AC765" s="152"/>
      <c r="AD765" s="145"/>
      <c r="AE765" s="145"/>
      <c r="AF765" s="147"/>
      <c r="AG765" s="145"/>
      <c r="AH765" s="145"/>
      <c r="AI765" s="145"/>
      <c r="AJ765" s="147"/>
      <c r="AK765" s="147"/>
      <c r="AL765" s="147"/>
      <c r="AM765" s="146"/>
      <c r="AN765" s="145"/>
      <c r="AO765" s="145"/>
      <c r="AP765" s="147"/>
      <c r="AQ765" s="147"/>
      <c r="AS765" s="155"/>
      <c r="AT765" s="155"/>
    </row>
    <row r="766" spans="1:46" ht="14.25" hidden="1" customHeight="1" x14ac:dyDescent="0.2">
      <c r="A766" s="145"/>
      <c r="B766" s="146"/>
      <c r="C766" s="147"/>
      <c r="D766" s="147"/>
      <c r="E766" s="146"/>
      <c r="F766" s="147"/>
      <c r="G766" s="147"/>
      <c r="H766" s="147"/>
      <c r="I766" s="145"/>
      <c r="J766" s="145"/>
      <c r="K766" s="147"/>
      <c r="L766" s="147"/>
      <c r="M766" s="147"/>
      <c r="N766" s="147"/>
      <c r="O766" s="147"/>
      <c r="P766" s="145"/>
      <c r="Q766" s="147"/>
      <c r="R766" s="147"/>
      <c r="S766" s="147"/>
      <c r="T766" s="147"/>
      <c r="U766" s="147"/>
      <c r="V766" s="146"/>
      <c r="W766" s="149">
        <f t="shared" si="32"/>
        <v>1</v>
      </c>
      <c r="X766" s="145"/>
      <c r="Y766" s="145"/>
      <c r="Z766" s="145"/>
      <c r="AA766" s="145"/>
      <c r="AB766" s="146"/>
      <c r="AC766" s="152"/>
      <c r="AD766" s="145"/>
      <c r="AE766" s="145"/>
      <c r="AF766" s="147"/>
      <c r="AG766" s="145"/>
      <c r="AH766" s="145"/>
      <c r="AI766" s="145"/>
      <c r="AJ766" s="147"/>
      <c r="AK766" s="147"/>
      <c r="AL766" s="147"/>
      <c r="AM766" s="146"/>
      <c r="AN766" s="145"/>
      <c r="AO766" s="145"/>
      <c r="AP766" s="147"/>
      <c r="AQ766" s="147"/>
      <c r="AS766" s="155"/>
      <c r="AT766" s="155"/>
    </row>
    <row r="767" spans="1:46" ht="14.25" hidden="1" customHeight="1" x14ac:dyDescent="0.2">
      <c r="A767" s="145"/>
      <c r="B767" s="146"/>
      <c r="C767" s="147"/>
      <c r="D767" s="147"/>
      <c r="E767" s="146"/>
      <c r="F767" s="147"/>
      <c r="G767" s="147"/>
      <c r="H767" s="147"/>
      <c r="I767" s="145"/>
      <c r="J767" s="145"/>
      <c r="K767" s="147"/>
      <c r="L767" s="147"/>
      <c r="M767" s="147"/>
      <c r="N767" s="147"/>
      <c r="O767" s="147"/>
      <c r="P767" s="145"/>
      <c r="Q767" s="147"/>
      <c r="R767" s="147"/>
      <c r="S767" s="147"/>
      <c r="T767" s="147"/>
      <c r="U767" s="147"/>
      <c r="V767" s="146"/>
      <c r="W767" s="149">
        <f t="shared" si="32"/>
        <v>1</v>
      </c>
      <c r="X767" s="145"/>
      <c r="Y767" s="145"/>
      <c r="Z767" s="145"/>
      <c r="AA767" s="145"/>
      <c r="AB767" s="146"/>
      <c r="AC767" s="152"/>
      <c r="AD767" s="145"/>
      <c r="AE767" s="145"/>
      <c r="AF767" s="147"/>
      <c r="AG767" s="145"/>
      <c r="AH767" s="145"/>
      <c r="AI767" s="145"/>
      <c r="AJ767" s="147"/>
      <c r="AK767" s="147"/>
      <c r="AL767" s="147"/>
      <c r="AM767" s="146"/>
      <c r="AN767" s="145"/>
      <c r="AO767" s="145"/>
      <c r="AP767" s="147"/>
      <c r="AQ767" s="147"/>
      <c r="AS767" s="155"/>
      <c r="AT767" s="155"/>
    </row>
    <row r="768" spans="1:46" ht="14.25" hidden="1" customHeight="1" x14ac:dyDescent="0.2">
      <c r="A768" s="145"/>
      <c r="B768" s="146"/>
      <c r="C768" s="147"/>
      <c r="D768" s="147"/>
      <c r="E768" s="146"/>
      <c r="F768" s="147"/>
      <c r="G768" s="147"/>
      <c r="H768" s="147"/>
      <c r="I768" s="145"/>
      <c r="J768" s="145"/>
      <c r="K768" s="147"/>
      <c r="L768" s="147"/>
      <c r="M768" s="147"/>
      <c r="N768" s="147"/>
      <c r="O768" s="147"/>
      <c r="P768" s="145"/>
      <c r="Q768" s="147"/>
      <c r="R768" s="147"/>
      <c r="S768" s="147"/>
      <c r="T768" s="147"/>
      <c r="U768" s="147"/>
      <c r="V768" s="146"/>
      <c r="W768" s="149">
        <f t="shared" si="32"/>
        <v>1</v>
      </c>
      <c r="X768" s="145"/>
      <c r="Y768" s="145"/>
      <c r="Z768" s="145"/>
      <c r="AA768" s="145"/>
      <c r="AB768" s="146"/>
      <c r="AC768" s="152"/>
      <c r="AD768" s="145"/>
      <c r="AE768" s="145"/>
      <c r="AF768" s="147"/>
      <c r="AG768" s="145"/>
      <c r="AH768" s="145"/>
      <c r="AI768" s="145"/>
      <c r="AJ768" s="147"/>
      <c r="AK768" s="147"/>
      <c r="AL768" s="147"/>
      <c r="AM768" s="146"/>
      <c r="AN768" s="145"/>
      <c r="AO768" s="145"/>
      <c r="AP768" s="147"/>
      <c r="AQ768" s="147"/>
      <c r="AS768" s="155"/>
      <c r="AT768" s="155"/>
    </row>
    <row r="769" spans="1:46" ht="14.25" hidden="1" customHeight="1" x14ac:dyDescent="0.2">
      <c r="A769" s="145"/>
      <c r="B769" s="146"/>
      <c r="C769" s="147"/>
      <c r="D769" s="147"/>
      <c r="E769" s="146"/>
      <c r="F769" s="147"/>
      <c r="G769" s="147"/>
      <c r="H769" s="147"/>
      <c r="I769" s="145"/>
      <c r="J769" s="145"/>
      <c r="K769" s="147"/>
      <c r="L769" s="147"/>
      <c r="M769" s="147"/>
      <c r="N769" s="147"/>
      <c r="O769" s="147"/>
      <c r="P769" s="145"/>
      <c r="Q769" s="147"/>
      <c r="R769" s="147"/>
      <c r="S769" s="147"/>
      <c r="T769" s="147"/>
      <c r="U769" s="147"/>
      <c r="V769" s="146"/>
      <c r="W769" s="149">
        <f t="shared" si="32"/>
        <v>1</v>
      </c>
      <c r="X769" s="145"/>
      <c r="Y769" s="145"/>
      <c r="Z769" s="145"/>
      <c r="AA769" s="145"/>
      <c r="AB769" s="146"/>
      <c r="AC769" s="152"/>
      <c r="AD769" s="145"/>
      <c r="AE769" s="145"/>
      <c r="AF769" s="147"/>
      <c r="AG769" s="145"/>
      <c r="AH769" s="145"/>
      <c r="AI769" s="145"/>
      <c r="AJ769" s="147"/>
      <c r="AK769" s="147"/>
      <c r="AL769" s="147"/>
      <c r="AM769" s="146"/>
      <c r="AN769" s="145"/>
      <c r="AO769" s="145"/>
      <c r="AP769" s="147"/>
      <c r="AQ769" s="147"/>
      <c r="AS769" s="155"/>
      <c r="AT769" s="155"/>
    </row>
    <row r="770" spans="1:46" ht="14.25" hidden="1" customHeight="1" x14ac:dyDescent="0.2">
      <c r="A770" s="145"/>
      <c r="B770" s="146"/>
      <c r="C770" s="147"/>
      <c r="D770" s="147"/>
      <c r="E770" s="146"/>
      <c r="F770" s="147"/>
      <c r="G770" s="147"/>
      <c r="H770" s="147"/>
      <c r="I770" s="145"/>
      <c r="J770" s="145"/>
      <c r="K770" s="147"/>
      <c r="L770" s="147"/>
      <c r="M770" s="147"/>
      <c r="N770" s="147"/>
      <c r="O770" s="147"/>
      <c r="P770" s="145"/>
      <c r="Q770" s="147"/>
      <c r="R770" s="147"/>
      <c r="S770" s="147"/>
      <c r="T770" s="147"/>
      <c r="U770" s="147"/>
      <c r="V770" s="146"/>
      <c r="W770" s="149">
        <f t="shared" si="32"/>
        <v>1</v>
      </c>
      <c r="X770" s="145"/>
      <c r="Y770" s="145"/>
      <c r="Z770" s="145"/>
      <c r="AA770" s="145"/>
      <c r="AB770" s="146"/>
      <c r="AC770" s="152"/>
      <c r="AD770" s="145"/>
      <c r="AE770" s="145"/>
      <c r="AF770" s="147"/>
      <c r="AG770" s="145"/>
      <c r="AH770" s="145"/>
      <c r="AI770" s="145"/>
      <c r="AJ770" s="147"/>
      <c r="AK770" s="147"/>
      <c r="AL770" s="147"/>
      <c r="AM770" s="146"/>
      <c r="AN770" s="145"/>
      <c r="AO770" s="145"/>
      <c r="AP770" s="147"/>
      <c r="AQ770" s="147"/>
      <c r="AS770" s="155"/>
      <c r="AT770" s="155"/>
    </row>
    <row r="771" spans="1:46" ht="14.25" hidden="1" customHeight="1" x14ac:dyDescent="0.2">
      <c r="A771" s="145"/>
      <c r="B771" s="146"/>
      <c r="C771" s="147"/>
      <c r="D771" s="147"/>
      <c r="E771" s="146"/>
      <c r="F771" s="147"/>
      <c r="G771" s="147"/>
      <c r="H771" s="147"/>
      <c r="I771" s="145"/>
      <c r="J771" s="145"/>
      <c r="K771" s="147"/>
      <c r="L771" s="147"/>
      <c r="M771" s="147"/>
      <c r="N771" s="147"/>
      <c r="O771" s="147"/>
      <c r="P771" s="145"/>
      <c r="Q771" s="147"/>
      <c r="R771" s="147"/>
      <c r="S771" s="147"/>
      <c r="T771" s="147"/>
      <c r="U771" s="147"/>
      <c r="V771" s="146"/>
      <c r="W771" s="149">
        <f t="shared" ref="W771:W834" si="33">1-F771</f>
        <v>1</v>
      </c>
      <c r="X771" s="145"/>
      <c r="Y771" s="145"/>
      <c r="Z771" s="145"/>
      <c r="AA771" s="145"/>
      <c r="AB771" s="146"/>
      <c r="AC771" s="152"/>
      <c r="AD771" s="145"/>
      <c r="AE771" s="145"/>
      <c r="AF771" s="147"/>
      <c r="AG771" s="145"/>
      <c r="AH771" s="145"/>
      <c r="AI771" s="145"/>
      <c r="AJ771" s="147"/>
      <c r="AK771" s="147"/>
      <c r="AL771" s="147"/>
      <c r="AM771" s="146"/>
      <c r="AN771" s="145"/>
      <c r="AO771" s="145"/>
      <c r="AP771" s="147"/>
      <c r="AQ771" s="147"/>
      <c r="AS771" s="155"/>
      <c r="AT771" s="155"/>
    </row>
    <row r="772" spans="1:46" ht="14.25" hidden="1" customHeight="1" x14ac:dyDescent="0.2">
      <c r="A772" s="145"/>
      <c r="B772" s="146"/>
      <c r="C772" s="147"/>
      <c r="D772" s="147"/>
      <c r="E772" s="146"/>
      <c r="F772" s="147"/>
      <c r="G772" s="147"/>
      <c r="H772" s="147"/>
      <c r="I772" s="145"/>
      <c r="J772" s="145"/>
      <c r="K772" s="147"/>
      <c r="L772" s="147"/>
      <c r="M772" s="147"/>
      <c r="N772" s="147"/>
      <c r="O772" s="147"/>
      <c r="P772" s="145"/>
      <c r="Q772" s="147"/>
      <c r="R772" s="147"/>
      <c r="S772" s="147"/>
      <c r="T772" s="147"/>
      <c r="U772" s="147"/>
      <c r="V772" s="146"/>
      <c r="W772" s="149">
        <f t="shared" si="33"/>
        <v>1</v>
      </c>
      <c r="X772" s="145"/>
      <c r="Y772" s="145"/>
      <c r="Z772" s="145"/>
      <c r="AA772" s="145"/>
      <c r="AB772" s="146"/>
      <c r="AC772" s="152"/>
      <c r="AD772" s="145"/>
      <c r="AE772" s="145"/>
      <c r="AF772" s="147"/>
      <c r="AG772" s="145"/>
      <c r="AH772" s="145"/>
      <c r="AI772" s="145"/>
      <c r="AJ772" s="147"/>
      <c r="AK772" s="147"/>
      <c r="AL772" s="147"/>
      <c r="AM772" s="146"/>
      <c r="AN772" s="145"/>
      <c r="AO772" s="145"/>
      <c r="AP772" s="147"/>
      <c r="AQ772" s="147"/>
      <c r="AS772" s="155"/>
      <c r="AT772" s="155"/>
    </row>
    <row r="773" spans="1:46" ht="14.25" hidden="1" customHeight="1" x14ac:dyDescent="0.2">
      <c r="A773" s="145"/>
      <c r="B773" s="146"/>
      <c r="C773" s="147"/>
      <c r="D773" s="147"/>
      <c r="E773" s="146"/>
      <c r="F773" s="147"/>
      <c r="G773" s="147"/>
      <c r="H773" s="147"/>
      <c r="I773" s="145"/>
      <c r="J773" s="145"/>
      <c r="K773" s="147"/>
      <c r="L773" s="147"/>
      <c r="M773" s="147"/>
      <c r="N773" s="147"/>
      <c r="O773" s="147"/>
      <c r="P773" s="145"/>
      <c r="Q773" s="147"/>
      <c r="R773" s="147"/>
      <c r="S773" s="147"/>
      <c r="T773" s="147"/>
      <c r="U773" s="147"/>
      <c r="V773" s="146"/>
      <c r="W773" s="149">
        <f t="shared" si="33"/>
        <v>1</v>
      </c>
      <c r="X773" s="145"/>
      <c r="Y773" s="145"/>
      <c r="Z773" s="145"/>
      <c r="AA773" s="145"/>
      <c r="AB773" s="146"/>
      <c r="AC773" s="152"/>
      <c r="AD773" s="145"/>
      <c r="AE773" s="145"/>
      <c r="AF773" s="147"/>
      <c r="AG773" s="145"/>
      <c r="AH773" s="145"/>
      <c r="AI773" s="145"/>
      <c r="AJ773" s="147"/>
      <c r="AK773" s="147"/>
      <c r="AL773" s="147"/>
      <c r="AM773" s="146"/>
      <c r="AN773" s="145"/>
      <c r="AO773" s="145"/>
      <c r="AP773" s="147"/>
      <c r="AQ773" s="147"/>
      <c r="AS773" s="155"/>
      <c r="AT773" s="155"/>
    </row>
    <row r="774" spans="1:46" ht="14.25" hidden="1" customHeight="1" x14ac:dyDescent="0.2">
      <c r="A774" s="145"/>
      <c r="B774" s="146"/>
      <c r="C774" s="147"/>
      <c r="D774" s="147"/>
      <c r="E774" s="146"/>
      <c r="F774" s="147"/>
      <c r="G774" s="147"/>
      <c r="H774" s="147"/>
      <c r="I774" s="145"/>
      <c r="J774" s="145"/>
      <c r="K774" s="147"/>
      <c r="L774" s="147"/>
      <c r="M774" s="147"/>
      <c r="N774" s="147"/>
      <c r="O774" s="147"/>
      <c r="P774" s="145"/>
      <c r="Q774" s="147"/>
      <c r="R774" s="147"/>
      <c r="S774" s="147"/>
      <c r="T774" s="147"/>
      <c r="U774" s="147"/>
      <c r="V774" s="146"/>
      <c r="W774" s="149">
        <f t="shared" si="33"/>
        <v>1</v>
      </c>
      <c r="X774" s="145"/>
      <c r="Y774" s="145"/>
      <c r="Z774" s="145"/>
      <c r="AA774" s="145"/>
      <c r="AB774" s="146"/>
      <c r="AC774" s="152"/>
      <c r="AD774" s="145"/>
      <c r="AE774" s="145"/>
      <c r="AF774" s="147"/>
      <c r="AG774" s="145"/>
      <c r="AH774" s="145"/>
      <c r="AI774" s="145"/>
      <c r="AJ774" s="147"/>
      <c r="AK774" s="147"/>
      <c r="AL774" s="147"/>
      <c r="AM774" s="146"/>
      <c r="AN774" s="145"/>
      <c r="AO774" s="145"/>
      <c r="AP774" s="147"/>
      <c r="AQ774" s="147"/>
      <c r="AS774" s="155"/>
      <c r="AT774" s="155"/>
    </row>
    <row r="775" spans="1:46" ht="14.25" hidden="1" customHeight="1" x14ac:dyDescent="0.2">
      <c r="A775" s="145"/>
      <c r="B775" s="146"/>
      <c r="C775" s="147"/>
      <c r="D775" s="147"/>
      <c r="E775" s="146"/>
      <c r="F775" s="147"/>
      <c r="G775" s="147"/>
      <c r="H775" s="147"/>
      <c r="I775" s="145"/>
      <c r="J775" s="145"/>
      <c r="K775" s="147"/>
      <c r="L775" s="147"/>
      <c r="M775" s="147"/>
      <c r="N775" s="147"/>
      <c r="O775" s="147"/>
      <c r="P775" s="145"/>
      <c r="Q775" s="147"/>
      <c r="R775" s="147"/>
      <c r="S775" s="147"/>
      <c r="T775" s="147"/>
      <c r="U775" s="147"/>
      <c r="V775" s="146"/>
      <c r="W775" s="149">
        <f t="shared" si="33"/>
        <v>1</v>
      </c>
      <c r="X775" s="145"/>
      <c r="Y775" s="145"/>
      <c r="Z775" s="145"/>
      <c r="AA775" s="145"/>
      <c r="AB775" s="146"/>
      <c r="AC775" s="152"/>
      <c r="AD775" s="145"/>
      <c r="AE775" s="145"/>
      <c r="AF775" s="147"/>
      <c r="AG775" s="145"/>
      <c r="AH775" s="145"/>
      <c r="AI775" s="145"/>
      <c r="AJ775" s="147"/>
      <c r="AK775" s="147"/>
      <c r="AL775" s="147"/>
      <c r="AM775" s="146"/>
      <c r="AN775" s="145"/>
      <c r="AO775" s="145"/>
      <c r="AP775" s="147"/>
      <c r="AQ775" s="147"/>
      <c r="AS775" s="155"/>
      <c r="AT775" s="155"/>
    </row>
    <row r="776" spans="1:46" ht="14.25" hidden="1" customHeight="1" x14ac:dyDescent="0.2">
      <c r="A776" s="145"/>
      <c r="B776" s="146"/>
      <c r="C776" s="147"/>
      <c r="D776" s="147"/>
      <c r="E776" s="146"/>
      <c r="F776" s="147"/>
      <c r="G776" s="147"/>
      <c r="H776" s="147"/>
      <c r="I776" s="145"/>
      <c r="J776" s="145"/>
      <c r="K776" s="147"/>
      <c r="L776" s="147"/>
      <c r="M776" s="147"/>
      <c r="N776" s="147"/>
      <c r="O776" s="147"/>
      <c r="P776" s="145"/>
      <c r="Q776" s="147"/>
      <c r="R776" s="147"/>
      <c r="S776" s="147"/>
      <c r="T776" s="147"/>
      <c r="U776" s="147"/>
      <c r="V776" s="146"/>
      <c r="W776" s="149">
        <f t="shared" si="33"/>
        <v>1</v>
      </c>
      <c r="X776" s="145"/>
      <c r="Y776" s="145"/>
      <c r="Z776" s="145"/>
      <c r="AA776" s="145"/>
      <c r="AB776" s="146"/>
      <c r="AC776" s="152"/>
      <c r="AD776" s="145"/>
      <c r="AE776" s="145"/>
      <c r="AF776" s="147"/>
      <c r="AG776" s="145"/>
      <c r="AH776" s="145"/>
      <c r="AI776" s="145"/>
      <c r="AJ776" s="147"/>
      <c r="AK776" s="147"/>
      <c r="AL776" s="147"/>
      <c r="AM776" s="146"/>
      <c r="AN776" s="145"/>
      <c r="AO776" s="145"/>
      <c r="AP776" s="147"/>
      <c r="AQ776" s="147"/>
      <c r="AS776" s="155"/>
      <c r="AT776" s="155"/>
    </row>
    <row r="777" spans="1:46" ht="14.25" hidden="1" customHeight="1" x14ac:dyDescent="0.2">
      <c r="A777" s="145"/>
      <c r="B777" s="146"/>
      <c r="C777" s="147"/>
      <c r="D777" s="147"/>
      <c r="E777" s="146"/>
      <c r="F777" s="147"/>
      <c r="G777" s="147"/>
      <c r="H777" s="147"/>
      <c r="I777" s="145"/>
      <c r="J777" s="145"/>
      <c r="K777" s="147"/>
      <c r="L777" s="147"/>
      <c r="M777" s="147"/>
      <c r="N777" s="147"/>
      <c r="O777" s="147"/>
      <c r="P777" s="145"/>
      <c r="Q777" s="147"/>
      <c r="R777" s="147"/>
      <c r="S777" s="147"/>
      <c r="T777" s="147"/>
      <c r="U777" s="147"/>
      <c r="V777" s="146"/>
      <c r="W777" s="149">
        <f t="shared" si="33"/>
        <v>1</v>
      </c>
      <c r="X777" s="145"/>
      <c r="Y777" s="145"/>
      <c r="Z777" s="145"/>
      <c r="AA777" s="145"/>
      <c r="AB777" s="146"/>
      <c r="AC777" s="152"/>
      <c r="AD777" s="145"/>
      <c r="AE777" s="145"/>
      <c r="AF777" s="147"/>
      <c r="AG777" s="145"/>
      <c r="AH777" s="145"/>
      <c r="AI777" s="145"/>
      <c r="AJ777" s="147"/>
      <c r="AK777" s="147"/>
      <c r="AL777" s="147"/>
      <c r="AM777" s="146"/>
      <c r="AN777" s="145"/>
      <c r="AO777" s="145"/>
      <c r="AP777" s="147"/>
      <c r="AQ777" s="147"/>
      <c r="AS777" s="155"/>
      <c r="AT777" s="155"/>
    </row>
    <row r="778" spans="1:46" ht="14.25" hidden="1" customHeight="1" x14ac:dyDescent="0.2">
      <c r="A778" s="145"/>
      <c r="B778" s="146"/>
      <c r="C778" s="147"/>
      <c r="D778" s="147"/>
      <c r="E778" s="146"/>
      <c r="F778" s="147"/>
      <c r="G778" s="147"/>
      <c r="H778" s="147"/>
      <c r="I778" s="145"/>
      <c r="J778" s="145"/>
      <c r="K778" s="147"/>
      <c r="L778" s="147"/>
      <c r="M778" s="147"/>
      <c r="N778" s="147"/>
      <c r="O778" s="147"/>
      <c r="P778" s="145"/>
      <c r="Q778" s="147"/>
      <c r="R778" s="147"/>
      <c r="S778" s="147"/>
      <c r="T778" s="147"/>
      <c r="U778" s="147"/>
      <c r="V778" s="146"/>
      <c r="W778" s="149">
        <f t="shared" si="33"/>
        <v>1</v>
      </c>
      <c r="X778" s="145"/>
      <c r="Y778" s="145"/>
      <c r="Z778" s="145"/>
      <c r="AA778" s="145"/>
      <c r="AB778" s="146"/>
      <c r="AC778" s="152"/>
      <c r="AD778" s="145"/>
      <c r="AE778" s="145"/>
      <c r="AF778" s="147"/>
      <c r="AG778" s="145"/>
      <c r="AH778" s="145"/>
      <c r="AI778" s="145"/>
      <c r="AJ778" s="147"/>
      <c r="AK778" s="147"/>
      <c r="AL778" s="147"/>
      <c r="AM778" s="146"/>
      <c r="AN778" s="145"/>
      <c r="AO778" s="145"/>
      <c r="AP778" s="147"/>
      <c r="AQ778" s="147"/>
      <c r="AS778" s="155"/>
      <c r="AT778" s="155"/>
    </row>
    <row r="779" spans="1:46" ht="14.25" hidden="1" customHeight="1" x14ac:dyDescent="0.2">
      <c r="A779" s="145"/>
      <c r="B779" s="146"/>
      <c r="C779" s="147"/>
      <c r="D779" s="147"/>
      <c r="E779" s="146"/>
      <c r="F779" s="147"/>
      <c r="G779" s="147"/>
      <c r="H779" s="147"/>
      <c r="I779" s="145"/>
      <c r="J779" s="145"/>
      <c r="K779" s="147"/>
      <c r="L779" s="147"/>
      <c r="M779" s="147"/>
      <c r="N779" s="147"/>
      <c r="O779" s="147"/>
      <c r="P779" s="145"/>
      <c r="Q779" s="147"/>
      <c r="R779" s="147"/>
      <c r="S779" s="147"/>
      <c r="T779" s="147"/>
      <c r="U779" s="147"/>
      <c r="V779" s="146"/>
      <c r="W779" s="149">
        <f t="shared" si="33"/>
        <v>1</v>
      </c>
      <c r="X779" s="145"/>
      <c r="Y779" s="145"/>
      <c r="Z779" s="145"/>
      <c r="AA779" s="145"/>
      <c r="AB779" s="146"/>
      <c r="AC779" s="152"/>
      <c r="AD779" s="145"/>
      <c r="AE779" s="145"/>
      <c r="AF779" s="147"/>
      <c r="AG779" s="145"/>
      <c r="AH779" s="145"/>
      <c r="AI779" s="145"/>
      <c r="AJ779" s="147"/>
      <c r="AK779" s="147"/>
      <c r="AL779" s="147"/>
      <c r="AM779" s="146"/>
      <c r="AN779" s="145"/>
      <c r="AO779" s="145"/>
      <c r="AP779" s="147"/>
      <c r="AQ779" s="147"/>
      <c r="AS779" s="155"/>
      <c r="AT779" s="155"/>
    </row>
    <row r="780" spans="1:46" ht="14.25" hidden="1" customHeight="1" x14ac:dyDescent="0.2">
      <c r="A780" s="145"/>
      <c r="B780" s="146"/>
      <c r="C780" s="147"/>
      <c r="D780" s="147"/>
      <c r="E780" s="146"/>
      <c r="F780" s="147"/>
      <c r="G780" s="147"/>
      <c r="H780" s="147"/>
      <c r="I780" s="145"/>
      <c r="J780" s="145"/>
      <c r="K780" s="147"/>
      <c r="L780" s="147"/>
      <c r="M780" s="147"/>
      <c r="N780" s="147"/>
      <c r="O780" s="147"/>
      <c r="P780" s="145"/>
      <c r="Q780" s="147"/>
      <c r="R780" s="147"/>
      <c r="S780" s="147"/>
      <c r="T780" s="147"/>
      <c r="U780" s="147"/>
      <c r="V780" s="146"/>
      <c r="W780" s="149">
        <f t="shared" si="33"/>
        <v>1</v>
      </c>
      <c r="X780" s="145"/>
      <c r="Y780" s="145"/>
      <c r="Z780" s="145"/>
      <c r="AA780" s="145"/>
      <c r="AB780" s="146"/>
      <c r="AC780" s="152"/>
      <c r="AD780" s="145"/>
      <c r="AE780" s="145"/>
      <c r="AF780" s="147"/>
      <c r="AG780" s="145"/>
      <c r="AH780" s="145"/>
      <c r="AI780" s="145"/>
      <c r="AJ780" s="147"/>
      <c r="AK780" s="147"/>
      <c r="AL780" s="147"/>
      <c r="AM780" s="146"/>
      <c r="AN780" s="145"/>
      <c r="AO780" s="145"/>
      <c r="AP780" s="147"/>
      <c r="AQ780" s="147"/>
      <c r="AS780" s="155"/>
      <c r="AT780" s="155"/>
    </row>
    <row r="781" spans="1:46" ht="14.25" hidden="1" customHeight="1" x14ac:dyDescent="0.2">
      <c r="A781" s="145"/>
      <c r="B781" s="146"/>
      <c r="C781" s="147"/>
      <c r="D781" s="147"/>
      <c r="E781" s="146"/>
      <c r="F781" s="147"/>
      <c r="G781" s="147"/>
      <c r="H781" s="147"/>
      <c r="I781" s="145"/>
      <c r="J781" s="145"/>
      <c r="K781" s="147"/>
      <c r="L781" s="147"/>
      <c r="M781" s="147"/>
      <c r="N781" s="147"/>
      <c r="O781" s="147"/>
      <c r="P781" s="145"/>
      <c r="Q781" s="147"/>
      <c r="R781" s="147"/>
      <c r="S781" s="147"/>
      <c r="T781" s="147"/>
      <c r="U781" s="147"/>
      <c r="V781" s="146"/>
      <c r="W781" s="149">
        <f t="shared" si="33"/>
        <v>1</v>
      </c>
      <c r="X781" s="145"/>
      <c r="Y781" s="145"/>
      <c r="Z781" s="145"/>
      <c r="AA781" s="145"/>
      <c r="AB781" s="146"/>
      <c r="AC781" s="152"/>
      <c r="AD781" s="145"/>
      <c r="AE781" s="145"/>
      <c r="AF781" s="147"/>
      <c r="AG781" s="145"/>
      <c r="AH781" s="145"/>
      <c r="AI781" s="145"/>
      <c r="AJ781" s="147"/>
      <c r="AK781" s="147"/>
      <c r="AL781" s="147"/>
      <c r="AM781" s="146"/>
      <c r="AN781" s="145"/>
      <c r="AO781" s="145"/>
      <c r="AP781" s="147"/>
      <c r="AQ781" s="147"/>
      <c r="AS781" s="155"/>
      <c r="AT781" s="155"/>
    </row>
    <row r="782" spans="1:46" ht="14.25" hidden="1" customHeight="1" x14ac:dyDescent="0.2">
      <c r="A782" s="145"/>
      <c r="B782" s="146"/>
      <c r="C782" s="147"/>
      <c r="D782" s="147"/>
      <c r="E782" s="146"/>
      <c r="F782" s="147"/>
      <c r="G782" s="147"/>
      <c r="H782" s="147"/>
      <c r="I782" s="145"/>
      <c r="J782" s="145"/>
      <c r="K782" s="147"/>
      <c r="L782" s="147"/>
      <c r="M782" s="147"/>
      <c r="N782" s="147"/>
      <c r="O782" s="147"/>
      <c r="P782" s="145"/>
      <c r="Q782" s="147"/>
      <c r="R782" s="147"/>
      <c r="S782" s="147"/>
      <c r="T782" s="147"/>
      <c r="U782" s="147"/>
      <c r="V782" s="146"/>
      <c r="W782" s="149">
        <f t="shared" si="33"/>
        <v>1</v>
      </c>
      <c r="X782" s="145"/>
      <c r="Y782" s="145"/>
      <c r="Z782" s="145"/>
      <c r="AA782" s="145"/>
      <c r="AB782" s="146"/>
      <c r="AC782" s="152"/>
      <c r="AD782" s="145"/>
      <c r="AE782" s="145"/>
      <c r="AF782" s="147"/>
      <c r="AG782" s="145"/>
      <c r="AH782" s="145"/>
      <c r="AI782" s="145"/>
      <c r="AJ782" s="147"/>
      <c r="AK782" s="147"/>
      <c r="AL782" s="147"/>
      <c r="AM782" s="146"/>
      <c r="AN782" s="145"/>
      <c r="AO782" s="145"/>
      <c r="AP782" s="147"/>
      <c r="AQ782" s="147"/>
      <c r="AS782" s="155"/>
      <c r="AT782" s="155"/>
    </row>
    <row r="783" spans="1:46" ht="14.25" hidden="1" customHeight="1" x14ac:dyDescent="0.2">
      <c r="A783" s="145"/>
      <c r="B783" s="146"/>
      <c r="C783" s="147"/>
      <c r="D783" s="147"/>
      <c r="E783" s="146"/>
      <c r="F783" s="147"/>
      <c r="G783" s="147"/>
      <c r="H783" s="147"/>
      <c r="I783" s="145"/>
      <c r="J783" s="145"/>
      <c r="K783" s="147"/>
      <c r="L783" s="147"/>
      <c r="M783" s="147"/>
      <c r="N783" s="147"/>
      <c r="O783" s="147"/>
      <c r="P783" s="145"/>
      <c r="Q783" s="147"/>
      <c r="R783" s="147"/>
      <c r="S783" s="147"/>
      <c r="T783" s="147"/>
      <c r="U783" s="147"/>
      <c r="V783" s="146"/>
      <c r="W783" s="149">
        <f t="shared" si="33"/>
        <v>1</v>
      </c>
      <c r="X783" s="145"/>
      <c r="Y783" s="145"/>
      <c r="Z783" s="145"/>
      <c r="AA783" s="145"/>
      <c r="AB783" s="146"/>
      <c r="AC783" s="152"/>
      <c r="AD783" s="145"/>
      <c r="AE783" s="145"/>
      <c r="AF783" s="147"/>
      <c r="AG783" s="145"/>
      <c r="AH783" s="145"/>
      <c r="AI783" s="145"/>
      <c r="AJ783" s="147"/>
      <c r="AK783" s="147"/>
      <c r="AL783" s="147"/>
      <c r="AM783" s="146"/>
      <c r="AN783" s="145"/>
      <c r="AO783" s="145"/>
      <c r="AP783" s="147"/>
      <c r="AQ783" s="147"/>
      <c r="AS783" s="155"/>
      <c r="AT783" s="155"/>
    </row>
    <row r="784" spans="1:46" ht="14.25" hidden="1" customHeight="1" x14ac:dyDescent="0.2">
      <c r="A784" s="145"/>
      <c r="B784" s="146"/>
      <c r="C784" s="147"/>
      <c r="D784" s="147"/>
      <c r="E784" s="146"/>
      <c r="F784" s="147"/>
      <c r="G784" s="147"/>
      <c r="H784" s="147"/>
      <c r="I784" s="145"/>
      <c r="J784" s="145"/>
      <c r="K784" s="147"/>
      <c r="L784" s="147"/>
      <c r="M784" s="147"/>
      <c r="N784" s="147"/>
      <c r="O784" s="147"/>
      <c r="P784" s="145"/>
      <c r="Q784" s="147"/>
      <c r="R784" s="147"/>
      <c r="S784" s="147"/>
      <c r="T784" s="147"/>
      <c r="U784" s="147"/>
      <c r="V784" s="146"/>
      <c r="W784" s="149">
        <f t="shared" si="33"/>
        <v>1</v>
      </c>
      <c r="X784" s="145"/>
      <c r="Y784" s="145"/>
      <c r="Z784" s="145"/>
      <c r="AA784" s="145"/>
      <c r="AB784" s="146"/>
      <c r="AC784" s="152"/>
      <c r="AD784" s="145"/>
      <c r="AE784" s="145"/>
      <c r="AF784" s="147"/>
      <c r="AG784" s="145"/>
      <c r="AH784" s="145"/>
      <c r="AI784" s="145"/>
      <c r="AJ784" s="147"/>
      <c r="AK784" s="147"/>
      <c r="AL784" s="147"/>
      <c r="AM784" s="146"/>
      <c r="AN784" s="145"/>
      <c r="AO784" s="145"/>
      <c r="AP784" s="147"/>
      <c r="AQ784" s="147"/>
      <c r="AS784" s="155"/>
      <c r="AT784" s="155"/>
    </row>
    <row r="785" spans="1:46" ht="14.25" hidden="1" customHeight="1" x14ac:dyDescent="0.2">
      <c r="A785" s="145"/>
      <c r="B785" s="146"/>
      <c r="C785" s="147"/>
      <c r="D785" s="147"/>
      <c r="E785" s="146"/>
      <c r="F785" s="147"/>
      <c r="G785" s="147"/>
      <c r="H785" s="147"/>
      <c r="I785" s="145"/>
      <c r="J785" s="145"/>
      <c r="K785" s="147"/>
      <c r="L785" s="147"/>
      <c r="M785" s="147"/>
      <c r="N785" s="147"/>
      <c r="O785" s="147"/>
      <c r="P785" s="145"/>
      <c r="Q785" s="147"/>
      <c r="R785" s="147"/>
      <c r="S785" s="147"/>
      <c r="T785" s="147"/>
      <c r="U785" s="147"/>
      <c r="V785" s="146"/>
      <c r="W785" s="149">
        <f t="shared" si="33"/>
        <v>1</v>
      </c>
      <c r="X785" s="145"/>
      <c r="Y785" s="145"/>
      <c r="Z785" s="145"/>
      <c r="AA785" s="145"/>
      <c r="AB785" s="146"/>
      <c r="AC785" s="152"/>
      <c r="AD785" s="145"/>
      <c r="AE785" s="145"/>
      <c r="AF785" s="147"/>
      <c r="AG785" s="145"/>
      <c r="AH785" s="145"/>
      <c r="AI785" s="145"/>
      <c r="AJ785" s="147"/>
      <c r="AK785" s="147"/>
      <c r="AL785" s="147"/>
      <c r="AM785" s="146"/>
      <c r="AN785" s="145"/>
      <c r="AO785" s="145"/>
      <c r="AP785" s="147"/>
      <c r="AQ785" s="147"/>
      <c r="AS785" s="155"/>
      <c r="AT785" s="155"/>
    </row>
    <row r="786" spans="1:46" ht="14.25" hidden="1" customHeight="1" x14ac:dyDescent="0.2">
      <c r="A786" s="145"/>
      <c r="B786" s="146"/>
      <c r="C786" s="147"/>
      <c r="D786" s="147"/>
      <c r="E786" s="146"/>
      <c r="F786" s="147"/>
      <c r="G786" s="147"/>
      <c r="H786" s="147"/>
      <c r="I786" s="145"/>
      <c r="J786" s="145"/>
      <c r="K786" s="147"/>
      <c r="L786" s="147"/>
      <c r="M786" s="147"/>
      <c r="N786" s="147"/>
      <c r="O786" s="147"/>
      <c r="P786" s="145"/>
      <c r="Q786" s="147"/>
      <c r="R786" s="147"/>
      <c r="S786" s="147"/>
      <c r="T786" s="147"/>
      <c r="U786" s="147"/>
      <c r="V786" s="146"/>
      <c r="W786" s="149">
        <f t="shared" si="33"/>
        <v>1</v>
      </c>
      <c r="X786" s="145"/>
      <c r="Y786" s="145"/>
      <c r="Z786" s="145"/>
      <c r="AA786" s="145"/>
      <c r="AB786" s="146"/>
      <c r="AC786" s="152"/>
      <c r="AD786" s="145"/>
      <c r="AE786" s="145"/>
      <c r="AF786" s="147"/>
      <c r="AG786" s="145"/>
      <c r="AH786" s="145"/>
      <c r="AI786" s="145"/>
      <c r="AJ786" s="147"/>
      <c r="AK786" s="147"/>
      <c r="AL786" s="147"/>
      <c r="AM786" s="146"/>
      <c r="AN786" s="145"/>
      <c r="AO786" s="145"/>
      <c r="AP786" s="147"/>
      <c r="AQ786" s="147"/>
      <c r="AS786" s="155"/>
      <c r="AT786" s="155"/>
    </row>
    <row r="787" spans="1:46" ht="14.25" hidden="1" customHeight="1" x14ac:dyDescent="0.2">
      <c r="A787" s="145"/>
      <c r="B787" s="146"/>
      <c r="C787" s="147"/>
      <c r="D787" s="147"/>
      <c r="E787" s="146"/>
      <c r="F787" s="147"/>
      <c r="G787" s="147"/>
      <c r="H787" s="147"/>
      <c r="I787" s="145"/>
      <c r="J787" s="145"/>
      <c r="K787" s="147"/>
      <c r="L787" s="147"/>
      <c r="M787" s="147"/>
      <c r="N787" s="147"/>
      <c r="O787" s="147"/>
      <c r="P787" s="145"/>
      <c r="Q787" s="147"/>
      <c r="R787" s="147"/>
      <c r="S787" s="147"/>
      <c r="T787" s="147"/>
      <c r="U787" s="147"/>
      <c r="V787" s="146"/>
      <c r="W787" s="149">
        <f t="shared" si="33"/>
        <v>1</v>
      </c>
      <c r="X787" s="145"/>
      <c r="Y787" s="145"/>
      <c r="Z787" s="145"/>
      <c r="AA787" s="145"/>
      <c r="AB787" s="146"/>
      <c r="AC787" s="152"/>
      <c r="AD787" s="145"/>
      <c r="AE787" s="145"/>
      <c r="AF787" s="147"/>
      <c r="AG787" s="145"/>
      <c r="AH787" s="145"/>
      <c r="AI787" s="145"/>
      <c r="AJ787" s="147"/>
      <c r="AK787" s="147"/>
      <c r="AL787" s="147"/>
      <c r="AM787" s="146"/>
      <c r="AN787" s="145"/>
      <c r="AO787" s="145"/>
      <c r="AP787" s="147"/>
      <c r="AQ787" s="147"/>
      <c r="AS787" s="155"/>
      <c r="AT787" s="155"/>
    </row>
    <row r="788" spans="1:46" ht="14.25" hidden="1" customHeight="1" x14ac:dyDescent="0.2">
      <c r="A788" s="145"/>
      <c r="B788" s="146"/>
      <c r="C788" s="147"/>
      <c r="D788" s="147"/>
      <c r="E788" s="146"/>
      <c r="F788" s="147"/>
      <c r="G788" s="147"/>
      <c r="H788" s="147"/>
      <c r="I788" s="145"/>
      <c r="J788" s="145"/>
      <c r="K788" s="147"/>
      <c r="L788" s="147"/>
      <c r="M788" s="147"/>
      <c r="N788" s="147"/>
      <c r="O788" s="147"/>
      <c r="P788" s="145"/>
      <c r="Q788" s="147"/>
      <c r="R788" s="147"/>
      <c r="S788" s="147"/>
      <c r="T788" s="147"/>
      <c r="U788" s="147"/>
      <c r="V788" s="146"/>
      <c r="W788" s="149">
        <f t="shared" si="33"/>
        <v>1</v>
      </c>
      <c r="X788" s="145"/>
      <c r="Y788" s="145"/>
      <c r="Z788" s="145"/>
      <c r="AA788" s="145"/>
      <c r="AB788" s="146"/>
      <c r="AC788" s="152"/>
      <c r="AD788" s="145"/>
      <c r="AE788" s="145"/>
      <c r="AF788" s="147"/>
      <c r="AG788" s="145"/>
      <c r="AH788" s="145"/>
      <c r="AI788" s="145"/>
      <c r="AJ788" s="147"/>
      <c r="AK788" s="147"/>
      <c r="AL788" s="147"/>
      <c r="AM788" s="146"/>
      <c r="AN788" s="145"/>
      <c r="AO788" s="145"/>
      <c r="AP788" s="147"/>
      <c r="AQ788" s="147"/>
      <c r="AS788" s="155"/>
      <c r="AT788" s="155"/>
    </row>
    <row r="789" spans="1:46" ht="14.25" hidden="1" customHeight="1" x14ac:dyDescent="0.2">
      <c r="A789" s="145"/>
      <c r="B789" s="146"/>
      <c r="C789" s="147"/>
      <c r="D789" s="147"/>
      <c r="E789" s="146"/>
      <c r="F789" s="147"/>
      <c r="G789" s="147"/>
      <c r="H789" s="147"/>
      <c r="I789" s="145"/>
      <c r="J789" s="145"/>
      <c r="K789" s="147"/>
      <c r="L789" s="147"/>
      <c r="M789" s="147"/>
      <c r="N789" s="147"/>
      <c r="O789" s="147"/>
      <c r="P789" s="145"/>
      <c r="Q789" s="147"/>
      <c r="R789" s="147"/>
      <c r="S789" s="147"/>
      <c r="T789" s="147"/>
      <c r="U789" s="147"/>
      <c r="V789" s="146"/>
      <c r="W789" s="149">
        <f t="shared" si="33"/>
        <v>1</v>
      </c>
      <c r="X789" s="145"/>
      <c r="Y789" s="145"/>
      <c r="Z789" s="145"/>
      <c r="AA789" s="145"/>
      <c r="AB789" s="146"/>
      <c r="AC789" s="152"/>
      <c r="AD789" s="145"/>
      <c r="AE789" s="145"/>
      <c r="AF789" s="147"/>
      <c r="AG789" s="145"/>
      <c r="AH789" s="145"/>
      <c r="AI789" s="145"/>
      <c r="AJ789" s="147"/>
      <c r="AK789" s="147"/>
      <c r="AL789" s="147"/>
      <c r="AM789" s="146"/>
      <c r="AN789" s="145"/>
      <c r="AO789" s="145"/>
      <c r="AP789" s="147"/>
      <c r="AQ789" s="147"/>
      <c r="AS789" s="155"/>
      <c r="AT789" s="155"/>
    </row>
    <row r="790" spans="1:46" ht="14.25" hidden="1" customHeight="1" x14ac:dyDescent="0.2">
      <c r="A790" s="145"/>
      <c r="B790" s="146"/>
      <c r="C790" s="147"/>
      <c r="D790" s="147"/>
      <c r="E790" s="146"/>
      <c r="F790" s="147"/>
      <c r="G790" s="147"/>
      <c r="H790" s="147"/>
      <c r="I790" s="145"/>
      <c r="J790" s="145"/>
      <c r="K790" s="147"/>
      <c r="L790" s="147"/>
      <c r="M790" s="147"/>
      <c r="N790" s="147"/>
      <c r="O790" s="147"/>
      <c r="P790" s="145"/>
      <c r="Q790" s="147"/>
      <c r="R790" s="147"/>
      <c r="S790" s="147"/>
      <c r="T790" s="147"/>
      <c r="U790" s="147"/>
      <c r="V790" s="146"/>
      <c r="W790" s="149">
        <f t="shared" si="33"/>
        <v>1</v>
      </c>
      <c r="X790" s="145"/>
      <c r="Y790" s="145"/>
      <c r="Z790" s="145"/>
      <c r="AA790" s="145"/>
      <c r="AB790" s="146"/>
      <c r="AC790" s="152"/>
      <c r="AD790" s="145"/>
      <c r="AE790" s="145"/>
      <c r="AF790" s="147"/>
      <c r="AG790" s="145"/>
      <c r="AH790" s="145"/>
      <c r="AI790" s="145"/>
      <c r="AJ790" s="147"/>
      <c r="AK790" s="147"/>
      <c r="AL790" s="147"/>
      <c r="AM790" s="146"/>
      <c r="AN790" s="145"/>
      <c r="AO790" s="145"/>
      <c r="AP790" s="147"/>
      <c r="AQ790" s="147"/>
      <c r="AS790" s="155"/>
      <c r="AT790" s="155"/>
    </row>
    <row r="791" spans="1:46" ht="14.25" hidden="1" customHeight="1" x14ac:dyDescent="0.2">
      <c r="A791" s="145"/>
      <c r="B791" s="146"/>
      <c r="C791" s="147"/>
      <c r="D791" s="147"/>
      <c r="E791" s="146"/>
      <c r="F791" s="147"/>
      <c r="G791" s="147"/>
      <c r="H791" s="147"/>
      <c r="I791" s="145"/>
      <c r="J791" s="145"/>
      <c r="K791" s="147"/>
      <c r="L791" s="147"/>
      <c r="M791" s="147"/>
      <c r="N791" s="147"/>
      <c r="O791" s="147"/>
      <c r="P791" s="145"/>
      <c r="Q791" s="147"/>
      <c r="R791" s="147"/>
      <c r="S791" s="147"/>
      <c r="T791" s="147"/>
      <c r="U791" s="147"/>
      <c r="V791" s="146"/>
      <c r="W791" s="149">
        <f t="shared" si="33"/>
        <v>1</v>
      </c>
      <c r="X791" s="145"/>
      <c r="Y791" s="145"/>
      <c r="Z791" s="145"/>
      <c r="AA791" s="145"/>
      <c r="AB791" s="146"/>
      <c r="AC791" s="152"/>
      <c r="AD791" s="145"/>
      <c r="AE791" s="145"/>
      <c r="AF791" s="147"/>
      <c r="AG791" s="145"/>
      <c r="AH791" s="145"/>
      <c r="AI791" s="145"/>
      <c r="AJ791" s="147"/>
      <c r="AK791" s="147"/>
      <c r="AL791" s="147"/>
      <c r="AM791" s="146"/>
      <c r="AN791" s="145"/>
      <c r="AO791" s="145"/>
      <c r="AP791" s="147"/>
      <c r="AQ791" s="147"/>
      <c r="AS791" s="155"/>
      <c r="AT791" s="155"/>
    </row>
    <row r="792" spans="1:46" ht="14.25" hidden="1" customHeight="1" x14ac:dyDescent="0.2">
      <c r="A792" s="145"/>
      <c r="B792" s="146"/>
      <c r="C792" s="147"/>
      <c r="D792" s="147"/>
      <c r="E792" s="146"/>
      <c r="F792" s="147"/>
      <c r="G792" s="147"/>
      <c r="H792" s="147"/>
      <c r="I792" s="145"/>
      <c r="J792" s="145"/>
      <c r="K792" s="147"/>
      <c r="L792" s="147"/>
      <c r="M792" s="147"/>
      <c r="N792" s="147"/>
      <c r="O792" s="147"/>
      <c r="P792" s="145"/>
      <c r="Q792" s="147"/>
      <c r="R792" s="147"/>
      <c r="S792" s="147"/>
      <c r="T792" s="147"/>
      <c r="U792" s="147"/>
      <c r="V792" s="146"/>
      <c r="W792" s="149">
        <f t="shared" si="33"/>
        <v>1</v>
      </c>
      <c r="X792" s="145"/>
      <c r="Y792" s="145"/>
      <c r="Z792" s="145"/>
      <c r="AA792" s="145"/>
      <c r="AB792" s="146"/>
      <c r="AC792" s="152"/>
      <c r="AD792" s="145"/>
      <c r="AE792" s="145"/>
      <c r="AF792" s="147"/>
      <c r="AG792" s="145"/>
      <c r="AH792" s="145"/>
      <c r="AI792" s="145"/>
      <c r="AJ792" s="147"/>
      <c r="AK792" s="147"/>
      <c r="AL792" s="147"/>
      <c r="AM792" s="146"/>
      <c r="AN792" s="145"/>
      <c r="AO792" s="145"/>
      <c r="AP792" s="147"/>
      <c r="AQ792" s="147"/>
      <c r="AS792" s="155"/>
      <c r="AT792" s="155"/>
    </row>
    <row r="793" spans="1:46" ht="14.25" hidden="1" customHeight="1" x14ac:dyDescent="0.2">
      <c r="A793" s="145"/>
      <c r="B793" s="146"/>
      <c r="C793" s="147"/>
      <c r="D793" s="147"/>
      <c r="E793" s="146"/>
      <c r="F793" s="147"/>
      <c r="G793" s="147"/>
      <c r="H793" s="147"/>
      <c r="I793" s="145"/>
      <c r="J793" s="145"/>
      <c r="K793" s="147"/>
      <c r="L793" s="147"/>
      <c r="M793" s="147"/>
      <c r="N793" s="147"/>
      <c r="O793" s="147"/>
      <c r="P793" s="145"/>
      <c r="Q793" s="147"/>
      <c r="R793" s="147"/>
      <c r="S793" s="147"/>
      <c r="T793" s="147"/>
      <c r="U793" s="147"/>
      <c r="V793" s="146"/>
      <c r="W793" s="149">
        <f t="shared" si="33"/>
        <v>1</v>
      </c>
      <c r="X793" s="145"/>
      <c r="Y793" s="145"/>
      <c r="Z793" s="145"/>
      <c r="AA793" s="145"/>
      <c r="AB793" s="146"/>
      <c r="AC793" s="152"/>
      <c r="AD793" s="145"/>
      <c r="AE793" s="145"/>
      <c r="AF793" s="147"/>
      <c r="AG793" s="145"/>
      <c r="AH793" s="145"/>
      <c r="AI793" s="145"/>
      <c r="AJ793" s="147"/>
      <c r="AK793" s="147"/>
      <c r="AL793" s="147"/>
      <c r="AM793" s="146"/>
      <c r="AN793" s="145"/>
      <c r="AO793" s="145"/>
      <c r="AP793" s="147"/>
      <c r="AQ793" s="147"/>
      <c r="AS793" s="155"/>
      <c r="AT793" s="155"/>
    </row>
    <row r="794" spans="1:46" ht="14.25" hidden="1" customHeight="1" x14ac:dyDescent="0.2">
      <c r="A794" s="145"/>
      <c r="B794" s="146"/>
      <c r="C794" s="147"/>
      <c r="D794" s="147"/>
      <c r="E794" s="146"/>
      <c r="F794" s="147"/>
      <c r="G794" s="147"/>
      <c r="H794" s="147"/>
      <c r="I794" s="145"/>
      <c r="J794" s="145"/>
      <c r="K794" s="147"/>
      <c r="L794" s="147"/>
      <c r="M794" s="147"/>
      <c r="N794" s="147"/>
      <c r="O794" s="147"/>
      <c r="P794" s="145"/>
      <c r="Q794" s="147"/>
      <c r="R794" s="147"/>
      <c r="S794" s="147"/>
      <c r="T794" s="147"/>
      <c r="U794" s="147"/>
      <c r="V794" s="146"/>
      <c r="W794" s="149">
        <f t="shared" si="33"/>
        <v>1</v>
      </c>
      <c r="X794" s="145"/>
      <c r="Y794" s="145"/>
      <c r="Z794" s="145"/>
      <c r="AA794" s="145"/>
      <c r="AB794" s="146"/>
      <c r="AC794" s="152"/>
      <c r="AD794" s="145"/>
      <c r="AE794" s="145"/>
      <c r="AF794" s="147"/>
      <c r="AG794" s="145"/>
      <c r="AH794" s="145"/>
      <c r="AI794" s="145"/>
      <c r="AJ794" s="147"/>
      <c r="AK794" s="147"/>
      <c r="AL794" s="147"/>
      <c r="AM794" s="146"/>
      <c r="AN794" s="145"/>
      <c r="AO794" s="145"/>
      <c r="AP794" s="147"/>
      <c r="AQ794" s="147"/>
      <c r="AS794" s="155"/>
      <c r="AT794" s="155"/>
    </row>
    <row r="795" spans="1:46" ht="14.25" hidden="1" customHeight="1" x14ac:dyDescent="0.2">
      <c r="A795" s="145"/>
      <c r="B795" s="146"/>
      <c r="C795" s="147"/>
      <c r="D795" s="147"/>
      <c r="E795" s="146"/>
      <c r="F795" s="147"/>
      <c r="G795" s="147"/>
      <c r="H795" s="147"/>
      <c r="I795" s="145"/>
      <c r="J795" s="145"/>
      <c r="K795" s="147"/>
      <c r="L795" s="147"/>
      <c r="M795" s="147"/>
      <c r="N795" s="147"/>
      <c r="O795" s="147"/>
      <c r="P795" s="145"/>
      <c r="Q795" s="147"/>
      <c r="R795" s="147"/>
      <c r="S795" s="147"/>
      <c r="T795" s="147"/>
      <c r="U795" s="147"/>
      <c r="V795" s="146"/>
      <c r="W795" s="149">
        <f t="shared" si="33"/>
        <v>1</v>
      </c>
      <c r="X795" s="145"/>
      <c r="Y795" s="145"/>
      <c r="Z795" s="145"/>
      <c r="AA795" s="145"/>
      <c r="AB795" s="146"/>
      <c r="AC795" s="152"/>
      <c r="AD795" s="145"/>
      <c r="AE795" s="145"/>
      <c r="AF795" s="147"/>
      <c r="AG795" s="145"/>
      <c r="AH795" s="145"/>
      <c r="AI795" s="145"/>
      <c r="AJ795" s="147"/>
      <c r="AK795" s="147"/>
      <c r="AL795" s="147"/>
      <c r="AM795" s="146"/>
      <c r="AN795" s="145"/>
      <c r="AO795" s="145"/>
      <c r="AP795" s="147"/>
      <c r="AQ795" s="147"/>
      <c r="AS795" s="155"/>
      <c r="AT795" s="155"/>
    </row>
    <row r="796" spans="1:46" ht="14.25" hidden="1" customHeight="1" x14ac:dyDescent="0.2">
      <c r="A796" s="145"/>
      <c r="B796" s="146"/>
      <c r="C796" s="147"/>
      <c r="D796" s="147"/>
      <c r="E796" s="146"/>
      <c r="F796" s="147"/>
      <c r="G796" s="147"/>
      <c r="H796" s="147"/>
      <c r="I796" s="145"/>
      <c r="J796" s="145"/>
      <c r="K796" s="147"/>
      <c r="L796" s="147"/>
      <c r="M796" s="147"/>
      <c r="N796" s="147"/>
      <c r="O796" s="147"/>
      <c r="P796" s="145"/>
      <c r="Q796" s="147"/>
      <c r="R796" s="147"/>
      <c r="S796" s="147"/>
      <c r="T796" s="147"/>
      <c r="U796" s="147"/>
      <c r="V796" s="146"/>
      <c r="W796" s="149">
        <f t="shared" si="33"/>
        <v>1</v>
      </c>
      <c r="X796" s="145"/>
      <c r="Y796" s="145"/>
      <c r="Z796" s="145"/>
      <c r="AA796" s="145"/>
      <c r="AB796" s="146"/>
      <c r="AC796" s="152"/>
      <c r="AD796" s="145"/>
      <c r="AE796" s="145"/>
      <c r="AF796" s="147"/>
      <c r="AG796" s="145"/>
      <c r="AH796" s="145"/>
      <c r="AI796" s="145"/>
      <c r="AJ796" s="147"/>
      <c r="AK796" s="147"/>
      <c r="AL796" s="147"/>
      <c r="AM796" s="146"/>
      <c r="AN796" s="145"/>
      <c r="AO796" s="145"/>
      <c r="AP796" s="147"/>
      <c r="AQ796" s="147"/>
      <c r="AS796" s="155"/>
      <c r="AT796" s="155"/>
    </row>
    <row r="797" spans="1:46" ht="14.25" hidden="1" customHeight="1" x14ac:dyDescent="0.2">
      <c r="A797" s="145"/>
      <c r="B797" s="146"/>
      <c r="C797" s="147"/>
      <c r="D797" s="147"/>
      <c r="E797" s="146"/>
      <c r="F797" s="147"/>
      <c r="G797" s="147"/>
      <c r="H797" s="147"/>
      <c r="I797" s="145"/>
      <c r="J797" s="145"/>
      <c r="K797" s="147"/>
      <c r="L797" s="147"/>
      <c r="M797" s="147"/>
      <c r="N797" s="147"/>
      <c r="O797" s="147"/>
      <c r="P797" s="145"/>
      <c r="Q797" s="147"/>
      <c r="R797" s="147"/>
      <c r="S797" s="147"/>
      <c r="T797" s="147"/>
      <c r="U797" s="147"/>
      <c r="V797" s="146"/>
      <c r="W797" s="149">
        <f t="shared" si="33"/>
        <v>1</v>
      </c>
      <c r="X797" s="145"/>
      <c r="Y797" s="145"/>
      <c r="Z797" s="145"/>
      <c r="AA797" s="145"/>
      <c r="AB797" s="146"/>
      <c r="AC797" s="152"/>
      <c r="AD797" s="145"/>
      <c r="AE797" s="145"/>
      <c r="AF797" s="147"/>
      <c r="AG797" s="145"/>
      <c r="AH797" s="145"/>
      <c r="AI797" s="145"/>
      <c r="AJ797" s="147"/>
      <c r="AK797" s="147"/>
      <c r="AL797" s="147"/>
      <c r="AM797" s="146"/>
      <c r="AN797" s="145"/>
      <c r="AO797" s="145"/>
      <c r="AP797" s="147"/>
      <c r="AQ797" s="147"/>
      <c r="AS797" s="155"/>
      <c r="AT797" s="155"/>
    </row>
    <row r="798" spans="1:46" ht="14.25" hidden="1" customHeight="1" x14ac:dyDescent="0.2">
      <c r="A798" s="145"/>
      <c r="B798" s="146"/>
      <c r="C798" s="147"/>
      <c r="D798" s="147"/>
      <c r="E798" s="146"/>
      <c r="F798" s="147"/>
      <c r="G798" s="147"/>
      <c r="H798" s="147"/>
      <c r="I798" s="145"/>
      <c r="J798" s="145"/>
      <c r="K798" s="147"/>
      <c r="L798" s="147"/>
      <c r="M798" s="147"/>
      <c r="N798" s="147"/>
      <c r="O798" s="147"/>
      <c r="P798" s="145"/>
      <c r="Q798" s="147"/>
      <c r="R798" s="147"/>
      <c r="S798" s="147"/>
      <c r="T798" s="147"/>
      <c r="U798" s="147"/>
      <c r="V798" s="146"/>
      <c r="W798" s="149">
        <f t="shared" si="33"/>
        <v>1</v>
      </c>
      <c r="X798" s="145"/>
      <c r="Y798" s="145"/>
      <c r="Z798" s="145"/>
      <c r="AA798" s="145"/>
      <c r="AB798" s="146"/>
      <c r="AC798" s="152"/>
      <c r="AD798" s="145"/>
      <c r="AE798" s="145"/>
      <c r="AF798" s="147"/>
      <c r="AG798" s="145"/>
      <c r="AH798" s="145"/>
      <c r="AI798" s="145"/>
      <c r="AJ798" s="147"/>
      <c r="AK798" s="147"/>
      <c r="AL798" s="147"/>
      <c r="AM798" s="146"/>
      <c r="AN798" s="145"/>
      <c r="AO798" s="145"/>
      <c r="AP798" s="147"/>
      <c r="AQ798" s="147"/>
      <c r="AS798" s="155"/>
      <c r="AT798" s="155"/>
    </row>
    <row r="799" spans="1:46" ht="14.25" hidden="1" customHeight="1" x14ac:dyDescent="0.2">
      <c r="A799" s="145"/>
      <c r="B799" s="146"/>
      <c r="C799" s="147"/>
      <c r="D799" s="147"/>
      <c r="E799" s="146"/>
      <c r="F799" s="147"/>
      <c r="G799" s="147"/>
      <c r="H799" s="147"/>
      <c r="I799" s="145"/>
      <c r="J799" s="145"/>
      <c r="K799" s="147"/>
      <c r="L799" s="147"/>
      <c r="M799" s="147"/>
      <c r="N799" s="147"/>
      <c r="O799" s="147"/>
      <c r="P799" s="145"/>
      <c r="Q799" s="147"/>
      <c r="R799" s="147"/>
      <c r="S799" s="147"/>
      <c r="T799" s="147"/>
      <c r="U799" s="147"/>
      <c r="V799" s="146"/>
      <c r="W799" s="149">
        <f t="shared" si="33"/>
        <v>1</v>
      </c>
      <c r="X799" s="145"/>
      <c r="Y799" s="145"/>
      <c r="Z799" s="145"/>
      <c r="AA799" s="145"/>
      <c r="AB799" s="146"/>
      <c r="AC799" s="152"/>
      <c r="AD799" s="145"/>
      <c r="AE799" s="145"/>
      <c r="AF799" s="147"/>
      <c r="AG799" s="145"/>
      <c r="AH799" s="145"/>
      <c r="AI799" s="145"/>
      <c r="AJ799" s="147"/>
      <c r="AK799" s="147"/>
      <c r="AL799" s="147"/>
      <c r="AM799" s="146"/>
      <c r="AN799" s="145"/>
      <c r="AO799" s="145"/>
      <c r="AP799" s="147"/>
      <c r="AQ799" s="147"/>
      <c r="AS799" s="155"/>
      <c r="AT799" s="155"/>
    </row>
    <row r="800" spans="1:46" ht="14.25" hidden="1" customHeight="1" x14ac:dyDescent="0.2">
      <c r="A800" s="145"/>
      <c r="B800" s="146"/>
      <c r="C800" s="147"/>
      <c r="D800" s="147"/>
      <c r="E800" s="146"/>
      <c r="F800" s="147"/>
      <c r="G800" s="147"/>
      <c r="H800" s="147"/>
      <c r="I800" s="145"/>
      <c r="J800" s="145"/>
      <c r="K800" s="147"/>
      <c r="L800" s="147"/>
      <c r="M800" s="147"/>
      <c r="N800" s="147"/>
      <c r="O800" s="147"/>
      <c r="P800" s="145"/>
      <c r="Q800" s="147"/>
      <c r="R800" s="147"/>
      <c r="S800" s="147"/>
      <c r="T800" s="147"/>
      <c r="U800" s="147"/>
      <c r="V800" s="146"/>
      <c r="W800" s="149">
        <f t="shared" si="33"/>
        <v>1</v>
      </c>
      <c r="X800" s="145"/>
      <c r="Y800" s="145"/>
      <c r="Z800" s="145"/>
      <c r="AA800" s="145"/>
      <c r="AB800" s="146"/>
      <c r="AC800" s="152"/>
      <c r="AD800" s="145"/>
      <c r="AE800" s="145"/>
      <c r="AF800" s="147"/>
      <c r="AG800" s="145"/>
      <c r="AH800" s="145"/>
      <c r="AI800" s="145"/>
      <c r="AJ800" s="147"/>
      <c r="AK800" s="147"/>
      <c r="AL800" s="147"/>
      <c r="AM800" s="146"/>
      <c r="AN800" s="145"/>
      <c r="AO800" s="145"/>
      <c r="AP800" s="147"/>
      <c r="AQ800" s="147"/>
      <c r="AS800" s="155"/>
      <c r="AT800" s="155"/>
    </row>
    <row r="801" spans="1:46" ht="14.25" hidden="1" customHeight="1" x14ac:dyDescent="0.2">
      <c r="A801" s="145"/>
      <c r="B801" s="146"/>
      <c r="C801" s="147"/>
      <c r="D801" s="147"/>
      <c r="E801" s="146"/>
      <c r="F801" s="147"/>
      <c r="G801" s="147"/>
      <c r="H801" s="147"/>
      <c r="I801" s="145"/>
      <c r="J801" s="145"/>
      <c r="K801" s="147"/>
      <c r="L801" s="147"/>
      <c r="M801" s="147"/>
      <c r="N801" s="147"/>
      <c r="O801" s="147"/>
      <c r="P801" s="145"/>
      <c r="Q801" s="147"/>
      <c r="R801" s="147"/>
      <c r="S801" s="147"/>
      <c r="T801" s="147"/>
      <c r="U801" s="147"/>
      <c r="V801" s="146"/>
      <c r="W801" s="149">
        <f t="shared" si="33"/>
        <v>1</v>
      </c>
      <c r="X801" s="145"/>
      <c r="Y801" s="145"/>
      <c r="Z801" s="145"/>
      <c r="AA801" s="145"/>
      <c r="AB801" s="146"/>
      <c r="AC801" s="152"/>
      <c r="AD801" s="145"/>
      <c r="AE801" s="145"/>
      <c r="AF801" s="147"/>
      <c r="AG801" s="145"/>
      <c r="AH801" s="145"/>
      <c r="AI801" s="145"/>
      <c r="AJ801" s="147"/>
      <c r="AK801" s="147"/>
      <c r="AL801" s="147"/>
      <c r="AM801" s="146"/>
      <c r="AN801" s="145"/>
      <c r="AO801" s="145"/>
      <c r="AP801" s="147"/>
      <c r="AQ801" s="147"/>
      <c r="AS801" s="155"/>
      <c r="AT801" s="155"/>
    </row>
    <row r="802" spans="1:46" ht="14.25" hidden="1" customHeight="1" x14ac:dyDescent="0.2">
      <c r="A802" s="145"/>
      <c r="B802" s="146"/>
      <c r="C802" s="147"/>
      <c r="D802" s="147"/>
      <c r="E802" s="146"/>
      <c r="F802" s="147"/>
      <c r="G802" s="147"/>
      <c r="H802" s="147"/>
      <c r="I802" s="145"/>
      <c r="J802" s="145"/>
      <c r="K802" s="147"/>
      <c r="L802" s="147"/>
      <c r="M802" s="147"/>
      <c r="N802" s="147"/>
      <c r="O802" s="147"/>
      <c r="P802" s="145"/>
      <c r="Q802" s="147"/>
      <c r="R802" s="147"/>
      <c r="S802" s="147"/>
      <c r="T802" s="147"/>
      <c r="U802" s="147"/>
      <c r="V802" s="146"/>
      <c r="W802" s="149">
        <f t="shared" si="33"/>
        <v>1</v>
      </c>
      <c r="X802" s="145"/>
      <c r="Y802" s="145"/>
      <c r="Z802" s="145"/>
      <c r="AA802" s="145"/>
      <c r="AB802" s="146"/>
      <c r="AC802" s="152"/>
      <c r="AD802" s="145"/>
      <c r="AE802" s="145"/>
      <c r="AF802" s="147"/>
      <c r="AG802" s="145"/>
      <c r="AH802" s="145"/>
      <c r="AI802" s="145"/>
      <c r="AJ802" s="147"/>
      <c r="AK802" s="147"/>
      <c r="AL802" s="147"/>
      <c r="AM802" s="146"/>
      <c r="AN802" s="145"/>
      <c r="AO802" s="145"/>
      <c r="AP802" s="147"/>
      <c r="AQ802" s="147"/>
      <c r="AS802" s="155"/>
      <c r="AT802" s="155"/>
    </row>
    <row r="803" spans="1:46" ht="14.25" hidden="1" customHeight="1" x14ac:dyDescent="0.2">
      <c r="A803" s="145"/>
      <c r="B803" s="146"/>
      <c r="C803" s="147"/>
      <c r="D803" s="147"/>
      <c r="E803" s="146"/>
      <c r="F803" s="147"/>
      <c r="G803" s="147"/>
      <c r="H803" s="147"/>
      <c r="I803" s="145"/>
      <c r="J803" s="145"/>
      <c r="K803" s="147"/>
      <c r="L803" s="147"/>
      <c r="M803" s="147"/>
      <c r="N803" s="147"/>
      <c r="O803" s="147"/>
      <c r="P803" s="145"/>
      <c r="Q803" s="147"/>
      <c r="R803" s="147"/>
      <c r="S803" s="147"/>
      <c r="T803" s="147"/>
      <c r="U803" s="147"/>
      <c r="V803" s="146"/>
      <c r="W803" s="149">
        <f t="shared" si="33"/>
        <v>1</v>
      </c>
      <c r="X803" s="145"/>
      <c r="Y803" s="145"/>
      <c r="Z803" s="145"/>
      <c r="AA803" s="145"/>
      <c r="AB803" s="146"/>
      <c r="AC803" s="152"/>
      <c r="AD803" s="145"/>
      <c r="AE803" s="145"/>
      <c r="AF803" s="147"/>
      <c r="AG803" s="145"/>
      <c r="AH803" s="145"/>
      <c r="AI803" s="145"/>
      <c r="AJ803" s="147"/>
      <c r="AK803" s="147"/>
      <c r="AL803" s="147"/>
      <c r="AM803" s="146"/>
      <c r="AN803" s="145"/>
      <c r="AO803" s="145"/>
      <c r="AP803" s="147"/>
      <c r="AQ803" s="147"/>
      <c r="AS803" s="155"/>
      <c r="AT803" s="155"/>
    </row>
    <row r="804" spans="1:46" ht="14.25" hidden="1" customHeight="1" x14ac:dyDescent="0.2">
      <c r="A804" s="145"/>
      <c r="B804" s="146"/>
      <c r="C804" s="147"/>
      <c r="D804" s="147"/>
      <c r="E804" s="146"/>
      <c r="F804" s="147"/>
      <c r="G804" s="147"/>
      <c r="H804" s="147"/>
      <c r="I804" s="145"/>
      <c r="J804" s="145"/>
      <c r="K804" s="147"/>
      <c r="L804" s="147"/>
      <c r="M804" s="147"/>
      <c r="N804" s="147"/>
      <c r="O804" s="147"/>
      <c r="P804" s="145"/>
      <c r="Q804" s="147"/>
      <c r="R804" s="147"/>
      <c r="S804" s="147"/>
      <c r="T804" s="147"/>
      <c r="U804" s="147"/>
      <c r="V804" s="146"/>
      <c r="W804" s="149">
        <f t="shared" si="33"/>
        <v>1</v>
      </c>
      <c r="X804" s="145"/>
      <c r="Y804" s="145"/>
      <c r="Z804" s="145"/>
      <c r="AA804" s="145"/>
      <c r="AB804" s="146"/>
      <c r="AC804" s="152"/>
      <c r="AD804" s="145"/>
      <c r="AE804" s="145"/>
      <c r="AF804" s="147"/>
      <c r="AG804" s="145"/>
      <c r="AH804" s="145"/>
      <c r="AI804" s="145"/>
      <c r="AJ804" s="147"/>
      <c r="AK804" s="147"/>
      <c r="AL804" s="147"/>
      <c r="AM804" s="146"/>
      <c r="AN804" s="145"/>
      <c r="AO804" s="145"/>
      <c r="AP804" s="147"/>
      <c r="AQ804" s="147"/>
      <c r="AS804" s="155"/>
      <c r="AT804" s="155"/>
    </row>
    <row r="805" spans="1:46" ht="14.25" hidden="1" customHeight="1" x14ac:dyDescent="0.2">
      <c r="A805" s="145"/>
      <c r="B805" s="146"/>
      <c r="C805" s="147"/>
      <c r="D805" s="147"/>
      <c r="E805" s="146"/>
      <c r="F805" s="147"/>
      <c r="G805" s="147"/>
      <c r="H805" s="147"/>
      <c r="I805" s="145"/>
      <c r="J805" s="145"/>
      <c r="K805" s="147"/>
      <c r="L805" s="147"/>
      <c r="M805" s="147"/>
      <c r="N805" s="147"/>
      <c r="O805" s="147"/>
      <c r="P805" s="145"/>
      <c r="Q805" s="147"/>
      <c r="R805" s="147"/>
      <c r="S805" s="147"/>
      <c r="T805" s="147"/>
      <c r="U805" s="147"/>
      <c r="V805" s="146"/>
      <c r="W805" s="149">
        <f t="shared" si="33"/>
        <v>1</v>
      </c>
      <c r="X805" s="145"/>
      <c r="Y805" s="145"/>
      <c r="Z805" s="145"/>
      <c r="AA805" s="145"/>
      <c r="AB805" s="146"/>
      <c r="AC805" s="152"/>
      <c r="AD805" s="145"/>
      <c r="AE805" s="145"/>
      <c r="AF805" s="147"/>
      <c r="AG805" s="145"/>
      <c r="AH805" s="145"/>
      <c r="AI805" s="145"/>
      <c r="AJ805" s="147"/>
      <c r="AK805" s="147"/>
      <c r="AL805" s="147"/>
      <c r="AM805" s="146"/>
      <c r="AN805" s="145"/>
      <c r="AO805" s="145"/>
      <c r="AP805" s="147"/>
      <c r="AQ805" s="147"/>
      <c r="AS805" s="155"/>
      <c r="AT805" s="155"/>
    </row>
    <row r="806" spans="1:46" ht="14.25" hidden="1" customHeight="1" x14ac:dyDescent="0.2">
      <c r="A806" s="145"/>
      <c r="B806" s="146"/>
      <c r="C806" s="147"/>
      <c r="D806" s="147"/>
      <c r="E806" s="146"/>
      <c r="F806" s="147"/>
      <c r="G806" s="147"/>
      <c r="H806" s="147"/>
      <c r="I806" s="145"/>
      <c r="J806" s="145"/>
      <c r="K806" s="147"/>
      <c r="L806" s="147"/>
      <c r="M806" s="147"/>
      <c r="N806" s="147"/>
      <c r="O806" s="147"/>
      <c r="P806" s="145"/>
      <c r="Q806" s="147"/>
      <c r="R806" s="147"/>
      <c r="S806" s="147"/>
      <c r="T806" s="147"/>
      <c r="U806" s="147"/>
      <c r="V806" s="146"/>
      <c r="W806" s="149">
        <f t="shared" si="33"/>
        <v>1</v>
      </c>
      <c r="X806" s="145"/>
      <c r="Y806" s="145"/>
      <c r="Z806" s="145"/>
      <c r="AA806" s="145"/>
      <c r="AB806" s="146"/>
      <c r="AC806" s="152"/>
      <c r="AD806" s="145"/>
      <c r="AE806" s="145"/>
      <c r="AF806" s="147"/>
      <c r="AG806" s="145"/>
      <c r="AH806" s="145"/>
      <c r="AI806" s="145"/>
      <c r="AJ806" s="147"/>
      <c r="AK806" s="147"/>
      <c r="AL806" s="147"/>
      <c r="AM806" s="146"/>
      <c r="AN806" s="145"/>
      <c r="AO806" s="145"/>
      <c r="AP806" s="147"/>
      <c r="AQ806" s="147"/>
      <c r="AS806" s="155"/>
      <c r="AT806" s="155"/>
    </row>
    <row r="807" spans="1:46" ht="14.25" hidden="1" customHeight="1" x14ac:dyDescent="0.2">
      <c r="A807" s="145"/>
      <c r="B807" s="146"/>
      <c r="C807" s="147"/>
      <c r="D807" s="147"/>
      <c r="E807" s="146"/>
      <c r="F807" s="147"/>
      <c r="G807" s="147"/>
      <c r="H807" s="147"/>
      <c r="I807" s="145"/>
      <c r="J807" s="145"/>
      <c r="K807" s="147"/>
      <c r="L807" s="147"/>
      <c r="M807" s="147"/>
      <c r="N807" s="147"/>
      <c r="O807" s="147"/>
      <c r="P807" s="145"/>
      <c r="Q807" s="147"/>
      <c r="R807" s="147"/>
      <c r="S807" s="147"/>
      <c r="T807" s="147"/>
      <c r="U807" s="147"/>
      <c r="V807" s="146"/>
      <c r="W807" s="149">
        <f t="shared" si="33"/>
        <v>1</v>
      </c>
      <c r="X807" s="145"/>
      <c r="Y807" s="145"/>
      <c r="Z807" s="145"/>
      <c r="AA807" s="145"/>
      <c r="AB807" s="146"/>
      <c r="AC807" s="152"/>
      <c r="AD807" s="145"/>
      <c r="AE807" s="145"/>
      <c r="AF807" s="147"/>
      <c r="AG807" s="145"/>
      <c r="AH807" s="145"/>
      <c r="AI807" s="145"/>
      <c r="AJ807" s="147"/>
      <c r="AK807" s="147"/>
      <c r="AL807" s="147"/>
      <c r="AM807" s="146"/>
      <c r="AN807" s="145"/>
      <c r="AO807" s="145"/>
      <c r="AP807" s="147"/>
      <c r="AQ807" s="147"/>
      <c r="AS807" s="155"/>
      <c r="AT807" s="155"/>
    </row>
    <row r="808" spans="1:46" ht="14.25" hidden="1" customHeight="1" x14ac:dyDescent="0.2">
      <c r="A808" s="145"/>
      <c r="B808" s="146"/>
      <c r="C808" s="147"/>
      <c r="D808" s="147"/>
      <c r="E808" s="146"/>
      <c r="F808" s="147"/>
      <c r="G808" s="147"/>
      <c r="H808" s="147"/>
      <c r="I808" s="145"/>
      <c r="J808" s="145"/>
      <c r="K808" s="147"/>
      <c r="L808" s="147"/>
      <c r="M808" s="147"/>
      <c r="N808" s="147"/>
      <c r="O808" s="147"/>
      <c r="P808" s="145"/>
      <c r="Q808" s="147"/>
      <c r="R808" s="147"/>
      <c r="S808" s="147"/>
      <c r="T808" s="147"/>
      <c r="U808" s="147"/>
      <c r="V808" s="146"/>
      <c r="W808" s="149">
        <f t="shared" si="33"/>
        <v>1</v>
      </c>
      <c r="X808" s="145"/>
      <c r="Y808" s="145"/>
      <c r="Z808" s="145"/>
      <c r="AA808" s="145"/>
      <c r="AB808" s="146"/>
      <c r="AC808" s="152"/>
      <c r="AD808" s="145"/>
      <c r="AE808" s="145"/>
      <c r="AF808" s="147"/>
      <c r="AG808" s="145"/>
      <c r="AH808" s="145"/>
      <c r="AI808" s="145"/>
      <c r="AJ808" s="147"/>
      <c r="AK808" s="147"/>
      <c r="AL808" s="147"/>
      <c r="AM808" s="146"/>
      <c r="AN808" s="145"/>
      <c r="AO808" s="145"/>
      <c r="AP808" s="147"/>
      <c r="AQ808" s="147"/>
      <c r="AS808" s="155"/>
      <c r="AT808" s="155"/>
    </row>
    <row r="809" spans="1:46" ht="14.25" hidden="1" customHeight="1" x14ac:dyDescent="0.2">
      <c r="A809" s="145"/>
      <c r="B809" s="146"/>
      <c r="C809" s="147"/>
      <c r="D809" s="147"/>
      <c r="E809" s="146"/>
      <c r="F809" s="147"/>
      <c r="G809" s="147"/>
      <c r="H809" s="147"/>
      <c r="I809" s="145"/>
      <c r="J809" s="145"/>
      <c r="K809" s="147"/>
      <c r="L809" s="147"/>
      <c r="M809" s="147"/>
      <c r="N809" s="147"/>
      <c r="O809" s="147"/>
      <c r="P809" s="145"/>
      <c r="Q809" s="147"/>
      <c r="R809" s="147"/>
      <c r="S809" s="147"/>
      <c r="T809" s="147"/>
      <c r="U809" s="147"/>
      <c r="V809" s="146"/>
      <c r="W809" s="149">
        <f t="shared" si="33"/>
        <v>1</v>
      </c>
      <c r="X809" s="145"/>
      <c r="Y809" s="145"/>
      <c r="Z809" s="145"/>
      <c r="AA809" s="145"/>
      <c r="AB809" s="146"/>
      <c r="AC809" s="152"/>
      <c r="AD809" s="145"/>
      <c r="AE809" s="145"/>
      <c r="AF809" s="147"/>
      <c r="AG809" s="145"/>
      <c r="AH809" s="145"/>
      <c r="AI809" s="145"/>
      <c r="AJ809" s="147"/>
      <c r="AK809" s="147"/>
      <c r="AL809" s="147"/>
      <c r="AM809" s="146"/>
      <c r="AN809" s="145"/>
      <c r="AO809" s="145"/>
      <c r="AP809" s="147"/>
      <c r="AQ809" s="147"/>
      <c r="AS809" s="155"/>
      <c r="AT809" s="155"/>
    </row>
    <row r="810" spans="1:46" ht="14.25" hidden="1" customHeight="1" x14ac:dyDescent="0.2">
      <c r="A810" s="145"/>
      <c r="B810" s="146"/>
      <c r="C810" s="147"/>
      <c r="D810" s="147"/>
      <c r="E810" s="146"/>
      <c r="F810" s="147"/>
      <c r="G810" s="147"/>
      <c r="H810" s="147"/>
      <c r="I810" s="145"/>
      <c r="J810" s="145"/>
      <c r="K810" s="147"/>
      <c r="L810" s="147"/>
      <c r="M810" s="147"/>
      <c r="N810" s="147"/>
      <c r="O810" s="147"/>
      <c r="P810" s="145"/>
      <c r="Q810" s="147"/>
      <c r="R810" s="147"/>
      <c r="S810" s="147"/>
      <c r="T810" s="147"/>
      <c r="U810" s="147"/>
      <c r="V810" s="146"/>
      <c r="W810" s="149">
        <f t="shared" si="33"/>
        <v>1</v>
      </c>
      <c r="X810" s="145"/>
      <c r="Y810" s="145"/>
      <c r="Z810" s="145"/>
      <c r="AA810" s="145"/>
      <c r="AB810" s="146"/>
      <c r="AC810" s="152"/>
      <c r="AD810" s="145"/>
      <c r="AE810" s="145"/>
      <c r="AF810" s="147"/>
      <c r="AG810" s="145"/>
      <c r="AH810" s="145"/>
      <c r="AI810" s="145"/>
      <c r="AJ810" s="147"/>
      <c r="AK810" s="147"/>
      <c r="AL810" s="147"/>
      <c r="AM810" s="146"/>
      <c r="AN810" s="145"/>
      <c r="AO810" s="145"/>
      <c r="AP810" s="147"/>
      <c r="AQ810" s="147"/>
      <c r="AS810" s="155"/>
      <c r="AT810" s="155"/>
    </row>
    <row r="811" spans="1:46" ht="14.25" hidden="1" customHeight="1" x14ac:dyDescent="0.2">
      <c r="A811" s="145"/>
      <c r="B811" s="146"/>
      <c r="C811" s="147"/>
      <c r="D811" s="147"/>
      <c r="E811" s="146"/>
      <c r="F811" s="147"/>
      <c r="G811" s="147"/>
      <c r="H811" s="147"/>
      <c r="I811" s="145"/>
      <c r="J811" s="145"/>
      <c r="K811" s="147"/>
      <c r="L811" s="147"/>
      <c r="M811" s="147"/>
      <c r="N811" s="147"/>
      <c r="O811" s="147"/>
      <c r="P811" s="145"/>
      <c r="Q811" s="147"/>
      <c r="R811" s="147"/>
      <c r="S811" s="147"/>
      <c r="T811" s="147"/>
      <c r="U811" s="147"/>
      <c r="V811" s="146"/>
      <c r="W811" s="149">
        <f t="shared" si="33"/>
        <v>1</v>
      </c>
      <c r="X811" s="145"/>
      <c r="Y811" s="145"/>
      <c r="Z811" s="145"/>
      <c r="AA811" s="145"/>
      <c r="AB811" s="146"/>
      <c r="AC811" s="152"/>
      <c r="AD811" s="145"/>
      <c r="AE811" s="145"/>
      <c r="AF811" s="147"/>
      <c r="AG811" s="145"/>
      <c r="AH811" s="145"/>
      <c r="AI811" s="145"/>
      <c r="AJ811" s="147"/>
      <c r="AK811" s="147"/>
      <c r="AL811" s="147"/>
      <c r="AM811" s="146"/>
      <c r="AN811" s="145"/>
      <c r="AO811" s="145"/>
      <c r="AP811" s="147"/>
      <c r="AQ811" s="147"/>
      <c r="AS811" s="155"/>
      <c r="AT811" s="155"/>
    </row>
    <row r="812" spans="1:46" ht="14.25" hidden="1" customHeight="1" x14ac:dyDescent="0.2">
      <c r="A812" s="145"/>
      <c r="B812" s="146"/>
      <c r="C812" s="147"/>
      <c r="D812" s="147"/>
      <c r="E812" s="146"/>
      <c r="F812" s="147"/>
      <c r="G812" s="147"/>
      <c r="H812" s="147"/>
      <c r="I812" s="145"/>
      <c r="J812" s="145"/>
      <c r="K812" s="147"/>
      <c r="L812" s="147"/>
      <c r="M812" s="147"/>
      <c r="N812" s="147"/>
      <c r="O812" s="147"/>
      <c r="P812" s="145"/>
      <c r="Q812" s="147"/>
      <c r="R812" s="147"/>
      <c r="S812" s="147"/>
      <c r="T812" s="147"/>
      <c r="U812" s="147"/>
      <c r="V812" s="146"/>
      <c r="W812" s="149">
        <f t="shared" si="33"/>
        <v>1</v>
      </c>
      <c r="X812" s="145"/>
      <c r="Y812" s="145"/>
      <c r="Z812" s="145"/>
      <c r="AA812" s="145"/>
      <c r="AB812" s="146"/>
      <c r="AC812" s="152"/>
      <c r="AD812" s="145"/>
      <c r="AE812" s="145"/>
      <c r="AF812" s="147"/>
      <c r="AG812" s="145"/>
      <c r="AH812" s="145"/>
      <c r="AI812" s="145"/>
      <c r="AJ812" s="147"/>
      <c r="AK812" s="147"/>
      <c r="AL812" s="147"/>
      <c r="AM812" s="146"/>
      <c r="AN812" s="145"/>
      <c r="AO812" s="145"/>
      <c r="AP812" s="147"/>
      <c r="AQ812" s="147"/>
      <c r="AS812" s="155"/>
      <c r="AT812" s="155"/>
    </row>
    <row r="813" spans="1:46" ht="14.25" hidden="1" customHeight="1" x14ac:dyDescent="0.2">
      <c r="A813" s="145"/>
      <c r="B813" s="146"/>
      <c r="C813" s="147"/>
      <c r="D813" s="147"/>
      <c r="E813" s="146"/>
      <c r="F813" s="147"/>
      <c r="G813" s="147"/>
      <c r="H813" s="147"/>
      <c r="I813" s="145"/>
      <c r="J813" s="145"/>
      <c r="K813" s="147"/>
      <c r="L813" s="147"/>
      <c r="M813" s="147"/>
      <c r="N813" s="147"/>
      <c r="O813" s="147"/>
      <c r="P813" s="145"/>
      <c r="Q813" s="147"/>
      <c r="R813" s="147"/>
      <c r="S813" s="147"/>
      <c r="T813" s="147"/>
      <c r="U813" s="147"/>
      <c r="V813" s="146"/>
      <c r="W813" s="149">
        <f t="shared" si="33"/>
        <v>1</v>
      </c>
      <c r="X813" s="145"/>
      <c r="Y813" s="145"/>
      <c r="Z813" s="145"/>
      <c r="AA813" s="145"/>
      <c r="AB813" s="146"/>
      <c r="AC813" s="152"/>
      <c r="AD813" s="145"/>
      <c r="AE813" s="145"/>
      <c r="AF813" s="147"/>
      <c r="AG813" s="145"/>
      <c r="AH813" s="145"/>
      <c r="AI813" s="145"/>
      <c r="AJ813" s="147"/>
      <c r="AK813" s="147"/>
      <c r="AL813" s="147"/>
      <c r="AM813" s="146"/>
      <c r="AN813" s="145"/>
      <c r="AO813" s="145"/>
      <c r="AP813" s="147"/>
      <c r="AQ813" s="147"/>
      <c r="AS813" s="155"/>
      <c r="AT813" s="155"/>
    </row>
    <row r="814" spans="1:46" ht="14.25" hidden="1" customHeight="1" x14ac:dyDescent="0.2">
      <c r="A814" s="145"/>
      <c r="B814" s="146"/>
      <c r="C814" s="147"/>
      <c r="D814" s="147"/>
      <c r="E814" s="146"/>
      <c r="F814" s="147"/>
      <c r="G814" s="147"/>
      <c r="H814" s="147"/>
      <c r="I814" s="145"/>
      <c r="J814" s="145"/>
      <c r="K814" s="147"/>
      <c r="L814" s="147"/>
      <c r="M814" s="147"/>
      <c r="N814" s="147"/>
      <c r="O814" s="147"/>
      <c r="P814" s="145"/>
      <c r="Q814" s="147"/>
      <c r="R814" s="147"/>
      <c r="S814" s="147"/>
      <c r="T814" s="147"/>
      <c r="U814" s="147"/>
      <c r="V814" s="146"/>
      <c r="W814" s="149">
        <f t="shared" si="33"/>
        <v>1</v>
      </c>
      <c r="X814" s="145"/>
      <c r="Y814" s="145"/>
      <c r="Z814" s="145"/>
      <c r="AA814" s="145"/>
      <c r="AB814" s="146"/>
      <c r="AC814" s="152"/>
      <c r="AD814" s="145"/>
      <c r="AE814" s="145"/>
      <c r="AF814" s="147"/>
      <c r="AG814" s="145"/>
      <c r="AH814" s="145"/>
      <c r="AI814" s="145"/>
      <c r="AJ814" s="147"/>
      <c r="AK814" s="147"/>
      <c r="AL814" s="147"/>
      <c r="AM814" s="146"/>
      <c r="AN814" s="145"/>
      <c r="AO814" s="145"/>
      <c r="AP814" s="147"/>
      <c r="AQ814" s="147"/>
      <c r="AS814" s="155"/>
      <c r="AT814" s="155"/>
    </row>
    <row r="815" spans="1:46" ht="14.25" hidden="1" customHeight="1" x14ac:dyDescent="0.2">
      <c r="A815" s="145"/>
      <c r="B815" s="146"/>
      <c r="C815" s="147"/>
      <c r="D815" s="147"/>
      <c r="E815" s="146"/>
      <c r="F815" s="147"/>
      <c r="G815" s="147"/>
      <c r="H815" s="147"/>
      <c r="I815" s="145"/>
      <c r="J815" s="145"/>
      <c r="K815" s="147"/>
      <c r="L815" s="147"/>
      <c r="M815" s="147"/>
      <c r="N815" s="147"/>
      <c r="O815" s="147"/>
      <c r="P815" s="145"/>
      <c r="Q815" s="147"/>
      <c r="R815" s="147"/>
      <c r="S815" s="147"/>
      <c r="T815" s="147"/>
      <c r="U815" s="147"/>
      <c r="V815" s="146"/>
      <c r="W815" s="149">
        <f t="shared" si="33"/>
        <v>1</v>
      </c>
      <c r="X815" s="145"/>
      <c r="Y815" s="145"/>
      <c r="Z815" s="145"/>
      <c r="AA815" s="145"/>
      <c r="AB815" s="146"/>
      <c r="AC815" s="152"/>
      <c r="AD815" s="145"/>
      <c r="AE815" s="145"/>
      <c r="AF815" s="147"/>
      <c r="AG815" s="145"/>
      <c r="AH815" s="145"/>
      <c r="AI815" s="145"/>
      <c r="AJ815" s="147"/>
      <c r="AK815" s="147"/>
      <c r="AL815" s="147"/>
      <c r="AM815" s="146"/>
      <c r="AN815" s="145"/>
      <c r="AO815" s="145"/>
      <c r="AP815" s="147"/>
      <c r="AQ815" s="147"/>
      <c r="AS815" s="155"/>
      <c r="AT815" s="155"/>
    </row>
    <row r="816" spans="1:46" ht="14.25" hidden="1" customHeight="1" x14ac:dyDescent="0.2">
      <c r="A816" s="145"/>
      <c r="B816" s="146"/>
      <c r="C816" s="147"/>
      <c r="D816" s="147"/>
      <c r="E816" s="146"/>
      <c r="F816" s="147"/>
      <c r="G816" s="147"/>
      <c r="H816" s="147"/>
      <c r="I816" s="145"/>
      <c r="J816" s="145"/>
      <c r="K816" s="147"/>
      <c r="L816" s="147"/>
      <c r="M816" s="147"/>
      <c r="N816" s="147"/>
      <c r="O816" s="147"/>
      <c r="P816" s="145"/>
      <c r="Q816" s="147"/>
      <c r="R816" s="147"/>
      <c r="S816" s="147"/>
      <c r="T816" s="147"/>
      <c r="U816" s="147"/>
      <c r="V816" s="146"/>
      <c r="W816" s="149">
        <f t="shared" si="33"/>
        <v>1</v>
      </c>
      <c r="X816" s="145"/>
      <c r="Y816" s="145"/>
      <c r="Z816" s="145"/>
      <c r="AA816" s="145"/>
      <c r="AB816" s="146"/>
      <c r="AC816" s="152"/>
      <c r="AD816" s="145"/>
      <c r="AE816" s="145"/>
      <c r="AF816" s="147"/>
      <c r="AG816" s="145"/>
      <c r="AH816" s="145"/>
      <c r="AI816" s="145"/>
      <c r="AJ816" s="147"/>
      <c r="AK816" s="147"/>
      <c r="AL816" s="147"/>
      <c r="AM816" s="146"/>
      <c r="AN816" s="145"/>
      <c r="AO816" s="145"/>
      <c r="AP816" s="147"/>
      <c r="AQ816" s="147"/>
      <c r="AS816" s="155"/>
      <c r="AT816" s="155"/>
    </row>
    <row r="817" spans="1:46" ht="14.25" hidden="1" customHeight="1" x14ac:dyDescent="0.2">
      <c r="A817" s="145"/>
      <c r="B817" s="146"/>
      <c r="C817" s="147"/>
      <c r="D817" s="147"/>
      <c r="E817" s="146"/>
      <c r="F817" s="147"/>
      <c r="G817" s="147"/>
      <c r="H817" s="147"/>
      <c r="I817" s="145"/>
      <c r="J817" s="145"/>
      <c r="K817" s="147"/>
      <c r="L817" s="147"/>
      <c r="M817" s="147"/>
      <c r="N817" s="147"/>
      <c r="O817" s="147"/>
      <c r="P817" s="145"/>
      <c r="Q817" s="147"/>
      <c r="R817" s="147"/>
      <c r="S817" s="147"/>
      <c r="T817" s="147"/>
      <c r="U817" s="147"/>
      <c r="V817" s="146"/>
      <c r="W817" s="149">
        <f t="shared" si="33"/>
        <v>1</v>
      </c>
      <c r="X817" s="145"/>
      <c r="Y817" s="145"/>
      <c r="Z817" s="145"/>
      <c r="AA817" s="145"/>
      <c r="AB817" s="146"/>
      <c r="AC817" s="152"/>
      <c r="AD817" s="145"/>
      <c r="AE817" s="145"/>
      <c r="AF817" s="147"/>
      <c r="AG817" s="145"/>
      <c r="AH817" s="145"/>
      <c r="AI817" s="145"/>
      <c r="AJ817" s="147"/>
      <c r="AK817" s="147"/>
      <c r="AL817" s="147"/>
      <c r="AM817" s="146"/>
      <c r="AN817" s="145"/>
      <c r="AO817" s="145"/>
      <c r="AP817" s="147"/>
      <c r="AQ817" s="147"/>
      <c r="AS817" s="155"/>
      <c r="AT817" s="155"/>
    </row>
    <row r="818" spans="1:46" ht="14.25" hidden="1" customHeight="1" x14ac:dyDescent="0.2">
      <c r="A818" s="145"/>
      <c r="B818" s="146"/>
      <c r="C818" s="147"/>
      <c r="D818" s="147"/>
      <c r="E818" s="146"/>
      <c r="F818" s="147"/>
      <c r="G818" s="147"/>
      <c r="H818" s="147"/>
      <c r="I818" s="145"/>
      <c r="J818" s="145"/>
      <c r="K818" s="147"/>
      <c r="L818" s="147"/>
      <c r="M818" s="147"/>
      <c r="N818" s="147"/>
      <c r="O818" s="147"/>
      <c r="P818" s="145"/>
      <c r="Q818" s="147"/>
      <c r="R818" s="147"/>
      <c r="S818" s="147"/>
      <c r="T818" s="147"/>
      <c r="U818" s="147"/>
      <c r="V818" s="146"/>
      <c r="W818" s="149">
        <f t="shared" si="33"/>
        <v>1</v>
      </c>
      <c r="X818" s="145"/>
      <c r="Y818" s="145"/>
      <c r="Z818" s="145"/>
      <c r="AA818" s="145"/>
      <c r="AB818" s="146"/>
      <c r="AC818" s="152"/>
      <c r="AD818" s="145"/>
      <c r="AE818" s="145"/>
      <c r="AF818" s="147"/>
      <c r="AG818" s="145"/>
      <c r="AH818" s="145"/>
      <c r="AI818" s="145"/>
      <c r="AJ818" s="147"/>
      <c r="AK818" s="147"/>
      <c r="AL818" s="147"/>
      <c r="AM818" s="146"/>
      <c r="AN818" s="145"/>
      <c r="AO818" s="145"/>
      <c r="AP818" s="147"/>
      <c r="AQ818" s="147"/>
      <c r="AS818" s="155"/>
      <c r="AT818" s="155"/>
    </row>
    <row r="819" spans="1:46" ht="14.25" hidden="1" customHeight="1" x14ac:dyDescent="0.2">
      <c r="A819" s="145"/>
      <c r="B819" s="146"/>
      <c r="C819" s="147"/>
      <c r="D819" s="147"/>
      <c r="E819" s="146"/>
      <c r="F819" s="147"/>
      <c r="G819" s="147"/>
      <c r="H819" s="147"/>
      <c r="I819" s="145"/>
      <c r="J819" s="145"/>
      <c r="K819" s="147"/>
      <c r="L819" s="147"/>
      <c r="M819" s="147"/>
      <c r="N819" s="147"/>
      <c r="O819" s="147"/>
      <c r="P819" s="145"/>
      <c r="Q819" s="147"/>
      <c r="R819" s="147"/>
      <c r="S819" s="147"/>
      <c r="T819" s="147"/>
      <c r="U819" s="147"/>
      <c r="V819" s="146"/>
      <c r="W819" s="149">
        <f t="shared" si="33"/>
        <v>1</v>
      </c>
      <c r="X819" s="145"/>
      <c r="Y819" s="145"/>
      <c r="Z819" s="145"/>
      <c r="AA819" s="145"/>
      <c r="AB819" s="146"/>
      <c r="AC819" s="152"/>
      <c r="AD819" s="145"/>
      <c r="AE819" s="145"/>
      <c r="AF819" s="147"/>
      <c r="AG819" s="145"/>
      <c r="AH819" s="145"/>
      <c r="AI819" s="145"/>
      <c r="AJ819" s="147"/>
      <c r="AK819" s="147"/>
      <c r="AL819" s="147"/>
      <c r="AM819" s="146"/>
      <c r="AN819" s="145"/>
      <c r="AO819" s="145"/>
      <c r="AP819" s="147"/>
      <c r="AQ819" s="147"/>
      <c r="AS819" s="155"/>
      <c r="AT819" s="155"/>
    </row>
    <row r="820" spans="1:46" ht="14.25" hidden="1" customHeight="1" x14ac:dyDescent="0.2">
      <c r="A820" s="145"/>
      <c r="B820" s="146"/>
      <c r="C820" s="147"/>
      <c r="D820" s="147"/>
      <c r="E820" s="146"/>
      <c r="F820" s="147"/>
      <c r="G820" s="147"/>
      <c r="H820" s="147"/>
      <c r="I820" s="145"/>
      <c r="J820" s="145"/>
      <c r="K820" s="147"/>
      <c r="L820" s="147"/>
      <c r="M820" s="147"/>
      <c r="N820" s="147"/>
      <c r="O820" s="147"/>
      <c r="P820" s="145"/>
      <c r="Q820" s="147"/>
      <c r="R820" s="147"/>
      <c r="S820" s="147"/>
      <c r="T820" s="147"/>
      <c r="U820" s="147"/>
      <c r="V820" s="146"/>
      <c r="W820" s="149">
        <f t="shared" si="33"/>
        <v>1</v>
      </c>
      <c r="X820" s="145"/>
      <c r="Y820" s="145"/>
      <c r="Z820" s="145"/>
      <c r="AA820" s="145"/>
      <c r="AB820" s="146"/>
      <c r="AC820" s="152"/>
      <c r="AD820" s="145"/>
      <c r="AE820" s="145"/>
      <c r="AF820" s="147"/>
      <c r="AG820" s="145"/>
      <c r="AH820" s="145"/>
      <c r="AI820" s="145"/>
      <c r="AJ820" s="147"/>
      <c r="AK820" s="147"/>
      <c r="AL820" s="147"/>
      <c r="AM820" s="146"/>
      <c r="AN820" s="145"/>
      <c r="AO820" s="145"/>
      <c r="AP820" s="147"/>
      <c r="AQ820" s="147"/>
      <c r="AS820" s="155"/>
      <c r="AT820" s="155"/>
    </row>
    <row r="821" spans="1:46" ht="14.25" hidden="1" customHeight="1" x14ac:dyDescent="0.2">
      <c r="A821" s="145"/>
      <c r="B821" s="146"/>
      <c r="C821" s="147"/>
      <c r="D821" s="147"/>
      <c r="E821" s="146"/>
      <c r="F821" s="147"/>
      <c r="G821" s="147"/>
      <c r="H821" s="147"/>
      <c r="I821" s="145"/>
      <c r="J821" s="145"/>
      <c r="K821" s="147"/>
      <c r="L821" s="147"/>
      <c r="M821" s="147"/>
      <c r="N821" s="147"/>
      <c r="O821" s="147"/>
      <c r="P821" s="145"/>
      <c r="Q821" s="147"/>
      <c r="R821" s="147"/>
      <c r="S821" s="147"/>
      <c r="T821" s="147"/>
      <c r="U821" s="147"/>
      <c r="V821" s="146"/>
      <c r="W821" s="149">
        <f t="shared" si="33"/>
        <v>1</v>
      </c>
      <c r="X821" s="145"/>
      <c r="Y821" s="145"/>
      <c r="Z821" s="145"/>
      <c r="AA821" s="145"/>
      <c r="AB821" s="146"/>
      <c r="AC821" s="152"/>
      <c r="AD821" s="145"/>
      <c r="AE821" s="145"/>
      <c r="AF821" s="147"/>
      <c r="AG821" s="145"/>
      <c r="AH821" s="145"/>
      <c r="AI821" s="145"/>
      <c r="AJ821" s="147"/>
      <c r="AK821" s="147"/>
      <c r="AL821" s="147"/>
      <c r="AM821" s="146"/>
      <c r="AN821" s="145"/>
      <c r="AO821" s="145"/>
      <c r="AP821" s="147"/>
      <c r="AQ821" s="147"/>
      <c r="AS821" s="155"/>
      <c r="AT821" s="155"/>
    </row>
    <row r="822" spans="1:46" ht="14.25" hidden="1" customHeight="1" x14ac:dyDescent="0.2">
      <c r="A822" s="145"/>
      <c r="B822" s="146"/>
      <c r="C822" s="147"/>
      <c r="D822" s="147"/>
      <c r="E822" s="146"/>
      <c r="F822" s="147"/>
      <c r="G822" s="147"/>
      <c r="H822" s="147"/>
      <c r="I822" s="145"/>
      <c r="J822" s="145"/>
      <c r="K822" s="147"/>
      <c r="L822" s="147"/>
      <c r="M822" s="147"/>
      <c r="N822" s="147"/>
      <c r="O822" s="147"/>
      <c r="P822" s="145"/>
      <c r="Q822" s="147"/>
      <c r="R822" s="147"/>
      <c r="S822" s="147"/>
      <c r="T822" s="147"/>
      <c r="U822" s="147"/>
      <c r="V822" s="146"/>
      <c r="W822" s="149">
        <f t="shared" si="33"/>
        <v>1</v>
      </c>
      <c r="X822" s="145"/>
      <c r="Y822" s="145"/>
      <c r="Z822" s="145"/>
      <c r="AA822" s="145"/>
      <c r="AB822" s="146"/>
      <c r="AC822" s="152"/>
      <c r="AD822" s="145"/>
      <c r="AE822" s="145"/>
      <c r="AF822" s="147"/>
      <c r="AG822" s="145"/>
      <c r="AH822" s="145"/>
      <c r="AI822" s="145"/>
      <c r="AJ822" s="147"/>
      <c r="AK822" s="147"/>
      <c r="AL822" s="147"/>
      <c r="AM822" s="146"/>
      <c r="AN822" s="145"/>
      <c r="AO822" s="145"/>
      <c r="AP822" s="147"/>
      <c r="AQ822" s="147"/>
      <c r="AS822" s="155"/>
      <c r="AT822" s="155"/>
    </row>
    <row r="823" spans="1:46" ht="14.25" hidden="1" customHeight="1" x14ac:dyDescent="0.2">
      <c r="A823" s="145"/>
      <c r="B823" s="146"/>
      <c r="C823" s="147"/>
      <c r="D823" s="147"/>
      <c r="E823" s="146"/>
      <c r="F823" s="147"/>
      <c r="G823" s="147"/>
      <c r="H823" s="147"/>
      <c r="I823" s="145"/>
      <c r="J823" s="145"/>
      <c r="K823" s="147"/>
      <c r="L823" s="147"/>
      <c r="M823" s="147"/>
      <c r="N823" s="147"/>
      <c r="O823" s="147"/>
      <c r="P823" s="145"/>
      <c r="Q823" s="147"/>
      <c r="R823" s="147"/>
      <c r="S823" s="147"/>
      <c r="T823" s="147"/>
      <c r="U823" s="147"/>
      <c r="V823" s="146"/>
      <c r="W823" s="149">
        <f t="shared" si="33"/>
        <v>1</v>
      </c>
      <c r="X823" s="145"/>
      <c r="Y823" s="145"/>
      <c r="Z823" s="145"/>
      <c r="AA823" s="145"/>
      <c r="AB823" s="146"/>
      <c r="AC823" s="152"/>
      <c r="AD823" s="145"/>
      <c r="AE823" s="145"/>
      <c r="AF823" s="147"/>
      <c r="AG823" s="145"/>
      <c r="AH823" s="145"/>
      <c r="AI823" s="145"/>
      <c r="AJ823" s="147"/>
      <c r="AK823" s="147"/>
      <c r="AL823" s="147"/>
      <c r="AM823" s="146"/>
      <c r="AN823" s="145"/>
      <c r="AO823" s="145"/>
      <c r="AP823" s="147"/>
      <c r="AQ823" s="147"/>
      <c r="AS823" s="155"/>
      <c r="AT823" s="155"/>
    </row>
    <row r="824" spans="1:46" ht="14.25" hidden="1" customHeight="1" x14ac:dyDescent="0.2">
      <c r="A824" s="145"/>
      <c r="B824" s="146"/>
      <c r="C824" s="147"/>
      <c r="D824" s="147"/>
      <c r="E824" s="146"/>
      <c r="F824" s="147"/>
      <c r="G824" s="147"/>
      <c r="H824" s="147"/>
      <c r="I824" s="145"/>
      <c r="J824" s="145"/>
      <c r="K824" s="147"/>
      <c r="L824" s="147"/>
      <c r="M824" s="147"/>
      <c r="N824" s="147"/>
      <c r="O824" s="147"/>
      <c r="P824" s="145"/>
      <c r="Q824" s="147"/>
      <c r="R824" s="147"/>
      <c r="S824" s="147"/>
      <c r="T824" s="147"/>
      <c r="U824" s="147"/>
      <c r="V824" s="146"/>
      <c r="W824" s="149">
        <f t="shared" si="33"/>
        <v>1</v>
      </c>
      <c r="X824" s="145"/>
      <c r="Y824" s="145"/>
      <c r="Z824" s="145"/>
      <c r="AA824" s="145"/>
      <c r="AB824" s="146"/>
      <c r="AC824" s="152"/>
      <c r="AD824" s="145"/>
      <c r="AE824" s="145"/>
      <c r="AF824" s="147"/>
      <c r="AG824" s="145"/>
      <c r="AH824" s="145"/>
      <c r="AI824" s="145"/>
      <c r="AJ824" s="147"/>
      <c r="AK824" s="147"/>
      <c r="AL824" s="147"/>
      <c r="AM824" s="146"/>
      <c r="AN824" s="145"/>
      <c r="AO824" s="145"/>
      <c r="AP824" s="147"/>
      <c r="AQ824" s="147"/>
      <c r="AS824" s="155"/>
      <c r="AT824" s="155"/>
    </row>
    <row r="825" spans="1:46" ht="14.25" hidden="1" customHeight="1" x14ac:dyDescent="0.2">
      <c r="A825" s="145"/>
      <c r="B825" s="146"/>
      <c r="C825" s="147"/>
      <c r="D825" s="147"/>
      <c r="E825" s="146"/>
      <c r="F825" s="147"/>
      <c r="G825" s="147"/>
      <c r="H825" s="147"/>
      <c r="I825" s="145"/>
      <c r="J825" s="145"/>
      <c r="K825" s="147"/>
      <c r="L825" s="147"/>
      <c r="M825" s="147"/>
      <c r="N825" s="147"/>
      <c r="O825" s="147"/>
      <c r="P825" s="145"/>
      <c r="Q825" s="147"/>
      <c r="R825" s="147"/>
      <c r="S825" s="147"/>
      <c r="T825" s="147"/>
      <c r="U825" s="147"/>
      <c r="V825" s="146"/>
      <c r="W825" s="149">
        <f t="shared" si="33"/>
        <v>1</v>
      </c>
      <c r="X825" s="145"/>
      <c r="Y825" s="145"/>
      <c r="Z825" s="145"/>
      <c r="AA825" s="145"/>
      <c r="AB825" s="146"/>
      <c r="AC825" s="152"/>
      <c r="AD825" s="145"/>
      <c r="AE825" s="145"/>
      <c r="AF825" s="147"/>
      <c r="AG825" s="145"/>
      <c r="AH825" s="145"/>
      <c r="AI825" s="145"/>
      <c r="AJ825" s="147"/>
      <c r="AK825" s="147"/>
      <c r="AL825" s="147"/>
      <c r="AM825" s="146"/>
      <c r="AN825" s="145"/>
      <c r="AO825" s="145"/>
      <c r="AP825" s="147"/>
      <c r="AQ825" s="147"/>
      <c r="AS825" s="155"/>
      <c r="AT825" s="155"/>
    </row>
    <row r="826" spans="1:46" ht="14.25" hidden="1" customHeight="1" x14ac:dyDescent="0.2">
      <c r="A826" s="145"/>
      <c r="B826" s="146"/>
      <c r="C826" s="147"/>
      <c r="D826" s="147"/>
      <c r="E826" s="146"/>
      <c r="F826" s="147"/>
      <c r="G826" s="147"/>
      <c r="H826" s="147"/>
      <c r="I826" s="145"/>
      <c r="J826" s="145"/>
      <c r="K826" s="147"/>
      <c r="L826" s="147"/>
      <c r="M826" s="147"/>
      <c r="N826" s="147"/>
      <c r="O826" s="147"/>
      <c r="P826" s="145"/>
      <c r="Q826" s="147"/>
      <c r="R826" s="147"/>
      <c r="S826" s="147"/>
      <c r="T826" s="147"/>
      <c r="U826" s="147"/>
      <c r="V826" s="146"/>
      <c r="W826" s="149">
        <f t="shared" si="33"/>
        <v>1</v>
      </c>
      <c r="X826" s="145"/>
      <c r="Y826" s="145"/>
      <c r="Z826" s="145"/>
      <c r="AA826" s="145"/>
      <c r="AB826" s="146"/>
      <c r="AC826" s="152"/>
      <c r="AD826" s="145"/>
      <c r="AE826" s="145"/>
      <c r="AF826" s="147"/>
      <c r="AG826" s="145"/>
      <c r="AH826" s="145"/>
      <c r="AI826" s="145"/>
      <c r="AJ826" s="147"/>
      <c r="AK826" s="147"/>
      <c r="AL826" s="147"/>
      <c r="AM826" s="146"/>
      <c r="AN826" s="145"/>
      <c r="AO826" s="145"/>
      <c r="AP826" s="147"/>
      <c r="AQ826" s="147"/>
      <c r="AS826" s="155"/>
      <c r="AT826" s="155"/>
    </row>
    <row r="827" spans="1:46" ht="14.25" hidden="1" customHeight="1" x14ac:dyDescent="0.2">
      <c r="A827" s="145"/>
      <c r="B827" s="146"/>
      <c r="C827" s="147"/>
      <c r="D827" s="147"/>
      <c r="E827" s="146"/>
      <c r="F827" s="147"/>
      <c r="G827" s="147"/>
      <c r="H827" s="147"/>
      <c r="I827" s="145"/>
      <c r="J827" s="145"/>
      <c r="K827" s="147"/>
      <c r="L827" s="147"/>
      <c r="M827" s="147"/>
      <c r="N827" s="147"/>
      <c r="O827" s="147"/>
      <c r="P827" s="145"/>
      <c r="Q827" s="147"/>
      <c r="R827" s="147"/>
      <c r="S827" s="147"/>
      <c r="T827" s="147"/>
      <c r="U827" s="147"/>
      <c r="V827" s="146"/>
      <c r="W827" s="149">
        <f t="shared" si="33"/>
        <v>1</v>
      </c>
      <c r="X827" s="145"/>
      <c r="Y827" s="145"/>
      <c r="Z827" s="145"/>
      <c r="AA827" s="145"/>
      <c r="AB827" s="146"/>
      <c r="AC827" s="152"/>
      <c r="AD827" s="145"/>
      <c r="AE827" s="145"/>
      <c r="AF827" s="147"/>
      <c r="AG827" s="145"/>
      <c r="AH827" s="145"/>
      <c r="AI827" s="145"/>
      <c r="AJ827" s="147"/>
      <c r="AK827" s="147"/>
      <c r="AL827" s="147"/>
      <c r="AM827" s="146"/>
      <c r="AN827" s="145"/>
      <c r="AO827" s="145"/>
      <c r="AP827" s="147"/>
      <c r="AQ827" s="147"/>
      <c r="AS827" s="155"/>
      <c r="AT827" s="155"/>
    </row>
    <row r="828" spans="1:46" ht="14.25" hidden="1" customHeight="1" x14ac:dyDescent="0.2">
      <c r="A828" s="145"/>
      <c r="B828" s="146"/>
      <c r="C828" s="147"/>
      <c r="D828" s="147"/>
      <c r="E828" s="146"/>
      <c r="F828" s="147"/>
      <c r="G828" s="147"/>
      <c r="H828" s="147"/>
      <c r="I828" s="145"/>
      <c r="J828" s="145"/>
      <c r="K828" s="147"/>
      <c r="L828" s="147"/>
      <c r="M828" s="147"/>
      <c r="N828" s="147"/>
      <c r="O828" s="147"/>
      <c r="P828" s="145"/>
      <c r="Q828" s="147"/>
      <c r="R828" s="147"/>
      <c r="S828" s="147"/>
      <c r="T828" s="147"/>
      <c r="U828" s="147"/>
      <c r="V828" s="146"/>
      <c r="W828" s="149">
        <f t="shared" si="33"/>
        <v>1</v>
      </c>
      <c r="X828" s="145"/>
      <c r="Y828" s="145"/>
      <c r="Z828" s="145"/>
      <c r="AA828" s="145"/>
      <c r="AB828" s="146"/>
      <c r="AC828" s="152"/>
      <c r="AD828" s="145"/>
      <c r="AE828" s="145"/>
      <c r="AF828" s="147"/>
      <c r="AG828" s="145"/>
      <c r="AH828" s="145"/>
      <c r="AI828" s="145"/>
      <c r="AJ828" s="147"/>
      <c r="AK828" s="147"/>
      <c r="AL828" s="147"/>
      <c r="AM828" s="146"/>
      <c r="AN828" s="145"/>
      <c r="AO828" s="145"/>
      <c r="AP828" s="147"/>
      <c r="AQ828" s="147"/>
      <c r="AS828" s="155"/>
      <c r="AT828" s="155"/>
    </row>
    <row r="829" spans="1:46" ht="14.25" hidden="1" customHeight="1" x14ac:dyDescent="0.2">
      <c r="A829" s="145"/>
      <c r="B829" s="146"/>
      <c r="C829" s="147"/>
      <c r="D829" s="147"/>
      <c r="E829" s="146"/>
      <c r="F829" s="147"/>
      <c r="G829" s="147"/>
      <c r="H829" s="147"/>
      <c r="I829" s="145"/>
      <c r="J829" s="145"/>
      <c r="K829" s="147"/>
      <c r="L829" s="147"/>
      <c r="M829" s="147"/>
      <c r="N829" s="147"/>
      <c r="O829" s="147"/>
      <c r="P829" s="145"/>
      <c r="Q829" s="147"/>
      <c r="R829" s="147"/>
      <c r="S829" s="147"/>
      <c r="T829" s="147"/>
      <c r="U829" s="147"/>
      <c r="V829" s="146"/>
      <c r="W829" s="149">
        <f t="shared" si="33"/>
        <v>1</v>
      </c>
      <c r="X829" s="145"/>
      <c r="Y829" s="145"/>
      <c r="Z829" s="145"/>
      <c r="AA829" s="145"/>
      <c r="AB829" s="146"/>
      <c r="AC829" s="152"/>
      <c r="AD829" s="145"/>
      <c r="AE829" s="145"/>
      <c r="AF829" s="147"/>
      <c r="AG829" s="145"/>
      <c r="AH829" s="145"/>
      <c r="AI829" s="145"/>
      <c r="AJ829" s="147"/>
      <c r="AK829" s="147"/>
      <c r="AL829" s="147"/>
      <c r="AM829" s="146"/>
      <c r="AN829" s="145"/>
      <c r="AO829" s="145"/>
      <c r="AP829" s="147"/>
      <c r="AQ829" s="147"/>
      <c r="AS829" s="155"/>
      <c r="AT829" s="155"/>
    </row>
    <row r="830" spans="1:46" ht="14.25" hidden="1" customHeight="1" x14ac:dyDescent="0.2">
      <c r="A830" s="145"/>
      <c r="B830" s="146"/>
      <c r="C830" s="147"/>
      <c r="D830" s="147"/>
      <c r="E830" s="146"/>
      <c r="F830" s="147"/>
      <c r="G830" s="147"/>
      <c r="H830" s="147"/>
      <c r="I830" s="145"/>
      <c r="J830" s="145"/>
      <c r="K830" s="147"/>
      <c r="L830" s="147"/>
      <c r="M830" s="147"/>
      <c r="N830" s="147"/>
      <c r="O830" s="147"/>
      <c r="P830" s="145"/>
      <c r="Q830" s="147"/>
      <c r="R830" s="147"/>
      <c r="S830" s="147"/>
      <c r="T830" s="147"/>
      <c r="U830" s="147"/>
      <c r="V830" s="146"/>
      <c r="W830" s="149">
        <f t="shared" si="33"/>
        <v>1</v>
      </c>
      <c r="X830" s="145"/>
      <c r="Y830" s="145"/>
      <c r="Z830" s="145"/>
      <c r="AA830" s="145"/>
      <c r="AB830" s="146"/>
      <c r="AC830" s="152"/>
      <c r="AD830" s="145"/>
      <c r="AE830" s="145"/>
      <c r="AF830" s="147"/>
      <c r="AG830" s="145"/>
      <c r="AH830" s="145"/>
      <c r="AI830" s="145"/>
      <c r="AJ830" s="147"/>
      <c r="AK830" s="147"/>
      <c r="AL830" s="147"/>
      <c r="AM830" s="146"/>
      <c r="AN830" s="145"/>
      <c r="AO830" s="145"/>
      <c r="AP830" s="147"/>
      <c r="AQ830" s="147"/>
      <c r="AS830" s="155"/>
      <c r="AT830" s="155"/>
    </row>
    <row r="831" spans="1:46" ht="14.25" hidden="1" customHeight="1" x14ac:dyDescent="0.2">
      <c r="A831" s="145"/>
      <c r="B831" s="146"/>
      <c r="C831" s="147"/>
      <c r="D831" s="147"/>
      <c r="E831" s="146"/>
      <c r="F831" s="147"/>
      <c r="G831" s="147"/>
      <c r="H831" s="147"/>
      <c r="I831" s="145"/>
      <c r="J831" s="145"/>
      <c r="K831" s="147"/>
      <c r="L831" s="147"/>
      <c r="M831" s="147"/>
      <c r="N831" s="147"/>
      <c r="O831" s="147"/>
      <c r="P831" s="145"/>
      <c r="Q831" s="147"/>
      <c r="R831" s="147"/>
      <c r="S831" s="147"/>
      <c r="T831" s="147"/>
      <c r="U831" s="147"/>
      <c r="V831" s="146"/>
      <c r="W831" s="149">
        <f t="shared" si="33"/>
        <v>1</v>
      </c>
      <c r="X831" s="145"/>
      <c r="Y831" s="145"/>
      <c r="Z831" s="145"/>
      <c r="AA831" s="145"/>
      <c r="AB831" s="146"/>
      <c r="AC831" s="152"/>
      <c r="AD831" s="145"/>
      <c r="AE831" s="145"/>
      <c r="AF831" s="147"/>
      <c r="AG831" s="145"/>
      <c r="AH831" s="145"/>
      <c r="AI831" s="145"/>
      <c r="AJ831" s="147"/>
      <c r="AK831" s="147"/>
      <c r="AL831" s="147"/>
      <c r="AM831" s="146"/>
      <c r="AN831" s="145"/>
      <c r="AO831" s="145"/>
      <c r="AP831" s="147"/>
      <c r="AQ831" s="147"/>
      <c r="AS831" s="155"/>
      <c r="AT831" s="155"/>
    </row>
    <row r="832" spans="1:46" ht="14.25" hidden="1" customHeight="1" x14ac:dyDescent="0.2">
      <c r="A832" s="145"/>
      <c r="B832" s="146"/>
      <c r="C832" s="147"/>
      <c r="D832" s="147"/>
      <c r="E832" s="146"/>
      <c r="F832" s="147"/>
      <c r="G832" s="147"/>
      <c r="H832" s="147"/>
      <c r="I832" s="145"/>
      <c r="J832" s="145"/>
      <c r="K832" s="147"/>
      <c r="L832" s="147"/>
      <c r="M832" s="147"/>
      <c r="N832" s="147"/>
      <c r="O832" s="147"/>
      <c r="P832" s="145"/>
      <c r="Q832" s="147"/>
      <c r="R832" s="147"/>
      <c r="S832" s="147"/>
      <c r="T832" s="147"/>
      <c r="U832" s="147"/>
      <c r="V832" s="146"/>
      <c r="W832" s="149">
        <f t="shared" si="33"/>
        <v>1</v>
      </c>
      <c r="X832" s="145"/>
      <c r="Y832" s="145"/>
      <c r="Z832" s="145"/>
      <c r="AA832" s="145"/>
      <c r="AB832" s="146"/>
      <c r="AC832" s="152"/>
      <c r="AD832" s="145"/>
      <c r="AE832" s="145"/>
      <c r="AF832" s="147"/>
      <c r="AG832" s="145"/>
      <c r="AH832" s="145"/>
      <c r="AI832" s="145"/>
      <c r="AJ832" s="147"/>
      <c r="AK832" s="147"/>
      <c r="AL832" s="147"/>
      <c r="AM832" s="146"/>
      <c r="AN832" s="145"/>
      <c r="AO832" s="145"/>
      <c r="AP832" s="147"/>
      <c r="AQ832" s="147"/>
      <c r="AS832" s="155"/>
      <c r="AT832" s="155"/>
    </row>
    <row r="833" spans="1:46" ht="14.25" hidden="1" customHeight="1" x14ac:dyDescent="0.2">
      <c r="A833" s="145"/>
      <c r="B833" s="146"/>
      <c r="C833" s="147"/>
      <c r="D833" s="147"/>
      <c r="E833" s="146"/>
      <c r="F833" s="147"/>
      <c r="G833" s="147"/>
      <c r="H833" s="147"/>
      <c r="I833" s="145"/>
      <c r="J833" s="145"/>
      <c r="K833" s="147"/>
      <c r="L833" s="147"/>
      <c r="M833" s="147"/>
      <c r="N833" s="147"/>
      <c r="O833" s="147"/>
      <c r="P833" s="145"/>
      <c r="Q833" s="147"/>
      <c r="R833" s="147"/>
      <c r="S833" s="147"/>
      <c r="T833" s="147"/>
      <c r="U833" s="147"/>
      <c r="V833" s="146"/>
      <c r="W833" s="149">
        <f t="shared" si="33"/>
        <v>1</v>
      </c>
      <c r="X833" s="145"/>
      <c r="Y833" s="145"/>
      <c r="Z833" s="145"/>
      <c r="AA833" s="145"/>
      <c r="AB833" s="146"/>
      <c r="AC833" s="152"/>
      <c r="AD833" s="145"/>
      <c r="AE833" s="145"/>
      <c r="AF833" s="147"/>
      <c r="AG833" s="145"/>
      <c r="AH833" s="145"/>
      <c r="AI833" s="145"/>
      <c r="AJ833" s="147"/>
      <c r="AK833" s="147"/>
      <c r="AL833" s="147"/>
      <c r="AM833" s="146"/>
      <c r="AN833" s="145"/>
      <c r="AO833" s="145"/>
      <c r="AP833" s="147"/>
      <c r="AQ833" s="147"/>
      <c r="AS833" s="155"/>
      <c r="AT833" s="155"/>
    </row>
    <row r="834" spans="1:46" ht="14.25" hidden="1" customHeight="1" x14ac:dyDescent="0.2">
      <c r="A834" s="145"/>
      <c r="B834" s="146"/>
      <c r="C834" s="147"/>
      <c r="D834" s="147"/>
      <c r="E834" s="146"/>
      <c r="F834" s="147"/>
      <c r="G834" s="147"/>
      <c r="H834" s="147"/>
      <c r="I834" s="145"/>
      <c r="J834" s="145"/>
      <c r="K834" s="147"/>
      <c r="L834" s="147"/>
      <c r="M834" s="147"/>
      <c r="N834" s="147"/>
      <c r="O834" s="147"/>
      <c r="P834" s="145"/>
      <c r="Q834" s="147"/>
      <c r="R834" s="147"/>
      <c r="S834" s="147"/>
      <c r="T834" s="147"/>
      <c r="U834" s="147"/>
      <c r="V834" s="146"/>
      <c r="W834" s="149">
        <f t="shared" si="33"/>
        <v>1</v>
      </c>
      <c r="X834" s="145"/>
      <c r="Y834" s="145"/>
      <c r="Z834" s="145"/>
      <c r="AA834" s="145"/>
      <c r="AB834" s="146"/>
      <c r="AC834" s="152"/>
      <c r="AD834" s="145"/>
      <c r="AE834" s="145"/>
      <c r="AF834" s="147"/>
      <c r="AG834" s="145"/>
      <c r="AH834" s="145"/>
      <c r="AI834" s="145"/>
      <c r="AJ834" s="147"/>
      <c r="AK834" s="147"/>
      <c r="AL834" s="147"/>
      <c r="AM834" s="146"/>
      <c r="AN834" s="145"/>
      <c r="AO834" s="145"/>
      <c r="AP834" s="147"/>
      <c r="AQ834" s="147"/>
      <c r="AS834" s="155"/>
      <c r="AT834" s="155"/>
    </row>
    <row r="835" spans="1:46" ht="14.25" hidden="1" customHeight="1" x14ac:dyDescent="0.2">
      <c r="A835" s="145"/>
      <c r="B835" s="146"/>
      <c r="C835" s="147"/>
      <c r="D835" s="147"/>
      <c r="E835" s="146"/>
      <c r="F835" s="147"/>
      <c r="G835" s="147"/>
      <c r="H835" s="147"/>
      <c r="I835" s="145"/>
      <c r="J835" s="145"/>
      <c r="K835" s="147"/>
      <c r="L835" s="147"/>
      <c r="M835" s="147"/>
      <c r="N835" s="147"/>
      <c r="O835" s="147"/>
      <c r="P835" s="145"/>
      <c r="Q835" s="147"/>
      <c r="R835" s="147"/>
      <c r="S835" s="147"/>
      <c r="T835" s="147"/>
      <c r="U835" s="147"/>
      <c r="V835" s="146"/>
      <c r="W835" s="149">
        <f t="shared" ref="W835:W898" si="34">1-F835</f>
        <v>1</v>
      </c>
      <c r="X835" s="145"/>
      <c r="Y835" s="145"/>
      <c r="Z835" s="145"/>
      <c r="AA835" s="145"/>
      <c r="AB835" s="146"/>
      <c r="AC835" s="152"/>
      <c r="AD835" s="145"/>
      <c r="AE835" s="145"/>
      <c r="AF835" s="147"/>
      <c r="AG835" s="145"/>
      <c r="AH835" s="145"/>
      <c r="AI835" s="145"/>
      <c r="AJ835" s="147"/>
      <c r="AK835" s="147"/>
      <c r="AL835" s="147"/>
      <c r="AM835" s="146"/>
      <c r="AN835" s="145"/>
      <c r="AO835" s="145"/>
      <c r="AP835" s="147"/>
      <c r="AQ835" s="147"/>
      <c r="AS835" s="155"/>
      <c r="AT835" s="155"/>
    </row>
    <row r="836" spans="1:46" ht="14.25" hidden="1" customHeight="1" x14ac:dyDescent="0.2">
      <c r="A836" s="145"/>
      <c r="B836" s="146"/>
      <c r="C836" s="147"/>
      <c r="D836" s="147"/>
      <c r="E836" s="146"/>
      <c r="F836" s="147"/>
      <c r="G836" s="147"/>
      <c r="H836" s="147"/>
      <c r="I836" s="145"/>
      <c r="J836" s="145"/>
      <c r="K836" s="147"/>
      <c r="L836" s="147"/>
      <c r="M836" s="147"/>
      <c r="N836" s="147"/>
      <c r="O836" s="147"/>
      <c r="P836" s="145"/>
      <c r="Q836" s="147"/>
      <c r="R836" s="147"/>
      <c r="S836" s="147"/>
      <c r="T836" s="147"/>
      <c r="U836" s="147"/>
      <c r="V836" s="146"/>
      <c r="W836" s="149">
        <f t="shared" si="34"/>
        <v>1</v>
      </c>
      <c r="X836" s="145"/>
      <c r="Y836" s="145"/>
      <c r="Z836" s="145"/>
      <c r="AA836" s="145"/>
      <c r="AB836" s="146"/>
      <c r="AC836" s="152"/>
      <c r="AD836" s="145"/>
      <c r="AE836" s="145"/>
      <c r="AF836" s="147"/>
      <c r="AG836" s="145"/>
      <c r="AH836" s="145"/>
      <c r="AI836" s="145"/>
      <c r="AJ836" s="147"/>
      <c r="AK836" s="147"/>
      <c r="AL836" s="147"/>
      <c r="AM836" s="146"/>
      <c r="AN836" s="145"/>
      <c r="AO836" s="145"/>
      <c r="AP836" s="147"/>
      <c r="AQ836" s="147"/>
      <c r="AS836" s="155"/>
      <c r="AT836" s="155"/>
    </row>
    <row r="837" spans="1:46" ht="14.25" hidden="1" customHeight="1" x14ac:dyDescent="0.2">
      <c r="A837" s="145"/>
      <c r="B837" s="146"/>
      <c r="C837" s="147"/>
      <c r="D837" s="147"/>
      <c r="E837" s="146"/>
      <c r="F837" s="147"/>
      <c r="G837" s="147"/>
      <c r="H837" s="147"/>
      <c r="I837" s="145"/>
      <c r="J837" s="145"/>
      <c r="K837" s="147"/>
      <c r="L837" s="147"/>
      <c r="M837" s="147"/>
      <c r="N837" s="147"/>
      <c r="O837" s="147"/>
      <c r="P837" s="145"/>
      <c r="Q837" s="147"/>
      <c r="R837" s="147"/>
      <c r="S837" s="147"/>
      <c r="T837" s="147"/>
      <c r="U837" s="147"/>
      <c r="V837" s="146"/>
      <c r="W837" s="149">
        <f t="shared" si="34"/>
        <v>1</v>
      </c>
      <c r="X837" s="145"/>
      <c r="Y837" s="145"/>
      <c r="Z837" s="145"/>
      <c r="AA837" s="145"/>
      <c r="AB837" s="146"/>
      <c r="AC837" s="152"/>
      <c r="AD837" s="145"/>
      <c r="AE837" s="145"/>
      <c r="AF837" s="147"/>
      <c r="AG837" s="145"/>
      <c r="AH837" s="145"/>
      <c r="AI837" s="145"/>
      <c r="AJ837" s="147"/>
      <c r="AK837" s="147"/>
      <c r="AL837" s="147"/>
      <c r="AM837" s="146"/>
      <c r="AN837" s="145"/>
      <c r="AO837" s="145"/>
      <c r="AP837" s="147"/>
      <c r="AQ837" s="147"/>
      <c r="AS837" s="155"/>
      <c r="AT837" s="155"/>
    </row>
    <row r="838" spans="1:46" ht="14.25" hidden="1" customHeight="1" x14ac:dyDescent="0.2">
      <c r="A838" s="145"/>
      <c r="B838" s="146"/>
      <c r="C838" s="147"/>
      <c r="D838" s="147"/>
      <c r="E838" s="146"/>
      <c r="F838" s="147"/>
      <c r="G838" s="147"/>
      <c r="H838" s="147"/>
      <c r="I838" s="145"/>
      <c r="J838" s="145"/>
      <c r="K838" s="147"/>
      <c r="L838" s="147"/>
      <c r="M838" s="147"/>
      <c r="N838" s="147"/>
      <c r="O838" s="147"/>
      <c r="P838" s="145"/>
      <c r="Q838" s="147"/>
      <c r="R838" s="147"/>
      <c r="S838" s="147"/>
      <c r="T838" s="147"/>
      <c r="U838" s="147"/>
      <c r="V838" s="146"/>
      <c r="W838" s="149">
        <f t="shared" si="34"/>
        <v>1</v>
      </c>
      <c r="X838" s="145"/>
      <c r="Y838" s="145"/>
      <c r="Z838" s="145"/>
      <c r="AA838" s="145"/>
      <c r="AB838" s="146"/>
      <c r="AC838" s="152"/>
      <c r="AD838" s="145"/>
      <c r="AE838" s="145"/>
      <c r="AF838" s="147"/>
      <c r="AG838" s="145"/>
      <c r="AH838" s="145"/>
      <c r="AI838" s="145"/>
      <c r="AJ838" s="147"/>
      <c r="AK838" s="147"/>
      <c r="AL838" s="147"/>
      <c r="AM838" s="146"/>
      <c r="AN838" s="145"/>
      <c r="AO838" s="145"/>
      <c r="AP838" s="147"/>
      <c r="AQ838" s="147"/>
      <c r="AS838" s="155"/>
      <c r="AT838" s="155"/>
    </row>
    <row r="839" spans="1:46" ht="14.25" hidden="1" customHeight="1" x14ac:dyDescent="0.2">
      <c r="A839" s="145"/>
      <c r="B839" s="146"/>
      <c r="C839" s="147"/>
      <c r="D839" s="147"/>
      <c r="E839" s="146"/>
      <c r="F839" s="147"/>
      <c r="G839" s="147"/>
      <c r="H839" s="147"/>
      <c r="I839" s="145"/>
      <c r="J839" s="145"/>
      <c r="K839" s="147"/>
      <c r="L839" s="147"/>
      <c r="M839" s="147"/>
      <c r="N839" s="147"/>
      <c r="O839" s="147"/>
      <c r="P839" s="145"/>
      <c r="Q839" s="147"/>
      <c r="R839" s="147"/>
      <c r="S839" s="147"/>
      <c r="T839" s="147"/>
      <c r="U839" s="147"/>
      <c r="V839" s="146"/>
      <c r="W839" s="149">
        <f t="shared" si="34"/>
        <v>1</v>
      </c>
      <c r="X839" s="145"/>
      <c r="Y839" s="145"/>
      <c r="Z839" s="145"/>
      <c r="AA839" s="145"/>
      <c r="AB839" s="146"/>
      <c r="AC839" s="152"/>
      <c r="AD839" s="145"/>
      <c r="AE839" s="145"/>
      <c r="AF839" s="147"/>
      <c r="AG839" s="145"/>
      <c r="AH839" s="145"/>
      <c r="AI839" s="145"/>
      <c r="AJ839" s="147"/>
      <c r="AK839" s="147"/>
      <c r="AL839" s="147"/>
      <c r="AM839" s="146"/>
      <c r="AN839" s="145"/>
      <c r="AO839" s="145"/>
      <c r="AP839" s="147"/>
      <c r="AQ839" s="147"/>
      <c r="AS839" s="155"/>
      <c r="AT839" s="155"/>
    </row>
    <row r="840" spans="1:46" ht="14.25" hidden="1" customHeight="1" x14ac:dyDescent="0.2">
      <c r="A840" s="145"/>
      <c r="B840" s="146"/>
      <c r="C840" s="147"/>
      <c r="D840" s="147"/>
      <c r="E840" s="146"/>
      <c r="F840" s="147"/>
      <c r="G840" s="147"/>
      <c r="H840" s="147"/>
      <c r="I840" s="145"/>
      <c r="J840" s="145"/>
      <c r="K840" s="147"/>
      <c r="L840" s="147"/>
      <c r="M840" s="147"/>
      <c r="N840" s="147"/>
      <c r="O840" s="147"/>
      <c r="P840" s="145"/>
      <c r="Q840" s="147"/>
      <c r="R840" s="147"/>
      <c r="S840" s="147"/>
      <c r="T840" s="147"/>
      <c r="U840" s="147"/>
      <c r="V840" s="146"/>
      <c r="W840" s="149">
        <f t="shared" si="34"/>
        <v>1</v>
      </c>
      <c r="X840" s="145"/>
      <c r="Y840" s="145"/>
      <c r="Z840" s="145"/>
      <c r="AA840" s="145"/>
      <c r="AB840" s="146"/>
      <c r="AC840" s="152"/>
      <c r="AD840" s="145"/>
      <c r="AE840" s="145"/>
      <c r="AF840" s="147"/>
      <c r="AG840" s="145"/>
      <c r="AH840" s="145"/>
      <c r="AI840" s="145"/>
      <c r="AJ840" s="147"/>
      <c r="AK840" s="147"/>
      <c r="AL840" s="147"/>
      <c r="AM840" s="146"/>
      <c r="AN840" s="145"/>
      <c r="AO840" s="145"/>
      <c r="AP840" s="147"/>
      <c r="AQ840" s="147"/>
      <c r="AS840" s="155"/>
      <c r="AT840" s="155"/>
    </row>
    <row r="841" spans="1:46" ht="14.25" hidden="1" customHeight="1" x14ac:dyDescent="0.2">
      <c r="A841" s="145"/>
      <c r="B841" s="146"/>
      <c r="C841" s="147"/>
      <c r="D841" s="147"/>
      <c r="E841" s="146"/>
      <c r="F841" s="147"/>
      <c r="G841" s="147"/>
      <c r="H841" s="147"/>
      <c r="I841" s="145"/>
      <c r="J841" s="145"/>
      <c r="K841" s="147"/>
      <c r="L841" s="147"/>
      <c r="M841" s="147"/>
      <c r="N841" s="147"/>
      <c r="O841" s="147"/>
      <c r="P841" s="145"/>
      <c r="Q841" s="147"/>
      <c r="R841" s="147"/>
      <c r="S841" s="147"/>
      <c r="T841" s="147"/>
      <c r="U841" s="147"/>
      <c r="V841" s="146"/>
      <c r="W841" s="149">
        <f t="shared" si="34"/>
        <v>1</v>
      </c>
      <c r="X841" s="145"/>
      <c r="Y841" s="145"/>
      <c r="Z841" s="145"/>
      <c r="AA841" s="145"/>
      <c r="AB841" s="146"/>
      <c r="AC841" s="152"/>
      <c r="AD841" s="145"/>
      <c r="AE841" s="145"/>
      <c r="AF841" s="147"/>
      <c r="AG841" s="145"/>
      <c r="AH841" s="145"/>
      <c r="AI841" s="145"/>
      <c r="AJ841" s="147"/>
      <c r="AK841" s="147"/>
      <c r="AL841" s="147"/>
      <c r="AM841" s="146"/>
      <c r="AN841" s="145"/>
      <c r="AO841" s="145"/>
      <c r="AP841" s="147"/>
      <c r="AQ841" s="147"/>
      <c r="AS841" s="155"/>
      <c r="AT841" s="155"/>
    </row>
    <row r="842" spans="1:46" ht="14.25" hidden="1" customHeight="1" x14ac:dyDescent="0.2">
      <c r="A842" s="145"/>
      <c r="B842" s="146"/>
      <c r="C842" s="147"/>
      <c r="D842" s="147"/>
      <c r="E842" s="146"/>
      <c r="F842" s="147"/>
      <c r="G842" s="147"/>
      <c r="H842" s="147"/>
      <c r="I842" s="145"/>
      <c r="J842" s="145"/>
      <c r="K842" s="147"/>
      <c r="L842" s="147"/>
      <c r="M842" s="147"/>
      <c r="N842" s="147"/>
      <c r="O842" s="147"/>
      <c r="P842" s="145"/>
      <c r="Q842" s="147"/>
      <c r="R842" s="147"/>
      <c r="S842" s="147"/>
      <c r="T842" s="147"/>
      <c r="U842" s="147"/>
      <c r="V842" s="146"/>
      <c r="W842" s="149">
        <f t="shared" si="34"/>
        <v>1</v>
      </c>
      <c r="X842" s="145"/>
      <c r="Y842" s="145"/>
      <c r="Z842" s="145"/>
      <c r="AA842" s="145"/>
      <c r="AB842" s="146"/>
      <c r="AC842" s="152"/>
      <c r="AD842" s="145"/>
      <c r="AE842" s="145"/>
      <c r="AF842" s="147"/>
      <c r="AG842" s="145"/>
      <c r="AH842" s="145"/>
      <c r="AI842" s="145"/>
      <c r="AJ842" s="147"/>
      <c r="AK842" s="147"/>
      <c r="AL842" s="147"/>
      <c r="AM842" s="146"/>
      <c r="AN842" s="145"/>
      <c r="AO842" s="145"/>
      <c r="AP842" s="147"/>
      <c r="AQ842" s="147"/>
      <c r="AS842" s="155"/>
      <c r="AT842" s="155"/>
    </row>
    <row r="843" spans="1:46" ht="14.25" hidden="1" customHeight="1" x14ac:dyDescent="0.2">
      <c r="A843" s="145"/>
      <c r="B843" s="146"/>
      <c r="C843" s="147"/>
      <c r="D843" s="147"/>
      <c r="E843" s="146"/>
      <c r="F843" s="147"/>
      <c r="G843" s="147"/>
      <c r="H843" s="147"/>
      <c r="I843" s="145"/>
      <c r="J843" s="145"/>
      <c r="K843" s="147"/>
      <c r="L843" s="147"/>
      <c r="M843" s="147"/>
      <c r="N843" s="147"/>
      <c r="O843" s="147"/>
      <c r="P843" s="145"/>
      <c r="Q843" s="147"/>
      <c r="R843" s="147"/>
      <c r="S843" s="147"/>
      <c r="T843" s="147"/>
      <c r="U843" s="147"/>
      <c r="V843" s="146"/>
      <c r="W843" s="149">
        <f t="shared" si="34"/>
        <v>1</v>
      </c>
      <c r="X843" s="145"/>
      <c r="Y843" s="145"/>
      <c r="Z843" s="145"/>
      <c r="AA843" s="145"/>
      <c r="AB843" s="146"/>
      <c r="AC843" s="152"/>
      <c r="AD843" s="145"/>
      <c r="AE843" s="145"/>
      <c r="AF843" s="147"/>
      <c r="AG843" s="145"/>
      <c r="AH843" s="145"/>
      <c r="AI843" s="145"/>
      <c r="AJ843" s="147"/>
      <c r="AK843" s="147"/>
      <c r="AL843" s="147"/>
      <c r="AM843" s="146"/>
      <c r="AN843" s="145"/>
      <c r="AO843" s="145"/>
      <c r="AP843" s="147"/>
      <c r="AQ843" s="147"/>
      <c r="AS843" s="155"/>
      <c r="AT843" s="155"/>
    </row>
    <row r="844" spans="1:46" ht="14.25" hidden="1" customHeight="1" x14ac:dyDescent="0.2">
      <c r="A844" s="145"/>
      <c r="B844" s="146"/>
      <c r="C844" s="147"/>
      <c r="D844" s="147"/>
      <c r="E844" s="146"/>
      <c r="F844" s="147"/>
      <c r="G844" s="147"/>
      <c r="H844" s="147"/>
      <c r="I844" s="145"/>
      <c r="J844" s="145"/>
      <c r="K844" s="147"/>
      <c r="L844" s="147"/>
      <c r="M844" s="147"/>
      <c r="N844" s="147"/>
      <c r="O844" s="147"/>
      <c r="P844" s="145"/>
      <c r="Q844" s="147"/>
      <c r="R844" s="147"/>
      <c r="S844" s="147"/>
      <c r="T844" s="147"/>
      <c r="U844" s="147"/>
      <c r="V844" s="146"/>
      <c r="W844" s="149">
        <f t="shared" si="34"/>
        <v>1</v>
      </c>
      <c r="X844" s="145"/>
      <c r="Y844" s="145"/>
      <c r="Z844" s="145"/>
      <c r="AA844" s="145"/>
      <c r="AB844" s="146"/>
      <c r="AC844" s="152"/>
      <c r="AD844" s="145"/>
      <c r="AE844" s="145"/>
      <c r="AF844" s="147"/>
      <c r="AG844" s="145"/>
      <c r="AH844" s="145"/>
      <c r="AI844" s="145"/>
      <c r="AJ844" s="147"/>
      <c r="AK844" s="147"/>
      <c r="AL844" s="147"/>
      <c r="AM844" s="146"/>
      <c r="AN844" s="145"/>
      <c r="AO844" s="145"/>
      <c r="AP844" s="147"/>
      <c r="AQ844" s="147"/>
      <c r="AS844" s="155"/>
      <c r="AT844" s="155"/>
    </row>
    <row r="845" spans="1:46" ht="14.25" hidden="1" customHeight="1" x14ac:dyDescent="0.2">
      <c r="A845" s="145"/>
      <c r="B845" s="146"/>
      <c r="C845" s="147"/>
      <c r="D845" s="147"/>
      <c r="E845" s="146"/>
      <c r="F845" s="147"/>
      <c r="G845" s="147"/>
      <c r="H845" s="147"/>
      <c r="I845" s="145"/>
      <c r="J845" s="145"/>
      <c r="K845" s="147"/>
      <c r="L845" s="147"/>
      <c r="M845" s="147"/>
      <c r="N845" s="147"/>
      <c r="O845" s="147"/>
      <c r="P845" s="145"/>
      <c r="Q845" s="147"/>
      <c r="R845" s="147"/>
      <c r="S845" s="147"/>
      <c r="T845" s="147"/>
      <c r="U845" s="147"/>
      <c r="V845" s="146"/>
      <c r="W845" s="149">
        <f t="shared" si="34"/>
        <v>1</v>
      </c>
      <c r="X845" s="145"/>
      <c r="Y845" s="145"/>
      <c r="Z845" s="145"/>
      <c r="AA845" s="145"/>
      <c r="AB845" s="146"/>
      <c r="AC845" s="152"/>
      <c r="AD845" s="145"/>
      <c r="AE845" s="145"/>
      <c r="AF845" s="147"/>
      <c r="AG845" s="145"/>
      <c r="AH845" s="145"/>
      <c r="AI845" s="145"/>
      <c r="AJ845" s="147"/>
      <c r="AK845" s="147"/>
      <c r="AL845" s="147"/>
      <c r="AM845" s="146"/>
      <c r="AN845" s="145"/>
      <c r="AO845" s="145"/>
      <c r="AP845" s="147"/>
      <c r="AQ845" s="147"/>
      <c r="AS845" s="155"/>
      <c r="AT845" s="155"/>
    </row>
    <row r="846" spans="1:46" ht="14.25" hidden="1" customHeight="1" x14ac:dyDescent="0.2">
      <c r="A846" s="145"/>
      <c r="B846" s="146"/>
      <c r="C846" s="147"/>
      <c r="D846" s="147"/>
      <c r="E846" s="146"/>
      <c r="F846" s="147"/>
      <c r="G846" s="147"/>
      <c r="H846" s="147"/>
      <c r="I846" s="145"/>
      <c r="J846" s="145"/>
      <c r="K846" s="147"/>
      <c r="L846" s="147"/>
      <c r="M846" s="147"/>
      <c r="N846" s="147"/>
      <c r="O846" s="147"/>
      <c r="P846" s="145"/>
      <c r="Q846" s="147"/>
      <c r="R846" s="147"/>
      <c r="S846" s="147"/>
      <c r="T846" s="147"/>
      <c r="U846" s="147"/>
      <c r="V846" s="146"/>
      <c r="W846" s="149">
        <f t="shared" si="34"/>
        <v>1</v>
      </c>
      <c r="X846" s="145"/>
      <c r="Y846" s="145"/>
      <c r="Z846" s="145"/>
      <c r="AA846" s="145"/>
      <c r="AB846" s="146"/>
      <c r="AC846" s="152"/>
      <c r="AD846" s="145"/>
      <c r="AE846" s="145"/>
      <c r="AF846" s="147"/>
      <c r="AG846" s="145"/>
      <c r="AH846" s="145"/>
      <c r="AI846" s="145"/>
      <c r="AJ846" s="147"/>
      <c r="AK846" s="147"/>
      <c r="AL846" s="147"/>
      <c r="AM846" s="146"/>
      <c r="AN846" s="145"/>
      <c r="AO846" s="145"/>
      <c r="AP846" s="147"/>
      <c r="AQ846" s="147"/>
      <c r="AS846" s="155"/>
      <c r="AT846" s="155"/>
    </row>
    <row r="847" spans="1:46" ht="14.25" hidden="1" customHeight="1" x14ac:dyDescent="0.2">
      <c r="A847" s="145"/>
      <c r="B847" s="146"/>
      <c r="C847" s="147"/>
      <c r="D847" s="147"/>
      <c r="E847" s="146"/>
      <c r="F847" s="147"/>
      <c r="G847" s="147"/>
      <c r="H847" s="147"/>
      <c r="I847" s="145"/>
      <c r="J847" s="145"/>
      <c r="K847" s="147"/>
      <c r="L847" s="147"/>
      <c r="M847" s="147"/>
      <c r="N847" s="147"/>
      <c r="O847" s="147"/>
      <c r="P847" s="145"/>
      <c r="Q847" s="147"/>
      <c r="R847" s="147"/>
      <c r="S847" s="147"/>
      <c r="T847" s="147"/>
      <c r="U847" s="147"/>
      <c r="V847" s="146"/>
      <c r="W847" s="149">
        <f t="shared" si="34"/>
        <v>1</v>
      </c>
      <c r="X847" s="145"/>
      <c r="Y847" s="145"/>
      <c r="Z847" s="145"/>
      <c r="AA847" s="145"/>
      <c r="AB847" s="146"/>
      <c r="AC847" s="152"/>
      <c r="AD847" s="145"/>
      <c r="AE847" s="145"/>
      <c r="AF847" s="147"/>
      <c r="AG847" s="145"/>
      <c r="AH847" s="145"/>
      <c r="AI847" s="145"/>
      <c r="AJ847" s="147"/>
      <c r="AK847" s="147"/>
      <c r="AL847" s="147"/>
      <c r="AM847" s="146"/>
      <c r="AN847" s="145"/>
      <c r="AO847" s="145"/>
      <c r="AP847" s="147"/>
      <c r="AQ847" s="147"/>
      <c r="AS847" s="155"/>
      <c r="AT847" s="155"/>
    </row>
    <row r="848" spans="1:46" ht="14.25" hidden="1" customHeight="1" x14ac:dyDescent="0.2">
      <c r="A848" s="145"/>
      <c r="B848" s="146"/>
      <c r="C848" s="147"/>
      <c r="D848" s="147"/>
      <c r="E848" s="146"/>
      <c r="F848" s="147"/>
      <c r="G848" s="147"/>
      <c r="H848" s="147"/>
      <c r="I848" s="145"/>
      <c r="J848" s="145"/>
      <c r="K848" s="147"/>
      <c r="L848" s="147"/>
      <c r="M848" s="147"/>
      <c r="N848" s="147"/>
      <c r="O848" s="147"/>
      <c r="P848" s="145"/>
      <c r="Q848" s="147"/>
      <c r="R848" s="147"/>
      <c r="S848" s="147"/>
      <c r="T848" s="147"/>
      <c r="U848" s="147"/>
      <c r="V848" s="146"/>
      <c r="W848" s="149">
        <f t="shared" si="34"/>
        <v>1</v>
      </c>
      <c r="X848" s="145"/>
      <c r="Y848" s="145"/>
      <c r="Z848" s="145"/>
      <c r="AA848" s="145"/>
      <c r="AB848" s="146"/>
      <c r="AC848" s="152"/>
      <c r="AD848" s="145"/>
      <c r="AE848" s="145"/>
      <c r="AF848" s="147"/>
      <c r="AG848" s="145"/>
      <c r="AH848" s="145"/>
      <c r="AI848" s="145"/>
      <c r="AJ848" s="147"/>
      <c r="AK848" s="147"/>
      <c r="AL848" s="147"/>
      <c r="AM848" s="146"/>
      <c r="AN848" s="145"/>
      <c r="AO848" s="145"/>
      <c r="AP848" s="147"/>
      <c r="AQ848" s="147"/>
      <c r="AS848" s="155"/>
      <c r="AT848" s="155"/>
    </row>
    <row r="849" spans="1:46" ht="14.25" hidden="1" customHeight="1" x14ac:dyDescent="0.2">
      <c r="A849" s="145"/>
      <c r="B849" s="146"/>
      <c r="C849" s="147"/>
      <c r="D849" s="147"/>
      <c r="E849" s="146"/>
      <c r="F849" s="147"/>
      <c r="G849" s="147"/>
      <c r="H849" s="147"/>
      <c r="I849" s="145"/>
      <c r="J849" s="145"/>
      <c r="K849" s="147"/>
      <c r="L849" s="147"/>
      <c r="M849" s="147"/>
      <c r="N849" s="147"/>
      <c r="O849" s="147"/>
      <c r="P849" s="145"/>
      <c r="Q849" s="147"/>
      <c r="R849" s="147"/>
      <c r="S849" s="147"/>
      <c r="T849" s="147"/>
      <c r="U849" s="147"/>
      <c r="V849" s="146"/>
      <c r="W849" s="149">
        <f t="shared" si="34"/>
        <v>1</v>
      </c>
      <c r="X849" s="145"/>
      <c r="Y849" s="145"/>
      <c r="Z849" s="145"/>
      <c r="AA849" s="145"/>
      <c r="AB849" s="146"/>
      <c r="AC849" s="152"/>
      <c r="AD849" s="145"/>
      <c r="AE849" s="145"/>
      <c r="AF849" s="147"/>
      <c r="AG849" s="145"/>
      <c r="AH849" s="145"/>
      <c r="AI849" s="145"/>
      <c r="AJ849" s="147"/>
      <c r="AK849" s="147"/>
      <c r="AL849" s="147"/>
      <c r="AM849" s="146"/>
      <c r="AN849" s="145"/>
      <c r="AO849" s="145"/>
      <c r="AP849" s="147"/>
      <c r="AQ849" s="147"/>
      <c r="AS849" s="155"/>
      <c r="AT849" s="155"/>
    </row>
    <row r="850" spans="1:46" ht="14.25" hidden="1" customHeight="1" x14ac:dyDescent="0.2">
      <c r="A850" s="145"/>
      <c r="B850" s="146"/>
      <c r="C850" s="147"/>
      <c r="D850" s="147"/>
      <c r="E850" s="146"/>
      <c r="F850" s="147"/>
      <c r="G850" s="147"/>
      <c r="H850" s="147"/>
      <c r="I850" s="145"/>
      <c r="J850" s="145"/>
      <c r="K850" s="147"/>
      <c r="L850" s="147"/>
      <c r="M850" s="147"/>
      <c r="N850" s="147"/>
      <c r="O850" s="147"/>
      <c r="P850" s="145"/>
      <c r="Q850" s="147"/>
      <c r="R850" s="147"/>
      <c r="S850" s="147"/>
      <c r="T850" s="147"/>
      <c r="U850" s="147"/>
      <c r="V850" s="146"/>
      <c r="W850" s="149">
        <f t="shared" si="34"/>
        <v>1</v>
      </c>
      <c r="X850" s="145"/>
      <c r="Y850" s="145"/>
      <c r="Z850" s="145"/>
      <c r="AA850" s="145"/>
      <c r="AB850" s="146"/>
      <c r="AC850" s="152"/>
      <c r="AD850" s="145"/>
      <c r="AE850" s="145"/>
      <c r="AF850" s="147"/>
      <c r="AG850" s="145"/>
      <c r="AH850" s="145"/>
      <c r="AI850" s="145"/>
      <c r="AJ850" s="147"/>
      <c r="AK850" s="147"/>
      <c r="AL850" s="147"/>
      <c r="AM850" s="146"/>
      <c r="AN850" s="145"/>
      <c r="AO850" s="145"/>
      <c r="AP850" s="147"/>
      <c r="AQ850" s="147"/>
      <c r="AS850" s="155"/>
      <c r="AT850" s="155"/>
    </row>
    <row r="851" spans="1:46" ht="14.25" hidden="1" customHeight="1" x14ac:dyDescent="0.2">
      <c r="A851" s="145"/>
      <c r="B851" s="146"/>
      <c r="C851" s="147"/>
      <c r="D851" s="147"/>
      <c r="E851" s="146"/>
      <c r="F851" s="147"/>
      <c r="G851" s="147"/>
      <c r="H851" s="147"/>
      <c r="I851" s="145"/>
      <c r="J851" s="145"/>
      <c r="K851" s="147"/>
      <c r="L851" s="147"/>
      <c r="M851" s="147"/>
      <c r="N851" s="147"/>
      <c r="O851" s="147"/>
      <c r="P851" s="145"/>
      <c r="Q851" s="147"/>
      <c r="R851" s="147"/>
      <c r="S851" s="147"/>
      <c r="T851" s="147"/>
      <c r="U851" s="147"/>
      <c r="V851" s="146"/>
      <c r="W851" s="149">
        <f t="shared" si="34"/>
        <v>1</v>
      </c>
      <c r="X851" s="145"/>
      <c r="Y851" s="145"/>
      <c r="Z851" s="145"/>
      <c r="AA851" s="145"/>
      <c r="AB851" s="146"/>
      <c r="AC851" s="152"/>
      <c r="AD851" s="145"/>
      <c r="AE851" s="145"/>
      <c r="AF851" s="147"/>
      <c r="AG851" s="145"/>
      <c r="AH851" s="145"/>
      <c r="AI851" s="145"/>
      <c r="AJ851" s="147"/>
      <c r="AK851" s="147"/>
      <c r="AL851" s="147"/>
      <c r="AM851" s="146"/>
      <c r="AN851" s="145"/>
      <c r="AO851" s="145"/>
      <c r="AP851" s="147"/>
      <c r="AQ851" s="147"/>
      <c r="AS851" s="155"/>
      <c r="AT851" s="155"/>
    </row>
    <row r="852" spans="1:46" ht="14.25" hidden="1" customHeight="1" x14ac:dyDescent="0.2">
      <c r="A852" s="145"/>
      <c r="B852" s="146"/>
      <c r="C852" s="147"/>
      <c r="D852" s="147"/>
      <c r="E852" s="146"/>
      <c r="F852" s="147"/>
      <c r="G852" s="147"/>
      <c r="H852" s="147"/>
      <c r="I852" s="145"/>
      <c r="J852" s="145"/>
      <c r="K852" s="147"/>
      <c r="L852" s="147"/>
      <c r="M852" s="147"/>
      <c r="N852" s="147"/>
      <c r="O852" s="147"/>
      <c r="P852" s="145"/>
      <c r="Q852" s="147"/>
      <c r="R852" s="147"/>
      <c r="S852" s="147"/>
      <c r="T852" s="147"/>
      <c r="U852" s="147"/>
      <c r="V852" s="146"/>
      <c r="W852" s="149">
        <f t="shared" si="34"/>
        <v>1</v>
      </c>
      <c r="X852" s="145"/>
      <c r="Y852" s="145"/>
      <c r="Z852" s="145"/>
      <c r="AA852" s="145"/>
      <c r="AB852" s="146"/>
      <c r="AC852" s="152"/>
      <c r="AD852" s="145"/>
      <c r="AE852" s="145"/>
      <c r="AF852" s="147"/>
      <c r="AG852" s="145"/>
      <c r="AH852" s="145"/>
      <c r="AI852" s="145"/>
      <c r="AJ852" s="147"/>
      <c r="AK852" s="147"/>
      <c r="AL852" s="147"/>
      <c r="AM852" s="146"/>
      <c r="AN852" s="145"/>
      <c r="AO852" s="145"/>
      <c r="AP852" s="147"/>
      <c r="AQ852" s="147"/>
      <c r="AS852" s="155"/>
      <c r="AT852" s="155"/>
    </row>
    <row r="853" spans="1:46" ht="14.25" hidden="1" customHeight="1" x14ac:dyDescent="0.2">
      <c r="A853" s="145"/>
      <c r="B853" s="146"/>
      <c r="C853" s="147"/>
      <c r="D853" s="147"/>
      <c r="E853" s="146"/>
      <c r="F853" s="147"/>
      <c r="G853" s="147"/>
      <c r="H853" s="147"/>
      <c r="I853" s="145"/>
      <c r="J853" s="145"/>
      <c r="K853" s="147"/>
      <c r="L853" s="147"/>
      <c r="M853" s="147"/>
      <c r="N853" s="147"/>
      <c r="O853" s="147"/>
      <c r="P853" s="145"/>
      <c r="Q853" s="147"/>
      <c r="R853" s="147"/>
      <c r="S853" s="147"/>
      <c r="T853" s="147"/>
      <c r="U853" s="147"/>
      <c r="V853" s="146"/>
      <c r="W853" s="149">
        <f t="shared" si="34"/>
        <v>1</v>
      </c>
      <c r="X853" s="145"/>
      <c r="Y853" s="145"/>
      <c r="Z853" s="145"/>
      <c r="AA853" s="145"/>
      <c r="AB853" s="146"/>
      <c r="AC853" s="152"/>
      <c r="AD853" s="145"/>
      <c r="AE853" s="145"/>
      <c r="AF853" s="147"/>
      <c r="AG853" s="145"/>
      <c r="AH853" s="145"/>
      <c r="AI853" s="145"/>
      <c r="AJ853" s="147"/>
      <c r="AK853" s="147"/>
      <c r="AL853" s="147"/>
      <c r="AM853" s="146"/>
      <c r="AN853" s="145"/>
      <c r="AO853" s="145"/>
      <c r="AP853" s="147"/>
      <c r="AQ853" s="147"/>
      <c r="AS853" s="155"/>
      <c r="AT853" s="155"/>
    </row>
    <row r="854" spans="1:46" ht="14.25" hidden="1" customHeight="1" x14ac:dyDescent="0.2">
      <c r="A854" s="145"/>
      <c r="B854" s="146"/>
      <c r="C854" s="147"/>
      <c r="D854" s="147"/>
      <c r="E854" s="146"/>
      <c r="F854" s="147"/>
      <c r="G854" s="147"/>
      <c r="H854" s="147"/>
      <c r="I854" s="145"/>
      <c r="J854" s="145"/>
      <c r="K854" s="147"/>
      <c r="L854" s="147"/>
      <c r="M854" s="147"/>
      <c r="N854" s="147"/>
      <c r="O854" s="147"/>
      <c r="P854" s="145"/>
      <c r="Q854" s="147"/>
      <c r="R854" s="147"/>
      <c r="S854" s="147"/>
      <c r="T854" s="147"/>
      <c r="U854" s="147"/>
      <c r="V854" s="146"/>
      <c r="W854" s="149">
        <f t="shared" si="34"/>
        <v>1</v>
      </c>
      <c r="X854" s="145"/>
      <c r="Y854" s="145"/>
      <c r="Z854" s="145"/>
      <c r="AA854" s="145"/>
      <c r="AB854" s="146"/>
      <c r="AC854" s="152"/>
      <c r="AD854" s="145"/>
      <c r="AE854" s="145"/>
      <c r="AF854" s="147"/>
      <c r="AG854" s="145"/>
      <c r="AH854" s="145"/>
      <c r="AI854" s="145"/>
      <c r="AJ854" s="147"/>
      <c r="AK854" s="147"/>
      <c r="AL854" s="147"/>
      <c r="AM854" s="146"/>
      <c r="AN854" s="145"/>
      <c r="AO854" s="145"/>
      <c r="AP854" s="147"/>
      <c r="AQ854" s="147"/>
      <c r="AS854" s="155"/>
      <c r="AT854" s="155"/>
    </row>
    <row r="855" spans="1:46" ht="14.25" hidden="1" customHeight="1" x14ac:dyDescent="0.2">
      <c r="A855" s="145"/>
      <c r="B855" s="146"/>
      <c r="C855" s="147"/>
      <c r="D855" s="147"/>
      <c r="E855" s="146"/>
      <c r="F855" s="147"/>
      <c r="G855" s="147"/>
      <c r="H855" s="147"/>
      <c r="I855" s="145"/>
      <c r="J855" s="145"/>
      <c r="K855" s="147"/>
      <c r="L855" s="147"/>
      <c r="M855" s="147"/>
      <c r="N855" s="147"/>
      <c r="O855" s="147"/>
      <c r="P855" s="145"/>
      <c r="Q855" s="147"/>
      <c r="R855" s="147"/>
      <c r="S855" s="147"/>
      <c r="T855" s="147"/>
      <c r="U855" s="147"/>
      <c r="V855" s="146"/>
      <c r="W855" s="149">
        <f t="shared" si="34"/>
        <v>1</v>
      </c>
      <c r="X855" s="145"/>
      <c r="Y855" s="145"/>
      <c r="Z855" s="145"/>
      <c r="AA855" s="145"/>
      <c r="AB855" s="146"/>
      <c r="AC855" s="152"/>
      <c r="AD855" s="145"/>
      <c r="AE855" s="145"/>
      <c r="AF855" s="147"/>
      <c r="AG855" s="145"/>
      <c r="AH855" s="145"/>
      <c r="AI855" s="145"/>
      <c r="AJ855" s="147"/>
      <c r="AK855" s="147"/>
      <c r="AL855" s="147"/>
      <c r="AM855" s="146"/>
      <c r="AN855" s="145"/>
      <c r="AO855" s="145"/>
      <c r="AP855" s="147"/>
      <c r="AQ855" s="147"/>
      <c r="AS855" s="155"/>
      <c r="AT855" s="155"/>
    </row>
    <row r="856" spans="1:46" ht="14.25" hidden="1" customHeight="1" x14ac:dyDescent="0.2">
      <c r="A856" s="145"/>
      <c r="B856" s="146"/>
      <c r="C856" s="147"/>
      <c r="D856" s="147"/>
      <c r="E856" s="146"/>
      <c r="F856" s="147"/>
      <c r="G856" s="147"/>
      <c r="H856" s="147"/>
      <c r="I856" s="145"/>
      <c r="J856" s="145"/>
      <c r="K856" s="147"/>
      <c r="L856" s="147"/>
      <c r="M856" s="147"/>
      <c r="N856" s="147"/>
      <c r="O856" s="147"/>
      <c r="P856" s="145"/>
      <c r="Q856" s="147"/>
      <c r="R856" s="147"/>
      <c r="S856" s="147"/>
      <c r="T856" s="147"/>
      <c r="U856" s="147"/>
      <c r="V856" s="146"/>
      <c r="W856" s="149">
        <f t="shared" si="34"/>
        <v>1</v>
      </c>
      <c r="X856" s="145"/>
      <c r="Y856" s="145"/>
      <c r="Z856" s="145"/>
      <c r="AA856" s="145"/>
      <c r="AB856" s="146"/>
      <c r="AC856" s="152"/>
      <c r="AD856" s="145"/>
      <c r="AE856" s="145"/>
      <c r="AF856" s="147"/>
      <c r="AG856" s="145"/>
      <c r="AH856" s="145"/>
      <c r="AI856" s="145"/>
      <c r="AJ856" s="147"/>
      <c r="AK856" s="147"/>
      <c r="AL856" s="147"/>
      <c r="AM856" s="146"/>
      <c r="AN856" s="145"/>
      <c r="AO856" s="145"/>
      <c r="AP856" s="147"/>
      <c r="AQ856" s="147"/>
      <c r="AS856" s="155"/>
      <c r="AT856" s="155"/>
    </row>
    <row r="857" spans="1:46" ht="14.25" hidden="1" customHeight="1" x14ac:dyDescent="0.2">
      <c r="A857" s="145"/>
      <c r="B857" s="146"/>
      <c r="C857" s="147"/>
      <c r="D857" s="147"/>
      <c r="E857" s="146"/>
      <c r="F857" s="147"/>
      <c r="G857" s="147"/>
      <c r="H857" s="147"/>
      <c r="I857" s="145"/>
      <c r="J857" s="145"/>
      <c r="K857" s="147"/>
      <c r="L857" s="147"/>
      <c r="M857" s="147"/>
      <c r="N857" s="147"/>
      <c r="O857" s="147"/>
      <c r="P857" s="145"/>
      <c r="Q857" s="147"/>
      <c r="R857" s="147"/>
      <c r="S857" s="147"/>
      <c r="T857" s="147"/>
      <c r="U857" s="147"/>
      <c r="V857" s="146"/>
      <c r="W857" s="149">
        <f t="shared" si="34"/>
        <v>1</v>
      </c>
      <c r="X857" s="145"/>
      <c r="Y857" s="145"/>
      <c r="Z857" s="145"/>
      <c r="AA857" s="145"/>
      <c r="AB857" s="146"/>
      <c r="AC857" s="152"/>
      <c r="AD857" s="145"/>
      <c r="AE857" s="145"/>
      <c r="AF857" s="147"/>
      <c r="AG857" s="145"/>
      <c r="AH857" s="145"/>
      <c r="AI857" s="145"/>
      <c r="AJ857" s="147"/>
      <c r="AK857" s="147"/>
      <c r="AL857" s="147"/>
      <c r="AM857" s="146"/>
      <c r="AN857" s="145"/>
      <c r="AO857" s="145"/>
      <c r="AP857" s="147"/>
      <c r="AQ857" s="147"/>
      <c r="AS857" s="155"/>
      <c r="AT857" s="155"/>
    </row>
    <row r="858" spans="1:46" ht="14.25" hidden="1" customHeight="1" x14ac:dyDescent="0.2">
      <c r="A858" s="145"/>
      <c r="B858" s="146"/>
      <c r="C858" s="147"/>
      <c r="D858" s="147"/>
      <c r="E858" s="146"/>
      <c r="F858" s="147"/>
      <c r="G858" s="147"/>
      <c r="H858" s="147"/>
      <c r="I858" s="145"/>
      <c r="J858" s="145"/>
      <c r="K858" s="147"/>
      <c r="L858" s="147"/>
      <c r="M858" s="147"/>
      <c r="N858" s="147"/>
      <c r="O858" s="147"/>
      <c r="P858" s="145"/>
      <c r="Q858" s="147"/>
      <c r="R858" s="147"/>
      <c r="S858" s="147"/>
      <c r="T858" s="147"/>
      <c r="U858" s="147"/>
      <c r="V858" s="146"/>
      <c r="W858" s="149">
        <f t="shared" si="34"/>
        <v>1</v>
      </c>
      <c r="X858" s="145"/>
      <c r="Y858" s="145"/>
      <c r="Z858" s="145"/>
      <c r="AA858" s="145"/>
      <c r="AB858" s="146"/>
      <c r="AC858" s="152"/>
      <c r="AD858" s="145"/>
      <c r="AE858" s="145"/>
      <c r="AF858" s="147"/>
      <c r="AG858" s="145"/>
      <c r="AH858" s="145"/>
      <c r="AI858" s="145"/>
      <c r="AJ858" s="147"/>
      <c r="AK858" s="147"/>
      <c r="AL858" s="147"/>
      <c r="AM858" s="146"/>
      <c r="AN858" s="145"/>
      <c r="AO858" s="145"/>
      <c r="AP858" s="147"/>
      <c r="AQ858" s="147"/>
      <c r="AS858" s="155"/>
      <c r="AT858" s="155"/>
    </row>
    <row r="859" spans="1:46" ht="14.25" hidden="1" customHeight="1" x14ac:dyDescent="0.2">
      <c r="A859" s="145"/>
      <c r="B859" s="146"/>
      <c r="C859" s="147"/>
      <c r="D859" s="147"/>
      <c r="E859" s="146"/>
      <c r="F859" s="147"/>
      <c r="G859" s="147"/>
      <c r="H859" s="147"/>
      <c r="I859" s="145"/>
      <c r="J859" s="145"/>
      <c r="K859" s="147"/>
      <c r="L859" s="147"/>
      <c r="M859" s="147"/>
      <c r="N859" s="147"/>
      <c r="O859" s="147"/>
      <c r="P859" s="145"/>
      <c r="Q859" s="147"/>
      <c r="R859" s="147"/>
      <c r="S859" s="147"/>
      <c r="T859" s="147"/>
      <c r="U859" s="147"/>
      <c r="V859" s="146"/>
      <c r="W859" s="149">
        <f t="shared" si="34"/>
        <v>1</v>
      </c>
      <c r="X859" s="145"/>
      <c r="Y859" s="145"/>
      <c r="Z859" s="145"/>
      <c r="AA859" s="145"/>
      <c r="AB859" s="146"/>
      <c r="AC859" s="152"/>
      <c r="AD859" s="145"/>
      <c r="AE859" s="145"/>
      <c r="AF859" s="147"/>
      <c r="AG859" s="145"/>
      <c r="AH859" s="145"/>
      <c r="AI859" s="145"/>
      <c r="AJ859" s="147"/>
      <c r="AK859" s="147"/>
      <c r="AL859" s="147"/>
      <c r="AM859" s="146"/>
      <c r="AN859" s="145"/>
      <c r="AO859" s="145"/>
      <c r="AP859" s="147"/>
      <c r="AQ859" s="147"/>
      <c r="AS859" s="155"/>
      <c r="AT859" s="155"/>
    </row>
    <row r="860" spans="1:46" ht="14.25" hidden="1" customHeight="1" x14ac:dyDescent="0.2">
      <c r="A860" s="145"/>
      <c r="B860" s="146"/>
      <c r="C860" s="147"/>
      <c r="D860" s="147"/>
      <c r="E860" s="146"/>
      <c r="F860" s="147"/>
      <c r="G860" s="147"/>
      <c r="H860" s="147"/>
      <c r="I860" s="145"/>
      <c r="J860" s="145"/>
      <c r="K860" s="147"/>
      <c r="L860" s="147"/>
      <c r="M860" s="147"/>
      <c r="N860" s="147"/>
      <c r="O860" s="147"/>
      <c r="P860" s="145"/>
      <c r="Q860" s="147"/>
      <c r="R860" s="147"/>
      <c r="S860" s="147"/>
      <c r="T860" s="147"/>
      <c r="U860" s="147"/>
      <c r="V860" s="146"/>
      <c r="W860" s="149">
        <f t="shared" si="34"/>
        <v>1</v>
      </c>
      <c r="X860" s="145"/>
      <c r="Y860" s="145"/>
      <c r="Z860" s="145"/>
      <c r="AA860" s="145"/>
      <c r="AB860" s="146"/>
      <c r="AC860" s="152"/>
      <c r="AD860" s="145"/>
      <c r="AE860" s="145"/>
      <c r="AF860" s="147"/>
      <c r="AG860" s="145"/>
      <c r="AH860" s="145"/>
      <c r="AI860" s="145"/>
      <c r="AJ860" s="147"/>
      <c r="AK860" s="147"/>
      <c r="AL860" s="147"/>
      <c r="AM860" s="146"/>
      <c r="AN860" s="145"/>
      <c r="AO860" s="145"/>
      <c r="AP860" s="147"/>
      <c r="AQ860" s="147"/>
      <c r="AS860" s="155"/>
      <c r="AT860" s="155"/>
    </row>
    <row r="861" spans="1:46" ht="14.25" hidden="1" customHeight="1" x14ac:dyDescent="0.2">
      <c r="A861" s="145"/>
      <c r="B861" s="146"/>
      <c r="C861" s="147"/>
      <c r="D861" s="147"/>
      <c r="E861" s="146"/>
      <c r="F861" s="147"/>
      <c r="G861" s="147"/>
      <c r="H861" s="147"/>
      <c r="I861" s="145"/>
      <c r="J861" s="145"/>
      <c r="K861" s="147"/>
      <c r="L861" s="147"/>
      <c r="M861" s="147"/>
      <c r="N861" s="147"/>
      <c r="O861" s="147"/>
      <c r="P861" s="145"/>
      <c r="Q861" s="147"/>
      <c r="R861" s="147"/>
      <c r="S861" s="147"/>
      <c r="T861" s="147"/>
      <c r="U861" s="147"/>
      <c r="V861" s="146"/>
      <c r="W861" s="149">
        <f t="shared" si="34"/>
        <v>1</v>
      </c>
      <c r="X861" s="145"/>
      <c r="Y861" s="145"/>
      <c r="Z861" s="145"/>
      <c r="AA861" s="145"/>
      <c r="AB861" s="146"/>
      <c r="AC861" s="152"/>
      <c r="AD861" s="145"/>
      <c r="AE861" s="145"/>
      <c r="AF861" s="147"/>
      <c r="AG861" s="145"/>
      <c r="AH861" s="145"/>
      <c r="AI861" s="145"/>
      <c r="AJ861" s="147"/>
      <c r="AK861" s="147"/>
      <c r="AL861" s="147"/>
      <c r="AM861" s="146"/>
      <c r="AN861" s="145"/>
      <c r="AO861" s="145"/>
      <c r="AP861" s="147"/>
      <c r="AQ861" s="147"/>
      <c r="AS861" s="155"/>
      <c r="AT861" s="155"/>
    </row>
    <row r="862" spans="1:46" ht="14.25" hidden="1" customHeight="1" x14ac:dyDescent="0.2">
      <c r="A862" s="145"/>
      <c r="B862" s="146"/>
      <c r="C862" s="147"/>
      <c r="D862" s="147"/>
      <c r="E862" s="146"/>
      <c r="F862" s="147"/>
      <c r="G862" s="147"/>
      <c r="H862" s="147"/>
      <c r="I862" s="145"/>
      <c r="J862" s="145"/>
      <c r="K862" s="147"/>
      <c r="L862" s="147"/>
      <c r="M862" s="147"/>
      <c r="N862" s="147"/>
      <c r="O862" s="147"/>
      <c r="P862" s="145"/>
      <c r="Q862" s="147"/>
      <c r="R862" s="147"/>
      <c r="S862" s="147"/>
      <c r="T862" s="147"/>
      <c r="U862" s="147"/>
      <c r="V862" s="146"/>
      <c r="W862" s="149">
        <f t="shared" si="34"/>
        <v>1</v>
      </c>
      <c r="X862" s="145"/>
      <c r="Y862" s="145"/>
      <c r="Z862" s="145"/>
      <c r="AA862" s="145"/>
      <c r="AB862" s="146"/>
      <c r="AC862" s="152"/>
      <c r="AD862" s="145"/>
      <c r="AE862" s="145"/>
      <c r="AF862" s="147"/>
      <c r="AG862" s="145"/>
      <c r="AH862" s="145"/>
      <c r="AI862" s="145"/>
      <c r="AJ862" s="147"/>
      <c r="AK862" s="147"/>
      <c r="AL862" s="147"/>
      <c r="AM862" s="146"/>
      <c r="AN862" s="145"/>
      <c r="AO862" s="145"/>
      <c r="AP862" s="147"/>
      <c r="AQ862" s="147"/>
      <c r="AS862" s="155"/>
      <c r="AT862" s="155"/>
    </row>
    <row r="863" spans="1:46" ht="14.25" hidden="1" customHeight="1" x14ac:dyDescent="0.2">
      <c r="A863" s="145"/>
      <c r="B863" s="146"/>
      <c r="C863" s="147"/>
      <c r="D863" s="147"/>
      <c r="E863" s="146"/>
      <c r="F863" s="147"/>
      <c r="G863" s="147"/>
      <c r="H863" s="147"/>
      <c r="I863" s="145"/>
      <c r="J863" s="145"/>
      <c r="K863" s="147"/>
      <c r="L863" s="147"/>
      <c r="M863" s="147"/>
      <c r="N863" s="147"/>
      <c r="O863" s="147"/>
      <c r="P863" s="145"/>
      <c r="Q863" s="147"/>
      <c r="R863" s="147"/>
      <c r="S863" s="147"/>
      <c r="T863" s="147"/>
      <c r="U863" s="147"/>
      <c r="V863" s="146"/>
      <c r="W863" s="149">
        <f t="shared" si="34"/>
        <v>1</v>
      </c>
      <c r="X863" s="145"/>
      <c r="Y863" s="145"/>
      <c r="Z863" s="145"/>
      <c r="AA863" s="145"/>
      <c r="AB863" s="146"/>
      <c r="AC863" s="152"/>
      <c r="AD863" s="145"/>
      <c r="AE863" s="145"/>
      <c r="AF863" s="147"/>
      <c r="AG863" s="145"/>
      <c r="AH863" s="145"/>
      <c r="AI863" s="145"/>
      <c r="AJ863" s="147"/>
      <c r="AK863" s="147"/>
      <c r="AL863" s="147"/>
      <c r="AM863" s="146"/>
      <c r="AN863" s="145"/>
      <c r="AO863" s="145"/>
      <c r="AP863" s="147"/>
      <c r="AQ863" s="147"/>
      <c r="AS863" s="155"/>
      <c r="AT863" s="155"/>
    </row>
    <row r="864" spans="1:46" ht="14.25" hidden="1" customHeight="1" x14ac:dyDescent="0.2">
      <c r="A864" s="145"/>
      <c r="B864" s="146"/>
      <c r="C864" s="147"/>
      <c r="D864" s="147"/>
      <c r="E864" s="146"/>
      <c r="F864" s="147"/>
      <c r="G864" s="147"/>
      <c r="H864" s="147"/>
      <c r="I864" s="145"/>
      <c r="J864" s="145"/>
      <c r="K864" s="147"/>
      <c r="L864" s="147"/>
      <c r="M864" s="147"/>
      <c r="N864" s="147"/>
      <c r="O864" s="147"/>
      <c r="P864" s="145"/>
      <c r="Q864" s="147"/>
      <c r="R864" s="147"/>
      <c r="S864" s="147"/>
      <c r="T864" s="147"/>
      <c r="U864" s="147"/>
      <c r="V864" s="146"/>
      <c r="W864" s="149">
        <f t="shared" si="34"/>
        <v>1</v>
      </c>
      <c r="X864" s="145"/>
      <c r="Y864" s="145"/>
      <c r="Z864" s="145"/>
      <c r="AA864" s="145"/>
      <c r="AB864" s="146"/>
      <c r="AC864" s="152"/>
      <c r="AD864" s="145"/>
      <c r="AE864" s="145"/>
      <c r="AF864" s="147"/>
      <c r="AG864" s="145"/>
      <c r="AH864" s="145"/>
      <c r="AI864" s="145"/>
      <c r="AJ864" s="147"/>
      <c r="AK864" s="147"/>
      <c r="AL864" s="147"/>
      <c r="AM864" s="146"/>
      <c r="AN864" s="145"/>
      <c r="AO864" s="145"/>
      <c r="AP864" s="147"/>
      <c r="AQ864" s="147"/>
      <c r="AS864" s="155"/>
      <c r="AT864" s="155"/>
    </row>
    <row r="865" spans="1:46" ht="14.25" hidden="1" customHeight="1" x14ac:dyDescent="0.2">
      <c r="A865" s="145"/>
      <c r="B865" s="146"/>
      <c r="C865" s="147"/>
      <c r="D865" s="147"/>
      <c r="E865" s="146"/>
      <c r="F865" s="147"/>
      <c r="G865" s="147"/>
      <c r="H865" s="147"/>
      <c r="I865" s="145"/>
      <c r="J865" s="145"/>
      <c r="K865" s="147"/>
      <c r="L865" s="147"/>
      <c r="M865" s="147"/>
      <c r="N865" s="147"/>
      <c r="O865" s="147"/>
      <c r="P865" s="145"/>
      <c r="Q865" s="147"/>
      <c r="R865" s="147"/>
      <c r="S865" s="147"/>
      <c r="T865" s="147"/>
      <c r="U865" s="147"/>
      <c r="V865" s="146"/>
      <c r="W865" s="149">
        <f t="shared" si="34"/>
        <v>1</v>
      </c>
      <c r="X865" s="145"/>
      <c r="Y865" s="145"/>
      <c r="Z865" s="145"/>
      <c r="AA865" s="145"/>
      <c r="AB865" s="146"/>
      <c r="AC865" s="152"/>
      <c r="AD865" s="145"/>
      <c r="AE865" s="145"/>
      <c r="AF865" s="147"/>
      <c r="AG865" s="145"/>
      <c r="AH865" s="145"/>
      <c r="AI865" s="145"/>
      <c r="AJ865" s="147"/>
      <c r="AK865" s="147"/>
      <c r="AL865" s="147"/>
      <c r="AM865" s="146"/>
      <c r="AN865" s="145"/>
      <c r="AO865" s="145"/>
      <c r="AP865" s="147"/>
      <c r="AQ865" s="147"/>
      <c r="AS865" s="155"/>
      <c r="AT865" s="155"/>
    </row>
    <row r="866" spans="1:46" ht="14.25" hidden="1" customHeight="1" x14ac:dyDescent="0.2">
      <c r="A866" s="145"/>
      <c r="B866" s="146"/>
      <c r="C866" s="147"/>
      <c r="D866" s="147"/>
      <c r="E866" s="146"/>
      <c r="F866" s="147"/>
      <c r="G866" s="147"/>
      <c r="H866" s="147"/>
      <c r="I866" s="145"/>
      <c r="J866" s="145"/>
      <c r="K866" s="147"/>
      <c r="L866" s="147"/>
      <c r="M866" s="147"/>
      <c r="N866" s="147"/>
      <c r="O866" s="147"/>
      <c r="P866" s="145"/>
      <c r="Q866" s="147"/>
      <c r="R866" s="147"/>
      <c r="S866" s="147"/>
      <c r="T866" s="147"/>
      <c r="U866" s="147"/>
      <c r="V866" s="146"/>
      <c r="W866" s="149">
        <f t="shared" si="34"/>
        <v>1</v>
      </c>
      <c r="X866" s="145"/>
      <c r="Y866" s="145"/>
      <c r="Z866" s="145"/>
      <c r="AA866" s="145"/>
      <c r="AB866" s="146"/>
      <c r="AC866" s="152"/>
      <c r="AD866" s="145"/>
      <c r="AE866" s="145"/>
      <c r="AF866" s="147"/>
      <c r="AG866" s="145"/>
      <c r="AH866" s="145"/>
      <c r="AI866" s="145"/>
      <c r="AJ866" s="147"/>
      <c r="AK866" s="147"/>
      <c r="AL866" s="147"/>
      <c r="AM866" s="146"/>
      <c r="AN866" s="145"/>
      <c r="AO866" s="145"/>
      <c r="AP866" s="147"/>
      <c r="AQ866" s="147"/>
      <c r="AS866" s="155"/>
      <c r="AT866" s="155"/>
    </row>
    <row r="867" spans="1:46" ht="14.25" hidden="1" customHeight="1" x14ac:dyDescent="0.2">
      <c r="A867" s="145"/>
      <c r="B867" s="146"/>
      <c r="C867" s="147"/>
      <c r="D867" s="147"/>
      <c r="E867" s="146"/>
      <c r="F867" s="147"/>
      <c r="G867" s="147"/>
      <c r="H867" s="147"/>
      <c r="I867" s="145"/>
      <c r="J867" s="145"/>
      <c r="K867" s="147"/>
      <c r="L867" s="147"/>
      <c r="M867" s="147"/>
      <c r="N867" s="147"/>
      <c r="O867" s="147"/>
      <c r="P867" s="145"/>
      <c r="Q867" s="147"/>
      <c r="R867" s="147"/>
      <c r="S867" s="147"/>
      <c r="T867" s="147"/>
      <c r="U867" s="147"/>
      <c r="V867" s="146"/>
      <c r="W867" s="149">
        <f t="shared" si="34"/>
        <v>1</v>
      </c>
      <c r="X867" s="145"/>
      <c r="Y867" s="145"/>
      <c r="Z867" s="145"/>
      <c r="AA867" s="145"/>
      <c r="AB867" s="146"/>
      <c r="AC867" s="152"/>
      <c r="AD867" s="145"/>
      <c r="AE867" s="145"/>
      <c r="AF867" s="147"/>
      <c r="AG867" s="145"/>
      <c r="AH867" s="145"/>
      <c r="AI867" s="145"/>
      <c r="AJ867" s="147"/>
      <c r="AK867" s="147"/>
      <c r="AL867" s="147"/>
      <c r="AM867" s="146"/>
      <c r="AN867" s="145"/>
      <c r="AO867" s="145"/>
      <c r="AP867" s="147"/>
      <c r="AQ867" s="147"/>
      <c r="AS867" s="155"/>
      <c r="AT867" s="155"/>
    </row>
    <row r="868" spans="1:46" ht="14.25" hidden="1" customHeight="1" x14ac:dyDescent="0.2">
      <c r="A868" s="145"/>
      <c r="B868" s="146"/>
      <c r="C868" s="147"/>
      <c r="D868" s="147"/>
      <c r="E868" s="146"/>
      <c r="F868" s="147"/>
      <c r="G868" s="147"/>
      <c r="H868" s="147"/>
      <c r="I868" s="145"/>
      <c r="J868" s="145"/>
      <c r="K868" s="147"/>
      <c r="L868" s="147"/>
      <c r="M868" s="147"/>
      <c r="N868" s="147"/>
      <c r="O868" s="147"/>
      <c r="P868" s="145"/>
      <c r="Q868" s="147"/>
      <c r="R868" s="147"/>
      <c r="S868" s="147"/>
      <c r="T868" s="147"/>
      <c r="U868" s="147"/>
      <c r="V868" s="146"/>
      <c r="W868" s="149">
        <f t="shared" si="34"/>
        <v>1</v>
      </c>
      <c r="X868" s="145"/>
      <c r="Y868" s="145"/>
      <c r="Z868" s="145"/>
      <c r="AA868" s="145"/>
      <c r="AB868" s="146"/>
      <c r="AC868" s="152"/>
      <c r="AD868" s="145"/>
      <c r="AE868" s="145"/>
      <c r="AF868" s="147"/>
      <c r="AG868" s="145"/>
      <c r="AH868" s="145"/>
      <c r="AI868" s="145"/>
      <c r="AJ868" s="147"/>
      <c r="AK868" s="147"/>
      <c r="AL868" s="147"/>
      <c r="AM868" s="146"/>
      <c r="AN868" s="145"/>
      <c r="AO868" s="145"/>
      <c r="AP868" s="147"/>
      <c r="AQ868" s="147"/>
      <c r="AS868" s="155"/>
      <c r="AT868" s="155"/>
    </row>
    <row r="869" spans="1:46" ht="14.25" hidden="1" customHeight="1" x14ac:dyDescent="0.2">
      <c r="A869" s="145"/>
      <c r="B869" s="146"/>
      <c r="C869" s="147"/>
      <c r="D869" s="147"/>
      <c r="E869" s="146"/>
      <c r="F869" s="147"/>
      <c r="G869" s="147"/>
      <c r="H869" s="147"/>
      <c r="I869" s="145"/>
      <c r="J869" s="145"/>
      <c r="K869" s="147"/>
      <c r="L869" s="147"/>
      <c r="M869" s="147"/>
      <c r="N869" s="147"/>
      <c r="O869" s="147"/>
      <c r="P869" s="145"/>
      <c r="Q869" s="147"/>
      <c r="R869" s="147"/>
      <c r="S869" s="147"/>
      <c r="T869" s="147"/>
      <c r="U869" s="147"/>
      <c r="V869" s="146"/>
      <c r="W869" s="149">
        <f t="shared" si="34"/>
        <v>1</v>
      </c>
      <c r="X869" s="145"/>
      <c r="Y869" s="145"/>
      <c r="Z869" s="145"/>
      <c r="AA869" s="145"/>
      <c r="AB869" s="146"/>
      <c r="AC869" s="152"/>
      <c r="AD869" s="145"/>
      <c r="AE869" s="145"/>
      <c r="AF869" s="147"/>
      <c r="AG869" s="145"/>
      <c r="AH869" s="145"/>
      <c r="AI869" s="145"/>
      <c r="AJ869" s="147"/>
      <c r="AK869" s="147"/>
      <c r="AL869" s="147"/>
      <c r="AM869" s="146"/>
      <c r="AN869" s="145"/>
      <c r="AO869" s="145"/>
      <c r="AP869" s="147"/>
      <c r="AQ869" s="147"/>
      <c r="AS869" s="155"/>
      <c r="AT869" s="155"/>
    </row>
    <row r="870" spans="1:46" ht="14.25" hidden="1" customHeight="1" x14ac:dyDescent="0.2">
      <c r="A870" s="145"/>
      <c r="B870" s="146"/>
      <c r="C870" s="147"/>
      <c r="D870" s="147"/>
      <c r="E870" s="146"/>
      <c r="F870" s="147"/>
      <c r="G870" s="147"/>
      <c r="H870" s="147"/>
      <c r="I870" s="145"/>
      <c r="J870" s="145"/>
      <c r="K870" s="147"/>
      <c r="L870" s="147"/>
      <c r="M870" s="147"/>
      <c r="N870" s="147"/>
      <c r="O870" s="147"/>
      <c r="P870" s="145"/>
      <c r="Q870" s="147"/>
      <c r="R870" s="147"/>
      <c r="S870" s="147"/>
      <c r="T870" s="147"/>
      <c r="U870" s="147"/>
      <c r="V870" s="146"/>
      <c r="W870" s="149">
        <f t="shared" si="34"/>
        <v>1</v>
      </c>
      <c r="X870" s="145"/>
      <c r="Y870" s="145"/>
      <c r="Z870" s="145"/>
      <c r="AA870" s="145"/>
      <c r="AB870" s="146"/>
      <c r="AC870" s="152"/>
      <c r="AD870" s="145"/>
      <c r="AE870" s="145"/>
      <c r="AF870" s="147"/>
      <c r="AG870" s="145"/>
      <c r="AH870" s="145"/>
      <c r="AI870" s="145"/>
      <c r="AJ870" s="147"/>
      <c r="AK870" s="147"/>
      <c r="AL870" s="147"/>
      <c r="AM870" s="146"/>
      <c r="AN870" s="145"/>
      <c r="AO870" s="145"/>
      <c r="AP870" s="147"/>
      <c r="AQ870" s="147"/>
      <c r="AS870" s="155"/>
      <c r="AT870" s="155"/>
    </row>
    <row r="871" spans="1:46" ht="14.25" hidden="1" customHeight="1" x14ac:dyDescent="0.2">
      <c r="A871" s="145"/>
      <c r="B871" s="146"/>
      <c r="C871" s="147"/>
      <c r="D871" s="147"/>
      <c r="E871" s="146"/>
      <c r="F871" s="147"/>
      <c r="G871" s="147"/>
      <c r="H871" s="147"/>
      <c r="I871" s="145"/>
      <c r="J871" s="145"/>
      <c r="K871" s="147"/>
      <c r="L871" s="147"/>
      <c r="M871" s="147"/>
      <c r="N871" s="147"/>
      <c r="O871" s="147"/>
      <c r="P871" s="145"/>
      <c r="Q871" s="147"/>
      <c r="R871" s="147"/>
      <c r="S871" s="147"/>
      <c r="T871" s="147"/>
      <c r="U871" s="147"/>
      <c r="V871" s="146"/>
      <c r="W871" s="149">
        <f t="shared" si="34"/>
        <v>1</v>
      </c>
      <c r="X871" s="145"/>
      <c r="Y871" s="145"/>
      <c r="Z871" s="145"/>
      <c r="AA871" s="145"/>
      <c r="AB871" s="146"/>
      <c r="AC871" s="152"/>
      <c r="AD871" s="145"/>
      <c r="AE871" s="145"/>
      <c r="AF871" s="147"/>
      <c r="AG871" s="145"/>
      <c r="AH871" s="145"/>
      <c r="AI871" s="145"/>
      <c r="AJ871" s="147"/>
      <c r="AK871" s="147"/>
      <c r="AL871" s="147"/>
      <c r="AM871" s="146"/>
      <c r="AN871" s="145"/>
      <c r="AO871" s="145"/>
      <c r="AP871" s="147"/>
      <c r="AQ871" s="147"/>
      <c r="AS871" s="155"/>
      <c r="AT871" s="155"/>
    </row>
    <row r="872" spans="1:46" ht="14.25" hidden="1" customHeight="1" x14ac:dyDescent="0.2">
      <c r="A872" s="145"/>
      <c r="B872" s="146"/>
      <c r="C872" s="147"/>
      <c r="D872" s="147"/>
      <c r="E872" s="146"/>
      <c r="F872" s="147"/>
      <c r="G872" s="147"/>
      <c r="H872" s="147"/>
      <c r="I872" s="145"/>
      <c r="J872" s="145"/>
      <c r="K872" s="147"/>
      <c r="L872" s="147"/>
      <c r="M872" s="147"/>
      <c r="N872" s="147"/>
      <c r="O872" s="147"/>
      <c r="P872" s="145"/>
      <c r="Q872" s="147"/>
      <c r="R872" s="147"/>
      <c r="S872" s="147"/>
      <c r="T872" s="147"/>
      <c r="U872" s="147"/>
      <c r="V872" s="146"/>
      <c r="W872" s="149">
        <f t="shared" si="34"/>
        <v>1</v>
      </c>
      <c r="X872" s="145"/>
      <c r="Y872" s="145"/>
      <c r="Z872" s="145"/>
      <c r="AA872" s="145"/>
      <c r="AB872" s="146"/>
      <c r="AC872" s="152"/>
      <c r="AD872" s="145"/>
      <c r="AE872" s="145"/>
      <c r="AF872" s="147"/>
      <c r="AG872" s="145"/>
      <c r="AH872" s="145"/>
      <c r="AI872" s="145"/>
      <c r="AJ872" s="147"/>
      <c r="AK872" s="147"/>
      <c r="AL872" s="147"/>
      <c r="AM872" s="146"/>
      <c r="AN872" s="145"/>
      <c r="AO872" s="145"/>
      <c r="AP872" s="147"/>
      <c r="AQ872" s="147"/>
      <c r="AS872" s="155"/>
      <c r="AT872" s="155"/>
    </row>
    <row r="873" spans="1:46" ht="14.25" hidden="1" customHeight="1" x14ac:dyDescent="0.2">
      <c r="A873" s="145"/>
      <c r="B873" s="146"/>
      <c r="C873" s="147"/>
      <c r="D873" s="147"/>
      <c r="E873" s="146"/>
      <c r="F873" s="147"/>
      <c r="G873" s="147"/>
      <c r="H873" s="147"/>
      <c r="I873" s="145"/>
      <c r="J873" s="145"/>
      <c r="K873" s="147"/>
      <c r="L873" s="147"/>
      <c r="M873" s="147"/>
      <c r="N873" s="147"/>
      <c r="O873" s="147"/>
      <c r="P873" s="145"/>
      <c r="Q873" s="147"/>
      <c r="R873" s="147"/>
      <c r="S873" s="147"/>
      <c r="T873" s="147"/>
      <c r="U873" s="147"/>
      <c r="V873" s="146"/>
      <c r="W873" s="149">
        <f t="shared" si="34"/>
        <v>1</v>
      </c>
      <c r="X873" s="145"/>
      <c r="Y873" s="145"/>
      <c r="Z873" s="145"/>
      <c r="AA873" s="145"/>
      <c r="AB873" s="146"/>
      <c r="AC873" s="152"/>
      <c r="AD873" s="145"/>
      <c r="AE873" s="145"/>
      <c r="AF873" s="147"/>
      <c r="AG873" s="145"/>
      <c r="AH873" s="145"/>
      <c r="AI873" s="145"/>
      <c r="AJ873" s="147"/>
      <c r="AK873" s="147"/>
      <c r="AL873" s="147"/>
      <c r="AM873" s="146"/>
      <c r="AN873" s="145"/>
      <c r="AO873" s="145"/>
      <c r="AP873" s="147"/>
      <c r="AQ873" s="147"/>
      <c r="AS873" s="155"/>
      <c r="AT873" s="155"/>
    </row>
    <row r="874" spans="1:46" ht="14.25" hidden="1" customHeight="1" x14ac:dyDescent="0.2">
      <c r="A874" s="145"/>
      <c r="B874" s="146"/>
      <c r="C874" s="147"/>
      <c r="D874" s="147"/>
      <c r="E874" s="146"/>
      <c r="F874" s="147"/>
      <c r="G874" s="147"/>
      <c r="H874" s="147"/>
      <c r="I874" s="145"/>
      <c r="J874" s="145"/>
      <c r="K874" s="147"/>
      <c r="L874" s="147"/>
      <c r="M874" s="147"/>
      <c r="N874" s="147"/>
      <c r="O874" s="147"/>
      <c r="P874" s="145"/>
      <c r="Q874" s="147"/>
      <c r="R874" s="147"/>
      <c r="S874" s="147"/>
      <c r="T874" s="147"/>
      <c r="U874" s="147"/>
      <c r="V874" s="146"/>
      <c r="W874" s="149">
        <f t="shared" si="34"/>
        <v>1</v>
      </c>
      <c r="X874" s="145"/>
      <c r="Y874" s="145"/>
      <c r="Z874" s="145"/>
      <c r="AA874" s="145"/>
      <c r="AB874" s="146"/>
      <c r="AC874" s="152"/>
      <c r="AD874" s="145"/>
      <c r="AE874" s="145"/>
      <c r="AF874" s="147"/>
      <c r="AG874" s="145"/>
      <c r="AH874" s="145"/>
      <c r="AI874" s="145"/>
      <c r="AJ874" s="147"/>
      <c r="AK874" s="147"/>
      <c r="AL874" s="147"/>
      <c r="AM874" s="146"/>
      <c r="AN874" s="145"/>
      <c r="AO874" s="145"/>
      <c r="AP874" s="147"/>
      <c r="AQ874" s="147"/>
      <c r="AS874" s="155"/>
      <c r="AT874" s="155"/>
    </row>
    <row r="875" spans="1:46" ht="14.25" hidden="1" customHeight="1" x14ac:dyDescent="0.2">
      <c r="A875" s="145"/>
      <c r="B875" s="146"/>
      <c r="C875" s="147"/>
      <c r="D875" s="147"/>
      <c r="E875" s="146"/>
      <c r="F875" s="147"/>
      <c r="G875" s="147"/>
      <c r="H875" s="147"/>
      <c r="I875" s="145"/>
      <c r="J875" s="145"/>
      <c r="K875" s="147"/>
      <c r="L875" s="147"/>
      <c r="M875" s="147"/>
      <c r="N875" s="147"/>
      <c r="O875" s="147"/>
      <c r="P875" s="145"/>
      <c r="Q875" s="147"/>
      <c r="R875" s="147"/>
      <c r="S875" s="147"/>
      <c r="T875" s="147"/>
      <c r="U875" s="147"/>
      <c r="V875" s="146"/>
      <c r="W875" s="149">
        <f t="shared" si="34"/>
        <v>1</v>
      </c>
      <c r="X875" s="145"/>
      <c r="Y875" s="145"/>
      <c r="Z875" s="145"/>
      <c r="AA875" s="145"/>
      <c r="AB875" s="146"/>
      <c r="AC875" s="152"/>
      <c r="AD875" s="145"/>
      <c r="AE875" s="145"/>
      <c r="AF875" s="147"/>
      <c r="AG875" s="145"/>
      <c r="AH875" s="145"/>
      <c r="AI875" s="145"/>
      <c r="AJ875" s="147"/>
      <c r="AK875" s="147"/>
      <c r="AL875" s="147"/>
      <c r="AM875" s="146"/>
      <c r="AN875" s="145"/>
      <c r="AO875" s="145"/>
      <c r="AP875" s="147"/>
      <c r="AQ875" s="147"/>
      <c r="AS875" s="155"/>
      <c r="AT875" s="155"/>
    </row>
    <row r="876" spans="1:46" ht="14.25" hidden="1" customHeight="1" x14ac:dyDescent="0.2">
      <c r="A876" s="145"/>
      <c r="B876" s="146"/>
      <c r="C876" s="147"/>
      <c r="D876" s="147"/>
      <c r="E876" s="146"/>
      <c r="F876" s="147"/>
      <c r="G876" s="147"/>
      <c r="H876" s="147"/>
      <c r="I876" s="145"/>
      <c r="J876" s="145"/>
      <c r="K876" s="147"/>
      <c r="L876" s="147"/>
      <c r="M876" s="147"/>
      <c r="N876" s="147"/>
      <c r="O876" s="147"/>
      <c r="P876" s="145"/>
      <c r="Q876" s="147"/>
      <c r="R876" s="147"/>
      <c r="S876" s="147"/>
      <c r="T876" s="147"/>
      <c r="U876" s="147"/>
      <c r="V876" s="146"/>
      <c r="W876" s="149">
        <f t="shared" si="34"/>
        <v>1</v>
      </c>
      <c r="X876" s="145"/>
      <c r="Y876" s="145"/>
      <c r="Z876" s="145"/>
      <c r="AA876" s="145"/>
      <c r="AB876" s="146"/>
      <c r="AC876" s="152"/>
      <c r="AD876" s="145"/>
      <c r="AE876" s="145"/>
      <c r="AF876" s="147"/>
      <c r="AG876" s="145"/>
      <c r="AH876" s="145"/>
      <c r="AI876" s="145"/>
      <c r="AJ876" s="147"/>
      <c r="AK876" s="147"/>
      <c r="AL876" s="147"/>
      <c r="AM876" s="146"/>
      <c r="AN876" s="145"/>
      <c r="AO876" s="145"/>
      <c r="AP876" s="147"/>
      <c r="AQ876" s="147"/>
      <c r="AS876" s="155"/>
      <c r="AT876" s="155"/>
    </row>
    <row r="877" spans="1:46" ht="14.25" hidden="1" customHeight="1" x14ac:dyDescent="0.2">
      <c r="A877" s="145"/>
      <c r="B877" s="146"/>
      <c r="C877" s="147"/>
      <c r="D877" s="147"/>
      <c r="E877" s="146"/>
      <c r="F877" s="147"/>
      <c r="G877" s="147"/>
      <c r="H877" s="147"/>
      <c r="I877" s="145"/>
      <c r="J877" s="145"/>
      <c r="K877" s="147"/>
      <c r="L877" s="147"/>
      <c r="M877" s="147"/>
      <c r="N877" s="147"/>
      <c r="O877" s="147"/>
      <c r="P877" s="145"/>
      <c r="Q877" s="147"/>
      <c r="R877" s="147"/>
      <c r="S877" s="147"/>
      <c r="T877" s="147"/>
      <c r="U877" s="147"/>
      <c r="V877" s="146"/>
      <c r="W877" s="149">
        <f t="shared" si="34"/>
        <v>1</v>
      </c>
      <c r="X877" s="145"/>
      <c r="Y877" s="145"/>
      <c r="Z877" s="145"/>
      <c r="AA877" s="145"/>
      <c r="AB877" s="146"/>
      <c r="AC877" s="152"/>
      <c r="AD877" s="145"/>
      <c r="AE877" s="145"/>
      <c r="AF877" s="147"/>
      <c r="AG877" s="145"/>
      <c r="AH877" s="145"/>
      <c r="AI877" s="145"/>
      <c r="AJ877" s="147"/>
      <c r="AK877" s="147"/>
      <c r="AL877" s="147"/>
      <c r="AM877" s="146"/>
      <c r="AN877" s="145"/>
      <c r="AO877" s="145"/>
      <c r="AP877" s="147"/>
      <c r="AQ877" s="147"/>
      <c r="AS877" s="155"/>
      <c r="AT877" s="155"/>
    </row>
    <row r="878" spans="1:46" ht="14.25" hidden="1" customHeight="1" x14ac:dyDescent="0.2">
      <c r="A878" s="145"/>
      <c r="B878" s="146"/>
      <c r="C878" s="147"/>
      <c r="D878" s="147"/>
      <c r="E878" s="146"/>
      <c r="F878" s="147"/>
      <c r="G878" s="147"/>
      <c r="H878" s="147"/>
      <c r="I878" s="145"/>
      <c r="J878" s="145"/>
      <c r="K878" s="147"/>
      <c r="L878" s="147"/>
      <c r="M878" s="147"/>
      <c r="N878" s="147"/>
      <c r="O878" s="147"/>
      <c r="P878" s="145"/>
      <c r="Q878" s="147"/>
      <c r="R878" s="147"/>
      <c r="S878" s="147"/>
      <c r="T878" s="147"/>
      <c r="U878" s="147"/>
      <c r="V878" s="146"/>
      <c r="W878" s="149">
        <f t="shared" si="34"/>
        <v>1</v>
      </c>
      <c r="X878" s="145"/>
      <c r="Y878" s="145"/>
      <c r="Z878" s="145"/>
      <c r="AA878" s="145"/>
      <c r="AB878" s="146"/>
      <c r="AC878" s="152"/>
      <c r="AD878" s="145"/>
      <c r="AE878" s="145"/>
      <c r="AF878" s="147"/>
      <c r="AG878" s="145"/>
      <c r="AH878" s="145"/>
      <c r="AI878" s="145"/>
      <c r="AJ878" s="147"/>
      <c r="AK878" s="147"/>
      <c r="AL878" s="147"/>
      <c r="AM878" s="146"/>
      <c r="AN878" s="145"/>
      <c r="AO878" s="145"/>
      <c r="AP878" s="147"/>
      <c r="AQ878" s="147"/>
      <c r="AS878" s="155"/>
      <c r="AT878" s="155"/>
    </row>
    <row r="879" spans="1:46" ht="14.25" hidden="1" customHeight="1" x14ac:dyDescent="0.2">
      <c r="A879" s="145"/>
      <c r="B879" s="146"/>
      <c r="C879" s="147"/>
      <c r="D879" s="147"/>
      <c r="E879" s="146"/>
      <c r="F879" s="147"/>
      <c r="G879" s="147"/>
      <c r="H879" s="147"/>
      <c r="I879" s="145"/>
      <c r="J879" s="145"/>
      <c r="K879" s="147"/>
      <c r="L879" s="147"/>
      <c r="M879" s="147"/>
      <c r="N879" s="147"/>
      <c r="O879" s="147"/>
      <c r="P879" s="145"/>
      <c r="Q879" s="147"/>
      <c r="R879" s="147"/>
      <c r="S879" s="147"/>
      <c r="T879" s="147"/>
      <c r="U879" s="147"/>
      <c r="V879" s="146"/>
      <c r="W879" s="149">
        <f t="shared" si="34"/>
        <v>1</v>
      </c>
      <c r="X879" s="145"/>
      <c r="Y879" s="145"/>
      <c r="Z879" s="145"/>
      <c r="AA879" s="145"/>
      <c r="AB879" s="146"/>
      <c r="AC879" s="152"/>
      <c r="AD879" s="145"/>
      <c r="AE879" s="145"/>
      <c r="AF879" s="147"/>
      <c r="AG879" s="145"/>
      <c r="AH879" s="145"/>
      <c r="AI879" s="145"/>
      <c r="AJ879" s="147"/>
      <c r="AK879" s="147"/>
      <c r="AL879" s="147"/>
      <c r="AM879" s="146"/>
      <c r="AN879" s="145"/>
      <c r="AO879" s="145"/>
      <c r="AP879" s="147"/>
      <c r="AQ879" s="147"/>
      <c r="AS879" s="155"/>
      <c r="AT879" s="155"/>
    </row>
    <row r="880" spans="1:46" ht="14.25" hidden="1" customHeight="1" x14ac:dyDescent="0.2">
      <c r="A880" s="145"/>
      <c r="B880" s="146"/>
      <c r="C880" s="147"/>
      <c r="D880" s="147"/>
      <c r="E880" s="146"/>
      <c r="F880" s="147"/>
      <c r="G880" s="147"/>
      <c r="H880" s="147"/>
      <c r="I880" s="145"/>
      <c r="J880" s="145"/>
      <c r="K880" s="147"/>
      <c r="L880" s="147"/>
      <c r="M880" s="147"/>
      <c r="N880" s="147"/>
      <c r="O880" s="147"/>
      <c r="P880" s="145"/>
      <c r="Q880" s="147"/>
      <c r="R880" s="147"/>
      <c r="S880" s="147"/>
      <c r="T880" s="147"/>
      <c r="U880" s="147"/>
      <c r="V880" s="146"/>
      <c r="W880" s="149">
        <f t="shared" si="34"/>
        <v>1</v>
      </c>
      <c r="X880" s="145"/>
      <c r="Y880" s="145"/>
      <c r="Z880" s="145"/>
      <c r="AA880" s="145"/>
      <c r="AB880" s="146"/>
      <c r="AC880" s="152"/>
      <c r="AD880" s="145"/>
      <c r="AE880" s="145"/>
      <c r="AF880" s="147"/>
      <c r="AG880" s="145"/>
      <c r="AH880" s="145"/>
      <c r="AI880" s="145"/>
      <c r="AJ880" s="147"/>
      <c r="AK880" s="147"/>
      <c r="AL880" s="147"/>
      <c r="AM880" s="146"/>
      <c r="AN880" s="145"/>
      <c r="AO880" s="145"/>
      <c r="AP880" s="147"/>
      <c r="AQ880" s="147"/>
      <c r="AS880" s="155"/>
      <c r="AT880" s="155"/>
    </row>
    <row r="881" spans="1:46" ht="14.25" hidden="1" customHeight="1" x14ac:dyDescent="0.2">
      <c r="A881" s="145"/>
      <c r="B881" s="146"/>
      <c r="C881" s="147"/>
      <c r="D881" s="147"/>
      <c r="E881" s="146"/>
      <c r="F881" s="147"/>
      <c r="G881" s="147"/>
      <c r="H881" s="147"/>
      <c r="I881" s="145"/>
      <c r="J881" s="145"/>
      <c r="K881" s="147"/>
      <c r="L881" s="147"/>
      <c r="M881" s="147"/>
      <c r="N881" s="147"/>
      <c r="O881" s="147"/>
      <c r="P881" s="145"/>
      <c r="Q881" s="147"/>
      <c r="R881" s="147"/>
      <c r="S881" s="147"/>
      <c r="T881" s="147"/>
      <c r="U881" s="147"/>
      <c r="V881" s="146"/>
      <c r="W881" s="149">
        <f t="shared" si="34"/>
        <v>1</v>
      </c>
      <c r="X881" s="145"/>
      <c r="Y881" s="145"/>
      <c r="Z881" s="145"/>
      <c r="AA881" s="145"/>
      <c r="AB881" s="146"/>
      <c r="AC881" s="152"/>
      <c r="AD881" s="145"/>
      <c r="AE881" s="145"/>
      <c r="AF881" s="147"/>
      <c r="AG881" s="145"/>
      <c r="AH881" s="145"/>
      <c r="AI881" s="145"/>
      <c r="AJ881" s="147"/>
      <c r="AK881" s="147"/>
      <c r="AL881" s="147"/>
      <c r="AM881" s="146"/>
      <c r="AN881" s="145"/>
      <c r="AO881" s="145"/>
      <c r="AP881" s="147"/>
      <c r="AQ881" s="147"/>
      <c r="AS881" s="155"/>
      <c r="AT881" s="155"/>
    </row>
    <row r="882" spans="1:46" ht="14.25" hidden="1" customHeight="1" x14ac:dyDescent="0.2">
      <c r="A882" s="145"/>
      <c r="B882" s="146"/>
      <c r="C882" s="147"/>
      <c r="D882" s="147"/>
      <c r="E882" s="146"/>
      <c r="F882" s="147"/>
      <c r="G882" s="147"/>
      <c r="H882" s="147"/>
      <c r="I882" s="145"/>
      <c r="J882" s="145"/>
      <c r="K882" s="147"/>
      <c r="L882" s="147"/>
      <c r="M882" s="147"/>
      <c r="N882" s="147"/>
      <c r="O882" s="147"/>
      <c r="P882" s="145"/>
      <c r="Q882" s="147"/>
      <c r="R882" s="147"/>
      <c r="S882" s="147"/>
      <c r="T882" s="147"/>
      <c r="U882" s="147"/>
      <c r="V882" s="146"/>
      <c r="W882" s="149">
        <f t="shared" si="34"/>
        <v>1</v>
      </c>
      <c r="X882" s="145"/>
      <c r="Y882" s="145"/>
      <c r="Z882" s="145"/>
      <c r="AA882" s="145"/>
      <c r="AB882" s="146"/>
      <c r="AC882" s="152"/>
      <c r="AD882" s="145"/>
      <c r="AE882" s="145"/>
      <c r="AF882" s="147"/>
      <c r="AG882" s="145"/>
      <c r="AH882" s="145"/>
      <c r="AI882" s="145"/>
      <c r="AJ882" s="147"/>
      <c r="AK882" s="147"/>
      <c r="AL882" s="147"/>
      <c r="AM882" s="146"/>
      <c r="AN882" s="145"/>
      <c r="AO882" s="145"/>
      <c r="AP882" s="147"/>
      <c r="AQ882" s="147"/>
      <c r="AS882" s="155"/>
      <c r="AT882" s="155"/>
    </row>
    <row r="883" spans="1:46" ht="14.25" hidden="1" customHeight="1" x14ac:dyDescent="0.2">
      <c r="A883" s="145"/>
      <c r="B883" s="146"/>
      <c r="C883" s="147"/>
      <c r="D883" s="147"/>
      <c r="E883" s="146"/>
      <c r="F883" s="147"/>
      <c r="G883" s="147"/>
      <c r="H883" s="147"/>
      <c r="I883" s="145"/>
      <c r="J883" s="145"/>
      <c r="K883" s="147"/>
      <c r="L883" s="147"/>
      <c r="M883" s="147"/>
      <c r="N883" s="147"/>
      <c r="O883" s="147"/>
      <c r="P883" s="145"/>
      <c r="Q883" s="147"/>
      <c r="R883" s="147"/>
      <c r="S883" s="147"/>
      <c r="T883" s="147"/>
      <c r="U883" s="147"/>
      <c r="V883" s="146"/>
      <c r="W883" s="149">
        <f t="shared" si="34"/>
        <v>1</v>
      </c>
      <c r="X883" s="145"/>
      <c r="Y883" s="145"/>
      <c r="Z883" s="145"/>
      <c r="AA883" s="145"/>
      <c r="AB883" s="146"/>
      <c r="AC883" s="152"/>
      <c r="AD883" s="145"/>
      <c r="AE883" s="145"/>
      <c r="AF883" s="147"/>
      <c r="AG883" s="145"/>
      <c r="AH883" s="145"/>
      <c r="AI883" s="145"/>
      <c r="AJ883" s="147"/>
      <c r="AK883" s="147"/>
      <c r="AL883" s="147"/>
      <c r="AM883" s="146"/>
      <c r="AN883" s="145"/>
      <c r="AO883" s="145"/>
      <c r="AP883" s="147"/>
      <c r="AQ883" s="147"/>
      <c r="AS883" s="155"/>
      <c r="AT883" s="155"/>
    </row>
    <row r="884" spans="1:46" ht="14.25" hidden="1" customHeight="1" x14ac:dyDescent="0.2">
      <c r="A884" s="145"/>
      <c r="B884" s="146"/>
      <c r="C884" s="147"/>
      <c r="D884" s="147"/>
      <c r="E884" s="146"/>
      <c r="F884" s="147"/>
      <c r="G884" s="147"/>
      <c r="H884" s="147"/>
      <c r="I884" s="145"/>
      <c r="J884" s="145"/>
      <c r="K884" s="147"/>
      <c r="L884" s="147"/>
      <c r="M884" s="147"/>
      <c r="N884" s="147"/>
      <c r="O884" s="147"/>
      <c r="P884" s="145"/>
      <c r="Q884" s="147"/>
      <c r="R884" s="147"/>
      <c r="S884" s="147"/>
      <c r="T884" s="147"/>
      <c r="U884" s="147"/>
      <c r="V884" s="146"/>
      <c r="W884" s="149">
        <f t="shared" si="34"/>
        <v>1</v>
      </c>
      <c r="X884" s="145"/>
      <c r="Y884" s="145"/>
      <c r="Z884" s="145"/>
      <c r="AA884" s="145"/>
      <c r="AB884" s="146"/>
      <c r="AC884" s="152"/>
      <c r="AD884" s="145"/>
      <c r="AE884" s="145"/>
      <c r="AF884" s="147"/>
      <c r="AG884" s="145"/>
      <c r="AH884" s="145"/>
      <c r="AI884" s="145"/>
      <c r="AJ884" s="147"/>
      <c r="AK884" s="147"/>
      <c r="AL884" s="147"/>
      <c r="AM884" s="146"/>
      <c r="AN884" s="145"/>
      <c r="AO884" s="145"/>
      <c r="AP884" s="147"/>
      <c r="AQ884" s="147"/>
      <c r="AS884" s="155"/>
      <c r="AT884" s="155"/>
    </row>
    <row r="885" spans="1:46" ht="14.25" hidden="1" customHeight="1" x14ac:dyDescent="0.2">
      <c r="A885" s="145"/>
      <c r="B885" s="146"/>
      <c r="C885" s="147"/>
      <c r="D885" s="147"/>
      <c r="E885" s="146"/>
      <c r="F885" s="147"/>
      <c r="G885" s="147"/>
      <c r="H885" s="147"/>
      <c r="I885" s="145"/>
      <c r="J885" s="145"/>
      <c r="K885" s="147"/>
      <c r="L885" s="147"/>
      <c r="M885" s="147"/>
      <c r="N885" s="147"/>
      <c r="O885" s="147"/>
      <c r="P885" s="145"/>
      <c r="Q885" s="147"/>
      <c r="R885" s="147"/>
      <c r="S885" s="147"/>
      <c r="T885" s="147"/>
      <c r="U885" s="147"/>
      <c r="V885" s="146"/>
      <c r="W885" s="149">
        <f t="shared" si="34"/>
        <v>1</v>
      </c>
      <c r="X885" s="145"/>
      <c r="Y885" s="145"/>
      <c r="Z885" s="145"/>
      <c r="AA885" s="145"/>
      <c r="AB885" s="146"/>
      <c r="AC885" s="152"/>
      <c r="AD885" s="145"/>
      <c r="AE885" s="145"/>
      <c r="AF885" s="147"/>
      <c r="AG885" s="145"/>
      <c r="AH885" s="145"/>
      <c r="AI885" s="145"/>
      <c r="AJ885" s="147"/>
      <c r="AK885" s="147"/>
      <c r="AL885" s="147"/>
      <c r="AM885" s="146"/>
      <c r="AN885" s="145"/>
      <c r="AO885" s="145"/>
      <c r="AP885" s="147"/>
      <c r="AQ885" s="147"/>
      <c r="AS885" s="155"/>
      <c r="AT885" s="155"/>
    </row>
    <row r="886" spans="1:46" ht="14.25" hidden="1" customHeight="1" x14ac:dyDescent="0.2">
      <c r="A886" s="145"/>
      <c r="B886" s="146"/>
      <c r="C886" s="147"/>
      <c r="D886" s="147"/>
      <c r="E886" s="146"/>
      <c r="F886" s="147"/>
      <c r="G886" s="147"/>
      <c r="H886" s="147"/>
      <c r="I886" s="145"/>
      <c r="J886" s="145"/>
      <c r="K886" s="147"/>
      <c r="L886" s="147"/>
      <c r="M886" s="147"/>
      <c r="N886" s="147"/>
      <c r="O886" s="147"/>
      <c r="P886" s="145"/>
      <c r="Q886" s="147"/>
      <c r="R886" s="147"/>
      <c r="S886" s="147"/>
      <c r="T886" s="147"/>
      <c r="U886" s="147"/>
      <c r="V886" s="146"/>
      <c r="W886" s="149">
        <f t="shared" si="34"/>
        <v>1</v>
      </c>
      <c r="X886" s="145"/>
      <c r="Y886" s="145"/>
      <c r="Z886" s="145"/>
      <c r="AA886" s="145"/>
      <c r="AB886" s="146"/>
      <c r="AC886" s="152"/>
      <c r="AD886" s="145"/>
      <c r="AE886" s="145"/>
      <c r="AF886" s="147"/>
      <c r="AG886" s="145"/>
      <c r="AH886" s="145"/>
      <c r="AI886" s="145"/>
      <c r="AJ886" s="147"/>
      <c r="AK886" s="147"/>
      <c r="AL886" s="147"/>
      <c r="AM886" s="146"/>
      <c r="AN886" s="145"/>
      <c r="AO886" s="145"/>
      <c r="AP886" s="147"/>
      <c r="AQ886" s="147"/>
      <c r="AS886" s="155"/>
      <c r="AT886" s="155"/>
    </row>
    <row r="887" spans="1:46" ht="14.25" hidden="1" customHeight="1" x14ac:dyDescent="0.2">
      <c r="A887" s="145"/>
      <c r="B887" s="146"/>
      <c r="C887" s="147"/>
      <c r="D887" s="147"/>
      <c r="E887" s="146"/>
      <c r="F887" s="147"/>
      <c r="G887" s="147"/>
      <c r="H887" s="147"/>
      <c r="I887" s="145"/>
      <c r="J887" s="145"/>
      <c r="K887" s="147"/>
      <c r="L887" s="147"/>
      <c r="M887" s="147"/>
      <c r="N887" s="147"/>
      <c r="O887" s="147"/>
      <c r="P887" s="145"/>
      <c r="Q887" s="147"/>
      <c r="R887" s="147"/>
      <c r="S887" s="147"/>
      <c r="T887" s="147"/>
      <c r="U887" s="147"/>
      <c r="V887" s="146"/>
      <c r="W887" s="149">
        <f t="shared" si="34"/>
        <v>1</v>
      </c>
      <c r="X887" s="145"/>
      <c r="Y887" s="145"/>
      <c r="Z887" s="145"/>
      <c r="AA887" s="145"/>
      <c r="AB887" s="146"/>
      <c r="AC887" s="152"/>
      <c r="AD887" s="145"/>
      <c r="AE887" s="145"/>
      <c r="AF887" s="147"/>
      <c r="AG887" s="145"/>
      <c r="AH887" s="145"/>
      <c r="AI887" s="145"/>
      <c r="AJ887" s="147"/>
      <c r="AK887" s="147"/>
      <c r="AL887" s="147"/>
      <c r="AM887" s="146"/>
      <c r="AN887" s="145"/>
      <c r="AO887" s="145"/>
      <c r="AP887" s="147"/>
      <c r="AQ887" s="147"/>
      <c r="AS887" s="155"/>
      <c r="AT887" s="155"/>
    </row>
    <row r="888" spans="1:46" ht="14.25" hidden="1" customHeight="1" x14ac:dyDescent="0.2">
      <c r="A888" s="145"/>
      <c r="B888" s="146"/>
      <c r="C888" s="147"/>
      <c r="D888" s="147"/>
      <c r="E888" s="146"/>
      <c r="F888" s="147"/>
      <c r="G888" s="147"/>
      <c r="H888" s="147"/>
      <c r="I888" s="145"/>
      <c r="J888" s="145"/>
      <c r="K888" s="147"/>
      <c r="L888" s="147"/>
      <c r="M888" s="147"/>
      <c r="N888" s="147"/>
      <c r="O888" s="147"/>
      <c r="P888" s="145"/>
      <c r="Q888" s="147"/>
      <c r="R888" s="147"/>
      <c r="S888" s="147"/>
      <c r="T888" s="147"/>
      <c r="U888" s="147"/>
      <c r="V888" s="146"/>
      <c r="W888" s="149">
        <f t="shared" si="34"/>
        <v>1</v>
      </c>
      <c r="X888" s="145"/>
      <c r="Y888" s="145"/>
      <c r="Z888" s="145"/>
      <c r="AA888" s="145"/>
      <c r="AB888" s="146"/>
      <c r="AC888" s="152"/>
      <c r="AD888" s="145"/>
      <c r="AE888" s="145"/>
      <c r="AF888" s="147"/>
      <c r="AG888" s="145"/>
      <c r="AH888" s="145"/>
      <c r="AI888" s="145"/>
      <c r="AJ888" s="147"/>
      <c r="AK888" s="147"/>
      <c r="AL888" s="147"/>
      <c r="AM888" s="146"/>
      <c r="AN888" s="145"/>
      <c r="AO888" s="145"/>
      <c r="AP888" s="147"/>
      <c r="AQ888" s="147"/>
      <c r="AS888" s="155"/>
      <c r="AT888" s="155"/>
    </row>
    <row r="889" spans="1:46" ht="14.25" hidden="1" customHeight="1" x14ac:dyDescent="0.2">
      <c r="A889" s="145"/>
      <c r="B889" s="146"/>
      <c r="C889" s="147"/>
      <c r="D889" s="147"/>
      <c r="E889" s="146"/>
      <c r="F889" s="147"/>
      <c r="G889" s="147"/>
      <c r="H889" s="147"/>
      <c r="I889" s="145"/>
      <c r="J889" s="145"/>
      <c r="K889" s="147"/>
      <c r="L889" s="147"/>
      <c r="M889" s="147"/>
      <c r="N889" s="147"/>
      <c r="O889" s="147"/>
      <c r="P889" s="145"/>
      <c r="Q889" s="147"/>
      <c r="R889" s="147"/>
      <c r="S889" s="147"/>
      <c r="T889" s="147"/>
      <c r="U889" s="147"/>
      <c r="V889" s="146"/>
      <c r="W889" s="149">
        <f t="shared" si="34"/>
        <v>1</v>
      </c>
      <c r="X889" s="145"/>
      <c r="Y889" s="145"/>
      <c r="Z889" s="145"/>
      <c r="AA889" s="145"/>
      <c r="AB889" s="146"/>
      <c r="AC889" s="152"/>
      <c r="AD889" s="145"/>
      <c r="AE889" s="145"/>
      <c r="AF889" s="147"/>
      <c r="AG889" s="145"/>
      <c r="AH889" s="145"/>
      <c r="AI889" s="145"/>
      <c r="AJ889" s="147"/>
      <c r="AK889" s="147"/>
      <c r="AL889" s="147"/>
      <c r="AM889" s="146"/>
      <c r="AN889" s="145"/>
      <c r="AO889" s="145"/>
      <c r="AP889" s="147"/>
      <c r="AQ889" s="147"/>
      <c r="AS889" s="155"/>
      <c r="AT889" s="155"/>
    </row>
    <row r="890" spans="1:46" ht="14.25" hidden="1" customHeight="1" x14ac:dyDescent="0.2">
      <c r="A890" s="145"/>
      <c r="B890" s="146"/>
      <c r="C890" s="147"/>
      <c r="D890" s="147"/>
      <c r="E890" s="146"/>
      <c r="F890" s="147"/>
      <c r="G890" s="147"/>
      <c r="H890" s="147"/>
      <c r="I890" s="145"/>
      <c r="J890" s="145"/>
      <c r="K890" s="147"/>
      <c r="L890" s="147"/>
      <c r="M890" s="147"/>
      <c r="N890" s="147"/>
      <c r="O890" s="147"/>
      <c r="P890" s="145"/>
      <c r="Q890" s="147"/>
      <c r="R890" s="147"/>
      <c r="S890" s="147"/>
      <c r="T890" s="147"/>
      <c r="U890" s="147"/>
      <c r="V890" s="146"/>
      <c r="W890" s="149">
        <f t="shared" si="34"/>
        <v>1</v>
      </c>
      <c r="X890" s="145"/>
      <c r="Y890" s="145"/>
      <c r="Z890" s="145"/>
      <c r="AA890" s="145"/>
      <c r="AB890" s="146"/>
      <c r="AC890" s="152"/>
      <c r="AD890" s="145"/>
      <c r="AE890" s="145"/>
      <c r="AF890" s="147"/>
      <c r="AG890" s="145"/>
      <c r="AH890" s="145"/>
      <c r="AI890" s="145"/>
      <c r="AJ890" s="147"/>
      <c r="AK890" s="147"/>
      <c r="AL890" s="147"/>
      <c r="AM890" s="146"/>
      <c r="AN890" s="145"/>
      <c r="AO890" s="145"/>
      <c r="AP890" s="147"/>
      <c r="AQ890" s="147"/>
      <c r="AS890" s="155"/>
      <c r="AT890" s="155"/>
    </row>
    <row r="891" spans="1:46" ht="14.25" hidden="1" customHeight="1" x14ac:dyDescent="0.2">
      <c r="A891" s="145"/>
      <c r="B891" s="146"/>
      <c r="C891" s="147"/>
      <c r="D891" s="147"/>
      <c r="E891" s="146"/>
      <c r="F891" s="147"/>
      <c r="G891" s="147"/>
      <c r="H891" s="147"/>
      <c r="I891" s="145"/>
      <c r="J891" s="145"/>
      <c r="K891" s="147"/>
      <c r="L891" s="147"/>
      <c r="M891" s="147"/>
      <c r="N891" s="147"/>
      <c r="O891" s="147"/>
      <c r="P891" s="145"/>
      <c r="Q891" s="147"/>
      <c r="R891" s="147"/>
      <c r="S891" s="147"/>
      <c r="T891" s="147"/>
      <c r="U891" s="147"/>
      <c r="V891" s="146"/>
      <c r="W891" s="149">
        <f t="shared" si="34"/>
        <v>1</v>
      </c>
      <c r="X891" s="145"/>
      <c r="Y891" s="145"/>
      <c r="Z891" s="145"/>
      <c r="AA891" s="145"/>
      <c r="AB891" s="146"/>
      <c r="AC891" s="152"/>
      <c r="AD891" s="145"/>
      <c r="AE891" s="145"/>
      <c r="AF891" s="147"/>
      <c r="AG891" s="145"/>
      <c r="AH891" s="145"/>
      <c r="AI891" s="145"/>
      <c r="AJ891" s="147"/>
      <c r="AK891" s="147"/>
      <c r="AL891" s="147"/>
      <c r="AM891" s="146"/>
      <c r="AN891" s="145"/>
      <c r="AO891" s="145"/>
      <c r="AP891" s="147"/>
      <c r="AQ891" s="147"/>
      <c r="AS891" s="155"/>
      <c r="AT891" s="155"/>
    </row>
    <row r="892" spans="1:46" ht="14.25" hidden="1" customHeight="1" x14ac:dyDescent="0.2">
      <c r="A892" s="145"/>
      <c r="B892" s="146"/>
      <c r="C892" s="147"/>
      <c r="D892" s="147"/>
      <c r="E892" s="146"/>
      <c r="F892" s="147"/>
      <c r="G892" s="147"/>
      <c r="H892" s="147"/>
      <c r="I892" s="145"/>
      <c r="J892" s="145"/>
      <c r="K892" s="147"/>
      <c r="L892" s="147"/>
      <c r="M892" s="147"/>
      <c r="N892" s="147"/>
      <c r="O892" s="147"/>
      <c r="P892" s="145"/>
      <c r="Q892" s="147"/>
      <c r="R892" s="147"/>
      <c r="S892" s="147"/>
      <c r="T892" s="147"/>
      <c r="U892" s="147"/>
      <c r="V892" s="146"/>
      <c r="W892" s="149">
        <f t="shared" si="34"/>
        <v>1</v>
      </c>
      <c r="X892" s="145"/>
      <c r="Y892" s="145"/>
      <c r="Z892" s="145"/>
      <c r="AA892" s="145"/>
      <c r="AB892" s="146"/>
      <c r="AC892" s="152"/>
      <c r="AD892" s="145"/>
      <c r="AE892" s="145"/>
      <c r="AF892" s="147"/>
      <c r="AG892" s="145"/>
      <c r="AH892" s="145"/>
      <c r="AI892" s="145"/>
      <c r="AJ892" s="147"/>
      <c r="AK892" s="147"/>
      <c r="AL892" s="147"/>
      <c r="AM892" s="146"/>
      <c r="AN892" s="145"/>
      <c r="AO892" s="145"/>
      <c r="AP892" s="147"/>
      <c r="AQ892" s="147"/>
      <c r="AS892" s="155"/>
      <c r="AT892" s="155"/>
    </row>
    <row r="893" spans="1:46" ht="14.25" hidden="1" customHeight="1" x14ac:dyDescent="0.2">
      <c r="A893" s="145"/>
      <c r="B893" s="146"/>
      <c r="C893" s="147"/>
      <c r="D893" s="147"/>
      <c r="E893" s="146"/>
      <c r="F893" s="147"/>
      <c r="G893" s="147"/>
      <c r="H893" s="147"/>
      <c r="I893" s="145"/>
      <c r="J893" s="145"/>
      <c r="K893" s="147"/>
      <c r="L893" s="147"/>
      <c r="M893" s="147"/>
      <c r="N893" s="147"/>
      <c r="O893" s="147"/>
      <c r="P893" s="145"/>
      <c r="Q893" s="147"/>
      <c r="R893" s="147"/>
      <c r="S893" s="147"/>
      <c r="T893" s="147"/>
      <c r="U893" s="147"/>
      <c r="V893" s="146"/>
      <c r="W893" s="149">
        <f t="shared" si="34"/>
        <v>1</v>
      </c>
      <c r="X893" s="145"/>
      <c r="Y893" s="145"/>
      <c r="Z893" s="145"/>
      <c r="AA893" s="145"/>
      <c r="AB893" s="146"/>
      <c r="AC893" s="152"/>
      <c r="AD893" s="145"/>
      <c r="AE893" s="145"/>
      <c r="AF893" s="147"/>
      <c r="AG893" s="145"/>
      <c r="AH893" s="145"/>
      <c r="AI893" s="145"/>
      <c r="AJ893" s="147"/>
      <c r="AK893" s="147"/>
      <c r="AL893" s="147"/>
      <c r="AM893" s="146"/>
      <c r="AN893" s="145"/>
      <c r="AO893" s="145"/>
      <c r="AP893" s="147"/>
      <c r="AQ893" s="147"/>
      <c r="AS893" s="155"/>
      <c r="AT893" s="155"/>
    </row>
    <row r="894" spans="1:46" ht="14.25" hidden="1" customHeight="1" x14ac:dyDescent="0.2">
      <c r="A894" s="145"/>
      <c r="B894" s="146"/>
      <c r="C894" s="147"/>
      <c r="D894" s="147"/>
      <c r="E894" s="146"/>
      <c r="F894" s="147"/>
      <c r="G894" s="147"/>
      <c r="H894" s="147"/>
      <c r="I894" s="145"/>
      <c r="J894" s="145"/>
      <c r="K894" s="147"/>
      <c r="L894" s="147"/>
      <c r="M894" s="147"/>
      <c r="N894" s="147"/>
      <c r="O894" s="147"/>
      <c r="P894" s="145"/>
      <c r="Q894" s="147"/>
      <c r="R894" s="147"/>
      <c r="S894" s="147"/>
      <c r="T894" s="147"/>
      <c r="U894" s="147"/>
      <c r="V894" s="146"/>
      <c r="W894" s="149">
        <f t="shared" si="34"/>
        <v>1</v>
      </c>
      <c r="X894" s="145"/>
      <c r="Y894" s="145"/>
      <c r="Z894" s="145"/>
      <c r="AA894" s="145"/>
      <c r="AB894" s="146"/>
      <c r="AC894" s="152"/>
      <c r="AD894" s="145"/>
      <c r="AE894" s="145"/>
      <c r="AF894" s="147"/>
      <c r="AG894" s="145"/>
      <c r="AH894" s="145"/>
      <c r="AI894" s="145"/>
      <c r="AJ894" s="147"/>
      <c r="AK894" s="147"/>
      <c r="AL894" s="147"/>
      <c r="AM894" s="146"/>
      <c r="AN894" s="145"/>
      <c r="AO894" s="145"/>
      <c r="AP894" s="147"/>
      <c r="AQ894" s="147"/>
      <c r="AS894" s="155"/>
      <c r="AT894" s="155"/>
    </row>
    <row r="895" spans="1:46" ht="14.25" hidden="1" customHeight="1" x14ac:dyDescent="0.2">
      <c r="A895" s="145"/>
      <c r="B895" s="146"/>
      <c r="C895" s="147"/>
      <c r="D895" s="147"/>
      <c r="E895" s="146"/>
      <c r="F895" s="147"/>
      <c r="G895" s="147"/>
      <c r="H895" s="147"/>
      <c r="I895" s="145"/>
      <c r="J895" s="145"/>
      <c r="K895" s="147"/>
      <c r="L895" s="147"/>
      <c r="M895" s="147"/>
      <c r="N895" s="147"/>
      <c r="O895" s="147"/>
      <c r="P895" s="145"/>
      <c r="Q895" s="147"/>
      <c r="R895" s="147"/>
      <c r="S895" s="147"/>
      <c r="T895" s="147"/>
      <c r="U895" s="147"/>
      <c r="V895" s="146"/>
      <c r="W895" s="149">
        <f t="shared" si="34"/>
        <v>1</v>
      </c>
      <c r="X895" s="145"/>
      <c r="Y895" s="145"/>
      <c r="Z895" s="145"/>
      <c r="AA895" s="145"/>
      <c r="AB895" s="146"/>
      <c r="AC895" s="152"/>
      <c r="AD895" s="145"/>
      <c r="AE895" s="145"/>
      <c r="AF895" s="147"/>
      <c r="AG895" s="145"/>
      <c r="AH895" s="145"/>
      <c r="AI895" s="145"/>
      <c r="AJ895" s="147"/>
      <c r="AK895" s="147"/>
      <c r="AL895" s="147"/>
      <c r="AM895" s="146"/>
      <c r="AN895" s="145"/>
      <c r="AO895" s="145"/>
      <c r="AP895" s="147"/>
      <c r="AQ895" s="147"/>
      <c r="AS895" s="155"/>
      <c r="AT895" s="155"/>
    </row>
    <row r="896" spans="1:46" ht="14.25" hidden="1" customHeight="1" x14ac:dyDescent="0.2">
      <c r="A896" s="145"/>
      <c r="B896" s="146"/>
      <c r="C896" s="147"/>
      <c r="D896" s="147"/>
      <c r="E896" s="146"/>
      <c r="F896" s="147"/>
      <c r="G896" s="147"/>
      <c r="H896" s="147"/>
      <c r="I896" s="145"/>
      <c r="J896" s="145"/>
      <c r="K896" s="147"/>
      <c r="L896" s="147"/>
      <c r="M896" s="147"/>
      <c r="N896" s="147"/>
      <c r="O896" s="147"/>
      <c r="P896" s="145"/>
      <c r="Q896" s="147"/>
      <c r="R896" s="147"/>
      <c r="S896" s="147"/>
      <c r="T896" s="147"/>
      <c r="U896" s="147"/>
      <c r="V896" s="146"/>
      <c r="W896" s="149">
        <f t="shared" si="34"/>
        <v>1</v>
      </c>
      <c r="X896" s="145"/>
      <c r="Y896" s="145"/>
      <c r="Z896" s="145"/>
      <c r="AA896" s="145"/>
      <c r="AB896" s="146"/>
      <c r="AC896" s="152"/>
      <c r="AD896" s="145"/>
      <c r="AE896" s="145"/>
      <c r="AF896" s="147"/>
      <c r="AG896" s="145"/>
      <c r="AH896" s="145"/>
      <c r="AI896" s="145"/>
      <c r="AJ896" s="147"/>
      <c r="AK896" s="147"/>
      <c r="AL896" s="147"/>
      <c r="AM896" s="146"/>
      <c r="AN896" s="145"/>
      <c r="AO896" s="145"/>
      <c r="AP896" s="147"/>
      <c r="AQ896" s="147"/>
      <c r="AS896" s="155"/>
      <c r="AT896" s="155"/>
    </row>
    <row r="897" spans="1:46" ht="14.25" hidden="1" customHeight="1" x14ac:dyDescent="0.2">
      <c r="A897" s="145"/>
      <c r="B897" s="146"/>
      <c r="C897" s="147"/>
      <c r="D897" s="147"/>
      <c r="E897" s="146"/>
      <c r="F897" s="147"/>
      <c r="G897" s="147"/>
      <c r="H897" s="147"/>
      <c r="I897" s="145"/>
      <c r="J897" s="145"/>
      <c r="K897" s="147"/>
      <c r="L897" s="147"/>
      <c r="M897" s="147"/>
      <c r="N897" s="147"/>
      <c r="O897" s="147"/>
      <c r="P897" s="145"/>
      <c r="Q897" s="147"/>
      <c r="R897" s="147"/>
      <c r="S897" s="147"/>
      <c r="T897" s="147"/>
      <c r="U897" s="147"/>
      <c r="V897" s="146"/>
      <c r="W897" s="149">
        <f t="shared" si="34"/>
        <v>1</v>
      </c>
      <c r="X897" s="145"/>
      <c r="Y897" s="145"/>
      <c r="Z897" s="145"/>
      <c r="AA897" s="145"/>
      <c r="AB897" s="146"/>
      <c r="AC897" s="152"/>
      <c r="AD897" s="145"/>
      <c r="AE897" s="145"/>
      <c r="AF897" s="147"/>
      <c r="AG897" s="145"/>
      <c r="AH897" s="145"/>
      <c r="AI897" s="145"/>
      <c r="AJ897" s="147"/>
      <c r="AK897" s="147"/>
      <c r="AL897" s="147"/>
      <c r="AM897" s="146"/>
      <c r="AN897" s="145"/>
      <c r="AO897" s="145"/>
      <c r="AP897" s="147"/>
      <c r="AQ897" s="147"/>
      <c r="AS897" s="155"/>
      <c r="AT897" s="155"/>
    </row>
    <row r="898" spans="1:46" ht="14.25" hidden="1" customHeight="1" x14ac:dyDescent="0.2">
      <c r="A898" s="145"/>
      <c r="B898" s="146"/>
      <c r="C898" s="147"/>
      <c r="D898" s="147"/>
      <c r="E898" s="146"/>
      <c r="F898" s="147"/>
      <c r="G898" s="147"/>
      <c r="H898" s="147"/>
      <c r="I898" s="145"/>
      <c r="J898" s="145"/>
      <c r="K898" s="147"/>
      <c r="L898" s="147"/>
      <c r="M898" s="147"/>
      <c r="N898" s="147"/>
      <c r="O898" s="147"/>
      <c r="P898" s="145"/>
      <c r="Q898" s="147"/>
      <c r="R898" s="147"/>
      <c r="S898" s="147"/>
      <c r="T898" s="147"/>
      <c r="U898" s="147"/>
      <c r="V898" s="146"/>
      <c r="W898" s="149">
        <f t="shared" si="34"/>
        <v>1</v>
      </c>
      <c r="X898" s="145"/>
      <c r="Y898" s="145"/>
      <c r="Z898" s="145"/>
      <c r="AA898" s="145"/>
      <c r="AB898" s="146"/>
      <c r="AC898" s="152"/>
      <c r="AD898" s="145"/>
      <c r="AE898" s="145"/>
      <c r="AF898" s="147"/>
      <c r="AG898" s="145"/>
      <c r="AH898" s="145"/>
      <c r="AI898" s="145"/>
      <c r="AJ898" s="147"/>
      <c r="AK898" s="147"/>
      <c r="AL898" s="147"/>
      <c r="AM898" s="146"/>
      <c r="AN898" s="145"/>
      <c r="AO898" s="145"/>
      <c r="AP898" s="147"/>
      <c r="AQ898" s="147"/>
      <c r="AS898" s="155"/>
      <c r="AT898" s="155"/>
    </row>
    <row r="899" spans="1:46" ht="14.25" hidden="1" customHeight="1" x14ac:dyDescent="0.2">
      <c r="A899" s="145"/>
      <c r="B899" s="146"/>
      <c r="C899" s="147"/>
      <c r="D899" s="147"/>
      <c r="E899" s="146"/>
      <c r="F899" s="147"/>
      <c r="G899" s="147"/>
      <c r="H899" s="147"/>
      <c r="I899" s="145"/>
      <c r="J899" s="145"/>
      <c r="K899" s="147"/>
      <c r="L899" s="147"/>
      <c r="M899" s="147"/>
      <c r="N899" s="147"/>
      <c r="O899" s="147"/>
      <c r="P899" s="145"/>
      <c r="Q899" s="147"/>
      <c r="R899" s="147"/>
      <c r="S899" s="147"/>
      <c r="T899" s="147"/>
      <c r="U899" s="147"/>
      <c r="V899" s="146"/>
      <c r="W899" s="149">
        <f t="shared" ref="W899:W962" si="35">1-F899</f>
        <v>1</v>
      </c>
      <c r="X899" s="145"/>
      <c r="Y899" s="145"/>
      <c r="Z899" s="145"/>
      <c r="AA899" s="145"/>
      <c r="AB899" s="146"/>
      <c r="AC899" s="152"/>
      <c r="AD899" s="145"/>
      <c r="AE899" s="145"/>
      <c r="AF899" s="147"/>
      <c r="AG899" s="145"/>
      <c r="AH899" s="145"/>
      <c r="AI899" s="145"/>
      <c r="AJ899" s="147"/>
      <c r="AK899" s="147"/>
      <c r="AL899" s="147"/>
      <c r="AM899" s="146"/>
      <c r="AN899" s="145"/>
      <c r="AO899" s="145"/>
      <c r="AP899" s="147"/>
      <c r="AQ899" s="147"/>
      <c r="AS899" s="155"/>
      <c r="AT899" s="155"/>
    </row>
    <row r="900" spans="1:46" ht="14.25" hidden="1" customHeight="1" x14ac:dyDescent="0.2">
      <c r="A900" s="145"/>
      <c r="B900" s="146"/>
      <c r="C900" s="147"/>
      <c r="D900" s="147"/>
      <c r="E900" s="146"/>
      <c r="F900" s="147"/>
      <c r="G900" s="147"/>
      <c r="H900" s="147"/>
      <c r="I900" s="145"/>
      <c r="J900" s="145"/>
      <c r="K900" s="147"/>
      <c r="L900" s="147"/>
      <c r="M900" s="147"/>
      <c r="N900" s="147"/>
      <c r="O900" s="147"/>
      <c r="P900" s="145"/>
      <c r="Q900" s="147"/>
      <c r="R900" s="147"/>
      <c r="S900" s="147"/>
      <c r="T900" s="147"/>
      <c r="U900" s="147"/>
      <c r="V900" s="146"/>
      <c r="W900" s="149">
        <f t="shared" si="35"/>
        <v>1</v>
      </c>
      <c r="X900" s="145"/>
      <c r="Y900" s="145"/>
      <c r="Z900" s="145"/>
      <c r="AA900" s="145"/>
      <c r="AB900" s="146"/>
      <c r="AC900" s="152"/>
      <c r="AD900" s="145"/>
      <c r="AE900" s="145"/>
      <c r="AF900" s="147"/>
      <c r="AG900" s="145"/>
      <c r="AH900" s="145"/>
      <c r="AI900" s="145"/>
      <c r="AJ900" s="147"/>
      <c r="AK900" s="147"/>
      <c r="AL900" s="147"/>
      <c r="AM900" s="146"/>
      <c r="AN900" s="145"/>
      <c r="AO900" s="145"/>
      <c r="AP900" s="147"/>
      <c r="AQ900" s="147"/>
      <c r="AS900" s="155"/>
      <c r="AT900" s="155"/>
    </row>
    <row r="901" spans="1:46" ht="14.25" hidden="1" customHeight="1" x14ac:dyDescent="0.2">
      <c r="A901" s="145"/>
      <c r="B901" s="146"/>
      <c r="C901" s="147"/>
      <c r="D901" s="147"/>
      <c r="E901" s="146"/>
      <c r="F901" s="147"/>
      <c r="G901" s="147"/>
      <c r="H901" s="147"/>
      <c r="I901" s="145"/>
      <c r="J901" s="145"/>
      <c r="K901" s="147"/>
      <c r="L901" s="147"/>
      <c r="M901" s="147"/>
      <c r="N901" s="147"/>
      <c r="O901" s="147"/>
      <c r="P901" s="145"/>
      <c r="Q901" s="147"/>
      <c r="R901" s="147"/>
      <c r="S901" s="147"/>
      <c r="T901" s="147"/>
      <c r="U901" s="147"/>
      <c r="V901" s="146"/>
      <c r="W901" s="149">
        <f t="shared" si="35"/>
        <v>1</v>
      </c>
      <c r="X901" s="145"/>
      <c r="Y901" s="145"/>
      <c r="Z901" s="145"/>
      <c r="AA901" s="145"/>
      <c r="AB901" s="146"/>
      <c r="AC901" s="152"/>
      <c r="AD901" s="145"/>
      <c r="AE901" s="145"/>
      <c r="AF901" s="147"/>
      <c r="AG901" s="145"/>
      <c r="AH901" s="145"/>
      <c r="AI901" s="145"/>
      <c r="AJ901" s="147"/>
      <c r="AK901" s="147"/>
      <c r="AL901" s="147"/>
      <c r="AM901" s="146"/>
      <c r="AN901" s="145"/>
      <c r="AO901" s="145"/>
      <c r="AP901" s="147"/>
      <c r="AQ901" s="147"/>
      <c r="AS901" s="155"/>
      <c r="AT901" s="155"/>
    </row>
    <row r="902" spans="1:46" ht="14.25" hidden="1" customHeight="1" x14ac:dyDescent="0.2">
      <c r="A902" s="145"/>
      <c r="B902" s="146"/>
      <c r="C902" s="147"/>
      <c r="D902" s="147"/>
      <c r="E902" s="146"/>
      <c r="F902" s="147"/>
      <c r="G902" s="147"/>
      <c r="H902" s="147"/>
      <c r="I902" s="145"/>
      <c r="J902" s="145"/>
      <c r="K902" s="147"/>
      <c r="L902" s="147"/>
      <c r="M902" s="147"/>
      <c r="N902" s="147"/>
      <c r="O902" s="147"/>
      <c r="P902" s="145"/>
      <c r="Q902" s="147"/>
      <c r="R902" s="147"/>
      <c r="S902" s="147"/>
      <c r="T902" s="147"/>
      <c r="U902" s="147"/>
      <c r="V902" s="146"/>
      <c r="W902" s="149">
        <f t="shared" si="35"/>
        <v>1</v>
      </c>
      <c r="X902" s="145"/>
      <c r="Y902" s="145"/>
      <c r="Z902" s="145"/>
      <c r="AA902" s="145"/>
      <c r="AB902" s="146"/>
      <c r="AC902" s="152"/>
      <c r="AD902" s="145"/>
      <c r="AE902" s="145"/>
      <c r="AF902" s="147"/>
      <c r="AG902" s="145"/>
      <c r="AH902" s="145"/>
      <c r="AI902" s="145"/>
      <c r="AJ902" s="147"/>
      <c r="AK902" s="147"/>
      <c r="AL902" s="147"/>
      <c r="AM902" s="146"/>
      <c r="AN902" s="145"/>
      <c r="AO902" s="145"/>
      <c r="AP902" s="147"/>
      <c r="AQ902" s="147"/>
      <c r="AS902" s="155"/>
      <c r="AT902" s="155"/>
    </row>
    <row r="903" spans="1:46" ht="14.25" hidden="1" customHeight="1" x14ac:dyDescent="0.2">
      <c r="A903" s="145"/>
      <c r="B903" s="146"/>
      <c r="C903" s="147"/>
      <c r="D903" s="147"/>
      <c r="E903" s="146"/>
      <c r="F903" s="147"/>
      <c r="G903" s="147"/>
      <c r="H903" s="147"/>
      <c r="I903" s="145"/>
      <c r="J903" s="145"/>
      <c r="K903" s="147"/>
      <c r="L903" s="147"/>
      <c r="M903" s="147"/>
      <c r="N903" s="147"/>
      <c r="O903" s="147"/>
      <c r="P903" s="145"/>
      <c r="Q903" s="147"/>
      <c r="R903" s="147"/>
      <c r="S903" s="147"/>
      <c r="T903" s="147"/>
      <c r="U903" s="147"/>
      <c r="V903" s="146"/>
      <c r="W903" s="149">
        <f t="shared" si="35"/>
        <v>1</v>
      </c>
      <c r="X903" s="145"/>
      <c r="Y903" s="145"/>
      <c r="Z903" s="145"/>
      <c r="AA903" s="145"/>
      <c r="AB903" s="146"/>
      <c r="AC903" s="152"/>
      <c r="AD903" s="145"/>
      <c r="AE903" s="145"/>
      <c r="AF903" s="147"/>
      <c r="AG903" s="145"/>
      <c r="AH903" s="145"/>
      <c r="AI903" s="145"/>
      <c r="AJ903" s="147"/>
      <c r="AK903" s="147"/>
      <c r="AL903" s="147"/>
      <c r="AM903" s="146"/>
      <c r="AN903" s="145"/>
      <c r="AO903" s="145"/>
      <c r="AP903" s="147"/>
      <c r="AQ903" s="147"/>
      <c r="AS903" s="155"/>
      <c r="AT903" s="155"/>
    </row>
    <row r="904" spans="1:46" ht="14.25" hidden="1" customHeight="1" x14ac:dyDescent="0.2">
      <c r="A904" s="145"/>
      <c r="B904" s="146"/>
      <c r="C904" s="147"/>
      <c r="D904" s="147"/>
      <c r="E904" s="146"/>
      <c r="F904" s="147"/>
      <c r="G904" s="147"/>
      <c r="H904" s="147"/>
      <c r="I904" s="145"/>
      <c r="J904" s="145"/>
      <c r="K904" s="147"/>
      <c r="L904" s="147"/>
      <c r="M904" s="147"/>
      <c r="N904" s="147"/>
      <c r="O904" s="147"/>
      <c r="P904" s="145"/>
      <c r="Q904" s="147"/>
      <c r="R904" s="147"/>
      <c r="S904" s="147"/>
      <c r="T904" s="147"/>
      <c r="U904" s="147"/>
      <c r="V904" s="146"/>
      <c r="W904" s="149">
        <f t="shared" si="35"/>
        <v>1</v>
      </c>
      <c r="X904" s="145"/>
      <c r="Y904" s="145"/>
      <c r="Z904" s="145"/>
      <c r="AA904" s="145"/>
      <c r="AB904" s="146"/>
      <c r="AC904" s="152"/>
      <c r="AD904" s="145"/>
      <c r="AE904" s="145"/>
      <c r="AF904" s="147"/>
      <c r="AG904" s="145"/>
      <c r="AH904" s="145"/>
      <c r="AI904" s="145"/>
      <c r="AJ904" s="147"/>
      <c r="AK904" s="147"/>
      <c r="AL904" s="147"/>
      <c r="AM904" s="146"/>
      <c r="AN904" s="145"/>
      <c r="AO904" s="145"/>
      <c r="AP904" s="147"/>
      <c r="AQ904" s="147"/>
      <c r="AS904" s="155"/>
      <c r="AT904" s="155"/>
    </row>
    <row r="905" spans="1:46" ht="14.25" hidden="1" customHeight="1" x14ac:dyDescent="0.2">
      <c r="A905" s="145"/>
      <c r="B905" s="146"/>
      <c r="C905" s="147"/>
      <c r="D905" s="147"/>
      <c r="E905" s="146"/>
      <c r="F905" s="147"/>
      <c r="G905" s="147"/>
      <c r="H905" s="147"/>
      <c r="I905" s="145"/>
      <c r="J905" s="145"/>
      <c r="K905" s="147"/>
      <c r="L905" s="147"/>
      <c r="M905" s="147"/>
      <c r="N905" s="147"/>
      <c r="O905" s="147"/>
      <c r="P905" s="145"/>
      <c r="Q905" s="147"/>
      <c r="R905" s="147"/>
      <c r="S905" s="147"/>
      <c r="T905" s="147"/>
      <c r="U905" s="147"/>
      <c r="V905" s="146"/>
      <c r="W905" s="149">
        <f t="shared" si="35"/>
        <v>1</v>
      </c>
      <c r="X905" s="145"/>
      <c r="Y905" s="145"/>
      <c r="Z905" s="145"/>
      <c r="AA905" s="145"/>
      <c r="AB905" s="146"/>
      <c r="AC905" s="152"/>
      <c r="AD905" s="145"/>
      <c r="AE905" s="145"/>
      <c r="AF905" s="147"/>
      <c r="AG905" s="145"/>
      <c r="AH905" s="145"/>
      <c r="AI905" s="145"/>
      <c r="AJ905" s="147"/>
      <c r="AK905" s="147"/>
      <c r="AL905" s="147"/>
      <c r="AM905" s="146"/>
      <c r="AN905" s="145"/>
      <c r="AO905" s="145"/>
      <c r="AP905" s="147"/>
      <c r="AQ905" s="147"/>
      <c r="AS905" s="155"/>
      <c r="AT905" s="155"/>
    </row>
    <row r="906" spans="1:46" ht="14.25" hidden="1" customHeight="1" x14ac:dyDescent="0.2">
      <c r="A906" s="145"/>
      <c r="B906" s="146"/>
      <c r="C906" s="147"/>
      <c r="D906" s="147"/>
      <c r="E906" s="146"/>
      <c r="F906" s="147"/>
      <c r="G906" s="147"/>
      <c r="H906" s="147"/>
      <c r="I906" s="145"/>
      <c r="J906" s="145"/>
      <c r="K906" s="147"/>
      <c r="L906" s="147"/>
      <c r="M906" s="147"/>
      <c r="N906" s="147"/>
      <c r="O906" s="147"/>
      <c r="P906" s="145"/>
      <c r="Q906" s="147"/>
      <c r="R906" s="147"/>
      <c r="S906" s="147"/>
      <c r="T906" s="147"/>
      <c r="U906" s="147"/>
      <c r="V906" s="146"/>
      <c r="W906" s="149">
        <f t="shared" si="35"/>
        <v>1</v>
      </c>
      <c r="X906" s="145"/>
      <c r="Y906" s="145"/>
      <c r="Z906" s="145"/>
      <c r="AA906" s="145"/>
      <c r="AB906" s="146"/>
      <c r="AC906" s="152"/>
      <c r="AD906" s="145"/>
      <c r="AE906" s="145"/>
      <c r="AF906" s="147"/>
      <c r="AG906" s="145"/>
      <c r="AH906" s="145"/>
      <c r="AI906" s="145"/>
      <c r="AJ906" s="147"/>
      <c r="AK906" s="147"/>
      <c r="AL906" s="147"/>
      <c r="AM906" s="146"/>
      <c r="AN906" s="145"/>
      <c r="AO906" s="145"/>
      <c r="AP906" s="147"/>
      <c r="AQ906" s="147"/>
      <c r="AS906" s="155"/>
      <c r="AT906" s="155"/>
    </row>
    <row r="907" spans="1:46" ht="14.25" hidden="1" customHeight="1" x14ac:dyDescent="0.2">
      <c r="A907" s="145"/>
      <c r="B907" s="146"/>
      <c r="C907" s="147"/>
      <c r="D907" s="147"/>
      <c r="E907" s="146"/>
      <c r="F907" s="147"/>
      <c r="G907" s="147"/>
      <c r="H907" s="147"/>
      <c r="I907" s="145"/>
      <c r="J907" s="145"/>
      <c r="K907" s="147"/>
      <c r="L907" s="147"/>
      <c r="M907" s="147"/>
      <c r="N907" s="147"/>
      <c r="O907" s="147"/>
      <c r="P907" s="145"/>
      <c r="Q907" s="147"/>
      <c r="R907" s="147"/>
      <c r="S907" s="147"/>
      <c r="T907" s="147"/>
      <c r="U907" s="147"/>
      <c r="V907" s="146"/>
      <c r="W907" s="149">
        <f t="shared" si="35"/>
        <v>1</v>
      </c>
      <c r="X907" s="145"/>
      <c r="Y907" s="145"/>
      <c r="Z907" s="145"/>
      <c r="AA907" s="145"/>
      <c r="AB907" s="146"/>
      <c r="AC907" s="152"/>
      <c r="AD907" s="145"/>
      <c r="AE907" s="145"/>
      <c r="AF907" s="147"/>
      <c r="AG907" s="145"/>
      <c r="AH907" s="145"/>
      <c r="AI907" s="145"/>
      <c r="AJ907" s="147"/>
      <c r="AK907" s="147"/>
      <c r="AL907" s="147"/>
      <c r="AM907" s="146"/>
      <c r="AN907" s="145"/>
      <c r="AO907" s="145"/>
      <c r="AP907" s="147"/>
      <c r="AQ907" s="147"/>
      <c r="AS907" s="155"/>
      <c r="AT907" s="155"/>
    </row>
    <row r="908" spans="1:46" ht="14.25" hidden="1" customHeight="1" x14ac:dyDescent="0.2">
      <c r="A908" s="145"/>
      <c r="B908" s="146"/>
      <c r="C908" s="147"/>
      <c r="D908" s="147"/>
      <c r="E908" s="146"/>
      <c r="F908" s="147"/>
      <c r="G908" s="147"/>
      <c r="H908" s="147"/>
      <c r="I908" s="145"/>
      <c r="J908" s="145"/>
      <c r="K908" s="147"/>
      <c r="L908" s="147"/>
      <c r="M908" s="147"/>
      <c r="N908" s="147"/>
      <c r="O908" s="147"/>
      <c r="P908" s="145"/>
      <c r="Q908" s="147"/>
      <c r="R908" s="147"/>
      <c r="S908" s="147"/>
      <c r="T908" s="147"/>
      <c r="U908" s="147"/>
      <c r="V908" s="146"/>
      <c r="W908" s="149">
        <f t="shared" si="35"/>
        <v>1</v>
      </c>
      <c r="X908" s="145"/>
      <c r="Y908" s="145"/>
      <c r="Z908" s="145"/>
      <c r="AA908" s="145"/>
      <c r="AB908" s="146"/>
      <c r="AC908" s="152"/>
      <c r="AD908" s="145"/>
      <c r="AE908" s="145"/>
      <c r="AF908" s="147"/>
      <c r="AG908" s="145"/>
      <c r="AH908" s="145"/>
      <c r="AI908" s="145"/>
      <c r="AJ908" s="147"/>
      <c r="AK908" s="147"/>
      <c r="AL908" s="147"/>
      <c r="AM908" s="146"/>
      <c r="AN908" s="145"/>
      <c r="AO908" s="145"/>
      <c r="AP908" s="147"/>
      <c r="AQ908" s="147"/>
      <c r="AS908" s="155"/>
      <c r="AT908" s="155"/>
    </row>
    <row r="909" spans="1:46" ht="14.25" hidden="1" customHeight="1" x14ac:dyDescent="0.2">
      <c r="A909" s="145"/>
      <c r="B909" s="146"/>
      <c r="C909" s="147"/>
      <c r="D909" s="147"/>
      <c r="E909" s="146"/>
      <c r="F909" s="147"/>
      <c r="G909" s="147"/>
      <c r="H909" s="147"/>
      <c r="I909" s="145"/>
      <c r="J909" s="145"/>
      <c r="K909" s="147"/>
      <c r="L909" s="147"/>
      <c r="M909" s="147"/>
      <c r="N909" s="147"/>
      <c r="O909" s="147"/>
      <c r="P909" s="145"/>
      <c r="Q909" s="147"/>
      <c r="R909" s="147"/>
      <c r="S909" s="147"/>
      <c r="T909" s="147"/>
      <c r="U909" s="147"/>
      <c r="V909" s="146"/>
      <c r="W909" s="149">
        <f t="shared" si="35"/>
        <v>1</v>
      </c>
      <c r="X909" s="145"/>
      <c r="Y909" s="145"/>
      <c r="Z909" s="145"/>
      <c r="AA909" s="145"/>
      <c r="AB909" s="146"/>
      <c r="AC909" s="152"/>
      <c r="AD909" s="145"/>
      <c r="AE909" s="145"/>
      <c r="AF909" s="147"/>
      <c r="AG909" s="145"/>
      <c r="AH909" s="145"/>
      <c r="AI909" s="145"/>
      <c r="AJ909" s="147"/>
      <c r="AK909" s="147"/>
      <c r="AL909" s="147"/>
      <c r="AM909" s="146"/>
      <c r="AN909" s="145"/>
      <c r="AO909" s="145"/>
      <c r="AP909" s="147"/>
      <c r="AQ909" s="147"/>
      <c r="AS909" s="155"/>
      <c r="AT909" s="155"/>
    </row>
    <row r="910" spans="1:46" ht="14.25" hidden="1" customHeight="1" x14ac:dyDescent="0.2">
      <c r="A910" s="145"/>
      <c r="B910" s="146"/>
      <c r="C910" s="147"/>
      <c r="D910" s="147"/>
      <c r="E910" s="146"/>
      <c r="F910" s="147"/>
      <c r="G910" s="147"/>
      <c r="H910" s="147"/>
      <c r="I910" s="145"/>
      <c r="J910" s="145"/>
      <c r="K910" s="147"/>
      <c r="L910" s="147"/>
      <c r="M910" s="147"/>
      <c r="N910" s="147"/>
      <c r="O910" s="147"/>
      <c r="P910" s="145"/>
      <c r="Q910" s="147"/>
      <c r="R910" s="147"/>
      <c r="S910" s="147"/>
      <c r="T910" s="147"/>
      <c r="U910" s="147"/>
      <c r="V910" s="146"/>
      <c r="W910" s="149">
        <f t="shared" si="35"/>
        <v>1</v>
      </c>
      <c r="X910" s="145"/>
      <c r="Y910" s="145"/>
      <c r="Z910" s="145"/>
      <c r="AA910" s="145"/>
      <c r="AB910" s="146"/>
      <c r="AC910" s="152"/>
      <c r="AD910" s="145"/>
      <c r="AE910" s="145"/>
      <c r="AF910" s="147"/>
      <c r="AG910" s="145"/>
      <c r="AH910" s="145"/>
      <c r="AI910" s="145"/>
      <c r="AJ910" s="147"/>
      <c r="AK910" s="147"/>
      <c r="AL910" s="147"/>
      <c r="AM910" s="146"/>
      <c r="AN910" s="145"/>
      <c r="AO910" s="145"/>
      <c r="AP910" s="147"/>
      <c r="AQ910" s="147"/>
      <c r="AS910" s="155"/>
      <c r="AT910" s="155"/>
    </row>
    <row r="911" spans="1:46" ht="14.25" hidden="1" customHeight="1" x14ac:dyDescent="0.2">
      <c r="A911" s="145"/>
      <c r="B911" s="146"/>
      <c r="C911" s="147"/>
      <c r="D911" s="147"/>
      <c r="E911" s="146"/>
      <c r="F911" s="147"/>
      <c r="G911" s="147"/>
      <c r="H911" s="147"/>
      <c r="I911" s="145"/>
      <c r="J911" s="145"/>
      <c r="K911" s="147"/>
      <c r="L911" s="147"/>
      <c r="M911" s="147"/>
      <c r="N911" s="147"/>
      <c r="O911" s="147"/>
      <c r="P911" s="145"/>
      <c r="Q911" s="147"/>
      <c r="R911" s="147"/>
      <c r="S911" s="147"/>
      <c r="T911" s="147"/>
      <c r="U911" s="147"/>
      <c r="V911" s="146"/>
      <c r="W911" s="149">
        <f t="shared" si="35"/>
        <v>1</v>
      </c>
      <c r="X911" s="145"/>
      <c r="Y911" s="145"/>
      <c r="Z911" s="145"/>
      <c r="AA911" s="145"/>
      <c r="AB911" s="146"/>
      <c r="AC911" s="152"/>
      <c r="AD911" s="145"/>
      <c r="AE911" s="145"/>
      <c r="AF911" s="147"/>
      <c r="AG911" s="145"/>
      <c r="AH911" s="145"/>
      <c r="AI911" s="145"/>
      <c r="AJ911" s="147"/>
      <c r="AK911" s="147"/>
      <c r="AL911" s="147"/>
      <c r="AM911" s="146"/>
      <c r="AN911" s="145"/>
      <c r="AO911" s="145"/>
      <c r="AP911" s="147"/>
      <c r="AQ911" s="147"/>
      <c r="AS911" s="155"/>
      <c r="AT911" s="155"/>
    </row>
    <row r="912" spans="1:46" ht="14.25" hidden="1" customHeight="1" x14ac:dyDescent="0.2">
      <c r="A912" s="145"/>
      <c r="B912" s="146"/>
      <c r="C912" s="147"/>
      <c r="D912" s="147"/>
      <c r="E912" s="146"/>
      <c r="F912" s="147"/>
      <c r="G912" s="147"/>
      <c r="H912" s="147"/>
      <c r="I912" s="145"/>
      <c r="J912" s="145"/>
      <c r="K912" s="147"/>
      <c r="L912" s="147"/>
      <c r="M912" s="147"/>
      <c r="N912" s="147"/>
      <c r="O912" s="147"/>
      <c r="P912" s="145"/>
      <c r="Q912" s="147"/>
      <c r="R912" s="147"/>
      <c r="S912" s="147"/>
      <c r="T912" s="147"/>
      <c r="U912" s="147"/>
      <c r="V912" s="146"/>
      <c r="W912" s="149">
        <f t="shared" si="35"/>
        <v>1</v>
      </c>
      <c r="X912" s="145"/>
      <c r="Y912" s="145"/>
      <c r="Z912" s="145"/>
      <c r="AA912" s="145"/>
      <c r="AB912" s="146"/>
      <c r="AC912" s="152"/>
      <c r="AD912" s="145"/>
      <c r="AE912" s="145"/>
      <c r="AF912" s="147"/>
      <c r="AG912" s="145"/>
      <c r="AH912" s="145"/>
      <c r="AI912" s="145"/>
      <c r="AJ912" s="147"/>
      <c r="AK912" s="147"/>
      <c r="AL912" s="147"/>
      <c r="AM912" s="146"/>
      <c r="AN912" s="145"/>
      <c r="AO912" s="145"/>
      <c r="AP912" s="147"/>
      <c r="AQ912" s="147"/>
      <c r="AS912" s="155"/>
      <c r="AT912" s="155"/>
    </row>
    <row r="913" spans="1:46" ht="14.25" hidden="1" customHeight="1" x14ac:dyDescent="0.2">
      <c r="A913" s="145"/>
      <c r="B913" s="146"/>
      <c r="C913" s="147"/>
      <c r="D913" s="147"/>
      <c r="E913" s="146"/>
      <c r="F913" s="147"/>
      <c r="G913" s="147"/>
      <c r="H913" s="147"/>
      <c r="I913" s="145"/>
      <c r="J913" s="145"/>
      <c r="K913" s="147"/>
      <c r="L913" s="147"/>
      <c r="M913" s="147"/>
      <c r="N913" s="147"/>
      <c r="O913" s="147"/>
      <c r="P913" s="145"/>
      <c r="Q913" s="147"/>
      <c r="R913" s="147"/>
      <c r="S913" s="147"/>
      <c r="T913" s="147"/>
      <c r="U913" s="147"/>
      <c r="V913" s="146"/>
      <c r="W913" s="149">
        <f t="shared" si="35"/>
        <v>1</v>
      </c>
      <c r="X913" s="145"/>
      <c r="Y913" s="145"/>
      <c r="Z913" s="145"/>
      <c r="AA913" s="145"/>
      <c r="AB913" s="146"/>
      <c r="AC913" s="152"/>
      <c r="AD913" s="145"/>
      <c r="AE913" s="145"/>
      <c r="AF913" s="147"/>
      <c r="AG913" s="145"/>
      <c r="AH913" s="145"/>
      <c r="AI913" s="145"/>
      <c r="AJ913" s="147"/>
      <c r="AK913" s="147"/>
      <c r="AL913" s="147"/>
      <c r="AM913" s="146"/>
      <c r="AN913" s="145"/>
      <c r="AO913" s="145"/>
      <c r="AP913" s="147"/>
      <c r="AQ913" s="147"/>
      <c r="AS913" s="155"/>
      <c r="AT913" s="155"/>
    </row>
    <row r="914" spans="1:46" ht="14.25" hidden="1" customHeight="1" x14ac:dyDescent="0.2">
      <c r="A914" s="145"/>
      <c r="B914" s="146"/>
      <c r="C914" s="147"/>
      <c r="D914" s="147"/>
      <c r="E914" s="146"/>
      <c r="F914" s="147"/>
      <c r="G914" s="147"/>
      <c r="H914" s="147"/>
      <c r="I914" s="145"/>
      <c r="J914" s="145"/>
      <c r="K914" s="147"/>
      <c r="L914" s="147"/>
      <c r="M914" s="147"/>
      <c r="N914" s="147"/>
      <c r="O914" s="147"/>
      <c r="P914" s="145"/>
      <c r="Q914" s="147"/>
      <c r="R914" s="147"/>
      <c r="S914" s="147"/>
      <c r="T914" s="147"/>
      <c r="U914" s="147"/>
      <c r="V914" s="146"/>
      <c r="W914" s="149">
        <f t="shared" si="35"/>
        <v>1</v>
      </c>
      <c r="X914" s="145"/>
      <c r="Y914" s="145"/>
      <c r="Z914" s="145"/>
      <c r="AA914" s="145"/>
      <c r="AB914" s="146"/>
      <c r="AC914" s="152"/>
      <c r="AD914" s="145"/>
      <c r="AE914" s="145"/>
      <c r="AF914" s="147"/>
      <c r="AG914" s="145"/>
      <c r="AH914" s="145"/>
      <c r="AI914" s="145"/>
      <c r="AJ914" s="147"/>
      <c r="AK914" s="147"/>
      <c r="AL914" s="147"/>
      <c r="AM914" s="146"/>
      <c r="AN914" s="145"/>
      <c r="AO914" s="145"/>
      <c r="AP914" s="147"/>
      <c r="AQ914" s="147"/>
      <c r="AS914" s="155"/>
      <c r="AT914" s="155"/>
    </row>
    <row r="915" spans="1:46" ht="14.25" hidden="1" customHeight="1" x14ac:dyDescent="0.2">
      <c r="A915" s="145"/>
      <c r="B915" s="146"/>
      <c r="C915" s="147"/>
      <c r="D915" s="147"/>
      <c r="E915" s="146"/>
      <c r="F915" s="147"/>
      <c r="G915" s="147"/>
      <c r="H915" s="147"/>
      <c r="I915" s="145"/>
      <c r="J915" s="145"/>
      <c r="K915" s="147"/>
      <c r="L915" s="147"/>
      <c r="M915" s="147"/>
      <c r="N915" s="147"/>
      <c r="O915" s="147"/>
      <c r="P915" s="145"/>
      <c r="Q915" s="147"/>
      <c r="R915" s="147"/>
      <c r="S915" s="147"/>
      <c r="T915" s="147"/>
      <c r="U915" s="147"/>
      <c r="V915" s="146"/>
      <c r="W915" s="149">
        <f t="shared" si="35"/>
        <v>1</v>
      </c>
      <c r="X915" s="145"/>
      <c r="Y915" s="145"/>
      <c r="Z915" s="145"/>
      <c r="AA915" s="145"/>
      <c r="AB915" s="146"/>
      <c r="AC915" s="152"/>
      <c r="AD915" s="145"/>
      <c r="AE915" s="145"/>
      <c r="AF915" s="147"/>
      <c r="AG915" s="145"/>
      <c r="AH915" s="145"/>
      <c r="AI915" s="145"/>
      <c r="AJ915" s="147"/>
      <c r="AK915" s="147"/>
      <c r="AL915" s="147"/>
      <c r="AM915" s="146"/>
      <c r="AN915" s="145"/>
      <c r="AO915" s="145"/>
      <c r="AP915" s="147"/>
      <c r="AQ915" s="147"/>
      <c r="AS915" s="155"/>
      <c r="AT915" s="155"/>
    </row>
    <row r="916" spans="1:46" ht="14.25" hidden="1" customHeight="1" x14ac:dyDescent="0.2">
      <c r="A916" s="145"/>
      <c r="B916" s="146"/>
      <c r="C916" s="147"/>
      <c r="D916" s="147"/>
      <c r="E916" s="146"/>
      <c r="F916" s="147"/>
      <c r="G916" s="147"/>
      <c r="H916" s="147"/>
      <c r="I916" s="145"/>
      <c r="J916" s="145"/>
      <c r="K916" s="147"/>
      <c r="L916" s="147"/>
      <c r="M916" s="147"/>
      <c r="N916" s="147"/>
      <c r="O916" s="147"/>
      <c r="P916" s="145"/>
      <c r="Q916" s="147"/>
      <c r="R916" s="147"/>
      <c r="S916" s="147"/>
      <c r="T916" s="147"/>
      <c r="U916" s="147"/>
      <c r="V916" s="146"/>
      <c r="W916" s="149">
        <f t="shared" si="35"/>
        <v>1</v>
      </c>
      <c r="X916" s="145"/>
      <c r="Y916" s="145"/>
      <c r="Z916" s="145"/>
      <c r="AA916" s="145"/>
      <c r="AB916" s="146"/>
      <c r="AC916" s="152"/>
      <c r="AD916" s="145"/>
      <c r="AE916" s="145"/>
      <c r="AF916" s="147"/>
      <c r="AG916" s="145"/>
      <c r="AH916" s="145"/>
      <c r="AI916" s="145"/>
      <c r="AJ916" s="147"/>
      <c r="AK916" s="147"/>
      <c r="AL916" s="147"/>
      <c r="AM916" s="146"/>
      <c r="AN916" s="145"/>
      <c r="AO916" s="145"/>
      <c r="AP916" s="147"/>
      <c r="AQ916" s="147"/>
      <c r="AS916" s="155"/>
      <c r="AT916" s="155"/>
    </row>
    <row r="917" spans="1:46" ht="14.25" hidden="1" customHeight="1" x14ac:dyDescent="0.2">
      <c r="A917" s="145"/>
      <c r="B917" s="146"/>
      <c r="C917" s="147"/>
      <c r="D917" s="147"/>
      <c r="E917" s="146"/>
      <c r="F917" s="147"/>
      <c r="G917" s="147"/>
      <c r="H917" s="147"/>
      <c r="I917" s="145"/>
      <c r="J917" s="145"/>
      <c r="K917" s="147"/>
      <c r="L917" s="147"/>
      <c r="M917" s="147"/>
      <c r="N917" s="147"/>
      <c r="O917" s="147"/>
      <c r="P917" s="145"/>
      <c r="Q917" s="147"/>
      <c r="R917" s="147"/>
      <c r="S917" s="147"/>
      <c r="T917" s="147"/>
      <c r="U917" s="147"/>
      <c r="V917" s="146"/>
      <c r="W917" s="149">
        <f t="shared" si="35"/>
        <v>1</v>
      </c>
      <c r="X917" s="145"/>
      <c r="Y917" s="145"/>
      <c r="Z917" s="145"/>
      <c r="AA917" s="145"/>
      <c r="AB917" s="146"/>
      <c r="AC917" s="152"/>
      <c r="AD917" s="145"/>
      <c r="AE917" s="145"/>
      <c r="AF917" s="147"/>
      <c r="AG917" s="145"/>
      <c r="AH917" s="145"/>
      <c r="AI917" s="145"/>
      <c r="AJ917" s="147"/>
      <c r="AK917" s="147"/>
      <c r="AL917" s="147"/>
      <c r="AM917" s="146"/>
      <c r="AN917" s="145"/>
      <c r="AO917" s="145"/>
      <c r="AP917" s="147"/>
      <c r="AQ917" s="147"/>
      <c r="AS917" s="155"/>
      <c r="AT917" s="155"/>
    </row>
    <row r="918" spans="1:46" ht="14.25" hidden="1" customHeight="1" x14ac:dyDescent="0.2">
      <c r="A918" s="145"/>
      <c r="B918" s="146"/>
      <c r="C918" s="147"/>
      <c r="D918" s="147"/>
      <c r="E918" s="146"/>
      <c r="F918" s="147"/>
      <c r="G918" s="147"/>
      <c r="H918" s="147"/>
      <c r="I918" s="145"/>
      <c r="J918" s="145"/>
      <c r="K918" s="147"/>
      <c r="L918" s="147"/>
      <c r="M918" s="147"/>
      <c r="N918" s="147"/>
      <c r="O918" s="147"/>
      <c r="P918" s="145"/>
      <c r="Q918" s="147"/>
      <c r="R918" s="147"/>
      <c r="S918" s="147"/>
      <c r="T918" s="147"/>
      <c r="U918" s="147"/>
      <c r="V918" s="146"/>
      <c r="W918" s="149">
        <f t="shared" si="35"/>
        <v>1</v>
      </c>
      <c r="X918" s="145"/>
      <c r="Y918" s="145"/>
      <c r="Z918" s="145"/>
      <c r="AA918" s="145"/>
      <c r="AB918" s="146"/>
      <c r="AC918" s="152"/>
      <c r="AD918" s="145"/>
      <c r="AE918" s="145"/>
      <c r="AF918" s="147"/>
      <c r="AG918" s="145"/>
      <c r="AH918" s="145"/>
      <c r="AI918" s="145"/>
      <c r="AJ918" s="147"/>
      <c r="AK918" s="147"/>
      <c r="AL918" s="147"/>
      <c r="AM918" s="146"/>
      <c r="AN918" s="145"/>
      <c r="AO918" s="145"/>
      <c r="AP918" s="147"/>
      <c r="AQ918" s="147"/>
      <c r="AS918" s="155"/>
      <c r="AT918" s="155"/>
    </row>
    <row r="919" spans="1:46" ht="14.25" hidden="1" customHeight="1" x14ac:dyDescent="0.2">
      <c r="A919" s="145"/>
      <c r="B919" s="146"/>
      <c r="C919" s="147"/>
      <c r="D919" s="147"/>
      <c r="E919" s="146"/>
      <c r="F919" s="147"/>
      <c r="G919" s="147"/>
      <c r="H919" s="147"/>
      <c r="I919" s="145"/>
      <c r="J919" s="145"/>
      <c r="K919" s="147"/>
      <c r="L919" s="147"/>
      <c r="M919" s="147"/>
      <c r="N919" s="147"/>
      <c r="O919" s="147"/>
      <c r="P919" s="145"/>
      <c r="Q919" s="147"/>
      <c r="R919" s="147"/>
      <c r="S919" s="147"/>
      <c r="T919" s="147"/>
      <c r="U919" s="147"/>
      <c r="V919" s="146"/>
      <c r="W919" s="149">
        <f t="shared" si="35"/>
        <v>1</v>
      </c>
      <c r="X919" s="145"/>
      <c r="Y919" s="145"/>
      <c r="Z919" s="145"/>
      <c r="AA919" s="145"/>
      <c r="AB919" s="146"/>
      <c r="AC919" s="152"/>
      <c r="AD919" s="145"/>
      <c r="AE919" s="145"/>
      <c r="AF919" s="147"/>
      <c r="AG919" s="145"/>
      <c r="AH919" s="145"/>
      <c r="AI919" s="145"/>
      <c r="AJ919" s="147"/>
      <c r="AK919" s="147"/>
      <c r="AL919" s="147"/>
      <c r="AM919" s="146"/>
      <c r="AN919" s="145"/>
      <c r="AO919" s="145"/>
      <c r="AP919" s="147"/>
      <c r="AQ919" s="147"/>
      <c r="AS919" s="155"/>
      <c r="AT919" s="155"/>
    </row>
    <row r="920" spans="1:46" ht="14.25" hidden="1" customHeight="1" x14ac:dyDescent="0.2">
      <c r="A920" s="145"/>
      <c r="B920" s="146"/>
      <c r="C920" s="147"/>
      <c r="D920" s="147"/>
      <c r="E920" s="146"/>
      <c r="F920" s="147"/>
      <c r="G920" s="147"/>
      <c r="H920" s="147"/>
      <c r="I920" s="145"/>
      <c r="J920" s="145"/>
      <c r="K920" s="147"/>
      <c r="L920" s="147"/>
      <c r="M920" s="147"/>
      <c r="N920" s="147"/>
      <c r="O920" s="147"/>
      <c r="P920" s="145"/>
      <c r="Q920" s="147"/>
      <c r="R920" s="147"/>
      <c r="S920" s="147"/>
      <c r="T920" s="147"/>
      <c r="U920" s="147"/>
      <c r="V920" s="146"/>
      <c r="W920" s="149">
        <f t="shared" si="35"/>
        <v>1</v>
      </c>
      <c r="X920" s="145"/>
      <c r="Y920" s="145"/>
      <c r="Z920" s="145"/>
      <c r="AA920" s="145"/>
      <c r="AB920" s="146"/>
      <c r="AC920" s="152"/>
      <c r="AD920" s="145"/>
      <c r="AE920" s="145"/>
      <c r="AF920" s="147"/>
      <c r="AG920" s="145"/>
      <c r="AH920" s="145"/>
      <c r="AI920" s="145"/>
      <c r="AJ920" s="147"/>
      <c r="AK920" s="147"/>
      <c r="AL920" s="147"/>
      <c r="AM920" s="146"/>
      <c r="AN920" s="145"/>
      <c r="AO920" s="145"/>
      <c r="AP920" s="147"/>
      <c r="AQ920" s="147"/>
      <c r="AS920" s="155"/>
      <c r="AT920" s="155"/>
    </row>
    <row r="921" spans="1:46" ht="14.25" hidden="1" customHeight="1" x14ac:dyDescent="0.2">
      <c r="A921" s="145"/>
      <c r="B921" s="146"/>
      <c r="C921" s="147"/>
      <c r="D921" s="147"/>
      <c r="E921" s="146"/>
      <c r="F921" s="147"/>
      <c r="G921" s="147"/>
      <c r="H921" s="147"/>
      <c r="I921" s="145"/>
      <c r="J921" s="145"/>
      <c r="K921" s="147"/>
      <c r="L921" s="147"/>
      <c r="M921" s="147"/>
      <c r="N921" s="147"/>
      <c r="O921" s="147"/>
      <c r="P921" s="145"/>
      <c r="Q921" s="147"/>
      <c r="R921" s="147"/>
      <c r="S921" s="147"/>
      <c r="T921" s="147"/>
      <c r="U921" s="147"/>
      <c r="V921" s="146"/>
      <c r="W921" s="149">
        <f t="shared" si="35"/>
        <v>1</v>
      </c>
      <c r="X921" s="145"/>
      <c r="Y921" s="145"/>
      <c r="Z921" s="145"/>
      <c r="AA921" s="145"/>
      <c r="AB921" s="146"/>
      <c r="AC921" s="152"/>
      <c r="AD921" s="145"/>
      <c r="AE921" s="145"/>
      <c r="AF921" s="147"/>
      <c r="AG921" s="145"/>
      <c r="AH921" s="145"/>
      <c r="AI921" s="145"/>
      <c r="AJ921" s="147"/>
      <c r="AK921" s="147"/>
      <c r="AL921" s="147"/>
      <c r="AM921" s="146"/>
      <c r="AN921" s="145"/>
      <c r="AO921" s="145"/>
      <c r="AP921" s="147"/>
      <c r="AQ921" s="147"/>
      <c r="AS921" s="155"/>
      <c r="AT921" s="155"/>
    </row>
    <row r="922" spans="1:46" ht="14.25" hidden="1" customHeight="1" x14ac:dyDescent="0.2">
      <c r="A922" s="145"/>
      <c r="B922" s="146"/>
      <c r="C922" s="147"/>
      <c r="D922" s="147"/>
      <c r="E922" s="146"/>
      <c r="F922" s="147"/>
      <c r="G922" s="147"/>
      <c r="H922" s="147"/>
      <c r="I922" s="145"/>
      <c r="J922" s="145"/>
      <c r="K922" s="147"/>
      <c r="L922" s="147"/>
      <c r="M922" s="147"/>
      <c r="N922" s="147"/>
      <c r="O922" s="147"/>
      <c r="P922" s="145"/>
      <c r="Q922" s="147"/>
      <c r="R922" s="147"/>
      <c r="S922" s="147"/>
      <c r="T922" s="147"/>
      <c r="U922" s="147"/>
      <c r="V922" s="146"/>
      <c r="W922" s="149">
        <f t="shared" si="35"/>
        <v>1</v>
      </c>
      <c r="X922" s="145"/>
      <c r="Y922" s="145"/>
      <c r="Z922" s="145"/>
      <c r="AA922" s="145"/>
      <c r="AB922" s="146"/>
      <c r="AC922" s="152"/>
      <c r="AD922" s="145"/>
      <c r="AE922" s="145"/>
      <c r="AF922" s="147"/>
      <c r="AG922" s="145"/>
      <c r="AH922" s="145"/>
      <c r="AI922" s="145"/>
      <c r="AJ922" s="147"/>
      <c r="AK922" s="147"/>
      <c r="AL922" s="147"/>
      <c r="AM922" s="146"/>
      <c r="AN922" s="145"/>
      <c r="AO922" s="145"/>
      <c r="AP922" s="147"/>
      <c r="AQ922" s="147"/>
      <c r="AS922" s="155"/>
      <c r="AT922" s="155"/>
    </row>
    <row r="923" spans="1:46" ht="14.25" hidden="1" customHeight="1" x14ac:dyDescent="0.2">
      <c r="A923" s="145"/>
      <c r="B923" s="146"/>
      <c r="C923" s="147"/>
      <c r="D923" s="147"/>
      <c r="E923" s="146"/>
      <c r="F923" s="147"/>
      <c r="G923" s="147"/>
      <c r="H923" s="147"/>
      <c r="I923" s="145"/>
      <c r="J923" s="145"/>
      <c r="K923" s="147"/>
      <c r="L923" s="147"/>
      <c r="M923" s="147"/>
      <c r="N923" s="147"/>
      <c r="O923" s="147"/>
      <c r="P923" s="145"/>
      <c r="Q923" s="147"/>
      <c r="R923" s="147"/>
      <c r="S923" s="147"/>
      <c r="T923" s="147"/>
      <c r="U923" s="147"/>
      <c r="V923" s="146"/>
      <c r="W923" s="149">
        <f t="shared" si="35"/>
        <v>1</v>
      </c>
      <c r="X923" s="145"/>
      <c r="Y923" s="145"/>
      <c r="Z923" s="145"/>
      <c r="AA923" s="145"/>
      <c r="AB923" s="146"/>
      <c r="AC923" s="152"/>
      <c r="AD923" s="145"/>
      <c r="AE923" s="145"/>
      <c r="AF923" s="147"/>
      <c r="AG923" s="145"/>
      <c r="AH923" s="145"/>
      <c r="AI923" s="145"/>
      <c r="AJ923" s="147"/>
      <c r="AK923" s="147"/>
      <c r="AL923" s="147"/>
      <c r="AM923" s="146"/>
      <c r="AN923" s="145"/>
      <c r="AO923" s="145"/>
      <c r="AP923" s="147"/>
      <c r="AQ923" s="147"/>
      <c r="AS923" s="155"/>
      <c r="AT923" s="155"/>
    </row>
    <row r="924" spans="1:46" ht="14.25" hidden="1" customHeight="1" x14ac:dyDescent="0.2">
      <c r="A924" s="145"/>
      <c r="B924" s="146"/>
      <c r="C924" s="147"/>
      <c r="D924" s="147"/>
      <c r="E924" s="146"/>
      <c r="F924" s="147"/>
      <c r="G924" s="147"/>
      <c r="H924" s="147"/>
      <c r="I924" s="145"/>
      <c r="J924" s="145"/>
      <c r="K924" s="147"/>
      <c r="L924" s="147"/>
      <c r="M924" s="147"/>
      <c r="N924" s="147"/>
      <c r="O924" s="147"/>
      <c r="P924" s="145"/>
      <c r="Q924" s="147"/>
      <c r="R924" s="147"/>
      <c r="S924" s="147"/>
      <c r="T924" s="147"/>
      <c r="U924" s="147"/>
      <c r="V924" s="146"/>
      <c r="W924" s="149">
        <f t="shared" si="35"/>
        <v>1</v>
      </c>
      <c r="X924" s="145"/>
      <c r="Y924" s="145"/>
      <c r="Z924" s="145"/>
      <c r="AA924" s="145"/>
      <c r="AB924" s="146"/>
      <c r="AC924" s="152"/>
      <c r="AD924" s="145"/>
      <c r="AE924" s="145"/>
      <c r="AF924" s="147"/>
      <c r="AG924" s="145"/>
      <c r="AH924" s="145"/>
      <c r="AI924" s="145"/>
      <c r="AJ924" s="147"/>
      <c r="AK924" s="147"/>
      <c r="AL924" s="147"/>
      <c r="AM924" s="146"/>
      <c r="AN924" s="145"/>
      <c r="AO924" s="145"/>
      <c r="AP924" s="147"/>
      <c r="AQ924" s="147"/>
      <c r="AS924" s="155"/>
      <c r="AT924" s="155"/>
    </row>
    <row r="925" spans="1:46" ht="14.25" hidden="1" customHeight="1" x14ac:dyDescent="0.2">
      <c r="A925" s="145"/>
      <c r="B925" s="146"/>
      <c r="C925" s="147"/>
      <c r="D925" s="147"/>
      <c r="E925" s="146"/>
      <c r="F925" s="147"/>
      <c r="G925" s="147"/>
      <c r="H925" s="147"/>
      <c r="I925" s="145"/>
      <c r="J925" s="145"/>
      <c r="K925" s="147"/>
      <c r="L925" s="147"/>
      <c r="M925" s="147"/>
      <c r="N925" s="147"/>
      <c r="O925" s="147"/>
      <c r="P925" s="145"/>
      <c r="Q925" s="147"/>
      <c r="R925" s="147"/>
      <c r="S925" s="147"/>
      <c r="T925" s="147"/>
      <c r="U925" s="147"/>
      <c r="V925" s="146"/>
      <c r="W925" s="149">
        <f t="shared" si="35"/>
        <v>1</v>
      </c>
      <c r="X925" s="145"/>
      <c r="Y925" s="145"/>
      <c r="Z925" s="145"/>
      <c r="AA925" s="145"/>
      <c r="AB925" s="146"/>
      <c r="AC925" s="152"/>
      <c r="AD925" s="145"/>
      <c r="AE925" s="145"/>
      <c r="AF925" s="147"/>
      <c r="AG925" s="145"/>
      <c r="AH925" s="145"/>
      <c r="AI925" s="145"/>
      <c r="AJ925" s="147"/>
      <c r="AK925" s="147"/>
      <c r="AL925" s="147"/>
      <c r="AM925" s="146"/>
      <c r="AN925" s="145"/>
      <c r="AO925" s="145"/>
      <c r="AP925" s="147"/>
      <c r="AQ925" s="147"/>
      <c r="AS925" s="155"/>
      <c r="AT925" s="155"/>
    </row>
    <row r="926" spans="1:46" ht="14.25" hidden="1" customHeight="1" x14ac:dyDescent="0.2">
      <c r="A926" s="145"/>
      <c r="B926" s="146"/>
      <c r="C926" s="147"/>
      <c r="D926" s="147"/>
      <c r="E926" s="146"/>
      <c r="F926" s="147"/>
      <c r="G926" s="147"/>
      <c r="H926" s="147"/>
      <c r="I926" s="145"/>
      <c r="J926" s="145"/>
      <c r="K926" s="147"/>
      <c r="L926" s="147"/>
      <c r="M926" s="147"/>
      <c r="N926" s="147"/>
      <c r="O926" s="147"/>
      <c r="P926" s="145"/>
      <c r="Q926" s="147"/>
      <c r="R926" s="147"/>
      <c r="S926" s="147"/>
      <c r="T926" s="147"/>
      <c r="U926" s="147"/>
      <c r="V926" s="146"/>
      <c r="W926" s="149">
        <f t="shared" si="35"/>
        <v>1</v>
      </c>
      <c r="X926" s="145"/>
      <c r="Y926" s="145"/>
      <c r="Z926" s="145"/>
      <c r="AA926" s="145"/>
      <c r="AB926" s="146"/>
      <c r="AC926" s="152"/>
      <c r="AD926" s="145"/>
      <c r="AE926" s="145"/>
      <c r="AF926" s="147"/>
      <c r="AG926" s="145"/>
      <c r="AH926" s="145"/>
      <c r="AI926" s="145"/>
      <c r="AJ926" s="147"/>
      <c r="AK926" s="147"/>
      <c r="AL926" s="147"/>
      <c r="AM926" s="146"/>
      <c r="AN926" s="145"/>
      <c r="AO926" s="145"/>
      <c r="AP926" s="147"/>
      <c r="AQ926" s="147"/>
      <c r="AS926" s="155"/>
      <c r="AT926" s="155"/>
    </row>
    <row r="927" spans="1:46" ht="14.25" hidden="1" customHeight="1" x14ac:dyDescent="0.2">
      <c r="A927" s="145"/>
      <c r="B927" s="146"/>
      <c r="C927" s="147"/>
      <c r="D927" s="147"/>
      <c r="E927" s="146"/>
      <c r="F927" s="147"/>
      <c r="G927" s="147"/>
      <c r="H927" s="147"/>
      <c r="I927" s="145"/>
      <c r="J927" s="145"/>
      <c r="K927" s="147"/>
      <c r="L927" s="147"/>
      <c r="M927" s="147"/>
      <c r="N927" s="147"/>
      <c r="O927" s="147"/>
      <c r="P927" s="145"/>
      <c r="Q927" s="147"/>
      <c r="R927" s="147"/>
      <c r="S927" s="147"/>
      <c r="T927" s="147"/>
      <c r="U927" s="147"/>
      <c r="V927" s="146"/>
      <c r="W927" s="149">
        <f t="shared" si="35"/>
        <v>1</v>
      </c>
      <c r="X927" s="145"/>
      <c r="Y927" s="145"/>
      <c r="Z927" s="145"/>
      <c r="AA927" s="145"/>
      <c r="AB927" s="146"/>
      <c r="AC927" s="152"/>
      <c r="AD927" s="145"/>
      <c r="AE927" s="145"/>
      <c r="AF927" s="147"/>
      <c r="AG927" s="145"/>
      <c r="AH927" s="145"/>
      <c r="AI927" s="145"/>
      <c r="AJ927" s="147"/>
      <c r="AK927" s="147"/>
      <c r="AL927" s="147"/>
      <c r="AM927" s="146"/>
      <c r="AN927" s="145"/>
      <c r="AO927" s="145"/>
      <c r="AP927" s="147"/>
      <c r="AQ927" s="147"/>
      <c r="AS927" s="155"/>
      <c r="AT927" s="155"/>
    </row>
    <row r="928" spans="1:46" ht="14.25" hidden="1" customHeight="1" x14ac:dyDescent="0.2">
      <c r="A928" s="145"/>
      <c r="B928" s="146"/>
      <c r="C928" s="147"/>
      <c r="D928" s="147"/>
      <c r="E928" s="146"/>
      <c r="F928" s="147"/>
      <c r="G928" s="147"/>
      <c r="H928" s="147"/>
      <c r="I928" s="145"/>
      <c r="J928" s="145"/>
      <c r="K928" s="147"/>
      <c r="L928" s="147"/>
      <c r="M928" s="147"/>
      <c r="N928" s="147"/>
      <c r="O928" s="147"/>
      <c r="P928" s="145"/>
      <c r="Q928" s="147"/>
      <c r="R928" s="147"/>
      <c r="S928" s="147"/>
      <c r="T928" s="147"/>
      <c r="U928" s="147"/>
      <c r="V928" s="146"/>
      <c r="W928" s="149">
        <f t="shared" si="35"/>
        <v>1</v>
      </c>
      <c r="X928" s="145"/>
      <c r="Y928" s="145"/>
      <c r="Z928" s="145"/>
      <c r="AA928" s="145"/>
      <c r="AB928" s="146"/>
      <c r="AC928" s="152"/>
      <c r="AD928" s="145"/>
      <c r="AE928" s="145"/>
      <c r="AF928" s="147"/>
      <c r="AG928" s="145"/>
      <c r="AH928" s="145"/>
      <c r="AI928" s="145"/>
      <c r="AJ928" s="147"/>
      <c r="AK928" s="147"/>
      <c r="AL928" s="147"/>
      <c r="AM928" s="146"/>
      <c r="AN928" s="145"/>
      <c r="AO928" s="145"/>
      <c r="AP928" s="147"/>
      <c r="AQ928" s="147"/>
      <c r="AS928" s="155"/>
      <c r="AT928" s="155"/>
    </row>
    <row r="929" spans="1:46" ht="14.25" hidden="1" customHeight="1" x14ac:dyDescent="0.2">
      <c r="A929" s="145"/>
      <c r="B929" s="146"/>
      <c r="C929" s="147"/>
      <c r="D929" s="147"/>
      <c r="E929" s="146"/>
      <c r="F929" s="147"/>
      <c r="G929" s="147"/>
      <c r="H929" s="147"/>
      <c r="I929" s="145"/>
      <c r="J929" s="145"/>
      <c r="K929" s="147"/>
      <c r="L929" s="147"/>
      <c r="M929" s="147"/>
      <c r="N929" s="147"/>
      <c r="O929" s="147"/>
      <c r="P929" s="145"/>
      <c r="Q929" s="147"/>
      <c r="R929" s="147"/>
      <c r="S929" s="147"/>
      <c r="T929" s="147"/>
      <c r="U929" s="147"/>
      <c r="V929" s="146"/>
      <c r="W929" s="149">
        <f t="shared" si="35"/>
        <v>1</v>
      </c>
      <c r="X929" s="145"/>
      <c r="Y929" s="145"/>
      <c r="Z929" s="145"/>
      <c r="AA929" s="145"/>
      <c r="AB929" s="146"/>
      <c r="AC929" s="152"/>
      <c r="AD929" s="145"/>
      <c r="AE929" s="145"/>
      <c r="AF929" s="147"/>
      <c r="AG929" s="145"/>
      <c r="AH929" s="145"/>
      <c r="AI929" s="145"/>
      <c r="AJ929" s="147"/>
      <c r="AK929" s="147"/>
      <c r="AL929" s="147"/>
      <c r="AM929" s="146"/>
      <c r="AN929" s="145"/>
      <c r="AO929" s="145"/>
      <c r="AP929" s="147"/>
      <c r="AQ929" s="147"/>
      <c r="AS929" s="155"/>
      <c r="AT929" s="155"/>
    </row>
    <row r="930" spans="1:46" ht="14.25" hidden="1" customHeight="1" x14ac:dyDescent="0.2">
      <c r="A930" s="145"/>
      <c r="B930" s="146"/>
      <c r="C930" s="147"/>
      <c r="D930" s="147"/>
      <c r="E930" s="146"/>
      <c r="F930" s="147"/>
      <c r="G930" s="147"/>
      <c r="H930" s="147"/>
      <c r="I930" s="145"/>
      <c r="J930" s="145"/>
      <c r="K930" s="147"/>
      <c r="L930" s="147"/>
      <c r="M930" s="147"/>
      <c r="N930" s="147"/>
      <c r="O930" s="147"/>
      <c r="P930" s="145"/>
      <c r="Q930" s="147"/>
      <c r="R930" s="147"/>
      <c r="S930" s="147"/>
      <c r="T930" s="147"/>
      <c r="U930" s="147"/>
      <c r="V930" s="146"/>
      <c r="W930" s="149">
        <f t="shared" si="35"/>
        <v>1</v>
      </c>
      <c r="X930" s="145"/>
      <c r="Y930" s="145"/>
      <c r="Z930" s="145"/>
      <c r="AA930" s="145"/>
      <c r="AB930" s="146"/>
      <c r="AC930" s="152"/>
      <c r="AD930" s="145"/>
      <c r="AE930" s="145"/>
      <c r="AF930" s="147"/>
      <c r="AG930" s="145"/>
      <c r="AH930" s="145"/>
      <c r="AI930" s="145"/>
      <c r="AJ930" s="147"/>
      <c r="AK930" s="147"/>
      <c r="AL930" s="147"/>
      <c r="AM930" s="146"/>
      <c r="AN930" s="145"/>
      <c r="AO930" s="145"/>
      <c r="AP930" s="147"/>
      <c r="AQ930" s="147"/>
      <c r="AS930" s="155"/>
      <c r="AT930" s="155"/>
    </row>
    <row r="931" spans="1:46" ht="14.25" hidden="1" customHeight="1" x14ac:dyDescent="0.2">
      <c r="A931" s="145"/>
      <c r="B931" s="146"/>
      <c r="C931" s="147"/>
      <c r="D931" s="147"/>
      <c r="E931" s="146"/>
      <c r="F931" s="147"/>
      <c r="G931" s="147"/>
      <c r="H931" s="147"/>
      <c r="I931" s="145"/>
      <c r="J931" s="145"/>
      <c r="K931" s="147"/>
      <c r="L931" s="147"/>
      <c r="M931" s="147"/>
      <c r="N931" s="147"/>
      <c r="O931" s="147"/>
      <c r="P931" s="145"/>
      <c r="Q931" s="147"/>
      <c r="R931" s="147"/>
      <c r="S931" s="147"/>
      <c r="T931" s="147"/>
      <c r="U931" s="147"/>
      <c r="V931" s="146"/>
      <c r="W931" s="149">
        <f t="shared" si="35"/>
        <v>1</v>
      </c>
      <c r="X931" s="145"/>
      <c r="Y931" s="145"/>
      <c r="Z931" s="145"/>
      <c r="AA931" s="145"/>
      <c r="AB931" s="146"/>
      <c r="AC931" s="152"/>
      <c r="AD931" s="145"/>
      <c r="AE931" s="145"/>
      <c r="AF931" s="147"/>
      <c r="AG931" s="145"/>
      <c r="AH931" s="145"/>
      <c r="AI931" s="145"/>
      <c r="AJ931" s="147"/>
      <c r="AK931" s="147"/>
      <c r="AL931" s="147"/>
      <c r="AM931" s="146"/>
      <c r="AN931" s="145"/>
      <c r="AO931" s="145"/>
      <c r="AP931" s="147"/>
      <c r="AQ931" s="147"/>
      <c r="AS931" s="155"/>
      <c r="AT931" s="155"/>
    </row>
    <row r="932" spans="1:46" ht="14.25" hidden="1" customHeight="1" x14ac:dyDescent="0.2">
      <c r="A932" s="145"/>
      <c r="B932" s="146"/>
      <c r="C932" s="147"/>
      <c r="D932" s="147"/>
      <c r="E932" s="146"/>
      <c r="F932" s="147"/>
      <c r="G932" s="147"/>
      <c r="H932" s="147"/>
      <c r="I932" s="145"/>
      <c r="J932" s="145"/>
      <c r="K932" s="147"/>
      <c r="L932" s="147"/>
      <c r="M932" s="147"/>
      <c r="N932" s="147"/>
      <c r="O932" s="147"/>
      <c r="P932" s="145"/>
      <c r="Q932" s="147"/>
      <c r="R932" s="147"/>
      <c r="S932" s="147"/>
      <c r="T932" s="147"/>
      <c r="U932" s="147"/>
      <c r="V932" s="146"/>
      <c r="W932" s="149">
        <f t="shared" si="35"/>
        <v>1</v>
      </c>
      <c r="X932" s="145"/>
      <c r="Y932" s="145"/>
      <c r="Z932" s="145"/>
      <c r="AA932" s="145"/>
      <c r="AB932" s="146"/>
      <c r="AC932" s="152"/>
      <c r="AD932" s="145"/>
      <c r="AE932" s="145"/>
      <c r="AF932" s="147"/>
      <c r="AG932" s="145"/>
      <c r="AH932" s="145"/>
      <c r="AI932" s="145"/>
      <c r="AJ932" s="147"/>
      <c r="AK932" s="147"/>
      <c r="AL932" s="147"/>
      <c r="AM932" s="146"/>
      <c r="AN932" s="145"/>
      <c r="AO932" s="145"/>
      <c r="AP932" s="147"/>
      <c r="AQ932" s="147"/>
      <c r="AS932" s="155"/>
      <c r="AT932" s="155"/>
    </row>
    <row r="933" spans="1:46" ht="14.25" hidden="1" customHeight="1" x14ac:dyDescent="0.2">
      <c r="A933" s="145"/>
      <c r="B933" s="146"/>
      <c r="C933" s="147"/>
      <c r="D933" s="147"/>
      <c r="E933" s="146"/>
      <c r="F933" s="147"/>
      <c r="G933" s="147"/>
      <c r="H933" s="147"/>
      <c r="I933" s="145"/>
      <c r="J933" s="145"/>
      <c r="K933" s="147"/>
      <c r="L933" s="147"/>
      <c r="M933" s="147"/>
      <c r="N933" s="147"/>
      <c r="O933" s="147"/>
      <c r="P933" s="145"/>
      <c r="Q933" s="147"/>
      <c r="R933" s="147"/>
      <c r="S933" s="147"/>
      <c r="T933" s="147"/>
      <c r="U933" s="147"/>
      <c r="V933" s="146"/>
      <c r="W933" s="149">
        <f t="shared" si="35"/>
        <v>1</v>
      </c>
      <c r="X933" s="145"/>
      <c r="Y933" s="145"/>
      <c r="Z933" s="145"/>
      <c r="AA933" s="145"/>
      <c r="AB933" s="146"/>
      <c r="AC933" s="152"/>
      <c r="AD933" s="145"/>
      <c r="AE933" s="145"/>
      <c r="AF933" s="147"/>
      <c r="AG933" s="145"/>
      <c r="AH933" s="145"/>
      <c r="AI933" s="145"/>
      <c r="AJ933" s="147"/>
      <c r="AK933" s="147"/>
      <c r="AL933" s="147"/>
      <c r="AM933" s="146"/>
      <c r="AN933" s="145"/>
      <c r="AO933" s="145"/>
      <c r="AP933" s="147"/>
      <c r="AQ933" s="147"/>
      <c r="AS933" s="155"/>
      <c r="AT933" s="155"/>
    </row>
    <row r="934" spans="1:46" ht="14.25" hidden="1" customHeight="1" x14ac:dyDescent="0.2">
      <c r="A934" s="145"/>
      <c r="B934" s="146"/>
      <c r="C934" s="147"/>
      <c r="D934" s="147"/>
      <c r="E934" s="146"/>
      <c r="F934" s="147"/>
      <c r="G934" s="147"/>
      <c r="H934" s="147"/>
      <c r="I934" s="145"/>
      <c r="J934" s="145"/>
      <c r="K934" s="147"/>
      <c r="L934" s="147"/>
      <c r="M934" s="147"/>
      <c r="N934" s="147"/>
      <c r="O934" s="147"/>
      <c r="P934" s="145"/>
      <c r="Q934" s="147"/>
      <c r="R934" s="147"/>
      <c r="S934" s="147"/>
      <c r="T934" s="147"/>
      <c r="U934" s="147"/>
      <c r="V934" s="146"/>
      <c r="W934" s="149">
        <f t="shared" si="35"/>
        <v>1</v>
      </c>
      <c r="X934" s="145"/>
      <c r="Y934" s="145"/>
      <c r="Z934" s="145"/>
      <c r="AA934" s="145"/>
      <c r="AB934" s="146"/>
      <c r="AC934" s="152"/>
      <c r="AD934" s="145"/>
      <c r="AE934" s="145"/>
      <c r="AF934" s="147"/>
      <c r="AG934" s="145"/>
      <c r="AH934" s="145"/>
      <c r="AI934" s="145"/>
      <c r="AJ934" s="147"/>
      <c r="AK934" s="147"/>
      <c r="AL934" s="147"/>
      <c r="AM934" s="146"/>
      <c r="AN934" s="145"/>
      <c r="AO934" s="145"/>
      <c r="AP934" s="147"/>
      <c r="AQ934" s="147"/>
      <c r="AS934" s="155"/>
      <c r="AT934" s="155"/>
    </row>
    <row r="935" spans="1:46" ht="14.25" hidden="1" customHeight="1" x14ac:dyDescent="0.2">
      <c r="A935" s="145"/>
      <c r="B935" s="146"/>
      <c r="C935" s="147"/>
      <c r="D935" s="147"/>
      <c r="E935" s="146"/>
      <c r="F935" s="147"/>
      <c r="G935" s="147"/>
      <c r="H935" s="147"/>
      <c r="I935" s="145"/>
      <c r="J935" s="145"/>
      <c r="K935" s="147"/>
      <c r="L935" s="147"/>
      <c r="M935" s="147"/>
      <c r="N935" s="147"/>
      <c r="O935" s="147"/>
      <c r="P935" s="145"/>
      <c r="Q935" s="147"/>
      <c r="R935" s="147"/>
      <c r="S935" s="147"/>
      <c r="T935" s="147"/>
      <c r="U935" s="147"/>
      <c r="V935" s="146"/>
      <c r="W935" s="149">
        <f t="shared" si="35"/>
        <v>1</v>
      </c>
      <c r="X935" s="145"/>
      <c r="Y935" s="145"/>
      <c r="Z935" s="145"/>
      <c r="AA935" s="145"/>
      <c r="AB935" s="146"/>
      <c r="AC935" s="152"/>
      <c r="AD935" s="145"/>
      <c r="AE935" s="145"/>
      <c r="AF935" s="147"/>
      <c r="AG935" s="145"/>
      <c r="AH935" s="145"/>
      <c r="AI935" s="145"/>
      <c r="AJ935" s="147"/>
      <c r="AK935" s="147"/>
      <c r="AL935" s="147"/>
      <c r="AM935" s="146"/>
      <c r="AN935" s="145"/>
      <c r="AO935" s="145"/>
      <c r="AP935" s="147"/>
      <c r="AQ935" s="147"/>
      <c r="AS935" s="155"/>
      <c r="AT935" s="155"/>
    </row>
    <row r="936" spans="1:46" ht="14.25" hidden="1" customHeight="1" x14ac:dyDescent="0.2">
      <c r="A936" s="145"/>
      <c r="B936" s="146"/>
      <c r="C936" s="147"/>
      <c r="D936" s="147"/>
      <c r="E936" s="146"/>
      <c r="F936" s="147"/>
      <c r="G936" s="147"/>
      <c r="H936" s="147"/>
      <c r="I936" s="145"/>
      <c r="J936" s="145"/>
      <c r="K936" s="147"/>
      <c r="L936" s="147"/>
      <c r="M936" s="147"/>
      <c r="N936" s="147"/>
      <c r="O936" s="147"/>
      <c r="P936" s="145"/>
      <c r="Q936" s="147"/>
      <c r="R936" s="147"/>
      <c r="S936" s="147"/>
      <c r="T936" s="147"/>
      <c r="U936" s="147"/>
      <c r="V936" s="146"/>
      <c r="W936" s="149">
        <f t="shared" si="35"/>
        <v>1</v>
      </c>
      <c r="X936" s="145"/>
      <c r="Y936" s="145"/>
      <c r="Z936" s="145"/>
      <c r="AA936" s="145"/>
      <c r="AB936" s="146"/>
      <c r="AC936" s="152"/>
      <c r="AD936" s="145"/>
      <c r="AE936" s="145"/>
      <c r="AF936" s="147"/>
      <c r="AG936" s="145"/>
      <c r="AH936" s="145"/>
      <c r="AI936" s="145"/>
      <c r="AJ936" s="147"/>
      <c r="AK936" s="147"/>
      <c r="AL936" s="147"/>
      <c r="AM936" s="146"/>
      <c r="AN936" s="145"/>
      <c r="AO936" s="145"/>
      <c r="AP936" s="147"/>
      <c r="AQ936" s="147"/>
      <c r="AS936" s="155"/>
      <c r="AT936" s="155"/>
    </row>
    <row r="937" spans="1:46" ht="14.25" hidden="1" customHeight="1" x14ac:dyDescent="0.2">
      <c r="A937" s="145"/>
      <c r="B937" s="146"/>
      <c r="C937" s="147"/>
      <c r="D937" s="147"/>
      <c r="E937" s="146"/>
      <c r="F937" s="147"/>
      <c r="G937" s="147"/>
      <c r="H937" s="147"/>
      <c r="I937" s="145"/>
      <c r="J937" s="145"/>
      <c r="K937" s="147"/>
      <c r="L937" s="147"/>
      <c r="M937" s="147"/>
      <c r="N937" s="147"/>
      <c r="O937" s="147"/>
      <c r="P937" s="145"/>
      <c r="Q937" s="147"/>
      <c r="R937" s="147"/>
      <c r="S937" s="147"/>
      <c r="T937" s="147"/>
      <c r="U937" s="147"/>
      <c r="V937" s="146"/>
      <c r="W937" s="149">
        <f t="shared" si="35"/>
        <v>1</v>
      </c>
      <c r="X937" s="145"/>
      <c r="Y937" s="145"/>
      <c r="Z937" s="145"/>
      <c r="AA937" s="145"/>
      <c r="AB937" s="146"/>
      <c r="AC937" s="152"/>
      <c r="AD937" s="145"/>
      <c r="AE937" s="145"/>
      <c r="AF937" s="147"/>
      <c r="AG937" s="145"/>
      <c r="AH937" s="145"/>
      <c r="AI937" s="145"/>
      <c r="AJ937" s="147"/>
      <c r="AK937" s="147"/>
      <c r="AL937" s="147"/>
      <c r="AM937" s="146"/>
      <c r="AN937" s="145"/>
      <c r="AO937" s="145"/>
      <c r="AP937" s="147"/>
      <c r="AQ937" s="147"/>
      <c r="AS937" s="155"/>
      <c r="AT937" s="155"/>
    </row>
    <row r="938" spans="1:46" ht="14.25" hidden="1" customHeight="1" x14ac:dyDescent="0.2">
      <c r="A938" s="145"/>
      <c r="B938" s="146"/>
      <c r="C938" s="147"/>
      <c r="D938" s="147"/>
      <c r="E938" s="146"/>
      <c r="F938" s="147"/>
      <c r="G938" s="147"/>
      <c r="H938" s="147"/>
      <c r="I938" s="145"/>
      <c r="J938" s="145"/>
      <c r="K938" s="147"/>
      <c r="L938" s="147"/>
      <c r="M938" s="147"/>
      <c r="N938" s="147"/>
      <c r="O938" s="147"/>
      <c r="P938" s="145"/>
      <c r="Q938" s="147"/>
      <c r="R938" s="147"/>
      <c r="S938" s="147"/>
      <c r="T938" s="147"/>
      <c r="U938" s="147"/>
      <c r="V938" s="146"/>
      <c r="W938" s="149">
        <f t="shared" si="35"/>
        <v>1</v>
      </c>
      <c r="X938" s="145"/>
      <c r="Y938" s="145"/>
      <c r="Z938" s="145"/>
      <c r="AA938" s="145"/>
      <c r="AB938" s="146"/>
      <c r="AC938" s="152"/>
      <c r="AD938" s="145"/>
      <c r="AE938" s="145"/>
      <c r="AF938" s="147"/>
      <c r="AG938" s="145"/>
      <c r="AH938" s="145"/>
      <c r="AI938" s="145"/>
      <c r="AJ938" s="147"/>
      <c r="AK938" s="147"/>
      <c r="AL938" s="147"/>
      <c r="AM938" s="146"/>
      <c r="AN938" s="145"/>
      <c r="AO938" s="145"/>
      <c r="AP938" s="147"/>
      <c r="AQ938" s="147"/>
      <c r="AS938" s="155"/>
      <c r="AT938" s="155"/>
    </row>
    <row r="939" spans="1:46" ht="14.25" hidden="1" customHeight="1" x14ac:dyDescent="0.2">
      <c r="A939" s="145"/>
      <c r="B939" s="146"/>
      <c r="C939" s="147"/>
      <c r="D939" s="147"/>
      <c r="E939" s="146"/>
      <c r="F939" s="147"/>
      <c r="G939" s="147"/>
      <c r="H939" s="147"/>
      <c r="I939" s="145"/>
      <c r="J939" s="145"/>
      <c r="K939" s="147"/>
      <c r="L939" s="147"/>
      <c r="M939" s="147"/>
      <c r="N939" s="147"/>
      <c r="O939" s="147"/>
      <c r="P939" s="145"/>
      <c r="Q939" s="147"/>
      <c r="R939" s="147"/>
      <c r="S939" s="147"/>
      <c r="T939" s="147"/>
      <c r="U939" s="147"/>
      <c r="V939" s="146"/>
      <c r="W939" s="149">
        <f t="shared" si="35"/>
        <v>1</v>
      </c>
      <c r="X939" s="145"/>
      <c r="Y939" s="145"/>
      <c r="Z939" s="145"/>
      <c r="AA939" s="145"/>
      <c r="AB939" s="146"/>
      <c r="AC939" s="152"/>
      <c r="AD939" s="145"/>
      <c r="AE939" s="145"/>
      <c r="AF939" s="147"/>
      <c r="AG939" s="145"/>
      <c r="AH939" s="145"/>
      <c r="AI939" s="145"/>
      <c r="AJ939" s="147"/>
      <c r="AK939" s="147"/>
      <c r="AL939" s="147"/>
      <c r="AM939" s="146"/>
      <c r="AN939" s="145"/>
      <c r="AO939" s="145"/>
      <c r="AP939" s="147"/>
      <c r="AQ939" s="147"/>
      <c r="AS939" s="155"/>
      <c r="AT939" s="155"/>
    </row>
    <row r="940" spans="1:46" ht="14.25" hidden="1" customHeight="1" x14ac:dyDescent="0.2">
      <c r="A940" s="145"/>
      <c r="B940" s="146"/>
      <c r="C940" s="147"/>
      <c r="D940" s="147"/>
      <c r="E940" s="146"/>
      <c r="F940" s="147"/>
      <c r="G940" s="147"/>
      <c r="H940" s="147"/>
      <c r="I940" s="145"/>
      <c r="J940" s="145"/>
      <c r="K940" s="147"/>
      <c r="L940" s="147"/>
      <c r="M940" s="147"/>
      <c r="N940" s="147"/>
      <c r="O940" s="147"/>
      <c r="P940" s="145"/>
      <c r="Q940" s="147"/>
      <c r="R940" s="147"/>
      <c r="S940" s="147"/>
      <c r="T940" s="147"/>
      <c r="U940" s="147"/>
      <c r="V940" s="146"/>
      <c r="W940" s="149">
        <f t="shared" si="35"/>
        <v>1</v>
      </c>
      <c r="X940" s="145"/>
      <c r="Y940" s="145"/>
      <c r="Z940" s="145"/>
      <c r="AA940" s="145"/>
      <c r="AB940" s="146"/>
      <c r="AC940" s="152"/>
      <c r="AD940" s="145"/>
      <c r="AE940" s="145"/>
      <c r="AF940" s="147"/>
      <c r="AG940" s="145"/>
      <c r="AH940" s="145"/>
      <c r="AI940" s="145"/>
      <c r="AJ940" s="147"/>
      <c r="AK940" s="147"/>
      <c r="AL940" s="147"/>
      <c r="AM940" s="146"/>
      <c r="AN940" s="145"/>
      <c r="AO940" s="145"/>
      <c r="AP940" s="147"/>
      <c r="AQ940" s="147"/>
      <c r="AS940" s="155"/>
      <c r="AT940" s="155"/>
    </row>
    <row r="941" spans="1:46" ht="14.25" hidden="1" customHeight="1" x14ac:dyDescent="0.2">
      <c r="A941" s="145"/>
      <c r="B941" s="146"/>
      <c r="C941" s="147"/>
      <c r="D941" s="147"/>
      <c r="E941" s="146"/>
      <c r="F941" s="147"/>
      <c r="G941" s="147"/>
      <c r="H941" s="147"/>
      <c r="I941" s="145"/>
      <c r="J941" s="145"/>
      <c r="K941" s="147"/>
      <c r="L941" s="147"/>
      <c r="M941" s="147"/>
      <c r="N941" s="147"/>
      <c r="O941" s="147"/>
      <c r="P941" s="145"/>
      <c r="Q941" s="147"/>
      <c r="R941" s="147"/>
      <c r="S941" s="147"/>
      <c r="T941" s="147"/>
      <c r="U941" s="147"/>
      <c r="V941" s="146"/>
      <c r="W941" s="149">
        <f t="shared" si="35"/>
        <v>1</v>
      </c>
      <c r="X941" s="145"/>
      <c r="Y941" s="145"/>
      <c r="Z941" s="145"/>
      <c r="AA941" s="145"/>
      <c r="AB941" s="146"/>
      <c r="AC941" s="152"/>
      <c r="AD941" s="145"/>
      <c r="AE941" s="145"/>
      <c r="AF941" s="147"/>
      <c r="AG941" s="145"/>
      <c r="AH941" s="145"/>
      <c r="AI941" s="145"/>
      <c r="AJ941" s="147"/>
      <c r="AK941" s="147"/>
      <c r="AL941" s="147"/>
      <c r="AM941" s="146"/>
      <c r="AN941" s="145"/>
      <c r="AO941" s="145"/>
      <c r="AP941" s="147"/>
      <c r="AQ941" s="147"/>
      <c r="AS941" s="155"/>
      <c r="AT941" s="155"/>
    </row>
    <row r="942" spans="1:46" ht="14.25" hidden="1" customHeight="1" x14ac:dyDescent="0.2">
      <c r="A942" s="145"/>
      <c r="B942" s="146"/>
      <c r="C942" s="147"/>
      <c r="D942" s="147"/>
      <c r="E942" s="146"/>
      <c r="F942" s="147"/>
      <c r="G942" s="147"/>
      <c r="H942" s="147"/>
      <c r="I942" s="145"/>
      <c r="J942" s="145"/>
      <c r="K942" s="147"/>
      <c r="L942" s="147"/>
      <c r="M942" s="147"/>
      <c r="N942" s="147"/>
      <c r="O942" s="147"/>
      <c r="P942" s="145"/>
      <c r="Q942" s="147"/>
      <c r="R942" s="147"/>
      <c r="S942" s="147"/>
      <c r="T942" s="147"/>
      <c r="U942" s="147"/>
      <c r="V942" s="146"/>
      <c r="W942" s="149">
        <f t="shared" si="35"/>
        <v>1</v>
      </c>
      <c r="X942" s="145"/>
      <c r="Y942" s="145"/>
      <c r="Z942" s="145"/>
      <c r="AA942" s="145"/>
      <c r="AB942" s="146"/>
      <c r="AC942" s="152"/>
      <c r="AD942" s="145"/>
      <c r="AE942" s="145"/>
      <c r="AF942" s="147"/>
      <c r="AG942" s="145"/>
      <c r="AH942" s="145"/>
      <c r="AI942" s="145"/>
      <c r="AJ942" s="147"/>
      <c r="AK942" s="147"/>
      <c r="AL942" s="147"/>
      <c r="AM942" s="146"/>
      <c r="AN942" s="145"/>
      <c r="AO942" s="145"/>
      <c r="AP942" s="147"/>
      <c r="AQ942" s="147"/>
      <c r="AS942" s="155"/>
      <c r="AT942" s="155"/>
    </row>
    <row r="943" spans="1:46" ht="14.25" hidden="1" customHeight="1" x14ac:dyDescent="0.2">
      <c r="A943" s="145"/>
      <c r="B943" s="146"/>
      <c r="C943" s="147"/>
      <c r="D943" s="147"/>
      <c r="E943" s="146"/>
      <c r="F943" s="147"/>
      <c r="G943" s="147"/>
      <c r="H943" s="147"/>
      <c r="I943" s="145"/>
      <c r="J943" s="145"/>
      <c r="K943" s="147"/>
      <c r="L943" s="147"/>
      <c r="M943" s="147"/>
      <c r="N943" s="147"/>
      <c r="O943" s="147"/>
      <c r="P943" s="145"/>
      <c r="Q943" s="147"/>
      <c r="R943" s="147"/>
      <c r="S943" s="147"/>
      <c r="T943" s="147"/>
      <c r="U943" s="147"/>
      <c r="V943" s="146"/>
      <c r="W943" s="149">
        <f t="shared" si="35"/>
        <v>1</v>
      </c>
      <c r="X943" s="145"/>
      <c r="Y943" s="145"/>
      <c r="Z943" s="145"/>
      <c r="AA943" s="145"/>
      <c r="AB943" s="146"/>
      <c r="AC943" s="152"/>
      <c r="AD943" s="145"/>
      <c r="AE943" s="145"/>
      <c r="AF943" s="147"/>
      <c r="AG943" s="145"/>
      <c r="AH943" s="145"/>
      <c r="AI943" s="145"/>
      <c r="AJ943" s="147"/>
      <c r="AK943" s="147"/>
      <c r="AL943" s="147"/>
      <c r="AM943" s="146"/>
      <c r="AN943" s="145"/>
      <c r="AO943" s="145"/>
      <c r="AP943" s="147"/>
      <c r="AQ943" s="147"/>
      <c r="AS943" s="155"/>
      <c r="AT943" s="155"/>
    </row>
    <row r="944" spans="1:46" ht="14.25" hidden="1" customHeight="1" x14ac:dyDescent="0.2">
      <c r="A944" s="145"/>
      <c r="B944" s="146"/>
      <c r="C944" s="147"/>
      <c r="D944" s="147"/>
      <c r="E944" s="146"/>
      <c r="F944" s="147"/>
      <c r="G944" s="147"/>
      <c r="H944" s="147"/>
      <c r="I944" s="145"/>
      <c r="J944" s="145"/>
      <c r="K944" s="147"/>
      <c r="L944" s="147"/>
      <c r="M944" s="147"/>
      <c r="N944" s="147"/>
      <c r="O944" s="147"/>
      <c r="P944" s="145"/>
      <c r="Q944" s="147"/>
      <c r="R944" s="147"/>
      <c r="S944" s="147"/>
      <c r="T944" s="147"/>
      <c r="U944" s="147"/>
      <c r="V944" s="146"/>
      <c r="W944" s="149">
        <f t="shared" si="35"/>
        <v>1</v>
      </c>
      <c r="X944" s="145"/>
      <c r="Y944" s="145"/>
      <c r="Z944" s="145"/>
      <c r="AA944" s="145"/>
      <c r="AB944" s="146"/>
      <c r="AC944" s="152"/>
      <c r="AD944" s="145"/>
      <c r="AE944" s="145"/>
      <c r="AF944" s="147"/>
      <c r="AG944" s="145"/>
      <c r="AH944" s="145"/>
      <c r="AI944" s="145"/>
      <c r="AJ944" s="147"/>
      <c r="AK944" s="147"/>
      <c r="AL944" s="147"/>
      <c r="AM944" s="146"/>
      <c r="AN944" s="145"/>
      <c r="AO944" s="145"/>
      <c r="AP944" s="147"/>
      <c r="AQ944" s="147"/>
      <c r="AS944" s="155"/>
      <c r="AT944" s="155"/>
    </row>
    <row r="945" spans="1:46" ht="14.25" hidden="1" customHeight="1" x14ac:dyDescent="0.2">
      <c r="A945" s="145"/>
      <c r="B945" s="146"/>
      <c r="C945" s="147"/>
      <c r="D945" s="147"/>
      <c r="E945" s="146"/>
      <c r="F945" s="147"/>
      <c r="G945" s="147"/>
      <c r="H945" s="147"/>
      <c r="I945" s="145"/>
      <c r="J945" s="145"/>
      <c r="K945" s="147"/>
      <c r="L945" s="147"/>
      <c r="M945" s="147"/>
      <c r="N945" s="147"/>
      <c r="O945" s="147"/>
      <c r="P945" s="145"/>
      <c r="Q945" s="147"/>
      <c r="R945" s="147"/>
      <c r="S945" s="147"/>
      <c r="T945" s="147"/>
      <c r="U945" s="147"/>
      <c r="V945" s="146"/>
      <c r="W945" s="149">
        <f t="shared" si="35"/>
        <v>1</v>
      </c>
      <c r="X945" s="145"/>
      <c r="Y945" s="145"/>
      <c r="Z945" s="145"/>
      <c r="AA945" s="145"/>
      <c r="AB945" s="146"/>
      <c r="AC945" s="152"/>
      <c r="AD945" s="145"/>
      <c r="AE945" s="145"/>
      <c r="AF945" s="147"/>
      <c r="AG945" s="145"/>
      <c r="AH945" s="145"/>
      <c r="AI945" s="145"/>
      <c r="AJ945" s="147"/>
      <c r="AK945" s="147"/>
      <c r="AL945" s="147"/>
      <c r="AM945" s="146"/>
      <c r="AN945" s="145"/>
      <c r="AO945" s="145"/>
      <c r="AP945" s="147"/>
      <c r="AQ945" s="147"/>
      <c r="AS945" s="155"/>
      <c r="AT945" s="155"/>
    </row>
    <row r="946" spans="1:46" ht="14.25" hidden="1" customHeight="1" x14ac:dyDescent="0.2">
      <c r="A946" s="145"/>
      <c r="B946" s="146"/>
      <c r="C946" s="147"/>
      <c r="D946" s="147"/>
      <c r="E946" s="146"/>
      <c r="F946" s="147"/>
      <c r="G946" s="147"/>
      <c r="H946" s="147"/>
      <c r="I946" s="145"/>
      <c r="J946" s="145"/>
      <c r="K946" s="147"/>
      <c r="L946" s="147"/>
      <c r="M946" s="147"/>
      <c r="N946" s="147"/>
      <c r="O946" s="147"/>
      <c r="P946" s="145"/>
      <c r="Q946" s="147"/>
      <c r="R946" s="147"/>
      <c r="S946" s="147"/>
      <c r="T946" s="147"/>
      <c r="U946" s="147"/>
      <c r="V946" s="146"/>
      <c r="W946" s="149">
        <f t="shared" si="35"/>
        <v>1</v>
      </c>
      <c r="X946" s="145"/>
      <c r="Y946" s="145"/>
      <c r="Z946" s="145"/>
      <c r="AA946" s="145"/>
      <c r="AB946" s="146"/>
      <c r="AC946" s="152"/>
      <c r="AD946" s="145"/>
      <c r="AE946" s="145"/>
      <c r="AF946" s="147"/>
      <c r="AG946" s="145"/>
      <c r="AH946" s="145"/>
      <c r="AI946" s="145"/>
      <c r="AJ946" s="147"/>
      <c r="AK946" s="147"/>
      <c r="AL946" s="147"/>
      <c r="AM946" s="146"/>
      <c r="AN946" s="145"/>
      <c r="AO946" s="145"/>
      <c r="AP946" s="147"/>
      <c r="AQ946" s="147"/>
      <c r="AS946" s="155"/>
      <c r="AT946" s="155"/>
    </row>
    <row r="947" spans="1:46" ht="14.25" hidden="1" customHeight="1" x14ac:dyDescent="0.2">
      <c r="A947" s="145"/>
      <c r="B947" s="146"/>
      <c r="C947" s="147"/>
      <c r="D947" s="147"/>
      <c r="E947" s="146"/>
      <c r="F947" s="147"/>
      <c r="G947" s="147"/>
      <c r="H947" s="147"/>
      <c r="I947" s="145"/>
      <c r="J947" s="145"/>
      <c r="K947" s="147"/>
      <c r="L947" s="147"/>
      <c r="M947" s="147"/>
      <c r="N947" s="147"/>
      <c r="O947" s="147"/>
      <c r="P947" s="145"/>
      <c r="Q947" s="147"/>
      <c r="R947" s="147"/>
      <c r="S947" s="147"/>
      <c r="T947" s="147"/>
      <c r="U947" s="147"/>
      <c r="V947" s="146"/>
      <c r="W947" s="149">
        <f t="shared" si="35"/>
        <v>1</v>
      </c>
      <c r="X947" s="145"/>
      <c r="Y947" s="145"/>
      <c r="Z947" s="145"/>
      <c r="AA947" s="145"/>
      <c r="AB947" s="146"/>
      <c r="AC947" s="152"/>
      <c r="AD947" s="145"/>
      <c r="AE947" s="145"/>
      <c r="AF947" s="147"/>
      <c r="AG947" s="145"/>
      <c r="AH947" s="145"/>
      <c r="AI947" s="145"/>
      <c r="AJ947" s="147"/>
      <c r="AK947" s="147"/>
      <c r="AL947" s="147"/>
      <c r="AM947" s="146"/>
      <c r="AN947" s="145"/>
      <c r="AO947" s="145"/>
      <c r="AP947" s="147"/>
      <c r="AQ947" s="147"/>
      <c r="AS947" s="155"/>
      <c r="AT947" s="155"/>
    </row>
    <row r="948" spans="1:46" ht="14.25" hidden="1" customHeight="1" x14ac:dyDescent="0.2">
      <c r="A948" s="145"/>
      <c r="B948" s="146"/>
      <c r="C948" s="147"/>
      <c r="D948" s="147"/>
      <c r="E948" s="146"/>
      <c r="F948" s="147"/>
      <c r="G948" s="147"/>
      <c r="H948" s="147"/>
      <c r="I948" s="145"/>
      <c r="J948" s="145"/>
      <c r="K948" s="147"/>
      <c r="L948" s="147"/>
      <c r="M948" s="147"/>
      <c r="N948" s="147"/>
      <c r="O948" s="147"/>
      <c r="P948" s="145"/>
      <c r="Q948" s="147"/>
      <c r="R948" s="147"/>
      <c r="S948" s="147"/>
      <c r="T948" s="147"/>
      <c r="U948" s="147"/>
      <c r="V948" s="146"/>
      <c r="W948" s="149">
        <f t="shared" si="35"/>
        <v>1</v>
      </c>
      <c r="X948" s="145"/>
      <c r="Y948" s="145"/>
      <c r="Z948" s="145"/>
      <c r="AA948" s="145"/>
      <c r="AB948" s="146"/>
      <c r="AC948" s="152"/>
      <c r="AD948" s="145"/>
      <c r="AE948" s="145"/>
      <c r="AF948" s="147"/>
      <c r="AG948" s="145"/>
      <c r="AH948" s="145"/>
      <c r="AI948" s="145"/>
      <c r="AJ948" s="147"/>
      <c r="AK948" s="147"/>
      <c r="AL948" s="147"/>
      <c r="AM948" s="146"/>
      <c r="AN948" s="145"/>
      <c r="AO948" s="145"/>
      <c r="AP948" s="147"/>
      <c r="AQ948" s="147"/>
      <c r="AS948" s="155"/>
      <c r="AT948" s="155"/>
    </row>
    <row r="949" spans="1:46" ht="14.25" hidden="1" customHeight="1" x14ac:dyDescent="0.2">
      <c r="A949" s="145"/>
      <c r="B949" s="146"/>
      <c r="C949" s="147"/>
      <c r="D949" s="147"/>
      <c r="E949" s="146"/>
      <c r="F949" s="147"/>
      <c r="G949" s="147"/>
      <c r="H949" s="147"/>
      <c r="I949" s="145"/>
      <c r="J949" s="145"/>
      <c r="K949" s="147"/>
      <c r="L949" s="147"/>
      <c r="M949" s="147"/>
      <c r="N949" s="147"/>
      <c r="O949" s="147"/>
      <c r="P949" s="145"/>
      <c r="Q949" s="147"/>
      <c r="R949" s="147"/>
      <c r="S949" s="147"/>
      <c r="T949" s="147"/>
      <c r="U949" s="147"/>
      <c r="V949" s="146"/>
      <c r="W949" s="149">
        <f t="shared" si="35"/>
        <v>1</v>
      </c>
      <c r="X949" s="145"/>
      <c r="Y949" s="145"/>
      <c r="Z949" s="145"/>
      <c r="AA949" s="145"/>
      <c r="AB949" s="146"/>
      <c r="AC949" s="152"/>
      <c r="AD949" s="145"/>
      <c r="AE949" s="145"/>
      <c r="AF949" s="147"/>
      <c r="AG949" s="145"/>
      <c r="AH949" s="145"/>
      <c r="AI949" s="145"/>
      <c r="AJ949" s="147"/>
      <c r="AK949" s="147"/>
      <c r="AL949" s="147"/>
      <c r="AM949" s="146"/>
      <c r="AN949" s="145"/>
      <c r="AO949" s="145"/>
      <c r="AP949" s="147"/>
      <c r="AQ949" s="147"/>
      <c r="AS949" s="155"/>
      <c r="AT949" s="155"/>
    </row>
    <row r="950" spans="1:46" ht="14.25" hidden="1" customHeight="1" x14ac:dyDescent="0.2">
      <c r="A950" s="145"/>
      <c r="B950" s="146"/>
      <c r="C950" s="147"/>
      <c r="D950" s="147"/>
      <c r="E950" s="146"/>
      <c r="F950" s="147"/>
      <c r="G950" s="147"/>
      <c r="H950" s="147"/>
      <c r="I950" s="145"/>
      <c r="J950" s="145"/>
      <c r="K950" s="147"/>
      <c r="L950" s="147"/>
      <c r="M950" s="147"/>
      <c r="N950" s="147"/>
      <c r="O950" s="147"/>
      <c r="P950" s="145"/>
      <c r="Q950" s="147"/>
      <c r="R950" s="147"/>
      <c r="S950" s="147"/>
      <c r="T950" s="147"/>
      <c r="U950" s="147"/>
      <c r="V950" s="146"/>
      <c r="W950" s="149">
        <f t="shared" si="35"/>
        <v>1</v>
      </c>
      <c r="X950" s="145"/>
      <c r="Y950" s="145"/>
      <c r="Z950" s="145"/>
      <c r="AA950" s="145"/>
      <c r="AB950" s="146"/>
      <c r="AC950" s="152"/>
      <c r="AD950" s="145"/>
      <c r="AE950" s="145"/>
      <c r="AF950" s="147"/>
      <c r="AG950" s="145"/>
      <c r="AH950" s="145"/>
      <c r="AI950" s="145"/>
      <c r="AJ950" s="147"/>
      <c r="AK950" s="147"/>
      <c r="AL950" s="147"/>
      <c r="AM950" s="146"/>
      <c r="AN950" s="145"/>
      <c r="AO950" s="145"/>
      <c r="AP950" s="147"/>
      <c r="AQ950" s="147"/>
      <c r="AS950" s="155"/>
      <c r="AT950" s="155"/>
    </row>
    <row r="951" spans="1:46" ht="14.25" hidden="1" customHeight="1" x14ac:dyDescent="0.2">
      <c r="A951" s="145"/>
      <c r="B951" s="146"/>
      <c r="C951" s="147"/>
      <c r="D951" s="147"/>
      <c r="E951" s="146"/>
      <c r="F951" s="147"/>
      <c r="G951" s="147"/>
      <c r="H951" s="147"/>
      <c r="I951" s="145"/>
      <c r="J951" s="145"/>
      <c r="K951" s="147"/>
      <c r="L951" s="147"/>
      <c r="M951" s="147"/>
      <c r="N951" s="147"/>
      <c r="O951" s="147"/>
      <c r="P951" s="145"/>
      <c r="Q951" s="147"/>
      <c r="R951" s="147"/>
      <c r="S951" s="147"/>
      <c r="T951" s="147"/>
      <c r="U951" s="147"/>
      <c r="V951" s="146"/>
      <c r="W951" s="149">
        <f t="shared" si="35"/>
        <v>1</v>
      </c>
      <c r="X951" s="145"/>
      <c r="Y951" s="145"/>
      <c r="Z951" s="145"/>
      <c r="AA951" s="145"/>
      <c r="AB951" s="146"/>
      <c r="AC951" s="152"/>
      <c r="AD951" s="145"/>
      <c r="AE951" s="145"/>
      <c r="AF951" s="147"/>
      <c r="AG951" s="145"/>
      <c r="AH951" s="145"/>
      <c r="AI951" s="145"/>
      <c r="AJ951" s="147"/>
      <c r="AK951" s="147"/>
      <c r="AL951" s="147"/>
      <c r="AM951" s="146"/>
      <c r="AN951" s="145"/>
      <c r="AO951" s="145"/>
      <c r="AP951" s="147"/>
      <c r="AQ951" s="147"/>
      <c r="AS951" s="155"/>
      <c r="AT951" s="155"/>
    </row>
    <row r="952" spans="1:46" ht="14.25" hidden="1" customHeight="1" x14ac:dyDescent="0.2">
      <c r="A952" s="145"/>
      <c r="B952" s="146"/>
      <c r="C952" s="147"/>
      <c r="D952" s="147"/>
      <c r="E952" s="146"/>
      <c r="F952" s="147"/>
      <c r="G952" s="147"/>
      <c r="H952" s="147"/>
      <c r="I952" s="145"/>
      <c r="J952" s="145"/>
      <c r="K952" s="147"/>
      <c r="L952" s="147"/>
      <c r="M952" s="147"/>
      <c r="N952" s="147"/>
      <c r="O952" s="147"/>
      <c r="P952" s="145"/>
      <c r="Q952" s="147"/>
      <c r="R952" s="147"/>
      <c r="S952" s="147"/>
      <c r="T952" s="147"/>
      <c r="U952" s="147"/>
      <c r="V952" s="146"/>
      <c r="W952" s="149">
        <f t="shared" si="35"/>
        <v>1</v>
      </c>
      <c r="X952" s="145"/>
      <c r="Y952" s="145"/>
      <c r="Z952" s="145"/>
      <c r="AA952" s="145"/>
      <c r="AB952" s="146"/>
      <c r="AC952" s="152"/>
      <c r="AD952" s="145"/>
      <c r="AE952" s="145"/>
      <c r="AF952" s="147"/>
      <c r="AG952" s="145"/>
      <c r="AH952" s="145"/>
      <c r="AI952" s="145"/>
      <c r="AJ952" s="147"/>
      <c r="AK952" s="147"/>
      <c r="AL952" s="147"/>
      <c r="AM952" s="146"/>
      <c r="AN952" s="145"/>
      <c r="AO952" s="145"/>
      <c r="AP952" s="147"/>
      <c r="AQ952" s="147"/>
      <c r="AS952" s="155"/>
      <c r="AT952" s="155"/>
    </row>
    <row r="953" spans="1:46" ht="14.25" hidden="1" customHeight="1" x14ac:dyDescent="0.2">
      <c r="A953" s="145"/>
      <c r="B953" s="146"/>
      <c r="C953" s="147"/>
      <c r="D953" s="147"/>
      <c r="E953" s="146"/>
      <c r="F953" s="147"/>
      <c r="G953" s="147"/>
      <c r="H953" s="147"/>
      <c r="I953" s="145"/>
      <c r="J953" s="145"/>
      <c r="K953" s="147"/>
      <c r="L953" s="147"/>
      <c r="M953" s="147"/>
      <c r="N953" s="147"/>
      <c r="O953" s="147"/>
      <c r="P953" s="145"/>
      <c r="Q953" s="147"/>
      <c r="R953" s="147"/>
      <c r="S953" s="147"/>
      <c r="T953" s="147"/>
      <c r="U953" s="147"/>
      <c r="V953" s="146"/>
      <c r="W953" s="149">
        <f t="shared" si="35"/>
        <v>1</v>
      </c>
      <c r="X953" s="145"/>
      <c r="Y953" s="145"/>
      <c r="Z953" s="145"/>
      <c r="AA953" s="145"/>
      <c r="AB953" s="146"/>
      <c r="AC953" s="152"/>
      <c r="AD953" s="145"/>
      <c r="AE953" s="145"/>
      <c r="AF953" s="147"/>
      <c r="AG953" s="145"/>
      <c r="AH953" s="145"/>
      <c r="AI953" s="145"/>
      <c r="AJ953" s="147"/>
      <c r="AK953" s="147"/>
      <c r="AL953" s="147"/>
      <c r="AM953" s="146"/>
      <c r="AN953" s="145"/>
      <c r="AO953" s="145"/>
      <c r="AP953" s="147"/>
      <c r="AQ953" s="147"/>
      <c r="AS953" s="155"/>
      <c r="AT953" s="155"/>
    </row>
    <row r="954" spans="1:46" ht="14.25" hidden="1" customHeight="1" x14ac:dyDescent="0.2">
      <c r="A954" s="145"/>
      <c r="B954" s="146"/>
      <c r="C954" s="147"/>
      <c r="D954" s="147"/>
      <c r="E954" s="146"/>
      <c r="F954" s="147"/>
      <c r="G954" s="147"/>
      <c r="H954" s="147"/>
      <c r="I954" s="145"/>
      <c r="J954" s="145"/>
      <c r="K954" s="147"/>
      <c r="L954" s="147"/>
      <c r="M954" s="147"/>
      <c r="N954" s="147"/>
      <c r="O954" s="147"/>
      <c r="P954" s="145"/>
      <c r="Q954" s="147"/>
      <c r="R954" s="147"/>
      <c r="S954" s="147"/>
      <c r="T954" s="147"/>
      <c r="U954" s="147"/>
      <c r="V954" s="146"/>
      <c r="W954" s="149">
        <f t="shared" si="35"/>
        <v>1</v>
      </c>
      <c r="X954" s="145"/>
      <c r="Y954" s="145"/>
      <c r="Z954" s="145"/>
      <c r="AA954" s="145"/>
      <c r="AB954" s="146"/>
      <c r="AC954" s="152"/>
      <c r="AD954" s="145"/>
      <c r="AE954" s="145"/>
      <c r="AF954" s="147"/>
      <c r="AG954" s="145"/>
      <c r="AH954" s="145"/>
      <c r="AI954" s="145"/>
      <c r="AJ954" s="147"/>
      <c r="AK954" s="147"/>
      <c r="AL954" s="147"/>
      <c r="AM954" s="146"/>
      <c r="AN954" s="145"/>
      <c r="AO954" s="145"/>
      <c r="AP954" s="147"/>
      <c r="AQ954" s="147"/>
      <c r="AS954" s="155"/>
      <c r="AT954" s="155"/>
    </row>
    <row r="955" spans="1:46" ht="14.25" hidden="1" customHeight="1" x14ac:dyDescent="0.2">
      <c r="A955" s="145"/>
      <c r="B955" s="146"/>
      <c r="C955" s="147"/>
      <c r="D955" s="147"/>
      <c r="E955" s="146"/>
      <c r="F955" s="147"/>
      <c r="G955" s="147"/>
      <c r="H955" s="147"/>
      <c r="I955" s="145"/>
      <c r="J955" s="145"/>
      <c r="K955" s="147"/>
      <c r="L955" s="147"/>
      <c r="M955" s="147"/>
      <c r="N955" s="147"/>
      <c r="O955" s="147"/>
      <c r="P955" s="145"/>
      <c r="Q955" s="147"/>
      <c r="R955" s="147"/>
      <c r="S955" s="147"/>
      <c r="T955" s="147"/>
      <c r="U955" s="147"/>
      <c r="V955" s="146"/>
      <c r="W955" s="149">
        <f t="shared" si="35"/>
        <v>1</v>
      </c>
      <c r="X955" s="145"/>
      <c r="Y955" s="145"/>
      <c r="Z955" s="145"/>
      <c r="AA955" s="145"/>
      <c r="AB955" s="146"/>
      <c r="AC955" s="152"/>
      <c r="AD955" s="145"/>
      <c r="AE955" s="145"/>
      <c r="AF955" s="147"/>
      <c r="AG955" s="145"/>
      <c r="AH955" s="145"/>
      <c r="AI955" s="145"/>
      <c r="AJ955" s="147"/>
      <c r="AK955" s="147"/>
      <c r="AL955" s="147"/>
      <c r="AM955" s="146"/>
      <c r="AN955" s="145"/>
      <c r="AO955" s="145"/>
      <c r="AP955" s="147"/>
      <c r="AQ955" s="147"/>
      <c r="AS955" s="155"/>
      <c r="AT955" s="155"/>
    </row>
    <row r="956" spans="1:46" ht="14.25" hidden="1" customHeight="1" x14ac:dyDescent="0.2">
      <c r="A956" s="145"/>
      <c r="B956" s="146"/>
      <c r="C956" s="147"/>
      <c r="D956" s="147"/>
      <c r="E956" s="146"/>
      <c r="F956" s="147"/>
      <c r="G956" s="147"/>
      <c r="H956" s="147"/>
      <c r="I956" s="145"/>
      <c r="J956" s="145"/>
      <c r="K956" s="147"/>
      <c r="L956" s="147"/>
      <c r="M956" s="147"/>
      <c r="N956" s="147"/>
      <c r="O956" s="147"/>
      <c r="P956" s="145"/>
      <c r="Q956" s="147"/>
      <c r="R956" s="147"/>
      <c r="S956" s="147"/>
      <c r="T956" s="147"/>
      <c r="U956" s="147"/>
      <c r="V956" s="146"/>
      <c r="W956" s="149">
        <f t="shared" si="35"/>
        <v>1</v>
      </c>
      <c r="X956" s="145"/>
      <c r="Y956" s="145"/>
      <c r="Z956" s="145"/>
      <c r="AA956" s="145"/>
      <c r="AB956" s="146"/>
      <c r="AC956" s="152"/>
      <c r="AD956" s="145"/>
      <c r="AE956" s="145"/>
      <c r="AF956" s="147"/>
      <c r="AG956" s="145"/>
      <c r="AH956" s="145"/>
      <c r="AI956" s="145"/>
      <c r="AJ956" s="147"/>
      <c r="AK956" s="147"/>
      <c r="AL956" s="147"/>
      <c r="AM956" s="146"/>
      <c r="AN956" s="145"/>
      <c r="AO956" s="145"/>
      <c r="AP956" s="147"/>
      <c r="AQ956" s="147"/>
      <c r="AS956" s="155"/>
      <c r="AT956" s="155"/>
    </row>
    <row r="957" spans="1:46" ht="14.25" hidden="1" customHeight="1" x14ac:dyDescent="0.2">
      <c r="A957" s="145"/>
      <c r="B957" s="146"/>
      <c r="C957" s="147"/>
      <c r="D957" s="147"/>
      <c r="E957" s="146"/>
      <c r="F957" s="147"/>
      <c r="G957" s="147"/>
      <c r="H957" s="147"/>
      <c r="I957" s="145"/>
      <c r="J957" s="145"/>
      <c r="K957" s="147"/>
      <c r="L957" s="147"/>
      <c r="M957" s="147"/>
      <c r="N957" s="147"/>
      <c r="O957" s="147"/>
      <c r="P957" s="145"/>
      <c r="Q957" s="147"/>
      <c r="R957" s="147"/>
      <c r="S957" s="147"/>
      <c r="T957" s="147"/>
      <c r="U957" s="147"/>
      <c r="V957" s="146"/>
      <c r="W957" s="149">
        <f t="shared" si="35"/>
        <v>1</v>
      </c>
      <c r="X957" s="145"/>
      <c r="Y957" s="145"/>
      <c r="Z957" s="145"/>
      <c r="AA957" s="145"/>
      <c r="AB957" s="146"/>
      <c r="AC957" s="152"/>
      <c r="AD957" s="145"/>
      <c r="AE957" s="145"/>
      <c r="AF957" s="147"/>
      <c r="AG957" s="145"/>
      <c r="AH957" s="145"/>
      <c r="AI957" s="145"/>
      <c r="AJ957" s="147"/>
      <c r="AK957" s="147"/>
      <c r="AL957" s="147"/>
      <c r="AM957" s="146"/>
      <c r="AN957" s="145"/>
      <c r="AO957" s="145"/>
      <c r="AP957" s="147"/>
      <c r="AQ957" s="147"/>
      <c r="AS957" s="155"/>
      <c r="AT957" s="155"/>
    </row>
    <row r="958" spans="1:46" ht="14.25" hidden="1" customHeight="1" x14ac:dyDescent="0.2">
      <c r="A958" s="145"/>
      <c r="B958" s="146"/>
      <c r="C958" s="147"/>
      <c r="D958" s="147"/>
      <c r="E958" s="146"/>
      <c r="F958" s="147"/>
      <c r="G958" s="147"/>
      <c r="H958" s="147"/>
      <c r="I958" s="145"/>
      <c r="J958" s="145"/>
      <c r="K958" s="147"/>
      <c r="L958" s="147"/>
      <c r="M958" s="147"/>
      <c r="N958" s="147"/>
      <c r="O958" s="147"/>
      <c r="P958" s="145"/>
      <c r="Q958" s="147"/>
      <c r="R958" s="147"/>
      <c r="S958" s="147"/>
      <c r="T958" s="147"/>
      <c r="U958" s="147"/>
      <c r="V958" s="146"/>
      <c r="W958" s="149">
        <f t="shared" si="35"/>
        <v>1</v>
      </c>
      <c r="X958" s="145"/>
      <c r="Y958" s="145"/>
      <c r="Z958" s="145"/>
      <c r="AA958" s="145"/>
      <c r="AB958" s="146"/>
      <c r="AC958" s="152"/>
      <c r="AD958" s="145"/>
      <c r="AE958" s="145"/>
      <c r="AF958" s="147"/>
      <c r="AG958" s="145"/>
      <c r="AH958" s="145"/>
      <c r="AI958" s="145"/>
      <c r="AJ958" s="147"/>
      <c r="AK958" s="147"/>
      <c r="AL958" s="147"/>
      <c r="AM958" s="146"/>
      <c r="AN958" s="145"/>
      <c r="AO958" s="145"/>
      <c r="AP958" s="147"/>
      <c r="AQ958" s="147"/>
      <c r="AS958" s="155"/>
      <c r="AT958" s="155"/>
    </row>
    <row r="959" spans="1:46" ht="14.25" hidden="1" customHeight="1" x14ac:dyDescent="0.2">
      <c r="A959" s="145"/>
      <c r="B959" s="146"/>
      <c r="C959" s="147"/>
      <c r="D959" s="147"/>
      <c r="E959" s="146"/>
      <c r="F959" s="147"/>
      <c r="G959" s="147"/>
      <c r="H959" s="147"/>
      <c r="I959" s="145"/>
      <c r="J959" s="145"/>
      <c r="K959" s="147"/>
      <c r="L959" s="147"/>
      <c r="M959" s="147"/>
      <c r="N959" s="147"/>
      <c r="O959" s="147"/>
      <c r="P959" s="145"/>
      <c r="Q959" s="147"/>
      <c r="R959" s="147"/>
      <c r="S959" s="147"/>
      <c r="T959" s="147"/>
      <c r="U959" s="147"/>
      <c r="V959" s="146"/>
      <c r="W959" s="149">
        <f t="shared" si="35"/>
        <v>1</v>
      </c>
      <c r="X959" s="145"/>
      <c r="Y959" s="145"/>
      <c r="Z959" s="145"/>
      <c r="AA959" s="145"/>
      <c r="AB959" s="146"/>
      <c r="AC959" s="152"/>
      <c r="AD959" s="145"/>
      <c r="AE959" s="145"/>
      <c r="AF959" s="147"/>
      <c r="AG959" s="145"/>
      <c r="AH959" s="145"/>
      <c r="AI959" s="145"/>
      <c r="AJ959" s="147"/>
      <c r="AK959" s="147"/>
      <c r="AL959" s="147"/>
      <c r="AM959" s="146"/>
      <c r="AN959" s="145"/>
      <c r="AO959" s="145"/>
      <c r="AP959" s="147"/>
      <c r="AQ959" s="147"/>
      <c r="AS959" s="155"/>
      <c r="AT959" s="155"/>
    </row>
    <row r="960" spans="1:46" ht="14.25" hidden="1" customHeight="1" x14ac:dyDescent="0.2">
      <c r="A960" s="145"/>
      <c r="B960" s="146"/>
      <c r="C960" s="147"/>
      <c r="D960" s="147"/>
      <c r="E960" s="146"/>
      <c r="F960" s="147"/>
      <c r="G960" s="147"/>
      <c r="H960" s="147"/>
      <c r="I960" s="145"/>
      <c r="J960" s="145"/>
      <c r="K960" s="147"/>
      <c r="L960" s="147"/>
      <c r="M960" s="147"/>
      <c r="N960" s="147"/>
      <c r="O960" s="147"/>
      <c r="P960" s="145"/>
      <c r="Q960" s="147"/>
      <c r="R960" s="147"/>
      <c r="S960" s="147"/>
      <c r="T960" s="147"/>
      <c r="U960" s="147"/>
      <c r="V960" s="146"/>
      <c r="W960" s="149">
        <f t="shared" si="35"/>
        <v>1</v>
      </c>
      <c r="X960" s="145"/>
      <c r="Y960" s="145"/>
      <c r="Z960" s="145"/>
      <c r="AA960" s="145"/>
      <c r="AB960" s="146"/>
      <c r="AC960" s="152"/>
      <c r="AD960" s="145"/>
      <c r="AE960" s="145"/>
      <c r="AF960" s="147"/>
      <c r="AG960" s="145"/>
      <c r="AH960" s="145"/>
      <c r="AI960" s="145"/>
      <c r="AJ960" s="147"/>
      <c r="AK960" s="147"/>
      <c r="AL960" s="147"/>
      <c r="AM960" s="146"/>
      <c r="AN960" s="145"/>
      <c r="AO960" s="145"/>
      <c r="AP960" s="147"/>
      <c r="AQ960" s="147"/>
      <c r="AS960" s="155"/>
      <c r="AT960" s="155"/>
    </row>
    <row r="961" spans="1:46" ht="14.25" hidden="1" customHeight="1" x14ac:dyDescent="0.2">
      <c r="A961" s="145"/>
      <c r="B961" s="146"/>
      <c r="C961" s="147"/>
      <c r="D961" s="147"/>
      <c r="E961" s="146"/>
      <c r="F961" s="147"/>
      <c r="G961" s="147"/>
      <c r="H961" s="147"/>
      <c r="I961" s="145"/>
      <c r="J961" s="145"/>
      <c r="K961" s="147"/>
      <c r="L961" s="147"/>
      <c r="M961" s="147"/>
      <c r="N961" s="147"/>
      <c r="O961" s="147"/>
      <c r="P961" s="145"/>
      <c r="Q961" s="147"/>
      <c r="R961" s="147"/>
      <c r="S961" s="147"/>
      <c r="T961" s="147"/>
      <c r="U961" s="147"/>
      <c r="V961" s="146"/>
      <c r="W961" s="149">
        <f t="shared" si="35"/>
        <v>1</v>
      </c>
      <c r="X961" s="145"/>
      <c r="Y961" s="145"/>
      <c r="Z961" s="145"/>
      <c r="AA961" s="145"/>
      <c r="AB961" s="146"/>
      <c r="AC961" s="152"/>
      <c r="AD961" s="145"/>
      <c r="AE961" s="145"/>
      <c r="AF961" s="147"/>
      <c r="AG961" s="145"/>
      <c r="AH961" s="145"/>
      <c r="AI961" s="145"/>
      <c r="AJ961" s="147"/>
      <c r="AK961" s="147"/>
      <c r="AL961" s="147"/>
      <c r="AM961" s="146"/>
      <c r="AN961" s="145"/>
      <c r="AO961" s="145"/>
      <c r="AP961" s="147"/>
      <c r="AQ961" s="147"/>
      <c r="AS961" s="155"/>
      <c r="AT961" s="155"/>
    </row>
    <row r="962" spans="1:46" ht="14.25" hidden="1" customHeight="1" x14ac:dyDescent="0.2">
      <c r="A962" s="145"/>
      <c r="B962" s="146"/>
      <c r="C962" s="147"/>
      <c r="D962" s="147"/>
      <c r="E962" s="146"/>
      <c r="F962" s="147"/>
      <c r="G962" s="147"/>
      <c r="H962" s="147"/>
      <c r="I962" s="145"/>
      <c r="J962" s="145"/>
      <c r="K962" s="147"/>
      <c r="L962" s="147"/>
      <c r="M962" s="147"/>
      <c r="N962" s="147"/>
      <c r="O962" s="147"/>
      <c r="P962" s="145"/>
      <c r="Q962" s="147"/>
      <c r="R962" s="147"/>
      <c r="S962" s="147"/>
      <c r="T962" s="147"/>
      <c r="U962" s="147"/>
      <c r="V962" s="146"/>
      <c r="W962" s="149">
        <f t="shared" si="35"/>
        <v>1</v>
      </c>
      <c r="X962" s="145"/>
      <c r="Y962" s="145"/>
      <c r="Z962" s="145"/>
      <c r="AA962" s="145"/>
      <c r="AB962" s="146"/>
      <c r="AC962" s="152"/>
      <c r="AD962" s="145"/>
      <c r="AE962" s="145"/>
      <c r="AF962" s="147"/>
      <c r="AG962" s="145"/>
      <c r="AH962" s="145"/>
      <c r="AI962" s="145"/>
      <c r="AJ962" s="147"/>
      <c r="AK962" s="147"/>
      <c r="AL962" s="147"/>
      <c r="AM962" s="146"/>
      <c r="AN962" s="145"/>
      <c r="AO962" s="145"/>
      <c r="AP962" s="147"/>
      <c r="AQ962" s="147"/>
      <c r="AS962" s="155"/>
      <c r="AT962" s="155"/>
    </row>
    <row r="963" spans="1:46" ht="14.25" hidden="1" customHeight="1" x14ac:dyDescent="0.2">
      <c r="A963" s="145"/>
      <c r="B963" s="146"/>
      <c r="C963" s="147"/>
      <c r="D963" s="147"/>
      <c r="E963" s="146"/>
      <c r="F963" s="147"/>
      <c r="G963" s="147"/>
      <c r="H963" s="147"/>
      <c r="I963" s="145"/>
      <c r="J963" s="145"/>
      <c r="K963" s="147"/>
      <c r="L963" s="147"/>
      <c r="M963" s="147"/>
      <c r="N963" s="147"/>
      <c r="O963" s="147"/>
      <c r="P963" s="145"/>
      <c r="Q963" s="147"/>
      <c r="R963" s="147"/>
      <c r="S963" s="147"/>
      <c r="T963" s="147"/>
      <c r="U963" s="147"/>
      <c r="V963" s="146"/>
      <c r="W963" s="149">
        <f t="shared" ref="W963:W1000" si="36">1-F963</f>
        <v>1</v>
      </c>
      <c r="X963" s="145"/>
      <c r="Y963" s="145"/>
      <c r="Z963" s="145"/>
      <c r="AA963" s="145"/>
      <c r="AB963" s="146"/>
      <c r="AC963" s="152"/>
      <c r="AD963" s="145"/>
      <c r="AE963" s="145"/>
      <c r="AF963" s="147"/>
      <c r="AG963" s="145"/>
      <c r="AH963" s="145"/>
      <c r="AI963" s="145"/>
      <c r="AJ963" s="147"/>
      <c r="AK963" s="147"/>
      <c r="AL963" s="147"/>
      <c r="AM963" s="146"/>
      <c r="AN963" s="145"/>
      <c r="AO963" s="145"/>
      <c r="AP963" s="147"/>
      <c r="AQ963" s="147"/>
      <c r="AS963" s="155"/>
      <c r="AT963" s="155"/>
    </row>
    <row r="964" spans="1:46" ht="14.25" hidden="1" customHeight="1" x14ac:dyDescent="0.2">
      <c r="A964" s="145"/>
      <c r="B964" s="146"/>
      <c r="C964" s="147"/>
      <c r="D964" s="147"/>
      <c r="E964" s="146"/>
      <c r="F964" s="147"/>
      <c r="G964" s="147"/>
      <c r="H964" s="147"/>
      <c r="I964" s="145"/>
      <c r="J964" s="145"/>
      <c r="K964" s="147"/>
      <c r="L964" s="147"/>
      <c r="M964" s="147"/>
      <c r="N964" s="147"/>
      <c r="O964" s="147"/>
      <c r="P964" s="145"/>
      <c r="Q964" s="147"/>
      <c r="R964" s="147"/>
      <c r="S964" s="147"/>
      <c r="T964" s="147"/>
      <c r="U964" s="147"/>
      <c r="V964" s="146"/>
      <c r="W964" s="149">
        <f t="shared" si="36"/>
        <v>1</v>
      </c>
      <c r="X964" s="145"/>
      <c r="Y964" s="145"/>
      <c r="Z964" s="145"/>
      <c r="AA964" s="145"/>
      <c r="AB964" s="146"/>
      <c r="AC964" s="152"/>
      <c r="AD964" s="145"/>
      <c r="AE964" s="145"/>
      <c r="AF964" s="147"/>
      <c r="AG964" s="145"/>
      <c r="AH964" s="145"/>
      <c r="AI964" s="145"/>
      <c r="AJ964" s="147"/>
      <c r="AK964" s="147"/>
      <c r="AL964" s="147"/>
      <c r="AM964" s="146"/>
      <c r="AN964" s="145"/>
      <c r="AO964" s="145"/>
      <c r="AP964" s="147"/>
      <c r="AQ964" s="147"/>
      <c r="AS964" s="155"/>
      <c r="AT964" s="155"/>
    </row>
    <row r="965" spans="1:46" ht="14.25" hidden="1" customHeight="1" x14ac:dyDescent="0.2">
      <c r="A965" s="145"/>
      <c r="B965" s="146"/>
      <c r="C965" s="147"/>
      <c r="D965" s="147"/>
      <c r="E965" s="146"/>
      <c r="F965" s="147"/>
      <c r="G965" s="147"/>
      <c r="H965" s="147"/>
      <c r="I965" s="145"/>
      <c r="J965" s="145"/>
      <c r="K965" s="147"/>
      <c r="L965" s="147"/>
      <c r="M965" s="147"/>
      <c r="N965" s="147"/>
      <c r="O965" s="147"/>
      <c r="P965" s="145"/>
      <c r="Q965" s="147"/>
      <c r="R965" s="147"/>
      <c r="S965" s="147"/>
      <c r="T965" s="147"/>
      <c r="U965" s="147"/>
      <c r="V965" s="146"/>
      <c r="W965" s="149">
        <f t="shared" si="36"/>
        <v>1</v>
      </c>
      <c r="X965" s="145"/>
      <c r="Y965" s="145"/>
      <c r="Z965" s="145"/>
      <c r="AA965" s="145"/>
      <c r="AB965" s="146"/>
      <c r="AC965" s="152"/>
      <c r="AD965" s="145"/>
      <c r="AE965" s="145"/>
      <c r="AF965" s="147"/>
      <c r="AG965" s="145"/>
      <c r="AH965" s="145"/>
      <c r="AI965" s="145"/>
      <c r="AJ965" s="147"/>
      <c r="AK965" s="147"/>
      <c r="AL965" s="147"/>
      <c r="AM965" s="146"/>
      <c r="AN965" s="145"/>
      <c r="AO965" s="145"/>
      <c r="AP965" s="147"/>
      <c r="AQ965" s="147"/>
      <c r="AS965" s="155"/>
      <c r="AT965" s="155"/>
    </row>
    <row r="966" spans="1:46" ht="14.25" hidden="1" customHeight="1" x14ac:dyDescent="0.2">
      <c r="A966" s="145"/>
      <c r="B966" s="146"/>
      <c r="C966" s="147"/>
      <c r="D966" s="147"/>
      <c r="E966" s="146"/>
      <c r="F966" s="147"/>
      <c r="G966" s="147"/>
      <c r="H966" s="147"/>
      <c r="I966" s="145"/>
      <c r="J966" s="145"/>
      <c r="K966" s="147"/>
      <c r="L966" s="147"/>
      <c r="M966" s="147"/>
      <c r="N966" s="147"/>
      <c r="O966" s="147"/>
      <c r="P966" s="145"/>
      <c r="Q966" s="147"/>
      <c r="R966" s="147"/>
      <c r="S966" s="147"/>
      <c r="T966" s="147"/>
      <c r="U966" s="147"/>
      <c r="V966" s="146"/>
      <c r="W966" s="149">
        <f t="shared" si="36"/>
        <v>1</v>
      </c>
      <c r="X966" s="145"/>
      <c r="Y966" s="145"/>
      <c r="Z966" s="145"/>
      <c r="AA966" s="145"/>
      <c r="AB966" s="146"/>
      <c r="AC966" s="152"/>
      <c r="AD966" s="145"/>
      <c r="AE966" s="145"/>
      <c r="AF966" s="147"/>
      <c r="AG966" s="145"/>
      <c r="AH966" s="145"/>
      <c r="AI966" s="145"/>
      <c r="AJ966" s="147"/>
      <c r="AK966" s="147"/>
      <c r="AL966" s="147"/>
      <c r="AM966" s="146"/>
      <c r="AN966" s="145"/>
      <c r="AO966" s="145"/>
      <c r="AP966" s="147"/>
      <c r="AQ966" s="147"/>
      <c r="AS966" s="155"/>
      <c r="AT966" s="155"/>
    </row>
    <row r="967" spans="1:46" ht="14.25" hidden="1" customHeight="1" x14ac:dyDescent="0.2">
      <c r="A967" s="145"/>
      <c r="B967" s="146"/>
      <c r="C967" s="147"/>
      <c r="D967" s="147"/>
      <c r="E967" s="146"/>
      <c r="F967" s="147"/>
      <c r="G967" s="147"/>
      <c r="H967" s="147"/>
      <c r="I967" s="145"/>
      <c r="J967" s="145"/>
      <c r="K967" s="147"/>
      <c r="L967" s="147"/>
      <c r="M967" s="147"/>
      <c r="N967" s="147"/>
      <c r="O967" s="147"/>
      <c r="P967" s="145"/>
      <c r="Q967" s="147"/>
      <c r="R967" s="147"/>
      <c r="S967" s="147"/>
      <c r="T967" s="147"/>
      <c r="U967" s="147"/>
      <c r="V967" s="146"/>
      <c r="W967" s="149">
        <f t="shared" si="36"/>
        <v>1</v>
      </c>
      <c r="X967" s="145"/>
      <c r="Y967" s="145"/>
      <c r="Z967" s="145"/>
      <c r="AA967" s="145"/>
      <c r="AB967" s="146"/>
      <c r="AC967" s="152"/>
      <c r="AD967" s="145"/>
      <c r="AE967" s="145"/>
      <c r="AF967" s="147"/>
      <c r="AG967" s="145"/>
      <c r="AH967" s="145"/>
      <c r="AI967" s="145"/>
      <c r="AJ967" s="147"/>
      <c r="AK967" s="147"/>
      <c r="AL967" s="147"/>
      <c r="AM967" s="146"/>
      <c r="AN967" s="145"/>
      <c r="AO967" s="145"/>
      <c r="AP967" s="147"/>
      <c r="AQ967" s="147"/>
      <c r="AS967" s="155"/>
      <c r="AT967" s="155"/>
    </row>
    <row r="968" spans="1:46" ht="14.25" hidden="1" customHeight="1" x14ac:dyDescent="0.2">
      <c r="A968" s="145"/>
      <c r="B968" s="146"/>
      <c r="C968" s="147"/>
      <c r="D968" s="147"/>
      <c r="E968" s="146"/>
      <c r="F968" s="147"/>
      <c r="G968" s="147"/>
      <c r="H968" s="147"/>
      <c r="I968" s="145"/>
      <c r="J968" s="145"/>
      <c r="K968" s="147"/>
      <c r="L968" s="147"/>
      <c r="M968" s="147"/>
      <c r="N968" s="147"/>
      <c r="O968" s="147"/>
      <c r="P968" s="145"/>
      <c r="Q968" s="147"/>
      <c r="R968" s="147"/>
      <c r="S968" s="147"/>
      <c r="T968" s="147"/>
      <c r="U968" s="147"/>
      <c r="V968" s="146"/>
      <c r="W968" s="149">
        <f t="shared" si="36"/>
        <v>1</v>
      </c>
      <c r="X968" s="145"/>
      <c r="Y968" s="145"/>
      <c r="Z968" s="145"/>
      <c r="AA968" s="145"/>
      <c r="AB968" s="146"/>
      <c r="AC968" s="152"/>
      <c r="AD968" s="145"/>
      <c r="AE968" s="145"/>
      <c r="AF968" s="147"/>
      <c r="AG968" s="145"/>
      <c r="AH968" s="145"/>
      <c r="AI968" s="145"/>
      <c r="AJ968" s="147"/>
      <c r="AK968" s="147"/>
      <c r="AL968" s="147"/>
      <c r="AM968" s="146"/>
      <c r="AN968" s="145"/>
      <c r="AO968" s="145"/>
      <c r="AP968" s="147"/>
      <c r="AQ968" s="147"/>
      <c r="AS968" s="155"/>
      <c r="AT968" s="155"/>
    </row>
    <row r="969" spans="1:46" ht="14.25" hidden="1" customHeight="1" x14ac:dyDescent="0.2">
      <c r="A969" s="145"/>
      <c r="B969" s="146"/>
      <c r="C969" s="147"/>
      <c r="D969" s="147"/>
      <c r="E969" s="146"/>
      <c r="F969" s="147"/>
      <c r="G969" s="147"/>
      <c r="H969" s="147"/>
      <c r="I969" s="145"/>
      <c r="J969" s="145"/>
      <c r="K969" s="147"/>
      <c r="L969" s="147"/>
      <c r="M969" s="147"/>
      <c r="N969" s="147"/>
      <c r="O969" s="147"/>
      <c r="P969" s="145"/>
      <c r="Q969" s="147"/>
      <c r="R969" s="147"/>
      <c r="S969" s="147"/>
      <c r="T969" s="147"/>
      <c r="U969" s="147"/>
      <c r="V969" s="146"/>
      <c r="W969" s="149">
        <f t="shared" si="36"/>
        <v>1</v>
      </c>
      <c r="X969" s="145"/>
      <c r="Y969" s="145"/>
      <c r="Z969" s="145"/>
      <c r="AA969" s="145"/>
      <c r="AB969" s="146"/>
      <c r="AC969" s="152"/>
      <c r="AD969" s="145"/>
      <c r="AE969" s="145"/>
      <c r="AF969" s="147"/>
      <c r="AG969" s="145"/>
      <c r="AH969" s="145"/>
      <c r="AI969" s="145"/>
      <c r="AJ969" s="147"/>
      <c r="AK969" s="147"/>
      <c r="AL969" s="147"/>
      <c r="AM969" s="146"/>
      <c r="AN969" s="145"/>
      <c r="AO969" s="145"/>
      <c r="AP969" s="147"/>
      <c r="AQ969" s="147"/>
      <c r="AS969" s="155"/>
      <c r="AT969" s="155"/>
    </row>
    <row r="970" spans="1:46" ht="14.25" hidden="1" customHeight="1" x14ac:dyDescent="0.2">
      <c r="A970" s="145"/>
      <c r="B970" s="146"/>
      <c r="C970" s="147"/>
      <c r="D970" s="147"/>
      <c r="E970" s="146"/>
      <c r="F970" s="147"/>
      <c r="G970" s="147"/>
      <c r="H970" s="147"/>
      <c r="I970" s="145"/>
      <c r="J970" s="145"/>
      <c r="K970" s="147"/>
      <c r="L970" s="147"/>
      <c r="M970" s="147"/>
      <c r="N970" s="147"/>
      <c r="O970" s="147"/>
      <c r="P970" s="145"/>
      <c r="Q970" s="147"/>
      <c r="R970" s="147"/>
      <c r="S970" s="147"/>
      <c r="T970" s="147"/>
      <c r="U970" s="147"/>
      <c r="V970" s="146"/>
      <c r="W970" s="149">
        <f t="shared" si="36"/>
        <v>1</v>
      </c>
      <c r="X970" s="145"/>
      <c r="Y970" s="145"/>
      <c r="Z970" s="145"/>
      <c r="AA970" s="145"/>
      <c r="AB970" s="146"/>
      <c r="AC970" s="152"/>
      <c r="AD970" s="145"/>
      <c r="AE970" s="145"/>
      <c r="AF970" s="147"/>
      <c r="AG970" s="145"/>
      <c r="AH970" s="145"/>
      <c r="AI970" s="145"/>
      <c r="AJ970" s="147"/>
      <c r="AK970" s="147"/>
      <c r="AL970" s="147"/>
      <c r="AM970" s="146"/>
      <c r="AN970" s="145"/>
      <c r="AO970" s="145"/>
      <c r="AP970" s="147"/>
      <c r="AQ970" s="147"/>
      <c r="AS970" s="155"/>
      <c r="AT970" s="155"/>
    </row>
    <row r="971" spans="1:46" ht="14.25" hidden="1" customHeight="1" x14ac:dyDescent="0.2">
      <c r="A971" s="145"/>
      <c r="B971" s="146"/>
      <c r="C971" s="147"/>
      <c r="D971" s="147"/>
      <c r="E971" s="146"/>
      <c r="F971" s="147"/>
      <c r="G971" s="147"/>
      <c r="H971" s="147"/>
      <c r="I971" s="145"/>
      <c r="J971" s="145"/>
      <c r="K971" s="147"/>
      <c r="L971" s="147"/>
      <c r="M971" s="147"/>
      <c r="N971" s="147"/>
      <c r="O971" s="147"/>
      <c r="P971" s="145"/>
      <c r="Q971" s="147"/>
      <c r="R971" s="147"/>
      <c r="S971" s="147"/>
      <c r="T971" s="147"/>
      <c r="U971" s="147"/>
      <c r="V971" s="146"/>
      <c r="W971" s="149">
        <f t="shared" si="36"/>
        <v>1</v>
      </c>
      <c r="X971" s="145"/>
      <c r="Y971" s="145"/>
      <c r="Z971" s="145"/>
      <c r="AA971" s="145"/>
      <c r="AB971" s="146"/>
      <c r="AC971" s="152"/>
      <c r="AD971" s="145"/>
      <c r="AE971" s="145"/>
      <c r="AF971" s="147"/>
      <c r="AG971" s="145"/>
      <c r="AH971" s="145"/>
      <c r="AI971" s="145"/>
      <c r="AJ971" s="147"/>
      <c r="AK971" s="147"/>
      <c r="AL971" s="147"/>
      <c r="AM971" s="146"/>
      <c r="AN971" s="145"/>
      <c r="AO971" s="145"/>
      <c r="AP971" s="147"/>
      <c r="AQ971" s="147"/>
      <c r="AS971" s="155"/>
      <c r="AT971" s="155"/>
    </row>
    <row r="972" spans="1:46" ht="14.25" hidden="1" customHeight="1" x14ac:dyDescent="0.2">
      <c r="A972" s="145"/>
      <c r="B972" s="146"/>
      <c r="C972" s="147"/>
      <c r="D972" s="147"/>
      <c r="E972" s="146"/>
      <c r="F972" s="147"/>
      <c r="G972" s="147"/>
      <c r="H972" s="147"/>
      <c r="I972" s="145"/>
      <c r="J972" s="145"/>
      <c r="K972" s="147"/>
      <c r="L972" s="147"/>
      <c r="M972" s="147"/>
      <c r="N972" s="147"/>
      <c r="O972" s="147"/>
      <c r="P972" s="145"/>
      <c r="Q972" s="147"/>
      <c r="R972" s="147"/>
      <c r="S972" s="147"/>
      <c r="T972" s="147"/>
      <c r="U972" s="147"/>
      <c r="V972" s="146"/>
      <c r="W972" s="149">
        <f t="shared" si="36"/>
        <v>1</v>
      </c>
      <c r="X972" s="145"/>
      <c r="Y972" s="145"/>
      <c r="Z972" s="145"/>
      <c r="AA972" s="145"/>
      <c r="AB972" s="146"/>
      <c r="AC972" s="152"/>
      <c r="AD972" s="145"/>
      <c r="AE972" s="145"/>
      <c r="AF972" s="147"/>
      <c r="AG972" s="145"/>
      <c r="AH972" s="145"/>
      <c r="AI972" s="145"/>
      <c r="AJ972" s="147"/>
      <c r="AK972" s="147"/>
      <c r="AL972" s="147"/>
      <c r="AM972" s="146"/>
      <c r="AN972" s="145"/>
      <c r="AO972" s="145"/>
      <c r="AP972" s="147"/>
      <c r="AQ972" s="147"/>
      <c r="AS972" s="155"/>
      <c r="AT972" s="155"/>
    </row>
    <row r="973" spans="1:46" ht="14.25" hidden="1" customHeight="1" x14ac:dyDescent="0.2">
      <c r="A973" s="145"/>
      <c r="B973" s="146"/>
      <c r="C973" s="147"/>
      <c r="D973" s="147"/>
      <c r="E973" s="146"/>
      <c r="F973" s="147"/>
      <c r="G973" s="147"/>
      <c r="H973" s="147"/>
      <c r="I973" s="145"/>
      <c r="J973" s="145"/>
      <c r="K973" s="147"/>
      <c r="L973" s="147"/>
      <c r="M973" s="147"/>
      <c r="N973" s="147"/>
      <c r="O973" s="147"/>
      <c r="P973" s="145"/>
      <c r="Q973" s="147"/>
      <c r="R973" s="147"/>
      <c r="S973" s="147"/>
      <c r="T973" s="147"/>
      <c r="U973" s="147"/>
      <c r="V973" s="146"/>
      <c r="W973" s="149">
        <f t="shared" si="36"/>
        <v>1</v>
      </c>
      <c r="X973" s="145"/>
      <c r="Y973" s="145"/>
      <c r="Z973" s="145"/>
      <c r="AA973" s="145"/>
      <c r="AB973" s="146"/>
      <c r="AC973" s="152"/>
      <c r="AD973" s="145"/>
      <c r="AE973" s="145"/>
      <c r="AF973" s="147"/>
      <c r="AG973" s="145"/>
      <c r="AH973" s="145"/>
      <c r="AI973" s="145"/>
      <c r="AJ973" s="147"/>
      <c r="AK973" s="147"/>
      <c r="AL973" s="147"/>
      <c r="AM973" s="146"/>
      <c r="AN973" s="145"/>
      <c r="AO973" s="145"/>
      <c r="AP973" s="147"/>
      <c r="AQ973" s="147"/>
      <c r="AS973" s="155"/>
      <c r="AT973" s="155"/>
    </row>
    <row r="974" spans="1:46" ht="14.25" hidden="1" customHeight="1" x14ac:dyDescent="0.2">
      <c r="A974" s="145"/>
      <c r="B974" s="146"/>
      <c r="C974" s="147"/>
      <c r="D974" s="147"/>
      <c r="E974" s="146"/>
      <c r="F974" s="147"/>
      <c r="G974" s="147"/>
      <c r="H974" s="147"/>
      <c r="I974" s="145"/>
      <c r="J974" s="145"/>
      <c r="K974" s="147"/>
      <c r="L974" s="147"/>
      <c r="M974" s="147"/>
      <c r="N974" s="147"/>
      <c r="O974" s="147"/>
      <c r="P974" s="145"/>
      <c r="Q974" s="147"/>
      <c r="R974" s="147"/>
      <c r="S974" s="147"/>
      <c r="T974" s="147"/>
      <c r="U974" s="147"/>
      <c r="V974" s="146"/>
      <c r="W974" s="149">
        <f t="shared" si="36"/>
        <v>1</v>
      </c>
      <c r="X974" s="145"/>
      <c r="Y974" s="145"/>
      <c r="Z974" s="145"/>
      <c r="AA974" s="145"/>
      <c r="AB974" s="146"/>
      <c r="AC974" s="152"/>
      <c r="AD974" s="145"/>
      <c r="AE974" s="145"/>
      <c r="AF974" s="147"/>
      <c r="AG974" s="145"/>
      <c r="AH974" s="145"/>
      <c r="AI974" s="145"/>
      <c r="AJ974" s="147"/>
      <c r="AK974" s="147"/>
      <c r="AL974" s="147"/>
      <c r="AM974" s="146"/>
      <c r="AN974" s="145"/>
      <c r="AO974" s="145"/>
      <c r="AP974" s="147"/>
      <c r="AQ974" s="147"/>
      <c r="AS974" s="155"/>
      <c r="AT974" s="155"/>
    </row>
    <row r="975" spans="1:46" ht="14.25" hidden="1" customHeight="1" x14ac:dyDescent="0.2">
      <c r="A975" s="145"/>
      <c r="B975" s="146"/>
      <c r="C975" s="147"/>
      <c r="D975" s="147"/>
      <c r="E975" s="146"/>
      <c r="F975" s="147"/>
      <c r="G975" s="147"/>
      <c r="H975" s="147"/>
      <c r="I975" s="145"/>
      <c r="J975" s="145"/>
      <c r="K975" s="147"/>
      <c r="L975" s="147"/>
      <c r="M975" s="147"/>
      <c r="N975" s="147"/>
      <c r="O975" s="147"/>
      <c r="P975" s="145"/>
      <c r="Q975" s="147"/>
      <c r="R975" s="147"/>
      <c r="S975" s="147"/>
      <c r="T975" s="147"/>
      <c r="U975" s="147"/>
      <c r="V975" s="146"/>
      <c r="W975" s="149">
        <f t="shared" si="36"/>
        <v>1</v>
      </c>
      <c r="X975" s="145"/>
      <c r="Y975" s="145"/>
      <c r="Z975" s="145"/>
      <c r="AA975" s="145"/>
      <c r="AB975" s="146"/>
      <c r="AC975" s="152"/>
      <c r="AD975" s="145"/>
      <c r="AE975" s="145"/>
      <c r="AF975" s="147"/>
      <c r="AG975" s="145"/>
      <c r="AH975" s="145"/>
      <c r="AI975" s="145"/>
      <c r="AJ975" s="147"/>
      <c r="AK975" s="147"/>
      <c r="AL975" s="147"/>
      <c r="AM975" s="146"/>
      <c r="AN975" s="145"/>
      <c r="AO975" s="145"/>
      <c r="AP975" s="147"/>
      <c r="AQ975" s="147"/>
      <c r="AS975" s="155"/>
      <c r="AT975" s="155"/>
    </row>
    <row r="976" spans="1:46" ht="14.25" hidden="1" customHeight="1" x14ac:dyDescent="0.2">
      <c r="A976" s="145"/>
      <c r="B976" s="146"/>
      <c r="C976" s="147"/>
      <c r="D976" s="147"/>
      <c r="E976" s="146"/>
      <c r="F976" s="147"/>
      <c r="G976" s="147"/>
      <c r="H976" s="147"/>
      <c r="I976" s="145"/>
      <c r="J976" s="145"/>
      <c r="K976" s="147"/>
      <c r="L976" s="147"/>
      <c r="M976" s="147"/>
      <c r="N976" s="147"/>
      <c r="O976" s="147"/>
      <c r="P976" s="145"/>
      <c r="Q976" s="147"/>
      <c r="R976" s="147"/>
      <c r="S976" s="147"/>
      <c r="T976" s="147"/>
      <c r="U976" s="147"/>
      <c r="V976" s="146"/>
      <c r="W976" s="149">
        <f t="shared" si="36"/>
        <v>1</v>
      </c>
      <c r="X976" s="145"/>
      <c r="Y976" s="145"/>
      <c r="Z976" s="145"/>
      <c r="AA976" s="145"/>
      <c r="AB976" s="146"/>
      <c r="AC976" s="152"/>
      <c r="AD976" s="145"/>
      <c r="AE976" s="145"/>
      <c r="AF976" s="147"/>
      <c r="AG976" s="145"/>
      <c r="AH976" s="145"/>
      <c r="AI976" s="145"/>
      <c r="AJ976" s="147"/>
      <c r="AK976" s="147"/>
      <c r="AL976" s="147"/>
      <c r="AM976" s="146"/>
      <c r="AN976" s="145"/>
      <c r="AO976" s="145"/>
      <c r="AP976" s="147"/>
      <c r="AQ976" s="147"/>
      <c r="AS976" s="155"/>
      <c r="AT976" s="155"/>
    </row>
    <row r="977" spans="1:46" ht="14.25" hidden="1" customHeight="1" x14ac:dyDescent="0.2">
      <c r="A977" s="145"/>
      <c r="B977" s="146"/>
      <c r="C977" s="147"/>
      <c r="D977" s="147"/>
      <c r="E977" s="146"/>
      <c r="F977" s="147"/>
      <c r="G977" s="147"/>
      <c r="H977" s="147"/>
      <c r="I977" s="145"/>
      <c r="J977" s="145"/>
      <c r="K977" s="147"/>
      <c r="L977" s="147"/>
      <c r="M977" s="147"/>
      <c r="N977" s="147"/>
      <c r="O977" s="147"/>
      <c r="P977" s="145"/>
      <c r="Q977" s="147"/>
      <c r="R977" s="147"/>
      <c r="S977" s="147"/>
      <c r="T977" s="147"/>
      <c r="U977" s="147"/>
      <c r="V977" s="146"/>
      <c r="W977" s="149">
        <f t="shared" si="36"/>
        <v>1</v>
      </c>
      <c r="X977" s="145"/>
      <c r="Y977" s="145"/>
      <c r="Z977" s="145"/>
      <c r="AA977" s="145"/>
      <c r="AB977" s="146"/>
      <c r="AC977" s="152"/>
      <c r="AD977" s="145"/>
      <c r="AE977" s="145"/>
      <c r="AF977" s="147"/>
      <c r="AG977" s="145"/>
      <c r="AH977" s="145"/>
      <c r="AI977" s="145"/>
      <c r="AJ977" s="147"/>
      <c r="AK977" s="147"/>
      <c r="AL977" s="147"/>
      <c r="AM977" s="146"/>
      <c r="AN977" s="145"/>
      <c r="AO977" s="145"/>
      <c r="AP977" s="147"/>
      <c r="AQ977" s="147"/>
      <c r="AS977" s="155"/>
      <c r="AT977" s="155"/>
    </row>
    <row r="978" spans="1:46" ht="14.25" hidden="1" customHeight="1" x14ac:dyDescent="0.2">
      <c r="A978" s="145"/>
      <c r="B978" s="146"/>
      <c r="C978" s="147"/>
      <c r="D978" s="147"/>
      <c r="E978" s="146"/>
      <c r="F978" s="147"/>
      <c r="G978" s="147"/>
      <c r="H978" s="147"/>
      <c r="I978" s="145"/>
      <c r="J978" s="145"/>
      <c r="K978" s="147"/>
      <c r="L978" s="147"/>
      <c r="M978" s="147"/>
      <c r="N978" s="147"/>
      <c r="O978" s="147"/>
      <c r="P978" s="145"/>
      <c r="Q978" s="147"/>
      <c r="R978" s="147"/>
      <c r="S978" s="147"/>
      <c r="T978" s="147"/>
      <c r="U978" s="147"/>
      <c r="V978" s="146"/>
      <c r="W978" s="149">
        <f t="shared" si="36"/>
        <v>1</v>
      </c>
      <c r="X978" s="145"/>
      <c r="Y978" s="145"/>
      <c r="Z978" s="145"/>
      <c r="AA978" s="145"/>
      <c r="AB978" s="146"/>
      <c r="AC978" s="152"/>
      <c r="AD978" s="145"/>
      <c r="AE978" s="145"/>
      <c r="AF978" s="147"/>
      <c r="AG978" s="145"/>
      <c r="AH978" s="145"/>
      <c r="AI978" s="145"/>
      <c r="AJ978" s="147"/>
      <c r="AK978" s="147"/>
      <c r="AL978" s="147"/>
      <c r="AM978" s="146"/>
      <c r="AN978" s="145"/>
      <c r="AO978" s="145"/>
      <c r="AP978" s="147"/>
      <c r="AQ978" s="147"/>
      <c r="AS978" s="155"/>
      <c r="AT978" s="155"/>
    </row>
    <row r="979" spans="1:46" ht="14.25" hidden="1" customHeight="1" x14ac:dyDescent="0.2">
      <c r="A979" s="145"/>
      <c r="B979" s="146"/>
      <c r="C979" s="147"/>
      <c r="D979" s="147"/>
      <c r="E979" s="146"/>
      <c r="F979" s="147"/>
      <c r="G979" s="147"/>
      <c r="H979" s="147"/>
      <c r="I979" s="145"/>
      <c r="J979" s="145"/>
      <c r="K979" s="147"/>
      <c r="L979" s="147"/>
      <c r="M979" s="147"/>
      <c r="N979" s="147"/>
      <c r="O979" s="147"/>
      <c r="P979" s="145"/>
      <c r="Q979" s="147"/>
      <c r="R979" s="147"/>
      <c r="S979" s="147"/>
      <c r="T979" s="147"/>
      <c r="U979" s="147"/>
      <c r="V979" s="146"/>
      <c r="W979" s="149">
        <f t="shared" si="36"/>
        <v>1</v>
      </c>
      <c r="X979" s="145"/>
      <c r="Y979" s="145"/>
      <c r="Z979" s="145"/>
      <c r="AA979" s="145"/>
      <c r="AB979" s="146"/>
      <c r="AC979" s="152"/>
      <c r="AD979" s="145"/>
      <c r="AE979" s="145"/>
      <c r="AF979" s="147"/>
      <c r="AG979" s="145"/>
      <c r="AH979" s="145"/>
      <c r="AI979" s="145"/>
      <c r="AJ979" s="147"/>
      <c r="AK979" s="147"/>
      <c r="AL979" s="147"/>
      <c r="AM979" s="146"/>
      <c r="AN979" s="145"/>
      <c r="AO979" s="145"/>
      <c r="AP979" s="147"/>
      <c r="AQ979" s="147"/>
      <c r="AS979" s="155"/>
      <c r="AT979" s="155"/>
    </row>
    <row r="980" spans="1:46" ht="14.25" hidden="1" customHeight="1" x14ac:dyDescent="0.2">
      <c r="A980" s="145"/>
      <c r="B980" s="146"/>
      <c r="C980" s="147"/>
      <c r="D980" s="147"/>
      <c r="E980" s="146"/>
      <c r="F980" s="147"/>
      <c r="G980" s="147"/>
      <c r="H980" s="147"/>
      <c r="I980" s="145"/>
      <c r="J980" s="145"/>
      <c r="K980" s="147"/>
      <c r="L980" s="147"/>
      <c r="M980" s="147"/>
      <c r="N980" s="147"/>
      <c r="O980" s="147"/>
      <c r="P980" s="145"/>
      <c r="Q980" s="147"/>
      <c r="R980" s="147"/>
      <c r="S980" s="147"/>
      <c r="T980" s="147"/>
      <c r="U980" s="147"/>
      <c r="V980" s="146"/>
      <c r="W980" s="149">
        <f t="shared" si="36"/>
        <v>1</v>
      </c>
      <c r="X980" s="145"/>
      <c r="Y980" s="145"/>
      <c r="Z980" s="145"/>
      <c r="AA980" s="145"/>
      <c r="AB980" s="146"/>
      <c r="AC980" s="152"/>
      <c r="AD980" s="145"/>
      <c r="AE980" s="145"/>
      <c r="AF980" s="147"/>
      <c r="AG980" s="145"/>
      <c r="AH980" s="145"/>
      <c r="AI980" s="145"/>
      <c r="AJ980" s="147"/>
      <c r="AK980" s="147"/>
      <c r="AL980" s="147"/>
      <c r="AM980" s="146"/>
      <c r="AN980" s="145"/>
      <c r="AO980" s="145"/>
      <c r="AP980" s="147"/>
      <c r="AQ980" s="147"/>
      <c r="AS980" s="155"/>
      <c r="AT980" s="155"/>
    </row>
    <row r="981" spans="1:46" ht="14.25" hidden="1" customHeight="1" x14ac:dyDescent="0.2">
      <c r="A981" s="145"/>
      <c r="B981" s="146"/>
      <c r="C981" s="147"/>
      <c r="D981" s="147"/>
      <c r="E981" s="146"/>
      <c r="F981" s="147"/>
      <c r="G981" s="147"/>
      <c r="H981" s="147"/>
      <c r="I981" s="145"/>
      <c r="J981" s="145"/>
      <c r="K981" s="147"/>
      <c r="L981" s="147"/>
      <c r="M981" s="147"/>
      <c r="N981" s="147"/>
      <c r="O981" s="147"/>
      <c r="P981" s="145"/>
      <c r="Q981" s="147"/>
      <c r="R981" s="147"/>
      <c r="S981" s="147"/>
      <c r="T981" s="147"/>
      <c r="U981" s="147"/>
      <c r="V981" s="146"/>
      <c r="W981" s="149">
        <f t="shared" si="36"/>
        <v>1</v>
      </c>
      <c r="X981" s="145"/>
      <c r="Y981" s="145"/>
      <c r="Z981" s="145"/>
      <c r="AA981" s="145"/>
      <c r="AB981" s="146"/>
      <c r="AC981" s="152"/>
      <c r="AD981" s="145"/>
      <c r="AE981" s="145"/>
      <c r="AF981" s="147"/>
      <c r="AG981" s="145"/>
      <c r="AH981" s="145"/>
      <c r="AI981" s="145"/>
      <c r="AJ981" s="147"/>
      <c r="AK981" s="147"/>
      <c r="AL981" s="147"/>
      <c r="AM981" s="146"/>
      <c r="AN981" s="145"/>
      <c r="AO981" s="145"/>
      <c r="AP981" s="147"/>
      <c r="AQ981" s="147"/>
      <c r="AS981" s="155"/>
      <c r="AT981" s="155"/>
    </row>
    <row r="982" spans="1:46" ht="14.25" hidden="1" customHeight="1" x14ac:dyDescent="0.2">
      <c r="A982" s="145"/>
      <c r="B982" s="146"/>
      <c r="C982" s="147"/>
      <c r="D982" s="147"/>
      <c r="E982" s="146"/>
      <c r="F982" s="147"/>
      <c r="G982" s="147"/>
      <c r="H982" s="147"/>
      <c r="I982" s="145"/>
      <c r="J982" s="145"/>
      <c r="K982" s="147"/>
      <c r="L982" s="147"/>
      <c r="M982" s="147"/>
      <c r="N982" s="147"/>
      <c r="O982" s="147"/>
      <c r="P982" s="145"/>
      <c r="Q982" s="147"/>
      <c r="R982" s="147"/>
      <c r="S982" s="147"/>
      <c r="T982" s="147"/>
      <c r="U982" s="147"/>
      <c r="V982" s="146"/>
      <c r="W982" s="149">
        <f t="shared" si="36"/>
        <v>1</v>
      </c>
      <c r="X982" s="145"/>
      <c r="Y982" s="145"/>
      <c r="Z982" s="145"/>
      <c r="AA982" s="145"/>
      <c r="AB982" s="146"/>
      <c r="AC982" s="152"/>
      <c r="AD982" s="145"/>
      <c r="AE982" s="145"/>
      <c r="AF982" s="147"/>
      <c r="AG982" s="145"/>
      <c r="AH982" s="145"/>
      <c r="AI982" s="145"/>
      <c r="AJ982" s="147"/>
      <c r="AK982" s="147"/>
      <c r="AL982" s="147"/>
      <c r="AM982" s="146"/>
      <c r="AN982" s="145"/>
      <c r="AO982" s="145"/>
      <c r="AP982" s="147"/>
      <c r="AQ982" s="147"/>
      <c r="AS982" s="155"/>
      <c r="AT982" s="155"/>
    </row>
    <row r="983" spans="1:46" ht="14.25" hidden="1" customHeight="1" x14ac:dyDescent="0.2">
      <c r="A983" s="145"/>
      <c r="B983" s="146"/>
      <c r="C983" s="147"/>
      <c r="D983" s="147"/>
      <c r="E983" s="146"/>
      <c r="F983" s="147"/>
      <c r="G983" s="147"/>
      <c r="H983" s="147"/>
      <c r="I983" s="145"/>
      <c r="J983" s="145"/>
      <c r="K983" s="147"/>
      <c r="L983" s="147"/>
      <c r="M983" s="147"/>
      <c r="N983" s="147"/>
      <c r="O983" s="147"/>
      <c r="P983" s="145"/>
      <c r="Q983" s="147"/>
      <c r="R983" s="147"/>
      <c r="S983" s="147"/>
      <c r="T983" s="147"/>
      <c r="U983" s="147"/>
      <c r="V983" s="146"/>
      <c r="W983" s="149">
        <f t="shared" si="36"/>
        <v>1</v>
      </c>
      <c r="X983" s="145"/>
      <c r="Y983" s="145"/>
      <c r="Z983" s="145"/>
      <c r="AA983" s="145"/>
      <c r="AB983" s="146"/>
      <c r="AC983" s="152"/>
      <c r="AD983" s="145"/>
      <c r="AE983" s="145"/>
      <c r="AF983" s="147"/>
      <c r="AG983" s="145"/>
      <c r="AH983" s="145"/>
      <c r="AI983" s="145"/>
      <c r="AJ983" s="147"/>
      <c r="AK983" s="147"/>
      <c r="AL983" s="147"/>
      <c r="AM983" s="146"/>
      <c r="AN983" s="145"/>
      <c r="AO983" s="145"/>
      <c r="AP983" s="147"/>
      <c r="AQ983" s="147"/>
      <c r="AS983" s="155"/>
      <c r="AT983" s="155"/>
    </row>
    <row r="984" spans="1:46" ht="14.25" hidden="1" customHeight="1" x14ac:dyDescent="0.2">
      <c r="A984" s="145"/>
      <c r="B984" s="146"/>
      <c r="C984" s="147"/>
      <c r="D984" s="147"/>
      <c r="E984" s="146"/>
      <c r="F984" s="147"/>
      <c r="G984" s="147"/>
      <c r="H984" s="147"/>
      <c r="I984" s="145"/>
      <c r="J984" s="145"/>
      <c r="K984" s="147"/>
      <c r="L984" s="147"/>
      <c r="M984" s="147"/>
      <c r="N984" s="147"/>
      <c r="O984" s="147"/>
      <c r="P984" s="145"/>
      <c r="Q984" s="147"/>
      <c r="R984" s="147"/>
      <c r="S984" s="147"/>
      <c r="T984" s="147"/>
      <c r="U984" s="147"/>
      <c r="V984" s="146"/>
      <c r="W984" s="149">
        <f t="shared" si="36"/>
        <v>1</v>
      </c>
      <c r="X984" s="145"/>
      <c r="Y984" s="145"/>
      <c r="Z984" s="145"/>
      <c r="AA984" s="145"/>
      <c r="AB984" s="146"/>
      <c r="AC984" s="152"/>
      <c r="AD984" s="145"/>
      <c r="AE984" s="145"/>
      <c r="AF984" s="147"/>
      <c r="AG984" s="145"/>
      <c r="AH984" s="145"/>
      <c r="AI984" s="145"/>
      <c r="AJ984" s="147"/>
      <c r="AK984" s="147"/>
      <c r="AL984" s="147"/>
      <c r="AM984" s="146"/>
      <c r="AN984" s="145"/>
      <c r="AO984" s="145"/>
      <c r="AP984" s="147"/>
      <c r="AQ984" s="147"/>
      <c r="AS984" s="155"/>
      <c r="AT984" s="155"/>
    </row>
    <row r="985" spans="1:46" ht="14.25" hidden="1" customHeight="1" x14ac:dyDescent="0.2">
      <c r="A985" s="145"/>
      <c r="B985" s="146"/>
      <c r="C985" s="147"/>
      <c r="D985" s="147"/>
      <c r="E985" s="146"/>
      <c r="F985" s="147"/>
      <c r="G985" s="147"/>
      <c r="H985" s="147"/>
      <c r="I985" s="145"/>
      <c r="J985" s="145"/>
      <c r="K985" s="147"/>
      <c r="L985" s="147"/>
      <c r="M985" s="147"/>
      <c r="N985" s="147"/>
      <c r="O985" s="147"/>
      <c r="P985" s="145"/>
      <c r="Q985" s="147"/>
      <c r="R985" s="147"/>
      <c r="S985" s="147"/>
      <c r="T985" s="147"/>
      <c r="U985" s="147"/>
      <c r="V985" s="146"/>
      <c r="W985" s="149">
        <f t="shared" si="36"/>
        <v>1</v>
      </c>
      <c r="X985" s="145"/>
      <c r="Y985" s="145"/>
      <c r="Z985" s="145"/>
      <c r="AA985" s="145"/>
      <c r="AB985" s="146"/>
      <c r="AC985" s="152"/>
      <c r="AD985" s="145"/>
      <c r="AE985" s="145"/>
      <c r="AF985" s="147"/>
      <c r="AG985" s="145"/>
      <c r="AH985" s="145"/>
      <c r="AI985" s="145"/>
      <c r="AJ985" s="147"/>
      <c r="AK985" s="147"/>
      <c r="AL985" s="147"/>
      <c r="AM985" s="146"/>
      <c r="AN985" s="145"/>
      <c r="AO985" s="145"/>
      <c r="AP985" s="147"/>
      <c r="AQ985" s="147"/>
      <c r="AS985" s="155"/>
      <c r="AT985" s="155"/>
    </row>
    <row r="986" spans="1:46" ht="14.25" hidden="1" customHeight="1" x14ac:dyDescent="0.2">
      <c r="A986" s="145"/>
      <c r="B986" s="146"/>
      <c r="C986" s="147"/>
      <c r="D986" s="147"/>
      <c r="E986" s="146"/>
      <c r="F986" s="147"/>
      <c r="G986" s="147"/>
      <c r="H986" s="147"/>
      <c r="I986" s="145"/>
      <c r="J986" s="145"/>
      <c r="K986" s="147"/>
      <c r="L986" s="147"/>
      <c r="M986" s="147"/>
      <c r="N986" s="147"/>
      <c r="O986" s="147"/>
      <c r="P986" s="145"/>
      <c r="Q986" s="147"/>
      <c r="R986" s="147"/>
      <c r="S986" s="147"/>
      <c r="T986" s="147"/>
      <c r="U986" s="147"/>
      <c r="V986" s="146"/>
      <c r="W986" s="149">
        <f t="shared" si="36"/>
        <v>1</v>
      </c>
      <c r="X986" s="145"/>
      <c r="Y986" s="145"/>
      <c r="Z986" s="145"/>
      <c r="AA986" s="145"/>
      <c r="AB986" s="146"/>
      <c r="AC986" s="152"/>
      <c r="AD986" s="145"/>
      <c r="AE986" s="145"/>
      <c r="AF986" s="147"/>
      <c r="AG986" s="145"/>
      <c r="AH986" s="145"/>
      <c r="AI986" s="145"/>
      <c r="AJ986" s="147"/>
      <c r="AK986" s="147"/>
      <c r="AL986" s="147"/>
      <c r="AM986" s="146"/>
      <c r="AN986" s="145"/>
      <c r="AO986" s="145"/>
      <c r="AP986" s="147"/>
      <c r="AQ986" s="147"/>
      <c r="AS986" s="155"/>
      <c r="AT986" s="155"/>
    </row>
    <row r="987" spans="1:46" ht="14.25" hidden="1" customHeight="1" x14ac:dyDescent="0.2">
      <c r="A987" s="145"/>
      <c r="B987" s="146"/>
      <c r="C987" s="147"/>
      <c r="D987" s="147"/>
      <c r="E987" s="146"/>
      <c r="F987" s="147"/>
      <c r="G987" s="147"/>
      <c r="H987" s="147"/>
      <c r="I987" s="145"/>
      <c r="J987" s="145"/>
      <c r="K987" s="147"/>
      <c r="L987" s="147"/>
      <c r="M987" s="147"/>
      <c r="N987" s="147"/>
      <c r="O987" s="147"/>
      <c r="P987" s="145"/>
      <c r="Q987" s="147"/>
      <c r="R987" s="147"/>
      <c r="S987" s="147"/>
      <c r="T987" s="147"/>
      <c r="U987" s="147"/>
      <c r="V987" s="146"/>
      <c r="W987" s="149">
        <f t="shared" si="36"/>
        <v>1</v>
      </c>
      <c r="X987" s="145"/>
      <c r="Y987" s="145"/>
      <c r="Z987" s="145"/>
      <c r="AA987" s="145"/>
      <c r="AB987" s="146"/>
      <c r="AC987" s="152"/>
      <c r="AD987" s="145"/>
      <c r="AE987" s="145"/>
      <c r="AF987" s="147"/>
      <c r="AG987" s="145"/>
      <c r="AH987" s="145"/>
      <c r="AI987" s="145"/>
      <c r="AJ987" s="147"/>
      <c r="AK987" s="147"/>
      <c r="AL987" s="147"/>
      <c r="AM987" s="146"/>
      <c r="AN987" s="145"/>
      <c r="AO987" s="145"/>
      <c r="AP987" s="147"/>
      <c r="AQ987" s="147"/>
      <c r="AS987" s="155"/>
      <c r="AT987" s="155"/>
    </row>
    <row r="988" spans="1:46" ht="14.25" hidden="1" customHeight="1" x14ac:dyDescent="0.2">
      <c r="A988" s="145"/>
      <c r="B988" s="146"/>
      <c r="C988" s="147"/>
      <c r="D988" s="147"/>
      <c r="E988" s="146"/>
      <c r="F988" s="147"/>
      <c r="G988" s="147"/>
      <c r="H988" s="147"/>
      <c r="I988" s="145"/>
      <c r="J988" s="145"/>
      <c r="K988" s="147"/>
      <c r="L988" s="147"/>
      <c r="M988" s="147"/>
      <c r="N988" s="147"/>
      <c r="O988" s="147"/>
      <c r="P988" s="145"/>
      <c r="Q988" s="147"/>
      <c r="R988" s="147"/>
      <c r="S988" s="147"/>
      <c r="T988" s="147"/>
      <c r="U988" s="147"/>
      <c r="V988" s="146"/>
      <c r="W988" s="149">
        <f t="shared" si="36"/>
        <v>1</v>
      </c>
      <c r="X988" s="145"/>
      <c r="Y988" s="145"/>
      <c r="Z988" s="145"/>
      <c r="AA988" s="145"/>
      <c r="AB988" s="146"/>
      <c r="AC988" s="152"/>
      <c r="AD988" s="145"/>
      <c r="AE988" s="145"/>
      <c r="AF988" s="147"/>
      <c r="AG988" s="145"/>
      <c r="AH988" s="145"/>
      <c r="AI988" s="145"/>
      <c r="AJ988" s="147"/>
      <c r="AK988" s="147"/>
      <c r="AL988" s="147"/>
      <c r="AM988" s="146"/>
      <c r="AN988" s="145"/>
      <c r="AO988" s="145"/>
      <c r="AP988" s="147"/>
      <c r="AQ988" s="147"/>
      <c r="AS988" s="155"/>
      <c r="AT988" s="155"/>
    </row>
    <row r="989" spans="1:46" ht="14.25" hidden="1" customHeight="1" x14ac:dyDescent="0.2">
      <c r="A989" s="145"/>
      <c r="B989" s="146"/>
      <c r="C989" s="147"/>
      <c r="D989" s="147"/>
      <c r="E989" s="146"/>
      <c r="F989" s="147"/>
      <c r="G989" s="147"/>
      <c r="H989" s="147"/>
      <c r="I989" s="145"/>
      <c r="J989" s="145"/>
      <c r="K989" s="147"/>
      <c r="L989" s="147"/>
      <c r="M989" s="147"/>
      <c r="N989" s="147"/>
      <c r="O989" s="147"/>
      <c r="P989" s="145"/>
      <c r="Q989" s="147"/>
      <c r="R989" s="147"/>
      <c r="S989" s="147"/>
      <c r="T989" s="147"/>
      <c r="U989" s="147"/>
      <c r="V989" s="146"/>
      <c r="W989" s="149">
        <f t="shared" si="36"/>
        <v>1</v>
      </c>
      <c r="X989" s="145"/>
      <c r="Y989" s="145"/>
      <c r="Z989" s="145"/>
      <c r="AA989" s="145"/>
      <c r="AB989" s="146"/>
      <c r="AC989" s="152"/>
      <c r="AD989" s="145"/>
      <c r="AE989" s="145"/>
      <c r="AF989" s="147"/>
      <c r="AG989" s="145"/>
      <c r="AH989" s="145"/>
      <c r="AI989" s="145"/>
      <c r="AJ989" s="147"/>
      <c r="AK989" s="147"/>
      <c r="AL989" s="147"/>
      <c r="AM989" s="146"/>
      <c r="AN989" s="145"/>
      <c r="AO989" s="145"/>
      <c r="AP989" s="147"/>
      <c r="AQ989" s="147"/>
      <c r="AS989" s="155"/>
      <c r="AT989" s="155"/>
    </row>
    <row r="990" spans="1:46" ht="14.25" hidden="1" customHeight="1" x14ac:dyDescent="0.2">
      <c r="A990" s="145"/>
      <c r="B990" s="146"/>
      <c r="C990" s="147"/>
      <c r="D990" s="147"/>
      <c r="E990" s="146"/>
      <c r="F990" s="147"/>
      <c r="G990" s="147"/>
      <c r="H990" s="147"/>
      <c r="I990" s="145"/>
      <c r="J990" s="145"/>
      <c r="K990" s="147"/>
      <c r="L990" s="147"/>
      <c r="M990" s="147"/>
      <c r="N990" s="147"/>
      <c r="O990" s="147"/>
      <c r="P990" s="145"/>
      <c r="Q990" s="147"/>
      <c r="R990" s="147"/>
      <c r="S990" s="147"/>
      <c r="T990" s="147"/>
      <c r="U990" s="147"/>
      <c r="V990" s="146"/>
      <c r="W990" s="149">
        <f t="shared" si="36"/>
        <v>1</v>
      </c>
      <c r="X990" s="145"/>
      <c r="Y990" s="145"/>
      <c r="Z990" s="145"/>
      <c r="AA990" s="145"/>
      <c r="AB990" s="146"/>
      <c r="AC990" s="152"/>
      <c r="AD990" s="145"/>
      <c r="AE990" s="145"/>
      <c r="AF990" s="147"/>
      <c r="AG990" s="145"/>
      <c r="AH990" s="145"/>
      <c r="AI990" s="145"/>
      <c r="AJ990" s="147"/>
      <c r="AK990" s="147"/>
      <c r="AL990" s="147"/>
      <c r="AM990" s="146"/>
      <c r="AN990" s="145"/>
      <c r="AO990" s="145"/>
      <c r="AP990" s="147"/>
      <c r="AQ990" s="147"/>
      <c r="AS990" s="155"/>
      <c r="AT990" s="155"/>
    </row>
    <row r="991" spans="1:46" ht="14.25" hidden="1" customHeight="1" x14ac:dyDescent="0.2">
      <c r="A991" s="145"/>
      <c r="B991" s="146"/>
      <c r="C991" s="147"/>
      <c r="D991" s="147"/>
      <c r="E991" s="146"/>
      <c r="F991" s="147"/>
      <c r="G991" s="147"/>
      <c r="H991" s="147"/>
      <c r="I991" s="145"/>
      <c r="J991" s="145"/>
      <c r="K991" s="147"/>
      <c r="L991" s="147"/>
      <c r="M991" s="147"/>
      <c r="N991" s="147"/>
      <c r="O991" s="147"/>
      <c r="P991" s="145"/>
      <c r="Q991" s="147"/>
      <c r="R991" s="147"/>
      <c r="S991" s="147"/>
      <c r="T991" s="147"/>
      <c r="U991" s="147"/>
      <c r="V991" s="146"/>
      <c r="W991" s="149">
        <f t="shared" si="36"/>
        <v>1</v>
      </c>
      <c r="X991" s="145"/>
      <c r="Y991" s="145"/>
      <c r="Z991" s="145"/>
      <c r="AA991" s="145"/>
      <c r="AB991" s="146"/>
      <c r="AC991" s="152"/>
      <c r="AD991" s="145"/>
      <c r="AE991" s="145"/>
      <c r="AF991" s="147"/>
      <c r="AG991" s="145"/>
      <c r="AH991" s="145"/>
      <c r="AI991" s="145"/>
      <c r="AJ991" s="147"/>
      <c r="AK991" s="147"/>
      <c r="AL991" s="147"/>
      <c r="AM991" s="146"/>
      <c r="AN991" s="145"/>
      <c r="AO991" s="145"/>
      <c r="AP991" s="147"/>
      <c r="AQ991" s="147"/>
      <c r="AS991" s="155"/>
      <c r="AT991" s="155"/>
    </row>
    <row r="992" spans="1:46" ht="14.25" hidden="1" customHeight="1" x14ac:dyDescent="0.2">
      <c r="A992" s="145"/>
      <c r="B992" s="146"/>
      <c r="C992" s="147"/>
      <c r="D992" s="147"/>
      <c r="E992" s="146"/>
      <c r="F992" s="147"/>
      <c r="G992" s="147"/>
      <c r="H992" s="147"/>
      <c r="I992" s="145"/>
      <c r="J992" s="145"/>
      <c r="K992" s="147"/>
      <c r="L992" s="147"/>
      <c r="M992" s="147"/>
      <c r="N992" s="147"/>
      <c r="O992" s="147"/>
      <c r="P992" s="145"/>
      <c r="Q992" s="147"/>
      <c r="R992" s="147"/>
      <c r="S992" s="147"/>
      <c r="T992" s="147"/>
      <c r="U992" s="147"/>
      <c r="V992" s="146"/>
      <c r="W992" s="149">
        <f t="shared" si="36"/>
        <v>1</v>
      </c>
      <c r="X992" s="145"/>
      <c r="Y992" s="145"/>
      <c r="Z992" s="145"/>
      <c r="AA992" s="145"/>
      <c r="AB992" s="146"/>
      <c r="AC992" s="152"/>
      <c r="AD992" s="145"/>
      <c r="AE992" s="145"/>
      <c r="AF992" s="147"/>
      <c r="AG992" s="145"/>
      <c r="AH992" s="145"/>
      <c r="AI992" s="145"/>
      <c r="AJ992" s="147"/>
      <c r="AK992" s="147"/>
      <c r="AL992" s="147"/>
      <c r="AM992" s="146"/>
      <c r="AN992" s="145"/>
      <c r="AO992" s="145"/>
      <c r="AP992" s="147"/>
      <c r="AQ992" s="147"/>
      <c r="AS992" s="155"/>
      <c r="AT992" s="155"/>
    </row>
    <row r="993" spans="1:46" ht="14.25" hidden="1" customHeight="1" x14ac:dyDescent="0.2">
      <c r="A993" s="145"/>
      <c r="B993" s="146"/>
      <c r="C993" s="147"/>
      <c r="D993" s="147"/>
      <c r="E993" s="146"/>
      <c r="F993" s="147"/>
      <c r="G993" s="147"/>
      <c r="H993" s="147"/>
      <c r="I993" s="145"/>
      <c r="J993" s="145"/>
      <c r="K993" s="147"/>
      <c r="L993" s="147"/>
      <c r="M993" s="147"/>
      <c r="N993" s="147"/>
      <c r="O993" s="147"/>
      <c r="P993" s="145"/>
      <c r="Q993" s="147"/>
      <c r="R993" s="147"/>
      <c r="S993" s="147"/>
      <c r="T993" s="147"/>
      <c r="U993" s="147"/>
      <c r="V993" s="146"/>
      <c r="W993" s="149">
        <f t="shared" si="36"/>
        <v>1</v>
      </c>
      <c r="X993" s="145"/>
      <c r="Y993" s="145"/>
      <c r="Z993" s="145"/>
      <c r="AA993" s="145"/>
      <c r="AB993" s="146"/>
      <c r="AC993" s="152"/>
      <c r="AD993" s="145"/>
      <c r="AE993" s="145"/>
      <c r="AF993" s="147"/>
      <c r="AG993" s="145"/>
      <c r="AH993" s="145"/>
      <c r="AI993" s="145"/>
      <c r="AJ993" s="147"/>
      <c r="AK993" s="147"/>
      <c r="AL993" s="147"/>
      <c r="AM993" s="146"/>
      <c r="AN993" s="145"/>
      <c r="AO993" s="145"/>
      <c r="AP993" s="147"/>
      <c r="AQ993" s="147"/>
      <c r="AS993" s="155"/>
      <c r="AT993" s="155"/>
    </row>
    <row r="994" spans="1:46" ht="14.25" hidden="1" customHeight="1" x14ac:dyDescent="0.2">
      <c r="A994" s="145"/>
      <c r="B994" s="146"/>
      <c r="C994" s="147"/>
      <c r="D994" s="147"/>
      <c r="E994" s="146"/>
      <c r="F994" s="147"/>
      <c r="G994" s="147"/>
      <c r="H994" s="147"/>
      <c r="I994" s="145"/>
      <c r="J994" s="145"/>
      <c r="K994" s="147"/>
      <c r="L994" s="147"/>
      <c r="M994" s="147"/>
      <c r="N994" s="147"/>
      <c r="O994" s="147"/>
      <c r="P994" s="145"/>
      <c r="Q994" s="147"/>
      <c r="R994" s="147"/>
      <c r="S994" s="147"/>
      <c r="T994" s="147"/>
      <c r="U994" s="147"/>
      <c r="V994" s="146"/>
      <c r="W994" s="149">
        <f t="shared" si="36"/>
        <v>1</v>
      </c>
      <c r="X994" s="145"/>
      <c r="Y994" s="145"/>
      <c r="Z994" s="145"/>
      <c r="AA994" s="145"/>
      <c r="AB994" s="146"/>
      <c r="AC994" s="152"/>
      <c r="AD994" s="145"/>
      <c r="AE994" s="145"/>
      <c r="AF994" s="147"/>
      <c r="AG994" s="145"/>
      <c r="AH994" s="145"/>
      <c r="AI994" s="145"/>
      <c r="AJ994" s="147"/>
      <c r="AK994" s="147"/>
      <c r="AL994" s="147"/>
      <c r="AM994" s="146"/>
      <c r="AN994" s="145"/>
      <c r="AO994" s="145"/>
      <c r="AP994" s="147"/>
      <c r="AQ994" s="147"/>
      <c r="AS994" s="155"/>
      <c r="AT994" s="155"/>
    </row>
    <row r="995" spans="1:46" ht="14.25" hidden="1" customHeight="1" x14ac:dyDescent="0.2">
      <c r="A995" s="145"/>
      <c r="B995" s="146"/>
      <c r="C995" s="147"/>
      <c r="D995" s="147"/>
      <c r="E995" s="146"/>
      <c r="F995" s="147"/>
      <c r="G995" s="147"/>
      <c r="H995" s="147"/>
      <c r="I995" s="145"/>
      <c r="J995" s="145"/>
      <c r="K995" s="147"/>
      <c r="L995" s="147"/>
      <c r="M995" s="147"/>
      <c r="N995" s="147"/>
      <c r="O995" s="147"/>
      <c r="P995" s="145"/>
      <c r="Q995" s="147"/>
      <c r="R995" s="147"/>
      <c r="S995" s="147"/>
      <c r="T995" s="147"/>
      <c r="U995" s="147"/>
      <c r="V995" s="146"/>
      <c r="W995" s="149">
        <f t="shared" si="36"/>
        <v>1</v>
      </c>
      <c r="X995" s="145"/>
      <c r="Y995" s="145"/>
      <c r="Z995" s="145"/>
      <c r="AA995" s="145"/>
      <c r="AB995" s="146"/>
      <c r="AC995" s="152"/>
      <c r="AD995" s="145"/>
      <c r="AE995" s="145"/>
      <c r="AF995" s="147"/>
      <c r="AG995" s="145"/>
      <c r="AH995" s="145"/>
      <c r="AI995" s="145"/>
      <c r="AJ995" s="147"/>
      <c r="AK995" s="147"/>
      <c r="AL995" s="147"/>
      <c r="AM995" s="146"/>
      <c r="AN995" s="145"/>
      <c r="AO995" s="145"/>
      <c r="AP995" s="147"/>
      <c r="AQ995" s="147"/>
      <c r="AS995" s="155"/>
      <c r="AT995" s="155"/>
    </row>
    <row r="996" spans="1:46" ht="14.25" hidden="1" customHeight="1" x14ac:dyDescent="0.2">
      <c r="A996" s="145"/>
      <c r="B996" s="146"/>
      <c r="C996" s="147"/>
      <c r="D996" s="147"/>
      <c r="E996" s="146"/>
      <c r="F996" s="147"/>
      <c r="G996" s="147"/>
      <c r="H996" s="147"/>
      <c r="I996" s="145"/>
      <c r="J996" s="145"/>
      <c r="K996" s="147"/>
      <c r="L996" s="147"/>
      <c r="M996" s="147"/>
      <c r="N996" s="147"/>
      <c r="O996" s="147"/>
      <c r="P996" s="145"/>
      <c r="Q996" s="147"/>
      <c r="R996" s="147"/>
      <c r="S996" s="147"/>
      <c r="T996" s="147"/>
      <c r="U996" s="147"/>
      <c r="V996" s="146"/>
      <c r="W996" s="149">
        <f t="shared" si="36"/>
        <v>1</v>
      </c>
      <c r="X996" s="145"/>
      <c r="Y996" s="145"/>
      <c r="Z996" s="145"/>
      <c r="AA996" s="145"/>
      <c r="AB996" s="146"/>
      <c r="AC996" s="152"/>
      <c r="AD996" s="145"/>
      <c r="AE996" s="145"/>
      <c r="AF996" s="147"/>
      <c r="AG996" s="145"/>
      <c r="AH996" s="145"/>
      <c r="AI996" s="145"/>
      <c r="AJ996" s="147"/>
      <c r="AK996" s="147"/>
      <c r="AL996" s="147"/>
      <c r="AM996" s="146"/>
      <c r="AN996" s="145"/>
      <c r="AO996" s="145"/>
      <c r="AP996" s="147"/>
      <c r="AQ996" s="147"/>
      <c r="AS996" s="155"/>
      <c r="AT996" s="155"/>
    </row>
    <row r="997" spans="1:46" ht="14.25" hidden="1" customHeight="1" x14ac:dyDescent="0.2">
      <c r="A997" s="145"/>
      <c r="B997" s="146"/>
      <c r="C997" s="147"/>
      <c r="D997" s="147"/>
      <c r="E997" s="146"/>
      <c r="F997" s="147"/>
      <c r="G997" s="147"/>
      <c r="H997" s="147"/>
      <c r="I997" s="145"/>
      <c r="J997" s="145"/>
      <c r="K997" s="147"/>
      <c r="L997" s="147"/>
      <c r="M997" s="147"/>
      <c r="N997" s="147"/>
      <c r="O997" s="147"/>
      <c r="P997" s="145"/>
      <c r="Q997" s="147"/>
      <c r="R997" s="147"/>
      <c r="S997" s="147"/>
      <c r="T997" s="147"/>
      <c r="U997" s="147"/>
      <c r="V997" s="146"/>
      <c r="W997" s="149">
        <f t="shared" si="36"/>
        <v>1</v>
      </c>
      <c r="X997" s="145"/>
      <c r="Y997" s="145"/>
      <c r="Z997" s="145"/>
      <c r="AA997" s="145"/>
      <c r="AB997" s="146"/>
      <c r="AC997" s="152"/>
      <c r="AD997" s="145"/>
      <c r="AE997" s="145"/>
      <c r="AF997" s="147"/>
      <c r="AG997" s="145"/>
      <c r="AH997" s="145"/>
      <c r="AI997" s="145"/>
      <c r="AJ997" s="147"/>
      <c r="AK997" s="147"/>
      <c r="AL997" s="147"/>
      <c r="AM997" s="146"/>
      <c r="AN997" s="145"/>
      <c r="AO997" s="145"/>
      <c r="AP997" s="147"/>
      <c r="AQ997" s="147"/>
      <c r="AS997" s="155"/>
      <c r="AT997" s="155"/>
    </row>
    <row r="998" spans="1:46" ht="14.25" hidden="1" customHeight="1" x14ac:dyDescent="0.2">
      <c r="A998" s="145"/>
      <c r="B998" s="146"/>
      <c r="C998" s="147"/>
      <c r="D998" s="147"/>
      <c r="E998" s="146"/>
      <c r="F998" s="147"/>
      <c r="G998" s="147"/>
      <c r="H998" s="147"/>
      <c r="I998" s="145"/>
      <c r="J998" s="145"/>
      <c r="K998" s="147"/>
      <c r="L998" s="147"/>
      <c r="M998" s="147"/>
      <c r="N998" s="147"/>
      <c r="O998" s="147"/>
      <c r="P998" s="145"/>
      <c r="Q998" s="147"/>
      <c r="R998" s="147"/>
      <c r="S998" s="147"/>
      <c r="T998" s="147"/>
      <c r="U998" s="147"/>
      <c r="V998" s="146"/>
      <c r="W998" s="149">
        <f t="shared" si="36"/>
        <v>1</v>
      </c>
      <c r="X998" s="145"/>
      <c r="Y998" s="145"/>
      <c r="Z998" s="145"/>
      <c r="AA998" s="145"/>
      <c r="AB998" s="146"/>
      <c r="AC998" s="152"/>
      <c r="AD998" s="145"/>
      <c r="AE998" s="145"/>
      <c r="AF998" s="147"/>
      <c r="AG998" s="145"/>
      <c r="AH998" s="145"/>
      <c r="AI998" s="145"/>
      <c r="AJ998" s="147"/>
      <c r="AK998" s="147"/>
      <c r="AL998" s="147"/>
      <c r="AM998" s="146"/>
      <c r="AN998" s="145"/>
      <c r="AO998" s="145"/>
      <c r="AP998" s="147"/>
      <c r="AQ998" s="147"/>
      <c r="AS998" s="155"/>
      <c r="AT998" s="155"/>
    </row>
    <row r="999" spans="1:46" ht="14.25" hidden="1" customHeight="1" x14ac:dyDescent="0.2">
      <c r="A999" s="145"/>
      <c r="B999" s="146"/>
      <c r="C999" s="147"/>
      <c r="D999" s="147"/>
      <c r="E999" s="146"/>
      <c r="F999" s="147"/>
      <c r="G999" s="147"/>
      <c r="H999" s="147"/>
      <c r="I999" s="145"/>
      <c r="J999" s="145"/>
      <c r="K999" s="147"/>
      <c r="L999" s="147"/>
      <c r="M999" s="147"/>
      <c r="N999" s="147"/>
      <c r="O999" s="147"/>
      <c r="P999" s="145"/>
      <c r="Q999" s="147"/>
      <c r="R999" s="147"/>
      <c r="S999" s="147"/>
      <c r="T999" s="147"/>
      <c r="U999" s="147"/>
      <c r="V999" s="146"/>
      <c r="W999" s="149">
        <f t="shared" si="36"/>
        <v>1</v>
      </c>
      <c r="X999" s="145"/>
      <c r="Y999" s="145"/>
      <c r="Z999" s="145"/>
      <c r="AA999" s="145"/>
      <c r="AB999" s="146"/>
      <c r="AC999" s="152"/>
      <c r="AD999" s="145"/>
      <c r="AE999" s="145"/>
      <c r="AF999" s="147"/>
      <c r="AG999" s="145"/>
      <c r="AH999" s="145"/>
      <c r="AI999" s="145"/>
      <c r="AJ999" s="147"/>
      <c r="AK999" s="147"/>
      <c r="AL999" s="147"/>
      <c r="AM999" s="146"/>
      <c r="AN999" s="145"/>
      <c r="AO999" s="145"/>
      <c r="AP999" s="147"/>
      <c r="AQ999" s="147"/>
      <c r="AS999" s="155"/>
      <c r="AT999" s="155"/>
    </row>
    <row r="1000" spans="1:46" ht="14.25" hidden="1" customHeight="1" x14ac:dyDescent="0.2">
      <c r="A1000" s="145"/>
      <c r="B1000" s="146"/>
      <c r="C1000" s="147"/>
      <c r="D1000" s="147"/>
      <c r="E1000" s="146"/>
      <c r="F1000" s="147"/>
      <c r="G1000" s="147"/>
      <c r="H1000" s="147"/>
      <c r="I1000" s="145"/>
      <c r="J1000" s="145"/>
      <c r="K1000" s="147"/>
      <c r="L1000" s="147"/>
      <c r="M1000" s="147"/>
      <c r="N1000" s="147"/>
      <c r="O1000" s="147"/>
      <c r="P1000" s="145"/>
      <c r="Q1000" s="147"/>
      <c r="R1000" s="147"/>
      <c r="S1000" s="147"/>
      <c r="T1000" s="147"/>
      <c r="U1000" s="147"/>
      <c r="V1000" s="146"/>
      <c r="W1000" s="149">
        <f t="shared" si="36"/>
        <v>1</v>
      </c>
      <c r="X1000" s="145"/>
      <c r="Y1000" s="145"/>
      <c r="Z1000" s="145"/>
      <c r="AA1000" s="145"/>
      <c r="AB1000" s="146"/>
      <c r="AC1000" s="152"/>
      <c r="AD1000" s="145"/>
      <c r="AE1000" s="145"/>
      <c r="AF1000" s="147"/>
      <c r="AG1000" s="145"/>
      <c r="AH1000" s="145"/>
      <c r="AI1000" s="145"/>
      <c r="AJ1000" s="147"/>
      <c r="AK1000" s="147"/>
      <c r="AL1000" s="147"/>
      <c r="AM1000" s="146"/>
      <c r="AN1000" s="145"/>
      <c r="AO1000" s="145"/>
      <c r="AP1000" s="147"/>
      <c r="AQ1000" s="147"/>
      <c r="AS1000" s="155"/>
      <c r="AT1000" s="155"/>
    </row>
    <row r="1001" spans="1:46" ht="15" customHeight="1" x14ac:dyDescent="0.2"/>
  </sheetData>
  <sheetProtection sheet="1" objects="1" scenarios="1" formatCells="0" formatColumns="0" sort="0" autoFilter="0" pivotTables="0"/>
  <autoFilter ref="A1:AT113" xr:uid="{5FD927E4-ECEE-4812-A61B-54793ADF2FCA}">
    <sortState xmlns:xlrd2="http://schemas.microsoft.com/office/spreadsheetml/2017/richdata2" ref="A2:AT113">
      <sortCondition ref="A1"/>
    </sortState>
  </autoFilter>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16"/>
  <sheetViews>
    <sheetView zoomScale="70" zoomScaleNormal="70" workbookViewId="0">
      <pane ySplit="2" topLeftCell="A3" activePane="bottomLeft" state="frozen"/>
      <selection pane="bottomLeft"/>
    </sheetView>
  </sheetViews>
  <sheetFormatPr defaultColWidth="12.625" defaultRowHeight="15" customHeight="1" x14ac:dyDescent="0.2"/>
  <cols>
    <col min="1" max="1" width="42.125" style="95" bestFit="1" customWidth="1"/>
    <col min="2" max="2" width="13.375" style="115" customWidth="1"/>
    <col min="3" max="4" width="7.5" style="115" customWidth="1"/>
    <col min="5" max="5" width="13.875" style="115" bestFit="1" customWidth="1"/>
    <col min="6" max="6" width="11.75" style="115" bestFit="1" customWidth="1"/>
    <col min="7" max="7" width="10.875" style="115" bestFit="1" customWidth="1"/>
    <col min="8" max="8" width="13.875" style="115" bestFit="1" customWidth="1"/>
    <col min="9" max="10" width="14.25" style="115" bestFit="1" customWidth="1"/>
    <col min="11" max="11" width="12.625" style="96"/>
    <col min="12" max="13" width="12.625" style="97"/>
    <col min="14" max="14" width="12.625" style="98"/>
    <col min="15" max="15" width="12.625" style="119"/>
    <col min="16" max="16" width="10.875" style="123" bestFit="1" customWidth="1"/>
    <col min="17" max="17" width="12.25" style="100" customWidth="1"/>
    <col min="18" max="19" width="12.625" style="119"/>
    <col min="20" max="20" width="12.625" style="98"/>
    <col min="21" max="21" width="12.625" style="127"/>
    <col min="22" max="22" width="8.625" style="123" bestFit="1" customWidth="1"/>
    <col min="23" max="23" width="12.25" style="100" customWidth="1"/>
    <col min="24" max="24" width="13.25" style="119" bestFit="1" customWidth="1"/>
    <col min="25" max="25" width="12.75" style="119" bestFit="1" customWidth="1"/>
    <col min="26" max="26" width="12.625" style="98"/>
    <col min="27" max="16384" width="12.625" style="79"/>
  </cols>
  <sheetData>
    <row r="1" spans="1:31" s="81" customFormat="1" ht="33" customHeight="1" thickBot="1" x14ac:dyDescent="0.3">
      <c r="A1" s="78" t="s">
        <v>458</v>
      </c>
      <c r="B1" s="105">
        <f t="shared" ref="B1:J1" si="0">MEDIAN(B3:B114)</f>
        <v>206000</v>
      </c>
      <c r="C1" s="105">
        <f t="shared" si="0"/>
        <v>776</v>
      </c>
      <c r="D1" s="105">
        <f t="shared" si="0"/>
        <v>973</v>
      </c>
      <c r="E1" s="105">
        <f t="shared" si="0"/>
        <v>1294</v>
      </c>
      <c r="F1" s="105">
        <f t="shared" si="0"/>
        <v>60214</v>
      </c>
      <c r="G1" s="105">
        <f t="shared" si="0"/>
        <v>63661</v>
      </c>
      <c r="H1" s="105">
        <f t="shared" si="0"/>
        <v>31040</v>
      </c>
      <c r="I1" s="105">
        <f t="shared" si="0"/>
        <v>38920</v>
      </c>
      <c r="J1" s="105">
        <f t="shared" si="0"/>
        <v>51760</v>
      </c>
      <c r="K1" s="101"/>
      <c r="L1" s="102"/>
      <c r="M1" s="102"/>
      <c r="N1" s="103"/>
      <c r="O1" s="116">
        <f t="shared" ref="O1:Z1" si="1">MEDIAN(O3:O114)</f>
        <v>26780</v>
      </c>
      <c r="P1" s="116">
        <f>MEDIAN(P3:P114)</f>
        <v>59700</v>
      </c>
      <c r="Q1" s="104"/>
      <c r="R1" s="116">
        <f t="shared" si="1"/>
        <v>52542.029699999999</v>
      </c>
      <c r="S1" s="116">
        <f t="shared" si="1"/>
        <v>1941.4279974149997</v>
      </c>
      <c r="T1" s="103">
        <f t="shared" si="1"/>
        <v>14.562604606035306</v>
      </c>
      <c r="U1" s="116">
        <f t="shared" si="1"/>
        <v>2919</v>
      </c>
      <c r="V1" s="116">
        <f t="shared" si="1"/>
        <v>37300</v>
      </c>
      <c r="W1" s="104"/>
      <c r="X1" s="116">
        <f t="shared" si="1"/>
        <v>32827.7673</v>
      </c>
      <c r="Y1" s="116">
        <f t="shared" si="1"/>
        <v>101.08216681124999</v>
      </c>
      <c r="Z1" s="103">
        <f t="shared" si="1"/>
        <v>29.703409122191964</v>
      </c>
    </row>
    <row r="2" spans="1:31" s="71" customFormat="1" ht="60" x14ac:dyDescent="0.25">
      <c r="A2" s="82" t="s">
        <v>407</v>
      </c>
      <c r="B2" s="106" t="s">
        <v>153</v>
      </c>
      <c r="C2" s="107" t="s">
        <v>311</v>
      </c>
      <c r="D2" s="107" t="s">
        <v>312</v>
      </c>
      <c r="E2" s="107" t="s">
        <v>313</v>
      </c>
      <c r="F2" s="106" t="s">
        <v>498</v>
      </c>
      <c r="G2" s="106" t="s">
        <v>497</v>
      </c>
      <c r="H2" s="107" t="s">
        <v>496</v>
      </c>
      <c r="I2" s="107" t="s">
        <v>495</v>
      </c>
      <c r="J2" s="107" t="s">
        <v>494</v>
      </c>
      <c r="K2" s="83" t="s">
        <v>392</v>
      </c>
      <c r="L2" s="84" t="s">
        <v>480</v>
      </c>
      <c r="M2" s="84" t="s">
        <v>481</v>
      </c>
      <c r="N2" s="85" t="s">
        <v>482</v>
      </c>
      <c r="O2" s="117" t="s">
        <v>493</v>
      </c>
      <c r="P2" s="120" t="s">
        <v>396</v>
      </c>
      <c r="Q2" s="86" t="s">
        <v>483</v>
      </c>
      <c r="R2" s="124" t="s">
        <v>484</v>
      </c>
      <c r="S2" s="117" t="s">
        <v>485</v>
      </c>
      <c r="T2" s="87" t="s">
        <v>393</v>
      </c>
      <c r="U2" s="125" t="s">
        <v>486</v>
      </c>
      <c r="V2" s="128" t="s">
        <v>394</v>
      </c>
      <c r="W2" s="88" t="s">
        <v>483</v>
      </c>
      <c r="X2" s="129" t="s">
        <v>484</v>
      </c>
      <c r="Y2" s="130" t="s">
        <v>487</v>
      </c>
      <c r="Z2" s="89" t="s">
        <v>390</v>
      </c>
      <c r="AA2" s="90" t="s">
        <v>490</v>
      </c>
      <c r="AB2" s="70" t="s">
        <v>488</v>
      </c>
      <c r="AC2" s="70">
        <f>0.0739/2</f>
        <v>3.6949999999999997E-2</v>
      </c>
      <c r="AD2" s="70" t="s">
        <v>489</v>
      </c>
      <c r="AE2" s="70">
        <v>0.88010100000000002</v>
      </c>
    </row>
    <row r="3" spans="1:31" ht="14.25" x14ac:dyDescent="0.2">
      <c r="A3" s="80" t="s">
        <v>40</v>
      </c>
      <c r="B3" s="108">
        <v>120000</v>
      </c>
      <c r="C3" s="108">
        <v>629</v>
      </c>
      <c r="D3" s="108">
        <v>826</v>
      </c>
      <c r="E3" s="108">
        <v>1048</v>
      </c>
      <c r="F3" s="108">
        <v>35076</v>
      </c>
      <c r="G3" s="108">
        <v>37084</v>
      </c>
      <c r="H3" s="108">
        <v>25160</v>
      </c>
      <c r="I3" s="108">
        <v>33040</v>
      </c>
      <c r="J3" s="108">
        <v>41920</v>
      </c>
      <c r="K3" s="91">
        <f t="shared" ref="K3:K8" si="2">B3/$B$1</f>
        <v>0.58252427184466016</v>
      </c>
      <c r="L3" s="77">
        <f t="shared" ref="L3:L8" si="3">D3/$D$1</f>
        <v>0.84892086330935257</v>
      </c>
      <c r="M3" s="77">
        <f t="shared" ref="M3:M8" si="4">K3/L3</f>
        <v>0.68619384564752339</v>
      </c>
      <c r="N3" s="92">
        <f t="shared" ref="N3:N8" si="5">L3/K3</f>
        <v>1.4573141486810552</v>
      </c>
      <c r="O3" s="118">
        <f t="shared" ref="O3:O8" si="6">B3*0.13</f>
        <v>15600</v>
      </c>
      <c r="P3" s="121">
        <v>58550</v>
      </c>
      <c r="Q3" s="93" t="s">
        <v>395</v>
      </c>
      <c r="R3" s="122">
        <f t="shared" ref="R3:R8" si="7">P3*$AE$2</f>
        <v>51529.913550000005</v>
      </c>
      <c r="S3" s="123">
        <f t="shared" ref="S3:S8" si="8">R3*$AC$2</f>
        <v>1904.0303056724999</v>
      </c>
      <c r="T3" s="92">
        <f t="shared" ref="T3:T8" si="9">O3/S3</f>
        <v>8.1931469018767054</v>
      </c>
      <c r="U3" s="126">
        <f t="shared" ref="U3:U8" si="10">D3*3</f>
        <v>2478</v>
      </c>
      <c r="V3" s="121">
        <v>36600</v>
      </c>
      <c r="W3" s="93" t="s">
        <v>395</v>
      </c>
      <c r="X3" s="123">
        <f t="shared" ref="X3:X8" si="11">V3*$AE$2</f>
        <v>32211.696599999999</v>
      </c>
      <c r="Y3" s="123">
        <f t="shared" ref="Y3:Y8" si="12">(X3/12)*$AC$2</f>
        <v>99.185182447499997</v>
      </c>
      <c r="Z3" s="92">
        <f t="shared" ref="Z3:Z8" si="13">U3/Y3</f>
        <v>24.983570517820418</v>
      </c>
    </row>
    <row r="4" spans="1:31" ht="14.25" x14ac:dyDescent="0.2">
      <c r="A4" s="80" t="s">
        <v>41</v>
      </c>
      <c r="B4" s="108">
        <v>180000</v>
      </c>
      <c r="C4" s="108">
        <v>837</v>
      </c>
      <c r="D4" s="108">
        <v>1032</v>
      </c>
      <c r="E4" s="108">
        <v>1294</v>
      </c>
      <c r="F4" s="108">
        <v>52614</v>
      </c>
      <c r="G4" s="108">
        <v>55626</v>
      </c>
      <c r="H4" s="108">
        <v>33480</v>
      </c>
      <c r="I4" s="108">
        <v>41280</v>
      </c>
      <c r="J4" s="108">
        <v>51760</v>
      </c>
      <c r="K4" s="91">
        <f t="shared" si="2"/>
        <v>0.87378640776699024</v>
      </c>
      <c r="L4" s="77">
        <f t="shared" si="3"/>
        <v>1.0606372045220966</v>
      </c>
      <c r="M4" s="77">
        <f t="shared" si="4"/>
        <v>0.82383156468728824</v>
      </c>
      <c r="N4" s="92">
        <f t="shared" si="5"/>
        <v>1.2138403562863995</v>
      </c>
      <c r="O4" s="118">
        <f t="shared" si="6"/>
        <v>23400</v>
      </c>
      <c r="P4" s="121">
        <v>69100</v>
      </c>
      <c r="Q4" s="93" t="s">
        <v>395</v>
      </c>
      <c r="R4" s="122">
        <f t="shared" si="7"/>
        <v>60814.979100000004</v>
      </c>
      <c r="S4" s="123">
        <f t="shared" si="8"/>
        <v>2247.1134777449997</v>
      </c>
      <c r="T4" s="92">
        <f t="shared" si="9"/>
        <v>10.413359285923613</v>
      </c>
      <c r="U4" s="126">
        <f t="shared" si="10"/>
        <v>3096</v>
      </c>
      <c r="V4" s="121">
        <v>43200</v>
      </c>
      <c r="W4" s="93" t="s">
        <v>395</v>
      </c>
      <c r="X4" s="123">
        <f t="shared" si="11"/>
        <v>38020.3632</v>
      </c>
      <c r="Y4" s="123">
        <f t="shared" si="12"/>
        <v>117.07103502</v>
      </c>
      <c r="Z4" s="92">
        <f t="shared" si="13"/>
        <v>26.445482432704985</v>
      </c>
    </row>
    <row r="5" spans="1:31" ht="14.25" x14ac:dyDescent="0.2">
      <c r="A5" s="80" t="s">
        <v>42</v>
      </c>
      <c r="B5" s="109">
        <v>210000</v>
      </c>
      <c r="C5" s="108">
        <v>707</v>
      </c>
      <c r="D5" s="108">
        <v>873</v>
      </c>
      <c r="E5" s="108">
        <v>1270</v>
      </c>
      <c r="F5" s="109">
        <v>61383</v>
      </c>
      <c r="G5" s="109">
        <v>64897</v>
      </c>
      <c r="H5" s="109">
        <v>28280</v>
      </c>
      <c r="I5" s="109">
        <v>34920</v>
      </c>
      <c r="J5" s="108">
        <v>50800</v>
      </c>
      <c r="K5" s="91">
        <f t="shared" si="2"/>
        <v>1.0194174757281553</v>
      </c>
      <c r="L5" s="77">
        <f t="shared" si="3"/>
        <v>0.89722507708119215</v>
      </c>
      <c r="M5" s="77">
        <f t="shared" si="4"/>
        <v>1.1361892369799487</v>
      </c>
      <c r="N5" s="92">
        <f t="shared" si="5"/>
        <v>0.88013507561297899</v>
      </c>
      <c r="O5" s="118">
        <f t="shared" si="6"/>
        <v>27300</v>
      </c>
      <c r="P5" s="121">
        <v>52000</v>
      </c>
      <c r="Q5" s="93" t="s">
        <v>395</v>
      </c>
      <c r="R5" s="122">
        <f t="shared" si="7"/>
        <v>45765.252</v>
      </c>
      <c r="S5" s="123">
        <f t="shared" si="8"/>
        <v>1691.0260613999999</v>
      </c>
      <c r="T5" s="92">
        <f t="shared" si="9"/>
        <v>16.144044508337345</v>
      </c>
      <c r="U5" s="126">
        <f t="shared" si="10"/>
        <v>2619</v>
      </c>
      <c r="V5" s="121">
        <v>32500</v>
      </c>
      <c r="W5" s="93" t="s">
        <v>395</v>
      </c>
      <c r="X5" s="123">
        <f t="shared" si="11"/>
        <v>28603.282500000001</v>
      </c>
      <c r="Y5" s="123">
        <f t="shared" si="12"/>
        <v>88.074274031249985</v>
      </c>
      <c r="Z5" s="92">
        <f t="shared" si="13"/>
        <v>29.736265541862341</v>
      </c>
      <c r="AA5" s="94"/>
      <c r="AB5" s="25"/>
      <c r="AC5" s="25"/>
      <c r="AD5" s="25"/>
      <c r="AE5" s="25"/>
    </row>
    <row r="6" spans="1:31" ht="14.25" x14ac:dyDescent="0.2">
      <c r="A6" s="80" t="s">
        <v>43</v>
      </c>
      <c r="B6" s="110">
        <v>173000</v>
      </c>
      <c r="C6" s="111">
        <v>824</v>
      </c>
      <c r="D6" s="111">
        <v>1048</v>
      </c>
      <c r="E6" s="111">
        <v>1352</v>
      </c>
      <c r="F6" s="110">
        <v>50568</v>
      </c>
      <c r="G6" s="110">
        <v>53463</v>
      </c>
      <c r="H6" s="110">
        <v>32960</v>
      </c>
      <c r="I6" s="110">
        <v>41920</v>
      </c>
      <c r="J6" s="111">
        <v>54080</v>
      </c>
      <c r="K6" s="91">
        <f t="shared" si="2"/>
        <v>0.83980582524271841</v>
      </c>
      <c r="L6" s="77">
        <f t="shared" si="3"/>
        <v>1.0770811921891059</v>
      </c>
      <c r="M6" s="77">
        <f t="shared" si="4"/>
        <v>0.77970521752019561</v>
      </c>
      <c r="N6" s="92">
        <f t="shared" si="5"/>
        <v>1.2825359860748893</v>
      </c>
      <c r="O6" s="118">
        <f t="shared" si="6"/>
        <v>22490</v>
      </c>
      <c r="P6" s="121">
        <v>59700</v>
      </c>
      <c r="Q6" s="93" t="s">
        <v>395</v>
      </c>
      <c r="R6" s="122">
        <f t="shared" si="7"/>
        <v>52542.029699999999</v>
      </c>
      <c r="S6" s="123">
        <f t="shared" si="8"/>
        <v>1941.4279974149997</v>
      </c>
      <c r="T6" s="92">
        <f t="shared" si="9"/>
        <v>11.584256552365222</v>
      </c>
      <c r="U6" s="126">
        <f t="shared" si="10"/>
        <v>3144</v>
      </c>
      <c r="V6" s="121">
        <v>37300</v>
      </c>
      <c r="W6" s="93" t="s">
        <v>395</v>
      </c>
      <c r="X6" s="123">
        <f t="shared" si="11"/>
        <v>32827.7673</v>
      </c>
      <c r="Y6" s="123">
        <f t="shared" si="12"/>
        <v>101.08216681124999</v>
      </c>
      <c r="Z6" s="92">
        <f t="shared" si="13"/>
        <v>31.103409228165525</v>
      </c>
    </row>
    <row r="7" spans="1:31" ht="14.25" x14ac:dyDescent="0.2">
      <c r="A7" s="80" t="s">
        <v>44</v>
      </c>
      <c r="B7" s="109">
        <v>260000</v>
      </c>
      <c r="C7" s="108">
        <v>660</v>
      </c>
      <c r="D7" s="108">
        <v>829</v>
      </c>
      <c r="E7" s="108">
        <v>1120</v>
      </c>
      <c r="F7" s="109">
        <v>75998</v>
      </c>
      <c r="G7" s="109">
        <v>80349</v>
      </c>
      <c r="H7" s="109">
        <v>26400</v>
      </c>
      <c r="I7" s="109">
        <v>33160</v>
      </c>
      <c r="J7" s="108">
        <v>44800</v>
      </c>
      <c r="K7" s="91">
        <f t="shared" si="2"/>
        <v>1.2621359223300972</v>
      </c>
      <c r="L7" s="77">
        <f t="shared" si="3"/>
        <v>0.85200411099691675</v>
      </c>
      <c r="M7" s="77">
        <f t="shared" si="4"/>
        <v>1.4813730427348426</v>
      </c>
      <c r="N7" s="92">
        <f t="shared" si="5"/>
        <v>0.67504941102063398</v>
      </c>
      <c r="O7" s="118">
        <f t="shared" si="6"/>
        <v>33800</v>
      </c>
      <c r="P7" s="121">
        <v>49050</v>
      </c>
      <c r="Q7" s="93" t="s">
        <v>395</v>
      </c>
      <c r="R7" s="122">
        <f t="shared" si="7"/>
        <v>43168.95405</v>
      </c>
      <c r="S7" s="123">
        <f t="shared" si="8"/>
        <v>1595.0928521474998</v>
      </c>
      <c r="T7" s="92">
        <f t="shared" si="9"/>
        <v>21.189989005652244</v>
      </c>
      <c r="U7" s="126">
        <f t="shared" si="10"/>
        <v>2487</v>
      </c>
      <c r="V7" s="121">
        <v>30650</v>
      </c>
      <c r="W7" s="93" t="s">
        <v>395</v>
      </c>
      <c r="X7" s="123">
        <f t="shared" si="11"/>
        <v>26975.095649999999</v>
      </c>
      <c r="Y7" s="123">
        <f t="shared" si="12"/>
        <v>83.060815355624982</v>
      </c>
      <c r="Z7" s="92">
        <f t="shared" si="13"/>
        <v>29.941916526486125</v>
      </c>
    </row>
    <row r="8" spans="1:31" ht="28.5" x14ac:dyDescent="0.2">
      <c r="A8" s="80" t="s">
        <v>45</v>
      </c>
      <c r="B8" s="109">
        <v>218000</v>
      </c>
      <c r="C8" s="108">
        <v>910</v>
      </c>
      <c r="D8" s="108">
        <v>1048</v>
      </c>
      <c r="E8" s="108">
        <v>1368</v>
      </c>
      <c r="F8" s="109">
        <v>63722</v>
      </c>
      <c r="G8" s="109">
        <v>67370</v>
      </c>
      <c r="H8" s="109">
        <v>36400</v>
      </c>
      <c r="I8" s="109">
        <v>41920</v>
      </c>
      <c r="J8" s="108">
        <v>54720</v>
      </c>
      <c r="K8" s="91">
        <f t="shared" si="2"/>
        <v>1.058252427184466</v>
      </c>
      <c r="L8" s="77">
        <f t="shared" si="3"/>
        <v>1.0770811921891059</v>
      </c>
      <c r="M8" s="77">
        <f t="shared" si="4"/>
        <v>0.98251871340695163</v>
      </c>
      <c r="N8" s="92">
        <f t="shared" si="5"/>
        <v>1.0177923192245679</v>
      </c>
      <c r="O8" s="118">
        <f t="shared" si="6"/>
        <v>28340</v>
      </c>
      <c r="P8" s="121">
        <v>61905.600000000079</v>
      </c>
      <c r="Q8" s="93" t="s">
        <v>398</v>
      </c>
      <c r="R8" s="122">
        <f t="shared" si="7"/>
        <v>54483.180465600068</v>
      </c>
      <c r="S8" s="123">
        <f t="shared" si="8"/>
        <v>2013.1535182039224</v>
      </c>
      <c r="T8" s="92">
        <f t="shared" si="9"/>
        <v>14.077416224712028</v>
      </c>
      <c r="U8" s="126">
        <f t="shared" si="10"/>
        <v>3144</v>
      </c>
      <c r="V8" s="121">
        <v>38691</v>
      </c>
      <c r="W8" s="93" t="s">
        <v>397</v>
      </c>
      <c r="X8" s="123">
        <f t="shared" si="11"/>
        <v>34051.987791</v>
      </c>
      <c r="Y8" s="123">
        <f t="shared" si="12"/>
        <v>104.85174573978749</v>
      </c>
      <c r="Z8" s="92">
        <f t="shared" si="13"/>
        <v>29.985194598500275</v>
      </c>
    </row>
    <row r="9" spans="1:31" ht="14.25" x14ac:dyDescent="0.2">
      <c r="A9" s="80" t="s">
        <v>46</v>
      </c>
      <c r="B9" s="112"/>
      <c r="C9" s="113"/>
      <c r="D9" s="113"/>
      <c r="E9" s="113"/>
      <c r="F9" s="112"/>
      <c r="G9" s="112"/>
      <c r="H9" s="112"/>
      <c r="I9" s="112"/>
      <c r="J9" s="113"/>
      <c r="K9" s="91"/>
      <c r="L9" s="77"/>
      <c r="M9" s="77"/>
      <c r="N9" s="92"/>
      <c r="O9" s="118"/>
      <c r="P9" s="121"/>
      <c r="Q9" s="93"/>
      <c r="R9" s="122"/>
      <c r="S9" s="123"/>
      <c r="T9" s="92"/>
      <c r="U9" s="126"/>
      <c r="V9" s="121"/>
      <c r="W9" s="93"/>
      <c r="X9" s="123"/>
      <c r="Y9" s="123"/>
      <c r="Z9" s="92"/>
    </row>
    <row r="10" spans="1:31" ht="28.5" x14ac:dyDescent="0.2">
      <c r="A10" s="80" t="s">
        <v>47</v>
      </c>
      <c r="B10" s="109">
        <v>295000</v>
      </c>
      <c r="C10" s="108">
        <v>1023</v>
      </c>
      <c r="D10" s="108">
        <v>1251</v>
      </c>
      <c r="E10" s="108">
        <v>1679</v>
      </c>
      <c r="F10" s="109">
        <v>86229</v>
      </c>
      <c r="G10" s="109">
        <v>91165</v>
      </c>
      <c r="H10" s="109">
        <v>40920</v>
      </c>
      <c r="I10" s="109">
        <v>50040</v>
      </c>
      <c r="J10" s="108">
        <v>67160</v>
      </c>
      <c r="K10" s="91">
        <f t="shared" ref="K10:K25" si="14">B10/$B$1</f>
        <v>1.4320388349514563</v>
      </c>
      <c r="L10" s="77">
        <f t="shared" ref="L10:L25" si="15">D10/$D$1</f>
        <v>1.2857142857142858</v>
      </c>
      <c r="M10" s="77">
        <f t="shared" ref="M10:M25" si="16">K10/L10</f>
        <v>1.1138079827400216</v>
      </c>
      <c r="N10" s="92">
        <f t="shared" ref="N10:N25" si="17">L10/K10</f>
        <v>0.89782082324455215</v>
      </c>
      <c r="O10" s="118">
        <f t="shared" ref="O10:O25" si="18">B10*0.13</f>
        <v>38350</v>
      </c>
      <c r="P10" s="121">
        <v>73489.600000000049</v>
      </c>
      <c r="Q10" s="93" t="s">
        <v>397</v>
      </c>
      <c r="R10" s="122">
        <f t="shared" ref="R10:R25" si="19">P10*$AE$2</f>
        <v>64678.270449600044</v>
      </c>
      <c r="S10" s="123">
        <f t="shared" ref="S10:S25" si="20">R10*$AC$2</f>
        <v>2389.8620931127216</v>
      </c>
      <c r="T10" s="92">
        <f t="shared" ref="T10:T25" si="21">O10/S10</f>
        <v>16.046951039777493</v>
      </c>
      <c r="U10" s="126">
        <f t="shared" ref="U10:U25" si="22">D10*3</f>
        <v>3753</v>
      </c>
      <c r="V10" s="121">
        <v>45931</v>
      </c>
      <c r="W10" s="93" t="s">
        <v>397</v>
      </c>
      <c r="X10" s="123">
        <f t="shared" ref="X10:X25" si="23">V10*$AE$2</f>
        <v>40423.919030999998</v>
      </c>
      <c r="Y10" s="123">
        <f t="shared" ref="Y10:Y25" si="24">(X10/12)*$AC$2</f>
        <v>124.47198401628748</v>
      </c>
      <c r="Z10" s="92">
        <f t="shared" ref="Z10:Z25" si="25">U10/Y10</f>
        <v>30.151363213660275</v>
      </c>
    </row>
    <row r="11" spans="1:31" ht="14.25" x14ac:dyDescent="0.2">
      <c r="A11" s="80" t="s">
        <v>48</v>
      </c>
      <c r="B11" s="108">
        <v>215000</v>
      </c>
      <c r="C11" s="108">
        <v>695</v>
      </c>
      <c r="D11" s="108">
        <v>904</v>
      </c>
      <c r="E11" s="108">
        <v>1303</v>
      </c>
      <c r="F11" s="108">
        <v>62844</v>
      </c>
      <c r="G11" s="108">
        <v>66442</v>
      </c>
      <c r="H11" s="108">
        <v>27800</v>
      </c>
      <c r="I11" s="108">
        <v>36160</v>
      </c>
      <c r="J11" s="108">
        <v>52120</v>
      </c>
      <c r="K11" s="91">
        <f t="shared" si="14"/>
        <v>1.0436893203883495</v>
      </c>
      <c r="L11" s="77">
        <f t="shared" si="15"/>
        <v>0.92908530318602256</v>
      </c>
      <c r="M11" s="77">
        <f t="shared" si="16"/>
        <v>1.1233514477188762</v>
      </c>
      <c r="N11" s="92">
        <f t="shared" si="17"/>
        <v>0.8901933602619565</v>
      </c>
      <c r="O11" s="118">
        <f t="shared" si="18"/>
        <v>27950</v>
      </c>
      <c r="P11" s="121">
        <v>47750</v>
      </c>
      <c r="Q11" s="93" t="s">
        <v>395</v>
      </c>
      <c r="R11" s="122">
        <f t="shared" si="19"/>
        <v>42024.822749999999</v>
      </c>
      <c r="S11" s="123">
        <f t="shared" si="20"/>
        <v>1552.8172006124998</v>
      </c>
      <c r="T11" s="92">
        <f t="shared" si="21"/>
        <v>17.999543017024337</v>
      </c>
      <c r="U11" s="126">
        <f t="shared" si="22"/>
        <v>2712</v>
      </c>
      <c r="V11" s="121">
        <v>29850</v>
      </c>
      <c r="W11" s="93" t="s">
        <v>395</v>
      </c>
      <c r="X11" s="123">
        <f t="shared" si="23"/>
        <v>26271.01485</v>
      </c>
      <c r="Y11" s="123">
        <f t="shared" si="24"/>
        <v>80.892833225624997</v>
      </c>
      <c r="Z11" s="92">
        <f t="shared" si="25"/>
        <v>33.525837727005218</v>
      </c>
    </row>
    <row r="12" spans="1:31" ht="28.5" x14ac:dyDescent="0.2">
      <c r="A12" s="80" t="s">
        <v>49</v>
      </c>
      <c r="B12" s="109">
        <v>238000</v>
      </c>
      <c r="C12" s="108">
        <v>1125</v>
      </c>
      <c r="D12" s="108">
        <v>1411</v>
      </c>
      <c r="E12" s="108">
        <v>1815</v>
      </c>
      <c r="F12" s="109">
        <v>69567</v>
      </c>
      <c r="G12" s="109">
        <v>73550</v>
      </c>
      <c r="H12" s="109">
        <v>45000</v>
      </c>
      <c r="I12" s="109">
        <v>56440</v>
      </c>
      <c r="J12" s="108">
        <v>72600</v>
      </c>
      <c r="K12" s="91">
        <f t="shared" si="14"/>
        <v>1.1553398058252426</v>
      </c>
      <c r="L12" s="77">
        <f t="shared" si="15"/>
        <v>1.4501541623843781</v>
      </c>
      <c r="M12" s="77">
        <f t="shared" si="16"/>
        <v>0.79670136858112062</v>
      </c>
      <c r="N12" s="92">
        <f t="shared" si="17"/>
        <v>1.2551754514755542</v>
      </c>
      <c r="O12" s="118">
        <f t="shared" si="18"/>
        <v>30940</v>
      </c>
      <c r="P12" s="121">
        <v>78385.599999999991</v>
      </c>
      <c r="Q12" s="93" t="s">
        <v>397</v>
      </c>
      <c r="R12" s="122">
        <f t="shared" si="19"/>
        <v>68987.244945599989</v>
      </c>
      <c r="S12" s="123">
        <f t="shared" si="20"/>
        <v>2549.0787007399194</v>
      </c>
      <c r="T12" s="92">
        <f t="shared" si="21"/>
        <v>12.137718616149069</v>
      </c>
      <c r="U12" s="126">
        <f t="shared" si="22"/>
        <v>4233</v>
      </c>
      <c r="V12" s="121">
        <v>48991</v>
      </c>
      <c r="W12" s="93" t="s">
        <v>397</v>
      </c>
      <c r="X12" s="123">
        <f t="shared" si="23"/>
        <v>43117.028091</v>
      </c>
      <c r="Y12" s="123">
        <f t="shared" si="24"/>
        <v>132.76451566353748</v>
      </c>
      <c r="Z12" s="92">
        <f t="shared" si="25"/>
        <v>31.883519318728275</v>
      </c>
    </row>
    <row r="13" spans="1:31" ht="14.25" x14ac:dyDescent="0.2">
      <c r="A13" s="80" t="s">
        <v>50</v>
      </c>
      <c r="B13" s="109">
        <v>204200</v>
      </c>
      <c r="C13" s="108">
        <v>789</v>
      </c>
      <c r="D13" s="108">
        <v>906</v>
      </c>
      <c r="E13" s="108">
        <v>1155</v>
      </c>
      <c r="F13" s="109">
        <v>59688</v>
      </c>
      <c r="G13" s="109">
        <v>63105</v>
      </c>
      <c r="H13" s="109">
        <v>31560</v>
      </c>
      <c r="I13" s="109">
        <v>36240</v>
      </c>
      <c r="J13" s="108">
        <v>46200</v>
      </c>
      <c r="K13" s="91">
        <f t="shared" si="14"/>
        <v>0.99126213592233015</v>
      </c>
      <c r="L13" s="77">
        <f t="shared" si="15"/>
        <v>0.93114080164439872</v>
      </c>
      <c r="M13" s="77">
        <f t="shared" si="16"/>
        <v>1.0645673932145996</v>
      </c>
      <c r="N13" s="92">
        <f t="shared" si="17"/>
        <v>0.93934870293215533</v>
      </c>
      <c r="O13" s="118">
        <f t="shared" si="18"/>
        <v>26546</v>
      </c>
      <c r="P13" s="121">
        <v>59850</v>
      </c>
      <c r="Q13" s="93" t="s">
        <v>395</v>
      </c>
      <c r="R13" s="122">
        <f t="shared" si="19"/>
        <v>52674.044849999998</v>
      </c>
      <c r="S13" s="123">
        <f t="shared" si="20"/>
        <v>1946.3059572074997</v>
      </c>
      <c r="T13" s="92">
        <f t="shared" si="21"/>
        <v>13.639171118855018</v>
      </c>
      <c r="U13" s="126">
        <f t="shared" si="22"/>
        <v>2718</v>
      </c>
      <c r="V13" s="121">
        <v>37400</v>
      </c>
      <c r="W13" s="93" t="s">
        <v>395</v>
      </c>
      <c r="X13" s="123">
        <f t="shared" si="23"/>
        <v>32915.777399999999</v>
      </c>
      <c r="Y13" s="123">
        <f t="shared" si="24"/>
        <v>101.35316457749998</v>
      </c>
      <c r="Z13" s="92">
        <f t="shared" si="25"/>
        <v>26.817120228364193</v>
      </c>
    </row>
    <row r="14" spans="1:31" ht="14.25" x14ac:dyDescent="0.2">
      <c r="A14" s="80" t="s">
        <v>51</v>
      </c>
      <c r="B14" s="109">
        <v>165000</v>
      </c>
      <c r="C14" s="108">
        <v>768</v>
      </c>
      <c r="D14" s="108">
        <v>882</v>
      </c>
      <c r="E14" s="108">
        <v>1176</v>
      </c>
      <c r="F14" s="109">
        <v>48229</v>
      </c>
      <c r="G14" s="109">
        <v>50991</v>
      </c>
      <c r="H14" s="109">
        <v>30720</v>
      </c>
      <c r="I14" s="109">
        <v>35280</v>
      </c>
      <c r="J14" s="108">
        <v>47040</v>
      </c>
      <c r="K14" s="91">
        <f t="shared" si="14"/>
        <v>0.80097087378640774</v>
      </c>
      <c r="L14" s="77">
        <f t="shared" si="15"/>
        <v>0.90647482014388492</v>
      </c>
      <c r="M14" s="77">
        <f t="shared" si="16"/>
        <v>0.88361072584373546</v>
      </c>
      <c r="N14" s="92">
        <f t="shared" si="17"/>
        <v>1.1317200784826684</v>
      </c>
      <c r="O14" s="118">
        <f t="shared" si="18"/>
        <v>21450</v>
      </c>
      <c r="P14" s="121">
        <v>56250</v>
      </c>
      <c r="Q14" s="93" t="s">
        <v>395</v>
      </c>
      <c r="R14" s="122">
        <f t="shared" si="19"/>
        <v>49505.681250000001</v>
      </c>
      <c r="S14" s="123">
        <f t="shared" si="20"/>
        <v>1829.2349221874999</v>
      </c>
      <c r="T14" s="92">
        <f t="shared" si="21"/>
        <v>11.726213915897095</v>
      </c>
      <c r="U14" s="126">
        <f t="shared" si="22"/>
        <v>2646</v>
      </c>
      <c r="V14" s="121">
        <v>35150</v>
      </c>
      <c r="W14" s="93" t="s">
        <v>395</v>
      </c>
      <c r="X14" s="123">
        <f t="shared" si="23"/>
        <v>30935.550149999999</v>
      </c>
      <c r="Y14" s="123">
        <f t="shared" si="24"/>
        <v>95.255714836874986</v>
      </c>
      <c r="Z14" s="92">
        <f t="shared" si="25"/>
        <v>27.777860934971343</v>
      </c>
    </row>
    <row r="15" spans="1:31" ht="14.25" x14ac:dyDescent="0.2">
      <c r="A15" s="80" t="s">
        <v>52</v>
      </c>
      <c r="B15" s="109">
        <v>294000</v>
      </c>
      <c r="C15" s="108">
        <v>676</v>
      </c>
      <c r="D15" s="108">
        <v>866</v>
      </c>
      <c r="E15" s="108">
        <v>1251</v>
      </c>
      <c r="F15" s="109">
        <v>85936</v>
      </c>
      <c r="G15" s="109">
        <v>90856</v>
      </c>
      <c r="H15" s="109">
        <v>27040</v>
      </c>
      <c r="I15" s="109">
        <v>34640</v>
      </c>
      <c r="J15" s="108">
        <v>50040</v>
      </c>
      <c r="K15" s="91">
        <f t="shared" si="14"/>
        <v>1.4271844660194175</v>
      </c>
      <c r="L15" s="77">
        <f t="shared" si="15"/>
        <v>0.89003083247687564</v>
      </c>
      <c r="M15" s="77">
        <f t="shared" si="16"/>
        <v>1.6035225005044957</v>
      </c>
      <c r="N15" s="92">
        <f t="shared" si="17"/>
        <v>0.62362704588515772</v>
      </c>
      <c r="O15" s="118">
        <f t="shared" si="18"/>
        <v>38220</v>
      </c>
      <c r="P15" s="121">
        <v>56250</v>
      </c>
      <c r="Q15" s="93" t="s">
        <v>395</v>
      </c>
      <c r="R15" s="122">
        <f t="shared" si="19"/>
        <v>49505.681250000001</v>
      </c>
      <c r="S15" s="123">
        <f t="shared" si="20"/>
        <v>1829.2349221874999</v>
      </c>
      <c r="T15" s="92">
        <f t="shared" si="21"/>
        <v>20.893981159234823</v>
      </c>
      <c r="U15" s="126">
        <f t="shared" si="22"/>
        <v>2598</v>
      </c>
      <c r="V15" s="121">
        <v>35150</v>
      </c>
      <c r="W15" s="93" t="s">
        <v>395</v>
      </c>
      <c r="X15" s="123">
        <f t="shared" si="23"/>
        <v>30935.550149999999</v>
      </c>
      <c r="Y15" s="123">
        <f t="shared" si="24"/>
        <v>95.255714836874986</v>
      </c>
      <c r="Z15" s="92">
        <f t="shared" si="25"/>
        <v>27.273954160640798</v>
      </c>
    </row>
    <row r="16" spans="1:31" ht="28.5" x14ac:dyDescent="0.2">
      <c r="A16" s="80" t="s">
        <v>53</v>
      </c>
      <c r="B16" s="114">
        <v>439000</v>
      </c>
      <c r="C16" s="108">
        <v>1421</v>
      </c>
      <c r="D16" s="108">
        <v>1740</v>
      </c>
      <c r="E16" s="108">
        <v>2182</v>
      </c>
      <c r="F16" s="109">
        <v>128320</v>
      </c>
      <c r="G16" s="109">
        <v>135666</v>
      </c>
      <c r="H16" s="109">
        <v>56840</v>
      </c>
      <c r="I16" s="109">
        <v>69600</v>
      </c>
      <c r="J16" s="108">
        <v>87280</v>
      </c>
      <c r="K16" s="91">
        <f t="shared" si="14"/>
        <v>2.1310679611650487</v>
      </c>
      <c r="L16" s="77">
        <f t="shared" si="15"/>
        <v>1.7882836587872559</v>
      </c>
      <c r="M16" s="77">
        <f t="shared" si="16"/>
        <v>1.1916834058698806</v>
      </c>
      <c r="N16" s="92">
        <f t="shared" si="17"/>
        <v>0.83914905173160526</v>
      </c>
      <c r="O16" s="118">
        <f t="shared" si="18"/>
        <v>57070</v>
      </c>
      <c r="P16" s="121">
        <v>85848.800000000032</v>
      </c>
      <c r="Q16" s="93" t="s">
        <v>397</v>
      </c>
      <c r="R16" s="122">
        <f t="shared" si="19"/>
        <v>75555.614728800036</v>
      </c>
      <c r="S16" s="123">
        <f t="shared" si="20"/>
        <v>2791.7799642291611</v>
      </c>
      <c r="T16" s="92">
        <f t="shared" si="21"/>
        <v>20.442155446071339</v>
      </c>
      <c r="U16" s="126">
        <f t="shared" si="22"/>
        <v>5220</v>
      </c>
      <c r="V16" s="121">
        <v>53655.5</v>
      </c>
      <c r="W16" s="93" t="s">
        <v>397</v>
      </c>
      <c r="X16" s="123">
        <f t="shared" si="23"/>
        <v>47222.259205499999</v>
      </c>
      <c r="Y16" s="123">
        <f t="shared" si="24"/>
        <v>145.40520647026875</v>
      </c>
      <c r="Z16" s="92">
        <f t="shared" si="25"/>
        <v>35.899677368618448</v>
      </c>
    </row>
    <row r="17" spans="1:26" ht="14.25" x14ac:dyDescent="0.2">
      <c r="A17" s="80" t="s">
        <v>54</v>
      </c>
      <c r="B17" s="108">
        <v>365000</v>
      </c>
      <c r="C17" s="108">
        <v>1010</v>
      </c>
      <c r="D17" s="108">
        <v>1272</v>
      </c>
      <c r="E17" s="108">
        <v>1595</v>
      </c>
      <c r="F17" s="108">
        <v>106690</v>
      </c>
      <c r="G17" s="108">
        <v>112798</v>
      </c>
      <c r="H17" s="108">
        <v>40400</v>
      </c>
      <c r="I17" s="108">
        <v>50880</v>
      </c>
      <c r="J17" s="108">
        <v>63800</v>
      </c>
      <c r="K17" s="91">
        <f t="shared" si="14"/>
        <v>1.7718446601941749</v>
      </c>
      <c r="L17" s="77">
        <f t="shared" si="15"/>
        <v>1.3072970195272353</v>
      </c>
      <c r="M17" s="77">
        <f t="shared" si="16"/>
        <v>1.3553497282774625</v>
      </c>
      <c r="N17" s="92">
        <f t="shared" si="17"/>
        <v>0.73781694800715192</v>
      </c>
      <c r="O17" s="118">
        <f t="shared" si="18"/>
        <v>47450</v>
      </c>
      <c r="P17" s="121">
        <v>71900</v>
      </c>
      <c r="Q17" s="93" t="s">
        <v>395</v>
      </c>
      <c r="R17" s="122">
        <f t="shared" si="19"/>
        <v>63279.261900000005</v>
      </c>
      <c r="S17" s="123">
        <f t="shared" si="20"/>
        <v>2338.1687272049999</v>
      </c>
      <c r="T17" s="92">
        <f t="shared" si="21"/>
        <v>20.293659498525916</v>
      </c>
      <c r="U17" s="126">
        <f t="shared" si="22"/>
        <v>3816</v>
      </c>
      <c r="V17" s="121">
        <v>48400</v>
      </c>
      <c r="W17" s="93" t="s">
        <v>395</v>
      </c>
      <c r="X17" s="123">
        <f t="shared" si="23"/>
        <v>42596.888400000003</v>
      </c>
      <c r="Y17" s="123">
        <f t="shared" si="24"/>
        <v>131.16291886499999</v>
      </c>
      <c r="Z17" s="92">
        <f t="shared" si="25"/>
        <v>29.093588592120572</v>
      </c>
    </row>
    <row r="18" spans="1:26" ht="28.5" x14ac:dyDescent="0.2">
      <c r="A18" s="80" t="s">
        <v>55</v>
      </c>
      <c r="B18" s="109">
        <v>129000</v>
      </c>
      <c r="C18" s="108">
        <v>660</v>
      </c>
      <c r="D18" s="108">
        <v>799</v>
      </c>
      <c r="E18" s="108">
        <v>1002</v>
      </c>
      <c r="F18" s="109">
        <v>37707</v>
      </c>
      <c r="G18" s="109">
        <v>39865</v>
      </c>
      <c r="H18" s="109">
        <v>26400</v>
      </c>
      <c r="I18" s="109">
        <v>31960</v>
      </c>
      <c r="J18" s="108">
        <v>40080</v>
      </c>
      <c r="K18" s="91">
        <f t="shared" si="14"/>
        <v>0.62621359223300976</v>
      </c>
      <c r="L18" s="77">
        <f t="shared" si="15"/>
        <v>0.82117163412127436</v>
      </c>
      <c r="M18" s="77">
        <f t="shared" si="16"/>
        <v>0.76258551344520464</v>
      </c>
      <c r="N18" s="92">
        <f t="shared" si="17"/>
        <v>1.3113283459611047</v>
      </c>
      <c r="O18" s="118">
        <f t="shared" si="18"/>
        <v>16770</v>
      </c>
      <c r="P18" s="121">
        <v>58458.39999999998</v>
      </c>
      <c r="Q18" s="93" t="s">
        <v>397</v>
      </c>
      <c r="R18" s="122">
        <f t="shared" si="19"/>
        <v>51449.296298399982</v>
      </c>
      <c r="S18" s="123">
        <f t="shared" si="20"/>
        <v>1901.0514982258792</v>
      </c>
      <c r="T18" s="92">
        <f t="shared" si="21"/>
        <v>8.8214338305144757</v>
      </c>
      <c r="U18" s="126">
        <f t="shared" si="22"/>
        <v>2397</v>
      </c>
      <c r="V18" s="121">
        <v>36536.5</v>
      </c>
      <c r="W18" s="93" t="s">
        <v>397</v>
      </c>
      <c r="X18" s="123">
        <f t="shared" si="23"/>
        <v>32155.810186500003</v>
      </c>
      <c r="Y18" s="123">
        <f t="shared" si="24"/>
        <v>99.013098865931241</v>
      </c>
      <c r="Z18" s="92">
        <f t="shared" si="25"/>
        <v>24.20891808714784</v>
      </c>
    </row>
    <row r="19" spans="1:26" ht="14.25" x14ac:dyDescent="0.2">
      <c r="A19" s="80" t="s">
        <v>56</v>
      </c>
      <c r="B19" s="109">
        <v>220000</v>
      </c>
      <c r="C19" s="108">
        <v>773</v>
      </c>
      <c r="D19" s="108">
        <v>956</v>
      </c>
      <c r="E19" s="108">
        <v>1240</v>
      </c>
      <c r="F19" s="109">
        <v>64306</v>
      </c>
      <c r="G19" s="109">
        <v>67988</v>
      </c>
      <c r="H19" s="109">
        <v>30920</v>
      </c>
      <c r="I19" s="109">
        <v>38240</v>
      </c>
      <c r="J19" s="108">
        <v>49600</v>
      </c>
      <c r="K19" s="91">
        <f t="shared" si="14"/>
        <v>1.0679611650485437</v>
      </c>
      <c r="L19" s="77">
        <f t="shared" si="15"/>
        <v>0.9825282631038027</v>
      </c>
      <c r="M19" s="77">
        <f t="shared" si="16"/>
        <v>1.0869521062680261</v>
      </c>
      <c r="N19" s="92">
        <f t="shared" si="17"/>
        <v>0.92000373726992435</v>
      </c>
      <c r="O19" s="118">
        <f t="shared" si="18"/>
        <v>28600</v>
      </c>
      <c r="P19" s="121">
        <v>50950</v>
      </c>
      <c r="Q19" s="93" t="s">
        <v>395</v>
      </c>
      <c r="R19" s="122">
        <f t="shared" si="19"/>
        <v>44841.145949999998</v>
      </c>
      <c r="S19" s="123">
        <f t="shared" si="20"/>
        <v>1656.8803428524998</v>
      </c>
      <c r="T19" s="92">
        <f t="shared" si="21"/>
        <v>17.26135512644322</v>
      </c>
      <c r="U19" s="126">
        <f t="shared" si="22"/>
        <v>2868</v>
      </c>
      <c r="V19" s="121">
        <v>31850</v>
      </c>
      <c r="W19" s="93" t="s">
        <v>395</v>
      </c>
      <c r="X19" s="123">
        <f t="shared" si="23"/>
        <v>28031.216850000001</v>
      </c>
      <c r="Y19" s="123">
        <f t="shared" si="24"/>
        <v>86.312788550625001</v>
      </c>
      <c r="Z19" s="92">
        <f t="shared" si="25"/>
        <v>33.22798449870303</v>
      </c>
    </row>
    <row r="20" spans="1:26" ht="14.25" x14ac:dyDescent="0.2">
      <c r="A20" s="80" t="s">
        <v>57</v>
      </c>
      <c r="B20" s="109">
        <v>144500</v>
      </c>
      <c r="C20" s="108">
        <v>582</v>
      </c>
      <c r="D20" s="108">
        <v>774</v>
      </c>
      <c r="E20" s="108">
        <v>1095</v>
      </c>
      <c r="F20" s="109">
        <v>42237</v>
      </c>
      <c r="G20" s="109">
        <v>44655</v>
      </c>
      <c r="H20" s="109">
        <v>23280</v>
      </c>
      <c r="I20" s="109">
        <v>30960</v>
      </c>
      <c r="J20" s="108">
        <v>43800</v>
      </c>
      <c r="K20" s="91">
        <f t="shared" si="14"/>
        <v>0.70145631067961167</v>
      </c>
      <c r="L20" s="77">
        <f t="shared" si="15"/>
        <v>0.79547790339157243</v>
      </c>
      <c r="M20" s="77">
        <f t="shared" si="16"/>
        <v>0.8818048970171346</v>
      </c>
      <c r="N20" s="92">
        <f t="shared" si="17"/>
        <v>1.1340377031049407</v>
      </c>
      <c r="O20" s="118">
        <f t="shared" si="18"/>
        <v>18785</v>
      </c>
      <c r="P20" s="121">
        <v>65050</v>
      </c>
      <c r="Q20" s="93" t="s">
        <v>395</v>
      </c>
      <c r="R20" s="122">
        <f t="shared" si="19"/>
        <v>57250.570050000002</v>
      </c>
      <c r="S20" s="123">
        <f t="shared" si="20"/>
        <v>2115.4085633474997</v>
      </c>
      <c r="T20" s="92">
        <f t="shared" si="21"/>
        <v>8.8800812880675544</v>
      </c>
      <c r="U20" s="126">
        <f t="shared" si="22"/>
        <v>2322</v>
      </c>
      <c r="V20" s="121">
        <v>40650</v>
      </c>
      <c r="W20" s="93" t="s">
        <v>395</v>
      </c>
      <c r="X20" s="123">
        <f t="shared" si="23"/>
        <v>35776.105649999998</v>
      </c>
      <c r="Y20" s="123">
        <f t="shared" si="24"/>
        <v>110.16059198062499</v>
      </c>
      <c r="Z20" s="92">
        <f t="shared" si="25"/>
        <v>21.078318101344198</v>
      </c>
    </row>
    <row r="21" spans="1:26" ht="14.25" x14ac:dyDescent="0.2">
      <c r="A21" s="80" t="s">
        <v>58</v>
      </c>
      <c r="B21" s="109">
        <v>262000</v>
      </c>
      <c r="C21" s="108">
        <v>884</v>
      </c>
      <c r="D21" s="108">
        <v>1037</v>
      </c>
      <c r="E21" s="108">
        <v>1376</v>
      </c>
      <c r="F21" s="109">
        <v>76583</v>
      </c>
      <c r="G21" s="109">
        <v>80967</v>
      </c>
      <c r="H21" s="109">
        <v>35360</v>
      </c>
      <c r="I21" s="109">
        <v>41480</v>
      </c>
      <c r="J21" s="108">
        <v>55040</v>
      </c>
      <c r="K21" s="91">
        <f t="shared" si="14"/>
        <v>1.2718446601941749</v>
      </c>
      <c r="L21" s="77">
        <f t="shared" si="15"/>
        <v>1.0657759506680371</v>
      </c>
      <c r="M21" s="77">
        <f t="shared" si="16"/>
        <v>1.1933508721011881</v>
      </c>
      <c r="N21" s="92">
        <f t="shared" si="17"/>
        <v>0.83797651083059399</v>
      </c>
      <c r="O21" s="118">
        <f t="shared" si="18"/>
        <v>34060</v>
      </c>
      <c r="P21" s="121">
        <v>59600</v>
      </c>
      <c r="Q21" s="93" t="s">
        <v>395</v>
      </c>
      <c r="R21" s="122">
        <f t="shared" si="19"/>
        <v>52454.0196</v>
      </c>
      <c r="S21" s="123">
        <f t="shared" si="20"/>
        <v>1938.1760242199998</v>
      </c>
      <c r="T21" s="92">
        <f t="shared" si="21"/>
        <v>17.573223264748162</v>
      </c>
      <c r="U21" s="126">
        <f t="shared" si="22"/>
        <v>3111</v>
      </c>
      <c r="V21" s="121">
        <v>37250</v>
      </c>
      <c r="W21" s="93" t="s">
        <v>395</v>
      </c>
      <c r="X21" s="123">
        <f t="shared" si="23"/>
        <v>32783.76225</v>
      </c>
      <c r="Y21" s="123">
        <f t="shared" si="24"/>
        <v>100.94666792812498</v>
      </c>
      <c r="Z21" s="92">
        <f t="shared" si="25"/>
        <v>30.818253478312553</v>
      </c>
    </row>
    <row r="22" spans="1:26" ht="15.75" customHeight="1" x14ac:dyDescent="0.2">
      <c r="A22" s="80" t="s">
        <v>59</v>
      </c>
      <c r="B22" s="109">
        <v>230000</v>
      </c>
      <c r="C22" s="108">
        <v>843</v>
      </c>
      <c r="D22" s="108">
        <v>974</v>
      </c>
      <c r="E22" s="108">
        <v>1319</v>
      </c>
      <c r="F22" s="109">
        <v>67229</v>
      </c>
      <c r="G22" s="109">
        <v>71078</v>
      </c>
      <c r="H22" s="109">
        <v>33720</v>
      </c>
      <c r="I22" s="109">
        <v>38960</v>
      </c>
      <c r="J22" s="108">
        <v>52760</v>
      </c>
      <c r="K22" s="91">
        <f t="shared" si="14"/>
        <v>1.116504854368932</v>
      </c>
      <c r="L22" s="77">
        <f t="shared" si="15"/>
        <v>1.0010277492291881</v>
      </c>
      <c r="M22" s="77">
        <f t="shared" si="16"/>
        <v>1.1153585454835429</v>
      </c>
      <c r="N22" s="92">
        <f t="shared" si="17"/>
        <v>0.89657267974440336</v>
      </c>
      <c r="O22" s="118">
        <f t="shared" si="18"/>
        <v>29900</v>
      </c>
      <c r="P22" s="121">
        <v>60335.19999999999</v>
      </c>
      <c r="Q22" s="93" t="s">
        <v>397</v>
      </c>
      <c r="R22" s="122">
        <f t="shared" si="19"/>
        <v>53101.069855199996</v>
      </c>
      <c r="S22" s="123">
        <f t="shared" si="20"/>
        <v>1962.0845311496396</v>
      </c>
      <c r="T22" s="92">
        <f t="shared" si="21"/>
        <v>15.23889492288121</v>
      </c>
      <c r="U22" s="126">
        <f t="shared" si="22"/>
        <v>2922</v>
      </c>
      <c r="V22" s="121">
        <v>37709.5</v>
      </c>
      <c r="W22" s="93" t="s">
        <v>397</v>
      </c>
      <c r="X22" s="123">
        <f t="shared" si="23"/>
        <v>33188.168659499999</v>
      </c>
      <c r="Y22" s="123">
        <f t="shared" si="24"/>
        <v>102.19190266404374</v>
      </c>
      <c r="Z22" s="92">
        <f t="shared" si="25"/>
        <v>28.59326349570069</v>
      </c>
    </row>
    <row r="23" spans="1:26" ht="15.75" customHeight="1" x14ac:dyDescent="0.2">
      <c r="A23" s="80" t="s">
        <v>60</v>
      </c>
      <c r="B23" s="109">
        <v>230000</v>
      </c>
      <c r="C23" s="108">
        <v>1120</v>
      </c>
      <c r="D23" s="108">
        <v>1307</v>
      </c>
      <c r="E23" s="108">
        <v>1664</v>
      </c>
      <c r="F23" s="109">
        <v>67229</v>
      </c>
      <c r="G23" s="109">
        <v>71078</v>
      </c>
      <c r="H23" s="109">
        <v>44800</v>
      </c>
      <c r="I23" s="109">
        <v>52280</v>
      </c>
      <c r="J23" s="108">
        <v>66560</v>
      </c>
      <c r="K23" s="91">
        <f t="shared" si="14"/>
        <v>1.116504854368932</v>
      </c>
      <c r="L23" s="77">
        <f t="shared" si="15"/>
        <v>1.343268242548818</v>
      </c>
      <c r="M23" s="77">
        <f t="shared" si="16"/>
        <v>0.83118532769775888</v>
      </c>
      <c r="N23" s="92">
        <f t="shared" si="17"/>
        <v>1.2031011215872023</v>
      </c>
      <c r="O23" s="118">
        <f t="shared" si="18"/>
        <v>29900</v>
      </c>
      <c r="P23" s="121">
        <v>67112</v>
      </c>
      <c r="Q23" s="93" t="s">
        <v>397</v>
      </c>
      <c r="R23" s="122">
        <f t="shared" si="19"/>
        <v>59065.338312</v>
      </c>
      <c r="S23" s="123">
        <f t="shared" si="20"/>
        <v>2182.4642506283999</v>
      </c>
      <c r="T23" s="92">
        <f t="shared" si="21"/>
        <v>13.700109860397875</v>
      </c>
      <c r="U23" s="126">
        <f t="shared" si="22"/>
        <v>3921</v>
      </c>
      <c r="V23" s="121">
        <v>41945</v>
      </c>
      <c r="W23" s="93" t="s">
        <v>397</v>
      </c>
      <c r="X23" s="123">
        <f t="shared" si="23"/>
        <v>36915.836445000001</v>
      </c>
      <c r="Y23" s="123">
        <f t="shared" si="24"/>
        <v>113.67001305356249</v>
      </c>
      <c r="Z23" s="92">
        <f t="shared" si="25"/>
        <v>34.494585640210879</v>
      </c>
    </row>
    <row r="24" spans="1:26" ht="15.75" customHeight="1" x14ac:dyDescent="0.2">
      <c r="A24" s="80" t="s">
        <v>61</v>
      </c>
      <c r="B24" s="109">
        <v>156000</v>
      </c>
      <c r="C24" s="108">
        <v>643</v>
      </c>
      <c r="D24" s="108">
        <v>845</v>
      </c>
      <c r="E24" s="108">
        <v>1178</v>
      </c>
      <c r="F24" s="109">
        <v>45599</v>
      </c>
      <c r="G24" s="109">
        <v>48209</v>
      </c>
      <c r="H24" s="109">
        <v>25720</v>
      </c>
      <c r="I24" s="109">
        <v>33800</v>
      </c>
      <c r="J24" s="108">
        <v>47120</v>
      </c>
      <c r="K24" s="91">
        <f t="shared" si="14"/>
        <v>0.75728155339805825</v>
      </c>
      <c r="L24" s="77">
        <f t="shared" si="15"/>
        <v>0.86844809866392603</v>
      </c>
      <c r="M24" s="77">
        <f t="shared" si="16"/>
        <v>0.87199402539208359</v>
      </c>
      <c r="N24" s="92">
        <f t="shared" si="17"/>
        <v>1.1467968482356972</v>
      </c>
      <c r="O24" s="118">
        <f t="shared" si="18"/>
        <v>20280</v>
      </c>
      <c r="P24" s="121">
        <v>64221.599999999984</v>
      </c>
      <c r="Q24" s="93" t="s">
        <v>397</v>
      </c>
      <c r="R24" s="122">
        <f t="shared" si="19"/>
        <v>56521.494381599987</v>
      </c>
      <c r="S24" s="123">
        <f t="shared" si="20"/>
        <v>2088.4692174001193</v>
      </c>
      <c r="T24" s="92">
        <f t="shared" si="21"/>
        <v>9.7104615337572664</v>
      </c>
      <c r="U24" s="126">
        <f t="shared" si="22"/>
        <v>2535</v>
      </c>
      <c r="V24" s="121">
        <v>40138.5</v>
      </c>
      <c r="W24" s="93" t="s">
        <v>397</v>
      </c>
      <c r="X24" s="123">
        <f t="shared" si="23"/>
        <v>35325.933988500001</v>
      </c>
      <c r="Y24" s="123">
        <f t="shared" si="24"/>
        <v>108.77443840625624</v>
      </c>
      <c r="Z24" s="92">
        <f t="shared" si="25"/>
        <v>23.305107681017432</v>
      </c>
    </row>
    <row r="25" spans="1:26" ht="15.75" customHeight="1" x14ac:dyDescent="0.2">
      <c r="A25" s="80" t="s">
        <v>62</v>
      </c>
      <c r="B25" s="109">
        <v>120000</v>
      </c>
      <c r="C25" s="108">
        <v>634</v>
      </c>
      <c r="D25" s="108">
        <v>785</v>
      </c>
      <c r="E25" s="108">
        <v>1032</v>
      </c>
      <c r="F25" s="109">
        <v>35076</v>
      </c>
      <c r="G25" s="109">
        <v>37084</v>
      </c>
      <c r="H25" s="109">
        <v>25360</v>
      </c>
      <c r="I25" s="109">
        <v>31400</v>
      </c>
      <c r="J25" s="108">
        <v>41280</v>
      </c>
      <c r="K25" s="91">
        <f t="shared" si="14"/>
        <v>0.58252427184466016</v>
      </c>
      <c r="L25" s="77">
        <f t="shared" si="15"/>
        <v>0.80678314491264136</v>
      </c>
      <c r="M25" s="77">
        <f t="shared" si="16"/>
        <v>0.72203326943293544</v>
      </c>
      <c r="N25" s="92">
        <f t="shared" si="17"/>
        <v>1.3849777321000345</v>
      </c>
      <c r="O25" s="118">
        <f t="shared" si="18"/>
        <v>15600</v>
      </c>
      <c r="P25" s="121">
        <v>57266</v>
      </c>
      <c r="Q25" s="93" t="s">
        <v>397</v>
      </c>
      <c r="R25" s="122">
        <f t="shared" si="19"/>
        <v>50399.863866</v>
      </c>
      <c r="S25" s="123">
        <f t="shared" si="20"/>
        <v>1862.2749698486998</v>
      </c>
      <c r="T25" s="92">
        <f t="shared" si="21"/>
        <v>8.3768510303649837</v>
      </c>
      <c r="U25" s="126">
        <f t="shared" si="22"/>
        <v>2355</v>
      </c>
      <c r="V25" s="121">
        <v>35791</v>
      </c>
      <c r="W25" s="93" t="s">
        <v>397</v>
      </c>
      <c r="X25" s="123">
        <f t="shared" si="23"/>
        <v>31499.694890999999</v>
      </c>
      <c r="Y25" s="123">
        <f t="shared" si="24"/>
        <v>96.992810518537496</v>
      </c>
      <c r="Z25" s="92">
        <f t="shared" si="25"/>
        <v>24.280150120507198</v>
      </c>
    </row>
    <row r="26" spans="1:26" ht="15.75" customHeight="1" x14ac:dyDescent="0.2">
      <c r="A26" s="80" t="s">
        <v>63</v>
      </c>
      <c r="B26" s="112"/>
      <c r="C26" s="113"/>
      <c r="D26" s="113"/>
      <c r="E26" s="113"/>
      <c r="F26" s="112"/>
      <c r="G26" s="112"/>
      <c r="H26" s="112"/>
      <c r="I26" s="112"/>
      <c r="J26" s="113"/>
      <c r="K26" s="91"/>
      <c r="L26" s="77"/>
      <c r="M26" s="77"/>
      <c r="N26" s="92"/>
      <c r="O26" s="118"/>
      <c r="P26" s="121"/>
      <c r="Q26" s="93"/>
      <c r="R26" s="122"/>
      <c r="S26" s="123"/>
      <c r="T26" s="92"/>
      <c r="U26" s="126"/>
      <c r="V26" s="121"/>
      <c r="W26" s="93"/>
      <c r="X26" s="123"/>
      <c r="Y26" s="123"/>
      <c r="Z26" s="92"/>
    </row>
    <row r="27" spans="1:26" ht="15.75" customHeight="1" x14ac:dyDescent="0.2">
      <c r="A27" s="80" t="s">
        <v>64</v>
      </c>
      <c r="B27" s="109">
        <v>282000</v>
      </c>
      <c r="C27" s="108">
        <v>902</v>
      </c>
      <c r="D27" s="108">
        <v>1159</v>
      </c>
      <c r="E27" s="108">
        <v>1684</v>
      </c>
      <c r="F27" s="109">
        <v>82429</v>
      </c>
      <c r="G27" s="109">
        <v>87148</v>
      </c>
      <c r="H27" s="109">
        <v>36080</v>
      </c>
      <c r="I27" s="109">
        <v>46360</v>
      </c>
      <c r="J27" s="108">
        <v>67360</v>
      </c>
      <c r="K27" s="91">
        <f t="shared" ref="K27:K37" si="26">B27/$B$1</f>
        <v>1.3689320388349515</v>
      </c>
      <c r="L27" s="77">
        <f t="shared" ref="L27:L37" si="27">D27/$D$1</f>
        <v>1.1911613566289825</v>
      </c>
      <c r="M27" s="77">
        <f t="shared" ref="M27:M37" si="28">K27/L27</f>
        <v>1.149241478676797</v>
      </c>
      <c r="N27" s="92">
        <f t="shared" ref="N27:N37" si="29">L27/K27</f>
        <v>0.87013914704102968</v>
      </c>
      <c r="O27" s="118">
        <f t="shared" ref="O27:O37" si="30">B27*0.13</f>
        <v>36660</v>
      </c>
      <c r="P27" s="121">
        <v>62150</v>
      </c>
      <c r="Q27" s="93" t="s">
        <v>395</v>
      </c>
      <c r="R27" s="122">
        <f t="shared" ref="R27:R37" si="31">P27*$AE$2</f>
        <v>54698.277150000002</v>
      </c>
      <c r="S27" s="123">
        <f t="shared" ref="S27:S37" si="32">R27*$AC$2</f>
        <v>2021.1013406924999</v>
      </c>
      <c r="T27" s="92">
        <f t="shared" ref="T27:T37" si="33">O27/S27</f>
        <v>18.138625343466945</v>
      </c>
      <c r="U27" s="126">
        <f t="shared" ref="U27:U37" si="34">D27*3</f>
        <v>3477</v>
      </c>
      <c r="V27" s="121">
        <v>38850</v>
      </c>
      <c r="W27" s="93" t="s">
        <v>395</v>
      </c>
      <c r="X27" s="123">
        <f t="shared" ref="X27:X37" si="35">V27*$AE$2</f>
        <v>34191.923849999999</v>
      </c>
      <c r="Y27" s="123">
        <f t="shared" ref="Y27:Y37" si="36">(X27/12)*$AC$2</f>
        <v>105.28263218812499</v>
      </c>
      <c r="Z27" s="92">
        <f t="shared" ref="Z27:Z37" si="37">U27/Y27</f>
        <v>33.025390111705214</v>
      </c>
    </row>
    <row r="28" spans="1:26" ht="15.75" customHeight="1" x14ac:dyDescent="0.2">
      <c r="A28" s="80" t="s">
        <v>65</v>
      </c>
      <c r="B28" s="109">
        <v>160000</v>
      </c>
      <c r="C28" s="108">
        <v>776</v>
      </c>
      <c r="D28" s="108">
        <v>891</v>
      </c>
      <c r="E28" s="108">
        <v>1173</v>
      </c>
      <c r="F28" s="109">
        <v>46768</v>
      </c>
      <c r="G28" s="109">
        <v>49446</v>
      </c>
      <c r="H28" s="109">
        <v>31040</v>
      </c>
      <c r="I28" s="109">
        <v>35640</v>
      </c>
      <c r="J28" s="108">
        <v>46920</v>
      </c>
      <c r="K28" s="91">
        <f t="shared" si="26"/>
        <v>0.77669902912621358</v>
      </c>
      <c r="L28" s="77">
        <f t="shared" si="27"/>
        <v>0.91572456320657758</v>
      </c>
      <c r="M28" s="77">
        <f t="shared" si="28"/>
        <v>0.84817974785612327</v>
      </c>
      <c r="N28" s="92">
        <f t="shared" si="29"/>
        <v>1.1789953751284687</v>
      </c>
      <c r="O28" s="118">
        <f t="shared" si="30"/>
        <v>20800</v>
      </c>
      <c r="P28" s="121">
        <v>55900</v>
      </c>
      <c r="Q28" s="93" t="s">
        <v>395</v>
      </c>
      <c r="R28" s="122">
        <f t="shared" si="31"/>
        <v>49197.645900000003</v>
      </c>
      <c r="S28" s="123">
        <f t="shared" si="32"/>
        <v>1817.853016005</v>
      </c>
      <c r="T28" s="92">
        <f t="shared" si="33"/>
        <v>11.442069197492692</v>
      </c>
      <c r="U28" s="126">
        <f t="shared" si="34"/>
        <v>2673</v>
      </c>
      <c r="V28" s="121">
        <v>34950</v>
      </c>
      <c r="W28" s="93" t="s">
        <v>395</v>
      </c>
      <c r="X28" s="123">
        <f t="shared" si="35"/>
        <v>30759.52995</v>
      </c>
      <c r="Y28" s="123">
        <f t="shared" si="36"/>
        <v>94.71371930437499</v>
      </c>
      <c r="Z28" s="92">
        <f t="shared" si="37"/>
        <v>28.22188822941229</v>
      </c>
    </row>
    <row r="29" spans="1:26" ht="15.75" customHeight="1" x14ac:dyDescent="0.2">
      <c r="A29" s="80" t="s">
        <v>66</v>
      </c>
      <c r="B29" s="109">
        <v>175000</v>
      </c>
      <c r="C29" s="108">
        <v>714</v>
      </c>
      <c r="D29" s="108">
        <v>910</v>
      </c>
      <c r="E29" s="108">
        <v>1165</v>
      </c>
      <c r="F29" s="109">
        <v>51153</v>
      </c>
      <c r="G29" s="109">
        <v>54081</v>
      </c>
      <c r="H29" s="109">
        <v>28560</v>
      </c>
      <c r="I29" s="109">
        <v>36400</v>
      </c>
      <c r="J29" s="109">
        <v>46600</v>
      </c>
      <c r="K29" s="91">
        <f t="shared" si="26"/>
        <v>0.84951456310679607</v>
      </c>
      <c r="L29" s="77">
        <f t="shared" si="27"/>
        <v>0.93525179856115104</v>
      </c>
      <c r="M29" s="77">
        <f t="shared" si="28"/>
        <v>0.90832710978342046</v>
      </c>
      <c r="N29" s="92">
        <f t="shared" si="29"/>
        <v>1.1009249743062692</v>
      </c>
      <c r="O29" s="118">
        <f t="shared" si="30"/>
        <v>22750</v>
      </c>
      <c r="P29" s="121">
        <v>63755.200000000063</v>
      </c>
      <c r="Q29" s="93" t="s">
        <v>397</v>
      </c>
      <c r="R29" s="122">
        <f t="shared" si="31"/>
        <v>56111.015275200058</v>
      </c>
      <c r="S29" s="123">
        <f t="shared" si="32"/>
        <v>2073.3020144186421</v>
      </c>
      <c r="T29" s="92">
        <f t="shared" si="33"/>
        <v>10.972834561384026</v>
      </c>
      <c r="U29" s="126">
        <f t="shared" si="34"/>
        <v>2730</v>
      </c>
      <c r="V29" s="121">
        <v>39847</v>
      </c>
      <c r="W29" s="93" t="s">
        <v>397</v>
      </c>
      <c r="X29" s="123">
        <f t="shared" si="35"/>
        <v>35069.384547000001</v>
      </c>
      <c r="Y29" s="123">
        <f t="shared" si="36"/>
        <v>107.98447991763749</v>
      </c>
      <c r="Z29" s="92">
        <f t="shared" si="37"/>
        <v>25.281410829428825</v>
      </c>
    </row>
    <row r="30" spans="1:26" ht="15.75" customHeight="1" x14ac:dyDescent="0.2">
      <c r="A30" s="80" t="s">
        <v>67</v>
      </c>
      <c r="B30" s="109">
        <v>291000</v>
      </c>
      <c r="C30" s="108">
        <v>922</v>
      </c>
      <c r="D30" s="108">
        <v>1132</v>
      </c>
      <c r="E30" s="108">
        <v>1523</v>
      </c>
      <c r="F30" s="109">
        <v>85060</v>
      </c>
      <c r="G30" s="109">
        <v>89929</v>
      </c>
      <c r="H30" s="109">
        <v>36880</v>
      </c>
      <c r="I30" s="109">
        <v>45280</v>
      </c>
      <c r="J30" s="108">
        <v>60920</v>
      </c>
      <c r="K30" s="91">
        <f t="shared" si="26"/>
        <v>1.412621359223301</v>
      </c>
      <c r="L30" s="77">
        <f t="shared" si="27"/>
        <v>1.1634121274409044</v>
      </c>
      <c r="M30" s="77">
        <f t="shared" si="28"/>
        <v>1.2142054615938798</v>
      </c>
      <c r="N30" s="92">
        <f t="shared" si="29"/>
        <v>0.8235838427932175</v>
      </c>
      <c r="O30" s="118">
        <f t="shared" si="30"/>
        <v>37830</v>
      </c>
      <c r="P30" s="121">
        <v>63914.399999999958</v>
      </c>
      <c r="Q30" s="93" t="s">
        <v>397</v>
      </c>
      <c r="R30" s="122">
        <f t="shared" si="31"/>
        <v>56251.127354399963</v>
      </c>
      <c r="S30" s="123">
        <f t="shared" si="32"/>
        <v>2078.4791557450785</v>
      </c>
      <c r="T30" s="92">
        <f t="shared" si="33"/>
        <v>18.200807978003979</v>
      </c>
      <c r="U30" s="126">
        <f t="shared" si="34"/>
        <v>3396</v>
      </c>
      <c r="V30" s="121">
        <v>39946.5</v>
      </c>
      <c r="W30" s="93" t="s">
        <v>397</v>
      </c>
      <c r="X30" s="123">
        <f t="shared" si="35"/>
        <v>35156.9545965</v>
      </c>
      <c r="Y30" s="123">
        <f t="shared" si="36"/>
        <v>108.25412269505624</v>
      </c>
      <c r="Z30" s="92">
        <f t="shared" si="37"/>
        <v>31.370629731731121</v>
      </c>
    </row>
    <row r="31" spans="1:26" ht="15.75" customHeight="1" x14ac:dyDescent="0.2">
      <c r="A31" s="80" t="s">
        <v>68</v>
      </c>
      <c r="B31" s="109">
        <v>115000</v>
      </c>
      <c r="C31" s="108">
        <v>583</v>
      </c>
      <c r="D31" s="108">
        <v>765</v>
      </c>
      <c r="E31" s="108">
        <v>1024</v>
      </c>
      <c r="F31" s="109">
        <v>33614</v>
      </c>
      <c r="G31" s="109">
        <v>35539</v>
      </c>
      <c r="H31" s="109">
        <v>23320</v>
      </c>
      <c r="I31" s="109">
        <v>30600</v>
      </c>
      <c r="J31" s="108">
        <v>40960</v>
      </c>
      <c r="K31" s="91">
        <f t="shared" si="26"/>
        <v>0.55825242718446599</v>
      </c>
      <c r="L31" s="77">
        <f t="shared" si="27"/>
        <v>0.78622816032887977</v>
      </c>
      <c r="M31" s="77">
        <f t="shared" si="28"/>
        <v>0.71003870803985025</v>
      </c>
      <c r="N31" s="92">
        <f t="shared" si="29"/>
        <v>1.4083739219804281</v>
      </c>
      <c r="O31" s="118">
        <f t="shared" si="30"/>
        <v>14950</v>
      </c>
      <c r="P31" s="121">
        <v>52550</v>
      </c>
      <c r="Q31" s="93" t="s">
        <v>395</v>
      </c>
      <c r="R31" s="122">
        <f t="shared" si="31"/>
        <v>46249.307549999998</v>
      </c>
      <c r="S31" s="123">
        <f t="shared" si="32"/>
        <v>1708.9119139724999</v>
      </c>
      <c r="T31" s="92">
        <f t="shared" si="33"/>
        <v>8.7482566408279947</v>
      </c>
      <c r="U31" s="126">
        <f t="shared" si="34"/>
        <v>2295</v>
      </c>
      <c r="V31" s="121">
        <v>32850</v>
      </c>
      <c r="W31" s="93" t="s">
        <v>395</v>
      </c>
      <c r="X31" s="123">
        <f t="shared" si="35"/>
        <v>28911.317849999999</v>
      </c>
      <c r="Y31" s="123">
        <f t="shared" si="36"/>
        <v>89.022766213124982</v>
      </c>
      <c r="Z31" s="92">
        <f t="shared" si="37"/>
        <v>25.77992234599467</v>
      </c>
    </row>
    <row r="32" spans="1:26" ht="16.5" customHeight="1" x14ac:dyDescent="0.2">
      <c r="A32" s="80" t="s">
        <v>69</v>
      </c>
      <c r="B32" s="114">
        <v>185000</v>
      </c>
      <c r="C32" s="108">
        <v>768</v>
      </c>
      <c r="D32" s="108">
        <v>955</v>
      </c>
      <c r="E32" s="108">
        <v>1287</v>
      </c>
      <c r="F32" s="109">
        <v>54075</v>
      </c>
      <c r="G32" s="109">
        <v>57172</v>
      </c>
      <c r="H32" s="109">
        <v>30720</v>
      </c>
      <c r="I32" s="109">
        <v>38200</v>
      </c>
      <c r="J32" s="108">
        <v>51480</v>
      </c>
      <c r="K32" s="91">
        <f t="shared" si="26"/>
        <v>0.89805825242718451</v>
      </c>
      <c r="L32" s="77">
        <f t="shared" si="27"/>
        <v>0.98150051387461457</v>
      </c>
      <c r="M32" s="77">
        <f t="shared" si="28"/>
        <v>0.91498500482895351</v>
      </c>
      <c r="N32" s="92">
        <f t="shared" si="29"/>
        <v>1.0929140857198409</v>
      </c>
      <c r="O32" s="118">
        <f t="shared" si="30"/>
        <v>24050</v>
      </c>
      <c r="P32" s="121">
        <v>44550</v>
      </c>
      <c r="Q32" s="93" t="s">
        <v>395</v>
      </c>
      <c r="R32" s="122">
        <f t="shared" si="31"/>
        <v>39208.49955</v>
      </c>
      <c r="S32" s="123">
        <f t="shared" si="32"/>
        <v>1448.7540583724999</v>
      </c>
      <c r="T32" s="92">
        <f t="shared" si="33"/>
        <v>16.600471184886459</v>
      </c>
      <c r="U32" s="126">
        <f t="shared" si="34"/>
        <v>2865</v>
      </c>
      <c r="V32" s="121">
        <v>27850</v>
      </c>
      <c r="W32" s="93" t="s">
        <v>395</v>
      </c>
      <c r="X32" s="123">
        <f t="shared" si="35"/>
        <v>24510.812850000002</v>
      </c>
      <c r="Y32" s="123">
        <f t="shared" si="36"/>
        <v>75.472877900625008</v>
      </c>
      <c r="Z32" s="92">
        <f t="shared" si="37"/>
        <v>37.960656592058669</v>
      </c>
    </row>
    <row r="33" spans="1:26" ht="15.75" customHeight="1" x14ac:dyDescent="0.2">
      <c r="A33" s="80" t="s">
        <v>70</v>
      </c>
      <c r="B33" s="109">
        <v>400000</v>
      </c>
      <c r="C33" s="108">
        <v>1127</v>
      </c>
      <c r="D33" s="108">
        <v>1418</v>
      </c>
      <c r="E33" s="108">
        <v>2031</v>
      </c>
      <c r="F33" s="109">
        <v>116920</v>
      </c>
      <c r="G33" s="109">
        <v>123614</v>
      </c>
      <c r="H33" s="109">
        <v>45080</v>
      </c>
      <c r="I33" s="109">
        <v>56720</v>
      </c>
      <c r="J33" s="108">
        <v>81240</v>
      </c>
      <c r="K33" s="91">
        <f t="shared" si="26"/>
        <v>1.941747572815534</v>
      </c>
      <c r="L33" s="77">
        <f t="shared" si="27"/>
        <v>1.4573484069886948</v>
      </c>
      <c r="M33" s="77">
        <f t="shared" si="28"/>
        <v>1.3323839127993755</v>
      </c>
      <c r="N33" s="92">
        <f t="shared" si="29"/>
        <v>0.75053442959917782</v>
      </c>
      <c r="O33" s="118">
        <f t="shared" si="30"/>
        <v>52000</v>
      </c>
      <c r="P33" s="121">
        <v>75356</v>
      </c>
      <c r="Q33" s="93" t="s">
        <v>397</v>
      </c>
      <c r="R33" s="122">
        <f t="shared" si="31"/>
        <v>66320.890956000003</v>
      </c>
      <c r="S33" s="123">
        <f t="shared" si="32"/>
        <v>2450.5569208242</v>
      </c>
      <c r="T33" s="92">
        <f t="shared" si="33"/>
        <v>21.219666255501934</v>
      </c>
      <c r="U33" s="126">
        <f t="shared" si="34"/>
        <v>4254</v>
      </c>
      <c r="V33" s="121">
        <v>47097.5</v>
      </c>
      <c r="W33" s="93" t="s">
        <v>397</v>
      </c>
      <c r="X33" s="123">
        <f t="shared" si="35"/>
        <v>41450.556847500004</v>
      </c>
      <c r="Y33" s="123">
        <f t="shared" si="36"/>
        <v>127.63317295959375</v>
      </c>
      <c r="Z33" s="92">
        <f t="shared" si="37"/>
        <v>33.329893015718852</v>
      </c>
    </row>
    <row r="34" spans="1:26" ht="15.75" customHeight="1" x14ac:dyDescent="0.2">
      <c r="A34" s="80" t="s">
        <v>71</v>
      </c>
      <c r="B34" s="109">
        <v>195800</v>
      </c>
      <c r="C34" s="108">
        <v>708</v>
      </c>
      <c r="D34" s="108">
        <v>875</v>
      </c>
      <c r="E34" s="108">
        <v>1181</v>
      </c>
      <c r="F34" s="109">
        <v>57232</v>
      </c>
      <c r="G34" s="109">
        <v>60509</v>
      </c>
      <c r="H34" s="109">
        <v>28320</v>
      </c>
      <c r="I34" s="109">
        <v>35000</v>
      </c>
      <c r="J34" s="108">
        <v>47240</v>
      </c>
      <c r="K34" s="91">
        <f t="shared" si="26"/>
        <v>0.95048543689320386</v>
      </c>
      <c r="L34" s="77">
        <f t="shared" si="27"/>
        <v>0.89928057553956831</v>
      </c>
      <c r="M34" s="77">
        <f t="shared" si="28"/>
        <v>1.0569398058252428</v>
      </c>
      <c r="N34" s="92">
        <f t="shared" si="29"/>
        <v>0.94612767395889208</v>
      </c>
      <c r="O34" s="118">
        <f t="shared" si="30"/>
        <v>25454</v>
      </c>
      <c r="P34" s="121">
        <v>63700</v>
      </c>
      <c r="Q34" s="93" t="s">
        <v>395</v>
      </c>
      <c r="R34" s="122">
        <f t="shared" si="31"/>
        <v>56062.433700000001</v>
      </c>
      <c r="S34" s="123">
        <f t="shared" si="32"/>
        <v>2071.5069252149997</v>
      </c>
      <c r="T34" s="92">
        <f t="shared" si="33"/>
        <v>12.287673137929845</v>
      </c>
      <c r="U34" s="126">
        <f t="shared" si="34"/>
        <v>2625</v>
      </c>
      <c r="V34" s="121">
        <v>39800</v>
      </c>
      <c r="W34" s="93" t="s">
        <v>395</v>
      </c>
      <c r="X34" s="123">
        <f t="shared" si="35"/>
        <v>35028.019800000002</v>
      </c>
      <c r="Y34" s="123">
        <f t="shared" si="36"/>
        <v>107.85711096749999</v>
      </c>
      <c r="Z34" s="92">
        <f t="shared" si="37"/>
        <v>24.337755540207056</v>
      </c>
    </row>
    <row r="35" spans="1:26" ht="15.75" customHeight="1" x14ac:dyDescent="0.2">
      <c r="A35" s="80" t="s">
        <v>72</v>
      </c>
      <c r="B35" s="109">
        <v>113000</v>
      </c>
      <c r="C35" s="108">
        <v>727</v>
      </c>
      <c r="D35" s="108">
        <v>940</v>
      </c>
      <c r="E35" s="108">
        <v>1238</v>
      </c>
      <c r="F35" s="109">
        <v>33030</v>
      </c>
      <c r="G35" s="109">
        <v>34921</v>
      </c>
      <c r="H35" s="109">
        <v>29080</v>
      </c>
      <c r="I35" s="109">
        <v>37600</v>
      </c>
      <c r="J35" s="108">
        <v>49520</v>
      </c>
      <c r="K35" s="91">
        <f t="shared" si="26"/>
        <v>0.54854368932038833</v>
      </c>
      <c r="L35" s="77">
        <f t="shared" si="27"/>
        <v>0.96608427543679343</v>
      </c>
      <c r="M35" s="77">
        <f t="shared" si="28"/>
        <v>0.56780107415823178</v>
      </c>
      <c r="N35" s="92">
        <f t="shared" si="29"/>
        <v>1.7611801835396412</v>
      </c>
      <c r="O35" s="118">
        <f t="shared" si="30"/>
        <v>14690</v>
      </c>
      <c r="P35" s="121">
        <v>60048</v>
      </c>
      <c r="Q35" s="93" t="s">
        <v>397</v>
      </c>
      <c r="R35" s="122">
        <f t="shared" si="31"/>
        <v>52848.304848</v>
      </c>
      <c r="S35" s="123">
        <f t="shared" si="32"/>
        <v>1952.7448641335998</v>
      </c>
      <c r="T35" s="92">
        <f t="shared" si="33"/>
        <v>7.5227441484106565</v>
      </c>
      <c r="U35" s="126">
        <f t="shared" si="34"/>
        <v>2820</v>
      </c>
      <c r="V35" s="121">
        <v>37530</v>
      </c>
      <c r="W35" s="93" t="s">
        <v>397</v>
      </c>
      <c r="X35" s="123">
        <f t="shared" si="35"/>
        <v>33030.19053</v>
      </c>
      <c r="Y35" s="123">
        <f t="shared" si="36"/>
        <v>101.705461673625</v>
      </c>
      <c r="Z35" s="92">
        <f t="shared" si="37"/>
        <v>27.727124518144763</v>
      </c>
    </row>
    <row r="36" spans="1:26" ht="15.75" customHeight="1" x14ac:dyDescent="0.2">
      <c r="A36" s="80" t="s">
        <v>73</v>
      </c>
      <c r="B36" s="109">
        <v>256000</v>
      </c>
      <c r="C36" s="108">
        <v>847</v>
      </c>
      <c r="D36" s="108">
        <v>990</v>
      </c>
      <c r="E36" s="108">
        <v>1356</v>
      </c>
      <c r="F36" s="109">
        <v>74829</v>
      </c>
      <c r="G36" s="109">
        <v>79113</v>
      </c>
      <c r="H36" s="109">
        <v>33880</v>
      </c>
      <c r="I36" s="109">
        <v>39600</v>
      </c>
      <c r="J36" s="108">
        <v>54240</v>
      </c>
      <c r="K36" s="91">
        <f t="shared" si="26"/>
        <v>1.2427184466019416</v>
      </c>
      <c r="L36" s="77">
        <f t="shared" si="27"/>
        <v>1.0174717368961974</v>
      </c>
      <c r="M36" s="77">
        <f t="shared" si="28"/>
        <v>1.2213788369128173</v>
      </c>
      <c r="N36" s="92">
        <f t="shared" si="29"/>
        <v>0.81874678828365888</v>
      </c>
      <c r="O36" s="118">
        <f t="shared" si="30"/>
        <v>33280</v>
      </c>
      <c r="P36" s="121">
        <v>64500</v>
      </c>
      <c r="Q36" s="93" t="s">
        <v>395</v>
      </c>
      <c r="R36" s="122">
        <f t="shared" si="31"/>
        <v>56766.514500000005</v>
      </c>
      <c r="S36" s="123">
        <f t="shared" si="32"/>
        <v>2097.5227107750002</v>
      </c>
      <c r="T36" s="92">
        <f t="shared" si="33"/>
        <v>15.866335953856531</v>
      </c>
      <c r="U36" s="126">
        <f t="shared" si="34"/>
        <v>2970</v>
      </c>
      <c r="V36" s="121">
        <v>40300</v>
      </c>
      <c r="W36" s="93" t="s">
        <v>395</v>
      </c>
      <c r="X36" s="123">
        <f t="shared" si="35"/>
        <v>35468.070299999999</v>
      </c>
      <c r="Y36" s="123">
        <f t="shared" si="36"/>
        <v>109.21209979874999</v>
      </c>
      <c r="Z36" s="92">
        <f t="shared" si="37"/>
        <v>27.194788905926647</v>
      </c>
    </row>
    <row r="37" spans="1:26" ht="15.75" customHeight="1" x14ac:dyDescent="0.2">
      <c r="A37" s="80" t="s">
        <v>74</v>
      </c>
      <c r="B37" s="109">
        <v>150000</v>
      </c>
      <c r="C37" s="108">
        <v>690</v>
      </c>
      <c r="D37" s="108">
        <v>842</v>
      </c>
      <c r="E37" s="108">
        <v>1210</v>
      </c>
      <c r="F37" s="109">
        <v>43845</v>
      </c>
      <c r="G37" s="109">
        <v>46355</v>
      </c>
      <c r="H37" s="109">
        <v>27600</v>
      </c>
      <c r="I37" s="109">
        <v>33680</v>
      </c>
      <c r="J37" s="108">
        <v>48400</v>
      </c>
      <c r="K37" s="91">
        <f t="shared" si="26"/>
        <v>0.72815533980582525</v>
      </c>
      <c r="L37" s="77">
        <f t="shared" si="27"/>
        <v>0.86536485097636173</v>
      </c>
      <c r="M37" s="77">
        <f t="shared" si="28"/>
        <v>0.84144316583262235</v>
      </c>
      <c r="N37" s="92">
        <f t="shared" si="29"/>
        <v>1.18843439534087</v>
      </c>
      <c r="O37" s="118">
        <f t="shared" si="30"/>
        <v>19500</v>
      </c>
      <c r="P37" s="121">
        <v>45200</v>
      </c>
      <c r="Q37" s="93" t="s">
        <v>395</v>
      </c>
      <c r="R37" s="122">
        <f t="shared" si="31"/>
        <v>39780.565200000005</v>
      </c>
      <c r="S37" s="123">
        <f t="shared" si="32"/>
        <v>1469.89188414</v>
      </c>
      <c r="T37" s="92">
        <f t="shared" si="33"/>
        <v>13.266281833652686</v>
      </c>
      <c r="U37" s="126">
        <f t="shared" si="34"/>
        <v>2526</v>
      </c>
      <c r="V37" s="121">
        <v>28250</v>
      </c>
      <c r="W37" s="93" t="s">
        <v>395</v>
      </c>
      <c r="X37" s="123">
        <f t="shared" si="35"/>
        <v>24862.85325</v>
      </c>
      <c r="Y37" s="123">
        <f t="shared" si="36"/>
        <v>76.556868965624986</v>
      </c>
      <c r="Z37" s="92">
        <f t="shared" si="37"/>
        <v>32.995079790086585</v>
      </c>
    </row>
    <row r="38" spans="1:26" ht="15.75" customHeight="1" x14ac:dyDescent="0.2">
      <c r="A38" s="80" t="s">
        <v>75</v>
      </c>
      <c r="B38" s="112"/>
      <c r="C38" s="113"/>
      <c r="D38" s="113"/>
      <c r="E38" s="113"/>
      <c r="F38" s="112"/>
      <c r="G38" s="112"/>
      <c r="H38" s="112"/>
      <c r="I38" s="112"/>
      <c r="J38" s="113"/>
      <c r="K38" s="91"/>
      <c r="L38" s="77"/>
      <c r="M38" s="77"/>
      <c r="N38" s="92"/>
      <c r="O38" s="118"/>
      <c r="P38" s="121"/>
      <c r="Q38" s="93"/>
      <c r="R38" s="122"/>
      <c r="S38" s="123"/>
      <c r="T38" s="92"/>
      <c r="U38" s="126"/>
      <c r="V38" s="121"/>
      <c r="W38" s="93"/>
      <c r="X38" s="123"/>
      <c r="Y38" s="123"/>
      <c r="Z38" s="92"/>
    </row>
    <row r="39" spans="1:26" ht="15.75" customHeight="1" x14ac:dyDescent="0.2">
      <c r="A39" s="80" t="s">
        <v>76</v>
      </c>
      <c r="B39" s="109">
        <v>347000</v>
      </c>
      <c r="C39" s="108">
        <v>920</v>
      </c>
      <c r="D39" s="108">
        <v>1129</v>
      </c>
      <c r="E39" s="108">
        <v>1446</v>
      </c>
      <c r="F39" s="109">
        <v>101428</v>
      </c>
      <c r="G39" s="109">
        <v>107235</v>
      </c>
      <c r="H39" s="109">
        <v>36800</v>
      </c>
      <c r="I39" s="109">
        <v>45160</v>
      </c>
      <c r="J39" s="108">
        <v>57840</v>
      </c>
      <c r="K39" s="91">
        <f t="shared" ref="K39:K68" si="38">B39/$B$1</f>
        <v>1.6844660194174756</v>
      </c>
      <c r="L39" s="77">
        <f t="shared" ref="L39:L68" si="39">D39/$D$1</f>
        <v>1.1603288797533402</v>
      </c>
      <c r="M39" s="77">
        <f t="shared" ref="M39:M68" si="40">K39/L39</f>
        <v>1.4517142930852116</v>
      </c>
      <c r="N39" s="92">
        <f t="shared" ref="N39:N68" si="41">L39/K39</f>
        <v>0.68884077587662274</v>
      </c>
      <c r="O39" s="118">
        <f t="shared" ref="O39:O68" si="42">B39*0.13</f>
        <v>45110</v>
      </c>
      <c r="P39" s="121">
        <v>56000</v>
      </c>
      <c r="Q39" s="93" t="s">
        <v>395</v>
      </c>
      <c r="R39" s="122">
        <f t="shared" ref="R39:R68" si="43">P39*$AE$2</f>
        <v>49285.656000000003</v>
      </c>
      <c r="S39" s="123">
        <f t="shared" ref="S39:S68" si="44">R39*$AC$2</f>
        <v>1821.1049891999999</v>
      </c>
      <c r="T39" s="92">
        <f t="shared" ref="T39:T68" si="45">O39/S39</f>
        <v>24.770675094255022</v>
      </c>
      <c r="U39" s="126">
        <f t="shared" ref="U39:U68" si="46">D39*3</f>
        <v>3387</v>
      </c>
      <c r="V39" s="121">
        <v>35000</v>
      </c>
      <c r="W39" s="93" t="s">
        <v>395</v>
      </c>
      <c r="X39" s="123">
        <f t="shared" ref="X39:X68" si="47">V39*$AE$2</f>
        <v>30803.535</v>
      </c>
      <c r="Y39" s="123">
        <f t="shared" ref="Y39:Y68" si="48">(X39/12)*$AC$2</f>
        <v>94.849218187499986</v>
      </c>
      <c r="Z39" s="92">
        <f t="shared" ref="Z39:Z68" si="49">U39/Y39</f>
        <v>35.709308571257857</v>
      </c>
    </row>
    <row r="40" spans="1:26" ht="15.75" customHeight="1" x14ac:dyDescent="0.2">
      <c r="A40" s="80" t="s">
        <v>77</v>
      </c>
      <c r="B40" s="109">
        <v>255000</v>
      </c>
      <c r="C40" s="108">
        <v>771</v>
      </c>
      <c r="D40" s="108">
        <v>958</v>
      </c>
      <c r="E40" s="108">
        <v>1368</v>
      </c>
      <c r="F40" s="109">
        <v>74537</v>
      </c>
      <c r="G40" s="109">
        <v>78804</v>
      </c>
      <c r="H40" s="109">
        <v>30840</v>
      </c>
      <c r="I40" s="109">
        <v>38320</v>
      </c>
      <c r="J40" s="108">
        <v>54720</v>
      </c>
      <c r="K40" s="91">
        <f t="shared" si="38"/>
        <v>1.2378640776699028</v>
      </c>
      <c r="L40" s="77">
        <f t="shared" si="39"/>
        <v>0.98458376156217886</v>
      </c>
      <c r="M40" s="77">
        <f t="shared" si="40"/>
        <v>1.2572460830613938</v>
      </c>
      <c r="N40" s="92">
        <f t="shared" si="41"/>
        <v>0.79538923483062296</v>
      </c>
      <c r="O40" s="118">
        <f t="shared" si="42"/>
        <v>33150</v>
      </c>
      <c r="P40" s="121">
        <v>47750</v>
      </c>
      <c r="Q40" s="93" t="s">
        <v>395</v>
      </c>
      <c r="R40" s="122">
        <f t="shared" si="43"/>
        <v>42024.822749999999</v>
      </c>
      <c r="S40" s="123">
        <f t="shared" si="44"/>
        <v>1552.8172006124998</v>
      </c>
      <c r="T40" s="92">
        <f t="shared" si="45"/>
        <v>21.348295206238166</v>
      </c>
      <c r="U40" s="126">
        <f t="shared" si="46"/>
        <v>2874</v>
      </c>
      <c r="V40" s="121">
        <v>29850</v>
      </c>
      <c r="W40" s="93" t="s">
        <v>395</v>
      </c>
      <c r="X40" s="123">
        <f t="shared" si="47"/>
        <v>26271.01485</v>
      </c>
      <c r="Y40" s="123">
        <f t="shared" si="48"/>
        <v>80.892833225624997</v>
      </c>
      <c r="Z40" s="92">
        <f t="shared" si="49"/>
        <v>35.528487325742262</v>
      </c>
    </row>
    <row r="41" spans="1:26" ht="15.75" customHeight="1" x14ac:dyDescent="0.2">
      <c r="A41" s="80" t="s">
        <v>78</v>
      </c>
      <c r="B41" s="109">
        <v>155000</v>
      </c>
      <c r="C41" s="108">
        <v>725</v>
      </c>
      <c r="D41" s="108">
        <v>894</v>
      </c>
      <c r="E41" s="108">
        <v>1174</v>
      </c>
      <c r="F41" s="109">
        <v>45307</v>
      </c>
      <c r="G41" s="109">
        <v>47900</v>
      </c>
      <c r="H41" s="109">
        <v>29000</v>
      </c>
      <c r="I41" s="109">
        <v>35760</v>
      </c>
      <c r="J41" s="108">
        <v>46960</v>
      </c>
      <c r="K41" s="91">
        <f t="shared" si="38"/>
        <v>0.75242718446601942</v>
      </c>
      <c r="L41" s="77">
        <f t="shared" si="39"/>
        <v>0.91880781089414187</v>
      </c>
      <c r="M41" s="77">
        <f t="shared" si="40"/>
        <v>0.81891683499489576</v>
      </c>
      <c r="N41" s="92">
        <f t="shared" si="41"/>
        <v>1.2211252196399562</v>
      </c>
      <c r="O41" s="118">
        <f t="shared" si="42"/>
        <v>20150</v>
      </c>
      <c r="P41" s="121">
        <v>57050</v>
      </c>
      <c r="Q41" s="93" t="s">
        <v>395</v>
      </c>
      <c r="R41" s="122">
        <f t="shared" si="43"/>
        <v>50209.762050000005</v>
      </c>
      <c r="S41" s="123">
        <f t="shared" si="44"/>
        <v>1855.2507077475</v>
      </c>
      <c r="T41" s="92">
        <f t="shared" si="45"/>
        <v>10.861065793347439</v>
      </c>
      <c r="U41" s="126">
        <f t="shared" si="46"/>
        <v>2682</v>
      </c>
      <c r="V41" s="121">
        <v>35650</v>
      </c>
      <c r="W41" s="93" t="s">
        <v>395</v>
      </c>
      <c r="X41" s="123">
        <f t="shared" si="47"/>
        <v>31375.60065</v>
      </c>
      <c r="Y41" s="123">
        <f t="shared" si="48"/>
        <v>96.610703668124998</v>
      </c>
      <c r="Z41" s="92">
        <f t="shared" si="49"/>
        <v>27.760899136115896</v>
      </c>
    </row>
    <row r="42" spans="1:26" ht="15.75" customHeight="1" x14ac:dyDescent="0.2">
      <c r="A42" s="80" t="s">
        <v>79</v>
      </c>
      <c r="B42" s="109">
        <v>166000</v>
      </c>
      <c r="C42" s="108">
        <v>713</v>
      </c>
      <c r="D42" s="108">
        <v>878</v>
      </c>
      <c r="E42" s="108">
        <v>1225</v>
      </c>
      <c r="F42" s="109">
        <v>48522</v>
      </c>
      <c r="G42" s="109">
        <v>51300</v>
      </c>
      <c r="H42" s="109">
        <v>28520</v>
      </c>
      <c r="I42" s="109">
        <v>35120</v>
      </c>
      <c r="J42" s="108">
        <v>49000</v>
      </c>
      <c r="K42" s="91">
        <f t="shared" si="38"/>
        <v>0.80582524271844658</v>
      </c>
      <c r="L42" s="77">
        <f t="shared" si="39"/>
        <v>0.9023638232271326</v>
      </c>
      <c r="M42" s="77">
        <f t="shared" si="40"/>
        <v>0.89301590109914408</v>
      </c>
      <c r="N42" s="92">
        <f t="shared" si="41"/>
        <v>1.119800889064996</v>
      </c>
      <c r="O42" s="118">
        <f t="shared" si="42"/>
        <v>21580</v>
      </c>
      <c r="P42" s="121">
        <v>55900</v>
      </c>
      <c r="Q42" s="93" t="s">
        <v>395</v>
      </c>
      <c r="R42" s="122">
        <f t="shared" si="43"/>
        <v>49197.645900000003</v>
      </c>
      <c r="S42" s="123">
        <f t="shared" si="44"/>
        <v>1817.853016005</v>
      </c>
      <c r="T42" s="92">
        <f t="shared" si="45"/>
        <v>11.871146792398669</v>
      </c>
      <c r="U42" s="126">
        <f t="shared" si="46"/>
        <v>2634</v>
      </c>
      <c r="V42" s="121">
        <v>34950</v>
      </c>
      <c r="W42" s="93" t="s">
        <v>395</v>
      </c>
      <c r="X42" s="123">
        <f t="shared" si="47"/>
        <v>30759.52995</v>
      </c>
      <c r="Y42" s="123">
        <f t="shared" si="48"/>
        <v>94.71371930437499</v>
      </c>
      <c r="Z42" s="92">
        <f t="shared" si="49"/>
        <v>27.810121061081919</v>
      </c>
    </row>
    <row r="43" spans="1:26" ht="15.75" customHeight="1" x14ac:dyDescent="0.2">
      <c r="A43" s="80" t="s">
        <v>80</v>
      </c>
      <c r="B43" s="109">
        <v>157000</v>
      </c>
      <c r="C43" s="108">
        <v>692</v>
      </c>
      <c r="D43" s="108">
        <v>806</v>
      </c>
      <c r="E43" s="108">
        <v>1078</v>
      </c>
      <c r="F43" s="109">
        <v>45891</v>
      </c>
      <c r="G43" s="109">
        <v>48518</v>
      </c>
      <c r="H43" s="109">
        <v>27680</v>
      </c>
      <c r="I43" s="109">
        <v>32240</v>
      </c>
      <c r="J43" s="108">
        <v>43120</v>
      </c>
      <c r="K43" s="91">
        <f t="shared" si="38"/>
        <v>0.76213592233009708</v>
      </c>
      <c r="L43" s="77">
        <f t="shared" si="39"/>
        <v>0.82836587872559098</v>
      </c>
      <c r="M43" s="77">
        <f t="shared" si="40"/>
        <v>0.92004745958707745</v>
      </c>
      <c r="N43" s="92">
        <f t="shared" si="41"/>
        <v>1.0869004523405843</v>
      </c>
      <c r="O43" s="118">
        <f t="shared" si="42"/>
        <v>20410</v>
      </c>
      <c r="P43" s="121">
        <v>48400</v>
      </c>
      <c r="Q43" s="93" t="s">
        <v>395</v>
      </c>
      <c r="R43" s="122">
        <f t="shared" si="43"/>
        <v>42596.888400000003</v>
      </c>
      <c r="S43" s="123">
        <f t="shared" si="44"/>
        <v>1573.9550263799999</v>
      </c>
      <c r="T43" s="92">
        <f t="shared" si="45"/>
        <v>12.967333664508667</v>
      </c>
      <c r="U43" s="126">
        <f t="shared" si="46"/>
        <v>2418</v>
      </c>
      <c r="V43" s="121">
        <v>30250</v>
      </c>
      <c r="W43" s="93" t="s">
        <v>395</v>
      </c>
      <c r="X43" s="123">
        <f t="shared" si="47"/>
        <v>26623.055250000001</v>
      </c>
      <c r="Y43" s="123">
        <f t="shared" si="48"/>
        <v>81.97682429062499</v>
      </c>
      <c r="Z43" s="92">
        <f t="shared" si="49"/>
        <v>29.496141390250546</v>
      </c>
    </row>
    <row r="44" spans="1:26" ht="15.75" customHeight="1" x14ac:dyDescent="0.2">
      <c r="A44" s="80" t="s">
        <v>81</v>
      </c>
      <c r="B44" s="109">
        <v>194000</v>
      </c>
      <c r="C44" s="108">
        <v>709</v>
      </c>
      <c r="D44" s="108">
        <v>824</v>
      </c>
      <c r="E44" s="108">
        <v>1102</v>
      </c>
      <c r="F44" s="109">
        <v>56706</v>
      </c>
      <c r="G44" s="109">
        <v>59953</v>
      </c>
      <c r="H44" s="109">
        <v>28360</v>
      </c>
      <c r="I44" s="109">
        <v>32960</v>
      </c>
      <c r="J44" s="108">
        <v>44080</v>
      </c>
      <c r="K44" s="91">
        <f t="shared" si="38"/>
        <v>0.94174757281553401</v>
      </c>
      <c r="L44" s="77">
        <f t="shared" si="39"/>
        <v>0.84686536485097641</v>
      </c>
      <c r="M44" s="77">
        <f t="shared" si="40"/>
        <v>1.1120393062494109</v>
      </c>
      <c r="N44" s="92">
        <f t="shared" si="41"/>
        <v>0.89924878948093367</v>
      </c>
      <c r="O44" s="118">
        <f t="shared" si="42"/>
        <v>25220</v>
      </c>
      <c r="P44" s="121">
        <v>53200</v>
      </c>
      <c r="Q44" s="93" t="s">
        <v>395</v>
      </c>
      <c r="R44" s="122">
        <f t="shared" si="43"/>
        <v>46821.373200000002</v>
      </c>
      <c r="S44" s="123">
        <f t="shared" si="44"/>
        <v>1730.0497397399999</v>
      </c>
      <c r="T44" s="92">
        <f t="shared" si="45"/>
        <v>14.577615556758605</v>
      </c>
      <c r="U44" s="126">
        <f t="shared" si="46"/>
        <v>2472</v>
      </c>
      <c r="V44" s="121">
        <v>33250</v>
      </c>
      <c r="W44" s="93" t="s">
        <v>395</v>
      </c>
      <c r="X44" s="123">
        <f t="shared" si="47"/>
        <v>29263.358250000001</v>
      </c>
      <c r="Y44" s="123">
        <f t="shared" si="48"/>
        <v>90.106757278125002</v>
      </c>
      <c r="Z44" s="92">
        <f t="shared" si="49"/>
        <v>27.434124528195859</v>
      </c>
    </row>
    <row r="45" spans="1:26" ht="15.75" customHeight="1" x14ac:dyDescent="0.2">
      <c r="A45" s="80" t="s">
        <v>82</v>
      </c>
      <c r="B45" s="109">
        <v>150000</v>
      </c>
      <c r="C45" s="108">
        <v>837</v>
      </c>
      <c r="D45" s="108">
        <v>1039</v>
      </c>
      <c r="E45" s="108">
        <v>1336</v>
      </c>
      <c r="F45" s="109">
        <v>43845</v>
      </c>
      <c r="G45" s="109">
        <v>46355</v>
      </c>
      <c r="H45" s="109">
        <v>33480</v>
      </c>
      <c r="I45" s="109">
        <v>41560</v>
      </c>
      <c r="J45" s="108">
        <v>53440</v>
      </c>
      <c r="K45" s="91">
        <f t="shared" si="38"/>
        <v>0.72815533980582525</v>
      </c>
      <c r="L45" s="77">
        <f t="shared" si="39"/>
        <v>1.0678314491264131</v>
      </c>
      <c r="M45" s="77">
        <f t="shared" si="40"/>
        <v>0.68190100638216355</v>
      </c>
      <c r="N45" s="92">
        <f t="shared" si="41"/>
        <v>1.4664885234669407</v>
      </c>
      <c r="O45" s="118">
        <f t="shared" si="42"/>
        <v>19500</v>
      </c>
      <c r="P45" s="121">
        <v>60150</v>
      </c>
      <c r="Q45" s="93" t="s">
        <v>395</v>
      </c>
      <c r="R45" s="122">
        <f t="shared" si="43"/>
        <v>52938.075150000004</v>
      </c>
      <c r="S45" s="123">
        <f t="shared" si="44"/>
        <v>1956.0618767925</v>
      </c>
      <c r="T45" s="92">
        <f t="shared" si="45"/>
        <v>9.9690097902094994</v>
      </c>
      <c r="U45" s="126">
        <f t="shared" si="46"/>
        <v>3117</v>
      </c>
      <c r="V45" s="121">
        <v>37600</v>
      </c>
      <c r="W45" s="93" t="s">
        <v>395</v>
      </c>
      <c r="X45" s="123">
        <f t="shared" si="47"/>
        <v>33091.797599999998</v>
      </c>
      <c r="Y45" s="123">
        <f t="shared" si="48"/>
        <v>101.89516010999998</v>
      </c>
      <c r="Z45" s="92">
        <f t="shared" si="49"/>
        <v>30.590265490873868</v>
      </c>
    </row>
    <row r="46" spans="1:26" ht="15.75" customHeight="1" x14ac:dyDescent="0.2">
      <c r="A46" s="80" t="s">
        <v>83</v>
      </c>
      <c r="B46" s="109">
        <v>195000</v>
      </c>
      <c r="C46" s="108">
        <v>977</v>
      </c>
      <c r="D46" s="108">
        <v>1220</v>
      </c>
      <c r="E46" s="108">
        <v>1536</v>
      </c>
      <c r="F46" s="109">
        <v>56999</v>
      </c>
      <c r="G46" s="109">
        <v>60262</v>
      </c>
      <c r="H46" s="109">
        <v>39080</v>
      </c>
      <c r="I46" s="109">
        <v>48800</v>
      </c>
      <c r="J46" s="108">
        <v>61440</v>
      </c>
      <c r="K46" s="91">
        <f t="shared" si="38"/>
        <v>0.94660194174757284</v>
      </c>
      <c r="L46" s="77">
        <f t="shared" si="39"/>
        <v>1.2538540596094554</v>
      </c>
      <c r="M46" s="77">
        <f t="shared" si="40"/>
        <v>0.75495384370523633</v>
      </c>
      <c r="N46" s="92">
        <f t="shared" si="41"/>
        <v>1.3245842886130657</v>
      </c>
      <c r="O46" s="118">
        <f t="shared" si="42"/>
        <v>25350</v>
      </c>
      <c r="P46" s="121">
        <v>71900</v>
      </c>
      <c r="Q46" s="93" t="s">
        <v>395</v>
      </c>
      <c r="R46" s="122">
        <f t="shared" si="43"/>
        <v>63279.261900000005</v>
      </c>
      <c r="S46" s="123">
        <f t="shared" si="44"/>
        <v>2338.1687272049999</v>
      </c>
      <c r="T46" s="92">
        <f t="shared" si="45"/>
        <v>10.841818088253572</v>
      </c>
      <c r="U46" s="126">
        <f t="shared" si="46"/>
        <v>3660</v>
      </c>
      <c r="V46" s="121">
        <v>48400</v>
      </c>
      <c r="W46" s="93" t="s">
        <v>395</v>
      </c>
      <c r="X46" s="123">
        <f t="shared" si="47"/>
        <v>42596.888400000003</v>
      </c>
      <c r="Y46" s="123">
        <f t="shared" si="48"/>
        <v>131.16291886499999</v>
      </c>
      <c r="Z46" s="92">
        <f t="shared" si="49"/>
        <v>27.904228052191115</v>
      </c>
    </row>
    <row r="47" spans="1:26" ht="15.75" customHeight="1" x14ac:dyDescent="0.2">
      <c r="A47" s="80" t="s">
        <v>84</v>
      </c>
      <c r="B47" s="109">
        <v>225000</v>
      </c>
      <c r="C47" s="108">
        <v>871</v>
      </c>
      <c r="D47" s="108">
        <v>1066</v>
      </c>
      <c r="E47" s="108">
        <v>1456</v>
      </c>
      <c r="F47" s="109">
        <v>65768</v>
      </c>
      <c r="G47" s="109">
        <v>69533</v>
      </c>
      <c r="H47" s="109">
        <v>34840</v>
      </c>
      <c r="I47" s="109">
        <v>42640</v>
      </c>
      <c r="J47" s="108">
        <v>58240</v>
      </c>
      <c r="K47" s="91">
        <f t="shared" si="38"/>
        <v>1.0922330097087378</v>
      </c>
      <c r="L47" s="77">
        <f t="shared" si="39"/>
        <v>1.0955806783144912</v>
      </c>
      <c r="M47" s="77">
        <f t="shared" si="40"/>
        <v>0.99694438878668101</v>
      </c>
      <c r="N47" s="92">
        <f t="shared" si="41"/>
        <v>1.0030649765901565</v>
      </c>
      <c r="O47" s="118">
        <f t="shared" si="42"/>
        <v>29250</v>
      </c>
      <c r="P47" s="121">
        <v>60301.599999999999</v>
      </c>
      <c r="Q47" s="93" t="s">
        <v>397</v>
      </c>
      <c r="R47" s="122">
        <f t="shared" si="43"/>
        <v>53071.4984616</v>
      </c>
      <c r="S47" s="123">
        <f t="shared" si="44"/>
        <v>1960.9918681561198</v>
      </c>
      <c r="T47" s="92">
        <f t="shared" si="45"/>
        <v>14.915921108588366</v>
      </c>
      <c r="U47" s="126">
        <f t="shared" si="46"/>
        <v>3198</v>
      </c>
      <c r="V47" s="121">
        <v>37688.5</v>
      </c>
      <c r="W47" s="93" t="s">
        <v>397</v>
      </c>
      <c r="X47" s="123">
        <f t="shared" si="47"/>
        <v>33169.686538499998</v>
      </c>
      <c r="Y47" s="123">
        <f t="shared" si="48"/>
        <v>102.13499313313123</v>
      </c>
      <c r="Z47" s="92">
        <f t="shared" si="49"/>
        <v>31.311501591148698</v>
      </c>
    </row>
    <row r="48" spans="1:26" ht="15.75" customHeight="1" x14ac:dyDescent="0.2">
      <c r="A48" s="80" t="s">
        <v>85</v>
      </c>
      <c r="B48" s="109">
        <v>144000</v>
      </c>
      <c r="C48" s="108">
        <v>696</v>
      </c>
      <c r="D48" s="108">
        <v>852</v>
      </c>
      <c r="E48" s="108">
        <v>1140</v>
      </c>
      <c r="F48" s="109">
        <v>42091</v>
      </c>
      <c r="G48" s="109">
        <v>44501</v>
      </c>
      <c r="H48" s="109">
        <v>27840</v>
      </c>
      <c r="I48" s="109">
        <v>34080</v>
      </c>
      <c r="J48" s="108">
        <v>45600</v>
      </c>
      <c r="K48" s="91">
        <f t="shared" si="38"/>
        <v>0.69902912621359226</v>
      </c>
      <c r="L48" s="77">
        <f t="shared" si="39"/>
        <v>0.87564234326824253</v>
      </c>
      <c r="M48" s="77">
        <f t="shared" si="40"/>
        <v>0.79830438944345694</v>
      </c>
      <c r="N48" s="92">
        <f t="shared" si="41"/>
        <v>1.2526550188420691</v>
      </c>
      <c r="O48" s="118">
        <f t="shared" si="42"/>
        <v>18720</v>
      </c>
      <c r="P48" s="121">
        <v>59964.799999999967</v>
      </c>
      <c r="Q48" s="93" t="s">
        <v>397</v>
      </c>
      <c r="R48" s="122">
        <f t="shared" si="43"/>
        <v>52775.080444799969</v>
      </c>
      <c r="S48" s="123">
        <f t="shared" si="44"/>
        <v>1950.0392224353586</v>
      </c>
      <c r="T48" s="92">
        <f t="shared" si="45"/>
        <v>9.5998069088174685</v>
      </c>
      <c r="U48" s="126">
        <f t="shared" si="46"/>
        <v>2556</v>
      </c>
      <c r="V48" s="121">
        <v>37478</v>
      </c>
      <c r="W48" s="93" t="s">
        <v>397</v>
      </c>
      <c r="X48" s="123">
        <f t="shared" si="47"/>
        <v>32984.425278000002</v>
      </c>
      <c r="Y48" s="123">
        <f t="shared" si="48"/>
        <v>101.564542835175</v>
      </c>
      <c r="Z48" s="92">
        <f t="shared" si="49"/>
        <v>25.166263034807621</v>
      </c>
    </row>
    <row r="49" spans="1:26" ht="15.75" customHeight="1" x14ac:dyDescent="0.2">
      <c r="A49" s="80" t="s">
        <v>86</v>
      </c>
      <c r="B49" s="109">
        <v>169500</v>
      </c>
      <c r="C49" s="108">
        <v>724</v>
      </c>
      <c r="D49" s="108">
        <v>869</v>
      </c>
      <c r="E49" s="108">
        <v>1096</v>
      </c>
      <c r="F49" s="109">
        <v>49545</v>
      </c>
      <c r="G49" s="109">
        <v>52382</v>
      </c>
      <c r="H49" s="109">
        <v>28960</v>
      </c>
      <c r="I49" s="109">
        <v>34760</v>
      </c>
      <c r="J49" s="108">
        <v>43840</v>
      </c>
      <c r="K49" s="91">
        <f t="shared" si="38"/>
        <v>0.82281553398058249</v>
      </c>
      <c r="L49" s="77">
        <f t="shared" si="39"/>
        <v>0.89311408016443983</v>
      </c>
      <c r="M49" s="77">
        <f t="shared" si="40"/>
        <v>0.92128827912900668</v>
      </c>
      <c r="N49" s="92">
        <f t="shared" si="41"/>
        <v>1.0854365812028002</v>
      </c>
      <c r="O49" s="118">
        <f t="shared" si="42"/>
        <v>22035</v>
      </c>
      <c r="P49" s="121">
        <v>51050</v>
      </c>
      <c r="Q49" s="93" t="s">
        <v>395</v>
      </c>
      <c r="R49" s="122">
        <f t="shared" si="43"/>
        <v>44929.156049999998</v>
      </c>
      <c r="S49" s="123">
        <f t="shared" si="44"/>
        <v>1660.1323160474997</v>
      </c>
      <c r="T49" s="92">
        <f t="shared" si="45"/>
        <v>13.273038412059641</v>
      </c>
      <c r="U49" s="126">
        <f t="shared" si="46"/>
        <v>2607</v>
      </c>
      <c r="V49" s="121">
        <v>31900</v>
      </c>
      <c r="W49" s="93" t="s">
        <v>395</v>
      </c>
      <c r="X49" s="123">
        <f t="shared" si="47"/>
        <v>28075.2219</v>
      </c>
      <c r="Y49" s="123">
        <f t="shared" si="48"/>
        <v>86.448287433749996</v>
      </c>
      <c r="Z49" s="92">
        <f t="shared" si="49"/>
        <v>30.156757032322766</v>
      </c>
    </row>
    <row r="50" spans="1:26" ht="15.75" customHeight="1" x14ac:dyDescent="0.2">
      <c r="A50" s="80" t="s">
        <v>87</v>
      </c>
      <c r="B50" s="109">
        <v>210000</v>
      </c>
      <c r="C50" s="108">
        <v>825</v>
      </c>
      <c r="D50" s="108">
        <v>1010</v>
      </c>
      <c r="E50" s="108">
        <v>1330</v>
      </c>
      <c r="F50" s="109">
        <v>61383</v>
      </c>
      <c r="G50" s="109">
        <v>64897</v>
      </c>
      <c r="H50" s="109">
        <v>33000</v>
      </c>
      <c r="I50" s="109">
        <v>40400</v>
      </c>
      <c r="J50" s="108">
        <v>53200</v>
      </c>
      <c r="K50" s="91">
        <f t="shared" si="38"/>
        <v>1.0194174757281553</v>
      </c>
      <c r="L50" s="77">
        <f t="shared" si="39"/>
        <v>1.0380267214799588</v>
      </c>
      <c r="M50" s="77">
        <f t="shared" si="40"/>
        <v>0.98207247909256956</v>
      </c>
      <c r="N50" s="92">
        <f t="shared" si="41"/>
        <v>1.0182547839279597</v>
      </c>
      <c r="O50" s="118">
        <f t="shared" si="42"/>
        <v>27300</v>
      </c>
      <c r="P50" s="121">
        <v>56375.200000000012</v>
      </c>
      <c r="Q50" s="93" t="s">
        <v>397</v>
      </c>
      <c r="R50" s="122">
        <f t="shared" si="43"/>
        <v>49615.869895200012</v>
      </c>
      <c r="S50" s="123">
        <f t="shared" si="44"/>
        <v>1833.3063926276402</v>
      </c>
      <c r="T50" s="92">
        <f t="shared" si="45"/>
        <v>14.891127914997053</v>
      </c>
      <c r="U50" s="126">
        <f t="shared" si="46"/>
        <v>3030</v>
      </c>
      <c r="V50" s="121">
        <v>35234.5</v>
      </c>
      <c r="W50" s="93" t="s">
        <v>397</v>
      </c>
      <c r="X50" s="123">
        <f t="shared" si="47"/>
        <v>31009.9186845</v>
      </c>
      <c r="Y50" s="123">
        <f t="shared" si="48"/>
        <v>95.484707949356249</v>
      </c>
      <c r="Z50" s="92">
        <f t="shared" si="49"/>
        <v>31.732829948090426</v>
      </c>
    </row>
    <row r="51" spans="1:26" ht="15.75" customHeight="1" x14ac:dyDescent="0.2">
      <c r="A51" s="80" t="s">
        <v>88</v>
      </c>
      <c r="B51" s="109">
        <v>214000</v>
      </c>
      <c r="C51" s="108">
        <v>713</v>
      </c>
      <c r="D51" s="108">
        <v>869</v>
      </c>
      <c r="E51" s="108">
        <v>1181</v>
      </c>
      <c r="F51" s="109">
        <v>62552</v>
      </c>
      <c r="G51" s="109">
        <v>66133</v>
      </c>
      <c r="H51" s="109">
        <v>28520</v>
      </c>
      <c r="I51" s="109">
        <v>34760</v>
      </c>
      <c r="J51" s="108">
        <v>47240</v>
      </c>
      <c r="K51" s="91">
        <f t="shared" si="38"/>
        <v>1.0388349514563107</v>
      </c>
      <c r="L51" s="77">
        <f t="shared" si="39"/>
        <v>0.89311408016443983</v>
      </c>
      <c r="M51" s="77">
        <f t="shared" si="40"/>
        <v>1.1631604232071235</v>
      </c>
      <c r="N51" s="92">
        <f t="shared" si="41"/>
        <v>0.85972663791530191</v>
      </c>
      <c r="O51" s="118">
        <f t="shared" si="42"/>
        <v>27820</v>
      </c>
      <c r="P51" s="121">
        <v>64678.400000000038</v>
      </c>
      <c r="Q51" s="93" t="s">
        <v>397</v>
      </c>
      <c r="R51" s="122">
        <f t="shared" si="43"/>
        <v>56923.524518400038</v>
      </c>
      <c r="S51" s="123">
        <f t="shared" si="44"/>
        <v>2103.3242309548814</v>
      </c>
      <c r="T51" s="92">
        <f t="shared" si="45"/>
        <v>13.226681645449446</v>
      </c>
      <c r="U51" s="126">
        <f t="shared" si="46"/>
        <v>2607</v>
      </c>
      <c r="V51" s="121">
        <v>40424</v>
      </c>
      <c r="W51" s="93" t="s">
        <v>397</v>
      </c>
      <c r="X51" s="123">
        <f t="shared" si="47"/>
        <v>35577.202824</v>
      </c>
      <c r="Y51" s="123">
        <f t="shared" si="48"/>
        <v>109.54813702889999</v>
      </c>
      <c r="Z51" s="92">
        <f t="shared" si="49"/>
        <v>23.797757503737788</v>
      </c>
    </row>
    <row r="52" spans="1:26" ht="15.75" customHeight="1" x14ac:dyDescent="0.2">
      <c r="A52" s="80" t="s">
        <v>89</v>
      </c>
      <c r="B52" s="109">
        <v>172000</v>
      </c>
      <c r="C52" s="108">
        <v>694</v>
      </c>
      <c r="D52" s="108">
        <v>846</v>
      </c>
      <c r="E52" s="108">
        <v>1097</v>
      </c>
      <c r="F52" s="109">
        <v>50276</v>
      </c>
      <c r="G52" s="109">
        <v>53154</v>
      </c>
      <c r="H52" s="109">
        <v>27760</v>
      </c>
      <c r="I52" s="109">
        <v>33840</v>
      </c>
      <c r="J52" s="108">
        <v>43880</v>
      </c>
      <c r="K52" s="91">
        <f t="shared" si="38"/>
        <v>0.83495145631067957</v>
      </c>
      <c r="L52" s="77">
        <f t="shared" si="39"/>
        <v>0.86947584789311405</v>
      </c>
      <c r="M52" s="77">
        <f t="shared" si="40"/>
        <v>0.96029286878285014</v>
      </c>
      <c r="N52" s="92">
        <f t="shared" si="41"/>
        <v>1.0413489806161715</v>
      </c>
      <c r="O52" s="118">
        <f t="shared" si="42"/>
        <v>22360</v>
      </c>
      <c r="P52" s="121">
        <v>53300</v>
      </c>
      <c r="Q52" s="93" t="s">
        <v>395</v>
      </c>
      <c r="R52" s="122">
        <f t="shared" si="43"/>
        <v>46909.383300000001</v>
      </c>
      <c r="S52" s="123">
        <f t="shared" si="44"/>
        <v>1733.3017129349998</v>
      </c>
      <c r="T52" s="92">
        <f t="shared" si="45"/>
        <v>12.900235333026822</v>
      </c>
      <c r="U52" s="126">
        <f t="shared" si="46"/>
        <v>2538</v>
      </c>
      <c r="V52" s="121">
        <v>33300</v>
      </c>
      <c r="W52" s="93" t="s">
        <v>395</v>
      </c>
      <c r="X52" s="123">
        <f t="shared" si="47"/>
        <v>29307.363300000001</v>
      </c>
      <c r="Y52" s="123">
        <f t="shared" si="48"/>
        <v>90.242256161249998</v>
      </c>
      <c r="Z52" s="92">
        <f t="shared" si="49"/>
        <v>28.124296842323592</v>
      </c>
    </row>
    <row r="53" spans="1:26" ht="15.75" customHeight="1" x14ac:dyDescent="0.2">
      <c r="A53" s="80" t="s">
        <v>90</v>
      </c>
      <c r="B53" s="109">
        <v>176000</v>
      </c>
      <c r="C53" s="108">
        <v>652</v>
      </c>
      <c r="D53" s="108">
        <v>859</v>
      </c>
      <c r="E53" s="108">
        <v>1135</v>
      </c>
      <c r="F53" s="109">
        <v>51445</v>
      </c>
      <c r="G53" s="109">
        <v>54390</v>
      </c>
      <c r="H53" s="109">
        <v>26080</v>
      </c>
      <c r="I53" s="109">
        <v>34360</v>
      </c>
      <c r="J53" s="108">
        <v>45400</v>
      </c>
      <c r="K53" s="91">
        <f t="shared" si="38"/>
        <v>0.85436893203883491</v>
      </c>
      <c r="L53" s="77">
        <f t="shared" si="39"/>
        <v>0.88283658787255914</v>
      </c>
      <c r="M53" s="77">
        <f t="shared" si="40"/>
        <v>0.96775433163420987</v>
      </c>
      <c r="N53" s="92">
        <f t="shared" si="41"/>
        <v>1.0333200971690182</v>
      </c>
      <c r="O53" s="118">
        <f t="shared" si="42"/>
        <v>22880</v>
      </c>
      <c r="P53" s="121">
        <v>42900</v>
      </c>
      <c r="Q53" s="93" t="s">
        <v>395</v>
      </c>
      <c r="R53" s="122">
        <f t="shared" si="43"/>
        <v>37756.332900000001</v>
      </c>
      <c r="S53" s="123">
        <f t="shared" si="44"/>
        <v>1395.096500655</v>
      </c>
      <c r="T53" s="92">
        <f t="shared" si="45"/>
        <v>16.400299183072857</v>
      </c>
      <c r="U53" s="126">
        <f t="shared" si="46"/>
        <v>2577</v>
      </c>
      <c r="V53" s="121">
        <v>26800</v>
      </c>
      <c r="W53" s="93" t="s">
        <v>395</v>
      </c>
      <c r="X53" s="123">
        <f t="shared" si="47"/>
        <v>23586.7068</v>
      </c>
      <c r="Y53" s="123">
        <f t="shared" si="48"/>
        <v>72.627401354999989</v>
      </c>
      <c r="Z53" s="92">
        <f t="shared" si="49"/>
        <v>35.482475648601572</v>
      </c>
    </row>
    <row r="54" spans="1:26" ht="15.75" customHeight="1" x14ac:dyDescent="0.2">
      <c r="A54" s="80" t="s">
        <v>91</v>
      </c>
      <c r="B54" s="109">
        <v>261000</v>
      </c>
      <c r="C54" s="108">
        <v>784</v>
      </c>
      <c r="D54" s="108">
        <v>973</v>
      </c>
      <c r="E54" s="108">
        <v>1415</v>
      </c>
      <c r="F54" s="109">
        <v>76290</v>
      </c>
      <c r="G54" s="109">
        <v>80658</v>
      </c>
      <c r="H54" s="109">
        <v>31360</v>
      </c>
      <c r="I54" s="109">
        <v>38920</v>
      </c>
      <c r="J54" s="108">
        <v>56600</v>
      </c>
      <c r="K54" s="91">
        <f t="shared" si="38"/>
        <v>1.266990291262136</v>
      </c>
      <c r="L54" s="77">
        <f t="shared" si="39"/>
        <v>1</v>
      </c>
      <c r="M54" s="77">
        <f t="shared" si="40"/>
        <v>1.266990291262136</v>
      </c>
      <c r="N54" s="92">
        <f t="shared" si="41"/>
        <v>0.78927203065134088</v>
      </c>
      <c r="O54" s="118">
        <f t="shared" si="42"/>
        <v>33930</v>
      </c>
      <c r="P54" s="121">
        <v>53338.400000000009</v>
      </c>
      <c r="Q54" s="93" t="s">
        <v>397</v>
      </c>
      <c r="R54" s="122">
        <f t="shared" si="43"/>
        <v>46943.179178400009</v>
      </c>
      <c r="S54" s="123">
        <f t="shared" si="44"/>
        <v>1734.5504706418801</v>
      </c>
      <c r="T54" s="92">
        <f t="shared" si="45"/>
        <v>19.561264185898271</v>
      </c>
      <c r="U54" s="126">
        <f t="shared" si="46"/>
        <v>2919</v>
      </c>
      <c r="V54" s="121">
        <v>33336.5</v>
      </c>
      <c r="W54" s="93" t="s">
        <v>397</v>
      </c>
      <c r="X54" s="123">
        <f t="shared" si="47"/>
        <v>29339.4869865</v>
      </c>
      <c r="Y54" s="123">
        <f t="shared" si="48"/>
        <v>90.341170345931246</v>
      </c>
      <c r="Z54" s="92">
        <f t="shared" si="49"/>
        <v>32.310849957142104</v>
      </c>
    </row>
    <row r="55" spans="1:26" ht="15.75" customHeight="1" x14ac:dyDescent="0.2">
      <c r="A55" s="80" t="s">
        <v>92</v>
      </c>
      <c r="B55" s="109">
        <v>139000</v>
      </c>
      <c r="C55" s="108">
        <v>676</v>
      </c>
      <c r="D55" s="108">
        <v>811</v>
      </c>
      <c r="E55" s="108">
        <v>1086</v>
      </c>
      <c r="F55" s="109">
        <v>40630</v>
      </c>
      <c r="G55" s="109">
        <v>42956</v>
      </c>
      <c r="H55" s="109">
        <v>27040</v>
      </c>
      <c r="I55" s="109">
        <v>32440</v>
      </c>
      <c r="J55" s="108">
        <v>43440</v>
      </c>
      <c r="K55" s="91">
        <f t="shared" si="38"/>
        <v>0.67475728155339809</v>
      </c>
      <c r="L55" s="77">
        <f t="shared" si="39"/>
        <v>0.83350462487153132</v>
      </c>
      <c r="M55" s="77">
        <f t="shared" si="40"/>
        <v>0.80954233656159846</v>
      </c>
      <c r="N55" s="92">
        <f t="shared" si="41"/>
        <v>1.2352658469319098</v>
      </c>
      <c r="O55" s="118">
        <f t="shared" si="42"/>
        <v>18070</v>
      </c>
      <c r="P55" s="121">
        <v>53050</v>
      </c>
      <c r="Q55" s="93" t="s">
        <v>395</v>
      </c>
      <c r="R55" s="122">
        <f t="shared" si="43"/>
        <v>46689.358050000003</v>
      </c>
      <c r="S55" s="123">
        <f t="shared" si="44"/>
        <v>1725.1717799475</v>
      </c>
      <c r="T55" s="92">
        <f t="shared" si="45"/>
        <v>10.474319259123229</v>
      </c>
      <c r="U55" s="126">
        <f t="shared" si="46"/>
        <v>2433</v>
      </c>
      <c r="V55" s="121">
        <v>33150</v>
      </c>
      <c r="W55" s="93" t="s">
        <v>395</v>
      </c>
      <c r="X55" s="123">
        <f t="shared" si="47"/>
        <v>29175.348150000002</v>
      </c>
      <c r="Y55" s="123">
        <f t="shared" si="48"/>
        <v>89.835759511874997</v>
      </c>
      <c r="Z55" s="92">
        <f t="shared" si="49"/>
        <v>27.082756501639999</v>
      </c>
    </row>
    <row r="56" spans="1:26" ht="15.75" customHeight="1" x14ac:dyDescent="0.2">
      <c r="A56" s="80" t="s">
        <v>93</v>
      </c>
      <c r="B56" s="109">
        <v>589000</v>
      </c>
      <c r="C56" s="108">
        <v>1284</v>
      </c>
      <c r="D56" s="108">
        <v>1663</v>
      </c>
      <c r="E56" s="108">
        <v>2231</v>
      </c>
      <c r="F56" s="109">
        <v>172165</v>
      </c>
      <c r="G56" s="109">
        <v>182022</v>
      </c>
      <c r="H56" s="109">
        <v>51360</v>
      </c>
      <c r="I56" s="109">
        <v>66520</v>
      </c>
      <c r="J56" s="108">
        <v>89240</v>
      </c>
      <c r="K56" s="91">
        <f t="shared" si="38"/>
        <v>2.8592233009708736</v>
      </c>
      <c r="L56" s="77">
        <f t="shared" si="39"/>
        <v>1.709146968139774</v>
      </c>
      <c r="M56" s="77">
        <f t="shared" si="40"/>
        <v>1.6728949319571016</v>
      </c>
      <c r="N56" s="92">
        <f t="shared" si="41"/>
        <v>0.59776617221866457</v>
      </c>
      <c r="O56" s="118">
        <f t="shared" si="42"/>
        <v>76570</v>
      </c>
      <c r="P56" s="121">
        <v>62772</v>
      </c>
      <c r="Q56" s="93" t="s">
        <v>397</v>
      </c>
      <c r="R56" s="122">
        <f t="shared" si="43"/>
        <v>55245.699972000002</v>
      </c>
      <c r="S56" s="123">
        <f t="shared" si="44"/>
        <v>2041.3286139653999</v>
      </c>
      <c r="T56" s="92">
        <f t="shared" si="45"/>
        <v>37.509884237236214</v>
      </c>
      <c r="U56" s="126">
        <f t="shared" si="46"/>
        <v>4989</v>
      </c>
      <c r="V56" s="121">
        <v>39232.5</v>
      </c>
      <c r="W56" s="93" t="s">
        <v>397</v>
      </c>
      <c r="X56" s="123">
        <f t="shared" si="47"/>
        <v>34528.562482499998</v>
      </c>
      <c r="Y56" s="123">
        <f t="shared" si="48"/>
        <v>106.31919864403123</v>
      </c>
      <c r="Z56" s="92">
        <f t="shared" si="49"/>
        <v>46.924732913984229</v>
      </c>
    </row>
    <row r="57" spans="1:26" ht="15.75" customHeight="1" x14ac:dyDescent="0.2">
      <c r="A57" s="80" t="s">
        <v>94</v>
      </c>
      <c r="B57" s="109">
        <v>155000</v>
      </c>
      <c r="C57" s="108">
        <v>656</v>
      </c>
      <c r="D57" s="108">
        <v>821</v>
      </c>
      <c r="E57" s="108">
        <v>1119</v>
      </c>
      <c r="F57" s="109">
        <v>45307</v>
      </c>
      <c r="G57" s="109">
        <v>47900</v>
      </c>
      <c r="H57" s="109">
        <v>26240</v>
      </c>
      <c r="I57" s="109">
        <v>32840</v>
      </c>
      <c r="J57" s="108">
        <v>44760</v>
      </c>
      <c r="K57" s="91">
        <f t="shared" si="38"/>
        <v>0.75242718446601942</v>
      </c>
      <c r="L57" s="77">
        <f t="shared" si="39"/>
        <v>0.84378211716341212</v>
      </c>
      <c r="M57" s="77">
        <f t="shared" si="40"/>
        <v>0.89173160838664667</v>
      </c>
      <c r="N57" s="92">
        <f t="shared" si="41"/>
        <v>1.1214136524881477</v>
      </c>
      <c r="O57" s="118">
        <f t="shared" si="42"/>
        <v>20150</v>
      </c>
      <c r="P57" s="121">
        <v>57916.799999999988</v>
      </c>
      <c r="Q57" s="93" t="s">
        <v>397</v>
      </c>
      <c r="R57" s="122">
        <f t="shared" si="43"/>
        <v>50972.633596799991</v>
      </c>
      <c r="S57" s="123">
        <f t="shared" si="44"/>
        <v>1883.4388114017595</v>
      </c>
      <c r="T57" s="92">
        <f t="shared" si="45"/>
        <v>10.69851586259033</v>
      </c>
      <c r="U57" s="126">
        <f t="shared" si="46"/>
        <v>2463</v>
      </c>
      <c r="V57" s="121">
        <v>36198</v>
      </c>
      <c r="W57" s="93" t="s">
        <v>397</v>
      </c>
      <c r="X57" s="123">
        <f t="shared" si="47"/>
        <v>31857.895998</v>
      </c>
      <c r="Y57" s="123">
        <f t="shared" si="48"/>
        <v>98.095771427174995</v>
      </c>
      <c r="Z57" s="92">
        <f t="shared" si="49"/>
        <v>25.1081159173971</v>
      </c>
    </row>
    <row r="58" spans="1:26" ht="15.75" customHeight="1" x14ac:dyDescent="0.2">
      <c r="A58" s="80" t="s">
        <v>95</v>
      </c>
      <c r="B58" s="109">
        <v>244000</v>
      </c>
      <c r="C58" s="108">
        <v>924</v>
      </c>
      <c r="D58" s="108">
        <v>1091</v>
      </c>
      <c r="E58" s="108">
        <v>1522</v>
      </c>
      <c r="F58" s="109">
        <v>71321</v>
      </c>
      <c r="G58" s="109">
        <v>75405</v>
      </c>
      <c r="H58" s="109">
        <v>36960</v>
      </c>
      <c r="I58" s="109">
        <v>43640</v>
      </c>
      <c r="J58" s="108">
        <v>60880</v>
      </c>
      <c r="K58" s="91">
        <f t="shared" si="38"/>
        <v>1.1844660194174756</v>
      </c>
      <c r="L58" s="77">
        <f t="shared" si="39"/>
        <v>1.1212744090441933</v>
      </c>
      <c r="M58" s="77">
        <f t="shared" si="40"/>
        <v>1.0563569540725974</v>
      </c>
      <c r="N58" s="92">
        <f t="shared" si="41"/>
        <v>0.94664970599632714</v>
      </c>
      <c r="O58" s="118">
        <f t="shared" si="42"/>
        <v>31720</v>
      </c>
      <c r="P58" s="121">
        <v>71900</v>
      </c>
      <c r="Q58" s="93" t="s">
        <v>395</v>
      </c>
      <c r="R58" s="122">
        <f t="shared" si="43"/>
        <v>63279.261900000005</v>
      </c>
      <c r="S58" s="123">
        <f t="shared" si="44"/>
        <v>2338.1687272049999</v>
      </c>
      <c r="T58" s="92">
        <f t="shared" si="45"/>
        <v>13.566172377096777</v>
      </c>
      <c r="U58" s="126">
        <f t="shared" si="46"/>
        <v>3273</v>
      </c>
      <c r="V58" s="121">
        <v>45850</v>
      </c>
      <c r="W58" s="93" t="s">
        <v>395</v>
      </c>
      <c r="X58" s="123">
        <f t="shared" si="47"/>
        <v>40352.630850000001</v>
      </c>
      <c r="Y58" s="123">
        <f t="shared" si="48"/>
        <v>124.25247582562498</v>
      </c>
      <c r="Z58" s="92">
        <f t="shared" si="49"/>
        <v>26.34152742834118</v>
      </c>
    </row>
    <row r="59" spans="1:26" ht="15.75" customHeight="1" x14ac:dyDescent="0.2">
      <c r="A59" s="80" t="s">
        <v>96</v>
      </c>
      <c r="B59" s="109">
        <v>126000</v>
      </c>
      <c r="C59" s="108">
        <v>584</v>
      </c>
      <c r="D59" s="108">
        <v>758</v>
      </c>
      <c r="E59" s="108">
        <v>956</v>
      </c>
      <c r="F59" s="109">
        <v>36830</v>
      </c>
      <c r="G59" s="109">
        <v>38939</v>
      </c>
      <c r="H59" s="109">
        <v>23360</v>
      </c>
      <c r="I59" s="109">
        <v>30320</v>
      </c>
      <c r="J59" s="108">
        <v>38240</v>
      </c>
      <c r="K59" s="91">
        <f t="shared" si="38"/>
        <v>0.61165048543689315</v>
      </c>
      <c r="L59" s="77">
        <f t="shared" si="39"/>
        <v>0.77903391572456315</v>
      </c>
      <c r="M59" s="77">
        <f t="shared" si="40"/>
        <v>0.78513973922176394</v>
      </c>
      <c r="N59" s="92">
        <f t="shared" si="41"/>
        <v>1.2736586241211112</v>
      </c>
      <c r="O59" s="118">
        <f t="shared" si="42"/>
        <v>16380</v>
      </c>
      <c r="P59" s="121">
        <v>45200</v>
      </c>
      <c r="Q59" s="93" t="s">
        <v>395</v>
      </c>
      <c r="R59" s="122">
        <f t="shared" si="43"/>
        <v>39780.565200000005</v>
      </c>
      <c r="S59" s="123">
        <f t="shared" si="44"/>
        <v>1469.89188414</v>
      </c>
      <c r="T59" s="92">
        <f t="shared" si="45"/>
        <v>11.143676740268257</v>
      </c>
      <c r="U59" s="126">
        <f t="shared" si="46"/>
        <v>2274</v>
      </c>
      <c r="V59" s="121">
        <v>28250</v>
      </c>
      <c r="W59" s="93" t="s">
        <v>395</v>
      </c>
      <c r="X59" s="123">
        <f t="shared" si="47"/>
        <v>24862.85325</v>
      </c>
      <c r="Y59" s="123">
        <f t="shared" si="48"/>
        <v>76.556868965624986</v>
      </c>
      <c r="Z59" s="92">
        <f t="shared" si="49"/>
        <v>29.703409122191964</v>
      </c>
    </row>
    <row r="60" spans="1:26" ht="15.75" customHeight="1" x14ac:dyDescent="0.2">
      <c r="A60" s="80" t="s">
        <v>97</v>
      </c>
      <c r="B60" s="109">
        <v>175000</v>
      </c>
      <c r="C60" s="108">
        <v>705</v>
      </c>
      <c r="D60" s="108">
        <v>833</v>
      </c>
      <c r="E60" s="108">
        <v>1136</v>
      </c>
      <c r="F60" s="109">
        <v>51153</v>
      </c>
      <c r="G60" s="109">
        <v>54081</v>
      </c>
      <c r="H60" s="109">
        <v>28200</v>
      </c>
      <c r="I60" s="109">
        <v>33320</v>
      </c>
      <c r="J60" s="108">
        <v>45440</v>
      </c>
      <c r="K60" s="91">
        <f t="shared" si="38"/>
        <v>0.84951456310679607</v>
      </c>
      <c r="L60" s="77">
        <f t="shared" si="39"/>
        <v>0.85611510791366907</v>
      </c>
      <c r="M60" s="77">
        <f t="shared" si="40"/>
        <v>0.99229011993146765</v>
      </c>
      <c r="N60" s="92">
        <f t="shared" si="41"/>
        <v>1.0077697841726618</v>
      </c>
      <c r="O60" s="118">
        <f t="shared" si="42"/>
        <v>22750</v>
      </c>
      <c r="P60" s="121">
        <v>50416.800000000003</v>
      </c>
      <c r="Q60" s="93" t="s">
        <v>397</v>
      </c>
      <c r="R60" s="122">
        <f t="shared" si="43"/>
        <v>44371.876096800006</v>
      </c>
      <c r="S60" s="123">
        <f t="shared" si="44"/>
        <v>1639.5408217767601</v>
      </c>
      <c r="T60" s="92">
        <f t="shared" si="45"/>
        <v>13.875836269417169</v>
      </c>
      <c r="U60" s="126">
        <f t="shared" si="46"/>
        <v>2499</v>
      </c>
      <c r="V60" s="121">
        <v>31510.5</v>
      </c>
      <c r="W60" s="93" t="s">
        <v>397</v>
      </c>
      <c r="X60" s="123">
        <f t="shared" si="47"/>
        <v>27732.422560499999</v>
      </c>
      <c r="Y60" s="123">
        <f t="shared" si="48"/>
        <v>85.392751134206236</v>
      </c>
      <c r="Z60" s="92">
        <f t="shared" si="49"/>
        <v>29.264779115413251</v>
      </c>
    </row>
    <row r="61" spans="1:26" ht="15.75" customHeight="1" x14ac:dyDescent="0.2">
      <c r="A61" s="80" t="s">
        <v>98</v>
      </c>
      <c r="B61" s="109">
        <v>276000</v>
      </c>
      <c r="C61" s="108">
        <v>1066</v>
      </c>
      <c r="D61" s="108">
        <v>1351</v>
      </c>
      <c r="E61" s="108">
        <v>1796</v>
      </c>
      <c r="F61" s="109">
        <v>80675</v>
      </c>
      <c r="G61" s="109">
        <v>85294</v>
      </c>
      <c r="H61" s="109">
        <v>42640</v>
      </c>
      <c r="I61" s="109">
        <v>54040</v>
      </c>
      <c r="J61" s="108">
        <v>71840</v>
      </c>
      <c r="K61" s="91">
        <f t="shared" si="38"/>
        <v>1.3398058252427185</v>
      </c>
      <c r="L61" s="77">
        <f t="shared" si="39"/>
        <v>1.3884892086330936</v>
      </c>
      <c r="M61" s="77">
        <f t="shared" si="40"/>
        <v>0.96493787413853815</v>
      </c>
      <c r="N61" s="92">
        <f t="shared" si="41"/>
        <v>1.0363361484725262</v>
      </c>
      <c r="O61" s="118">
        <f t="shared" si="42"/>
        <v>35880</v>
      </c>
      <c r="P61" s="121">
        <v>51470.399999999936</v>
      </c>
      <c r="Q61" s="93" t="s">
        <v>397</v>
      </c>
      <c r="R61" s="122">
        <f t="shared" si="43"/>
        <v>45299.150510399944</v>
      </c>
      <c r="S61" s="123">
        <f t="shared" si="44"/>
        <v>1673.8036113592777</v>
      </c>
      <c r="T61" s="92">
        <f t="shared" si="45"/>
        <v>21.436206587499377</v>
      </c>
      <c r="U61" s="126">
        <f t="shared" si="46"/>
        <v>4053</v>
      </c>
      <c r="V61" s="121">
        <v>32169</v>
      </c>
      <c r="W61" s="93" t="s">
        <v>397</v>
      </c>
      <c r="X61" s="123">
        <f t="shared" si="47"/>
        <v>28311.969069000002</v>
      </c>
      <c r="Y61" s="123">
        <f t="shared" si="48"/>
        <v>87.177271424962498</v>
      </c>
      <c r="Z61" s="92">
        <f t="shared" si="49"/>
        <v>46.491475745356453</v>
      </c>
    </row>
    <row r="62" spans="1:26" ht="15.75" customHeight="1" x14ac:dyDescent="0.2">
      <c r="A62" s="80" t="s">
        <v>99</v>
      </c>
      <c r="B62" s="109">
        <v>162000</v>
      </c>
      <c r="C62" s="108">
        <v>742</v>
      </c>
      <c r="D62" s="108">
        <v>911</v>
      </c>
      <c r="E62" s="108">
        <v>1152</v>
      </c>
      <c r="F62" s="109">
        <v>47353</v>
      </c>
      <c r="G62" s="109">
        <v>50064</v>
      </c>
      <c r="H62" s="109">
        <v>29680</v>
      </c>
      <c r="I62" s="109">
        <v>36440</v>
      </c>
      <c r="J62" s="108">
        <v>46080</v>
      </c>
      <c r="K62" s="91">
        <f t="shared" si="38"/>
        <v>0.78640776699029125</v>
      </c>
      <c r="L62" s="77">
        <f t="shared" si="39"/>
        <v>0.93627954779033917</v>
      </c>
      <c r="M62" s="77">
        <f t="shared" si="40"/>
        <v>0.83992838340455911</v>
      </c>
      <c r="N62" s="92">
        <f t="shared" si="41"/>
        <v>1.1905776965729005</v>
      </c>
      <c r="O62" s="118">
        <f t="shared" si="42"/>
        <v>21060</v>
      </c>
      <c r="P62" s="121">
        <v>61850</v>
      </c>
      <c r="Q62" s="93" t="s">
        <v>395</v>
      </c>
      <c r="R62" s="122">
        <f t="shared" si="43"/>
        <v>54434.246850000003</v>
      </c>
      <c r="S62" s="123">
        <f t="shared" si="44"/>
        <v>2011.3454211075</v>
      </c>
      <c r="T62" s="92">
        <f t="shared" si="45"/>
        <v>10.470603298166361</v>
      </c>
      <c r="U62" s="126">
        <f t="shared" si="46"/>
        <v>2733</v>
      </c>
      <c r="V62" s="121">
        <v>38650</v>
      </c>
      <c r="W62" s="93" t="s">
        <v>395</v>
      </c>
      <c r="X62" s="123">
        <f t="shared" si="47"/>
        <v>34015.90365</v>
      </c>
      <c r="Y62" s="123">
        <f t="shared" si="48"/>
        <v>104.740636655625</v>
      </c>
      <c r="Z62" s="92">
        <f t="shared" si="49"/>
        <v>26.093024515267988</v>
      </c>
    </row>
    <row r="63" spans="1:26" ht="15.75" customHeight="1" x14ac:dyDescent="0.2">
      <c r="A63" s="80" t="s">
        <v>100</v>
      </c>
      <c r="B63" s="109">
        <v>239000</v>
      </c>
      <c r="C63" s="108">
        <v>864</v>
      </c>
      <c r="D63" s="108">
        <v>1089</v>
      </c>
      <c r="E63" s="108">
        <v>1547</v>
      </c>
      <c r="F63" s="109">
        <v>69860</v>
      </c>
      <c r="G63" s="109">
        <v>73859</v>
      </c>
      <c r="H63" s="109">
        <v>34560</v>
      </c>
      <c r="I63" s="109">
        <v>43560</v>
      </c>
      <c r="J63" s="108">
        <v>61880</v>
      </c>
      <c r="K63" s="91">
        <f t="shared" si="38"/>
        <v>1.1601941747572815</v>
      </c>
      <c r="L63" s="77">
        <f t="shared" si="39"/>
        <v>1.119218910585817</v>
      </c>
      <c r="M63" s="77">
        <f t="shared" si="40"/>
        <v>1.0366105895673414</v>
      </c>
      <c r="N63" s="92">
        <f t="shared" si="41"/>
        <v>0.96468240828735696</v>
      </c>
      <c r="O63" s="118">
        <f t="shared" si="42"/>
        <v>31070</v>
      </c>
      <c r="P63" s="121">
        <v>77445.599999999977</v>
      </c>
      <c r="Q63" s="93" t="s">
        <v>397</v>
      </c>
      <c r="R63" s="122">
        <f t="shared" si="43"/>
        <v>68159.950005599982</v>
      </c>
      <c r="S63" s="123">
        <f t="shared" si="44"/>
        <v>2518.5101527069191</v>
      </c>
      <c r="T63" s="92">
        <f t="shared" si="45"/>
        <v>12.336658625976021</v>
      </c>
      <c r="U63" s="126">
        <f t="shared" si="46"/>
        <v>3267</v>
      </c>
      <c r="V63" s="121">
        <v>48403.5</v>
      </c>
      <c r="W63" s="93" t="s">
        <v>397</v>
      </c>
      <c r="X63" s="123">
        <f t="shared" si="47"/>
        <v>42599.968753499998</v>
      </c>
      <c r="Y63" s="123">
        <f t="shared" si="48"/>
        <v>131.17240378681873</v>
      </c>
      <c r="Z63" s="92">
        <f t="shared" si="49"/>
        <v>24.906153319485746</v>
      </c>
    </row>
    <row r="64" spans="1:26" ht="15.75" customHeight="1" x14ac:dyDescent="0.2">
      <c r="A64" s="80" t="s">
        <v>101</v>
      </c>
      <c r="B64" s="109">
        <v>340000</v>
      </c>
      <c r="C64" s="108">
        <v>996</v>
      </c>
      <c r="D64" s="108">
        <v>1220</v>
      </c>
      <c r="E64" s="108">
        <v>1630</v>
      </c>
      <c r="F64" s="109">
        <v>99382</v>
      </c>
      <c r="G64" s="109">
        <v>105072</v>
      </c>
      <c r="H64" s="109">
        <v>39840</v>
      </c>
      <c r="I64" s="109">
        <v>48800</v>
      </c>
      <c r="J64" s="108">
        <v>65200</v>
      </c>
      <c r="K64" s="91">
        <f t="shared" si="38"/>
        <v>1.6504854368932038</v>
      </c>
      <c r="L64" s="77">
        <f t="shared" si="39"/>
        <v>1.2538540596094554</v>
      </c>
      <c r="M64" s="77">
        <f t="shared" si="40"/>
        <v>1.3163297787681043</v>
      </c>
      <c r="N64" s="92">
        <f t="shared" si="41"/>
        <v>0.75968804788102295</v>
      </c>
      <c r="O64" s="118">
        <f t="shared" si="42"/>
        <v>44200</v>
      </c>
      <c r="P64" s="121">
        <v>60000</v>
      </c>
      <c r="Q64" s="93" t="s">
        <v>395</v>
      </c>
      <c r="R64" s="122">
        <f t="shared" si="43"/>
        <v>52806.060000000005</v>
      </c>
      <c r="S64" s="123">
        <f t="shared" si="44"/>
        <v>1951.1839170000001</v>
      </c>
      <c r="T64" s="92">
        <f t="shared" si="45"/>
        <v>22.652913246619384</v>
      </c>
      <c r="U64" s="126">
        <f t="shared" si="46"/>
        <v>3660</v>
      </c>
      <c r="V64" s="121">
        <v>37500</v>
      </c>
      <c r="W64" s="93" t="s">
        <v>395</v>
      </c>
      <c r="X64" s="123">
        <f t="shared" si="47"/>
        <v>33003.787499999999</v>
      </c>
      <c r="Y64" s="123">
        <f t="shared" si="48"/>
        <v>101.62416234374999</v>
      </c>
      <c r="Z64" s="92">
        <f t="shared" si="49"/>
        <v>36.015057006028002</v>
      </c>
    </row>
    <row r="65" spans="1:26" ht="15.75" customHeight="1" x14ac:dyDescent="0.2">
      <c r="A65" s="80" t="s">
        <v>102</v>
      </c>
      <c r="B65" s="109">
        <v>252300</v>
      </c>
      <c r="C65" s="108">
        <v>816</v>
      </c>
      <c r="D65" s="108">
        <v>1002</v>
      </c>
      <c r="E65" s="108">
        <v>1327</v>
      </c>
      <c r="F65" s="109">
        <v>73747</v>
      </c>
      <c r="G65" s="109">
        <v>77969</v>
      </c>
      <c r="H65" s="109">
        <v>32640</v>
      </c>
      <c r="I65" s="109">
        <v>40080</v>
      </c>
      <c r="J65" s="108">
        <v>53080</v>
      </c>
      <c r="K65" s="91">
        <f t="shared" si="38"/>
        <v>1.224757281553398</v>
      </c>
      <c r="L65" s="77">
        <f t="shared" si="39"/>
        <v>1.0298047276464544</v>
      </c>
      <c r="M65" s="77">
        <f t="shared" si="40"/>
        <v>1.1893102145224113</v>
      </c>
      <c r="N65" s="92">
        <f t="shared" si="41"/>
        <v>0.84082351920400156</v>
      </c>
      <c r="O65" s="118">
        <f t="shared" si="42"/>
        <v>32799</v>
      </c>
      <c r="P65" s="121">
        <v>60798.400000000001</v>
      </c>
      <c r="Q65" s="93" t="s">
        <v>397</v>
      </c>
      <c r="R65" s="122">
        <f t="shared" si="43"/>
        <v>53508.732638400004</v>
      </c>
      <c r="S65" s="123">
        <f t="shared" si="44"/>
        <v>1977.14767098888</v>
      </c>
      <c r="T65" s="92">
        <f t="shared" si="45"/>
        <v>16.589049205209555</v>
      </c>
      <c r="U65" s="126">
        <f t="shared" si="46"/>
        <v>3006</v>
      </c>
      <c r="V65" s="121">
        <v>37999</v>
      </c>
      <c r="W65" s="93" t="s">
        <v>397</v>
      </c>
      <c r="X65" s="123">
        <f t="shared" si="47"/>
        <v>33442.957899000001</v>
      </c>
      <c r="Y65" s="123">
        <f t="shared" si="48"/>
        <v>102.97644119733749</v>
      </c>
      <c r="Z65" s="92">
        <f t="shared" si="49"/>
        <v>29.191142799735069</v>
      </c>
    </row>
    <row r="66" spans="1:26" ht="15.75" customHeight="1" x14ac:dyDescent="0.2">
      <c r="A66" s="80" t="s">
        <v>103</v>
      </c>
      <c r="B66" s="109">
        <v>195000</v>
      </c>
      <c r="C66" s="108">
        <v>1074</v>
      </c>
      <c r="D66" s="108">
        <v>1299</v>
      </c>
      <c r="E66" s="108">
        <v>1662</v>
      </c>
      <c r="F66" s="109">
        <v>56999</v>
      </c>
      <c r="G66" s="109">
        <v>60262</v>
      </c>
      <c r="H66" s="109">
        <v>42960</v>
      </c>
      <c r="I66" s="109">
        <v>51960</v>
      </c>
      <c r="J66" s="108">
        <v>66480</v>
      </c>
      <c r="K66" s="91">
        <f t="shared" si="38"/>
        <v>0.94660194174757284</v>
      </c>
      <c r="L66" s="77">
        <f t="shared" si="39"/>
        <v>1.3350462487153134</v>
      </c>
      <c r="M66" s="77">
        <f t="shared" si="40"/>
        <v>0.70904056144756611</v>
      </c>
      <c r="N66" s="92">
        <f t="shared" si="41"/>
        <v>1.4103565499248951</v>
      </c>
      <c r="O66" s="118">
        <f t="shared" si="42"/>
        <v>25350</v>
      </c>
      <c r="P66" s="121">
        <v>71900</v>
      </c>
      <c r="Q66" s="93" t="s">
        <v>395</v>
      </c>
      <c r="R66" s="122">
        <f t="shared" si="43"/>
        <v>63279.261900000005</v>
      </c>
      <c r="S66" s="123">
        <f t="shared" si="44"/>
        <v>2338.1687272049999</v>
      </c>
      <c r="T66" s="92">
        <f t="shared" si="45"/>
        <v>10.841818088253572</v>
      </c>
      <c r="U66" s="126">
        <f t="shared" si="46"/>
        <v>3897</v>
      </c>
      <c r="V66" s="121">
        <v>48400</v>
      </c>
      <c r="W66" s="93" t="s">
        <v>395</v>
      </c>
      <c r="X66" s="123">
        <f t="shared" si="47"/>
        <v>42596.888400000003</v>
      </c>
      <c r="Y66" s="123">
        <f t="shared" si="48"/>
        <v>131.16291886499999</v>
      </c>
      <c r="Z66" s="92">
        <f t="shared" si="49"/>
        <v>29.711141180160865</v>
      </c>
    </row>
    <row r="67" spans="1:26" ht="15.75" customHeight="1" x14ac:dyDescent="0.2">
      <c r="A67" s="80" t="s">
        <v>104</v>
      </c>
      <c r="B67" s="109">
        <v>195500</v>
      </c>
      <c r="C67" s="108">
        <v>827</v>
      </c>
      <c r="D67" s="108">
        <v>996</v>
      </c>
      <c r="E67" s="108">
        <v>1277</v>
      </c>
      <c r="F67" s="109">
        <v>57145</v>
      </c>
      <c r="G67" s="109">
        <v>60416</v>
      </c>
      <c r="H67" s="109">
        <v>33080</v>
      </c>
      <c r="I67" s="109">
        <v>39840</v>
      </c>
      <c r="J67" s="108">
        <v>51080</v>
      </c>
      <c r="K67" s="91">
        <f t="shared" si="38"/>
        <v>0.94902912621359226</v>
      </c>
      <c r="L67" s="77">
        <f t="shared" si="39"/>
        <v>1.0236382322713258</v>
      </c>
      <c r="M67" s="77">
        <f t="shared" si="40"/>
        <v>0.9271137949857684</v>
      </c>
      <c r="N67" s="92">
        <f t="shared" si="41"/>
        <v>1.0786162447462564</v>
      </c>
      <c r="O67" s="118">
        <f t="shared" si="42"/>
        <v>25415</v>
      </c>
      <c r="P67" s="121">
        <v>53048.800000000003</v>
      </c>
      <c r="Q67" s="93" t="s">
        <v>397</v>
      </c>
      <c r="R67" s="122">
        <f t="shared" si="43"/>
        <v>46688.301928800007</v>
      </c>
      <c r="S67" s="123">
        <f t="shared" si="44"/>
        <v>1725.1327562691602</v>
      </c>
      <c r="T67" s="92">
        <f t="shared" si="45"/>
        <v>14.732199540957925</v>
      </c>
      <c r="U67" s="126">
        <f t="shared" si="46"/>
        <v>2988</v>
      </c>
      <c r="V67" s="121">
        <v>33155.5</v>
      </c>
      <c r="W67" s="93" t="s">
        <v>397</v>
      </c>
      <c r="X67" s="123">
        <f t="shared" si="47"/>
        <v>29180.188705500001</v>
      </c>
      <c r="Y67" s="123">
        <f t="shared" si="48"/>
        <v>89.850664389018746</v>
      </c>
      <c r="Z67" s="92">
        <f t="shared" si="49"/>
        <v>33.255179806607906</v>
      </c>
    </row>
    <row r="68" spans="1:26" ht="15.75" customHeight="1" x14ac:dyDescent="0.2">
      <c r="A68" s="80" t="s">
        <v>105</v>
      </c>
      <c r="B68" s="109">
        <v>425000</v>
      </c>
      <c r="C68" s="108">
        <v>1558</v>
      </c>
      <c r="D68" s="108">
        <v>1789</v>
      </c>
      <c r="E68" s="108">
        <v>2280</v>
      </c>
      <c r="F68" s="109">
        <v>124228</v>
      </c>
      <c r="G68" s="109">
        <v>131340</v>
      </c>
      <c r="H68" s="109">
        <v>62320</v>
      </c>
      <c r="I68" s="109">
        <v>71560</v>
      </c>
      <c r="J68" s="108">
        <v>91200</v>
      </c>
      <c r="K68" s="91">
        <f t="shared" si="38"/>
        <v>2.063106796116505</v>
      </c>
      <c r="L68" s="77">
        <f t="shared" si="39"/>
        <v>1.8386433710174717</v>
      </c>
      <c r="M68" s="77">
        <f t="shared" si="40"/>
        <v>1.1220810020242367</v>
      </c>
      <c r="N68" s="92">
        <f t="shared" si="41"/>
        <v>0.89120125748140966</v>
      </c>
      <c r="O68" s="118">
        <f t="shared" si="42"/>
        <v>55250</v>
      </c>
      <c r="P68" s="121">
        <v>72660.800000000076</v>
      </c>
      <c r="Q68" s="93" t="s">
        <v>397</v>
      </c>
      <c r="R68" s="122">
        <f t="shared" si="43"/>
        <v>63948.842740800072</v>
      </c>
      <c r="S68" s="123">
        <f t="shared" si="44"/>
        <v>2362.9097392725625</v>
      </c>
      <c r="T68" s="92">
        <f t="shared" si="45"/>
        <v>23.382188105504646</v>
      </c>
      <c r="U68" s="126">
        <f t="shared" si="46"/>
        <v>5367</v>
      </c>
      <c r="V68" s="121">
        <v>45413</v>
      </c>
      <c r="W68" s="93" t="s">
        <v>397</v>
      </c>
      <c r="X68" s="123">
        <f t="shared" si="47"/>
        <v>39968.026712999999</v>
      </c>
      <c r="Y68" s="123">
        <f t="shared" si="48"/>
        <v>123.06821558711249</v>
      </c>
      <c r="Z68" s="92">
        <f t="shared" si="49"/>
        <v>43.60996033294257</v>
      </c>
    </row>
    <row r="69" spans="1:26" ht="15.75" customHeight="1" x14ac:dyDescent="0.2">
      <c r="A69" s="80" t="s">
        <v>106</v>
      </c>
      <c r="B69" s="112"/>
      <c r="C69" s="113"/>
      <c r="D69" s="113"/>
      <c r="E69" s="113"/>
      <c r="F69" s="112"/>
      <c r="G69" s="112"/>
      <c r="H69" s="112"/>
      <c r="I69" s="112"/>
      <c r="J69" s="113"/>
      <c r="K69" s="91"/>
      <c r="L69" s="77"/>
      <c r="M69" s="77"/>
      <c r="N69" s="92"/>
      <c r="O69" s="118"/>
      <c r="P69" s="121"/>
      <c r="Q69" s="93"/>
      <c r="R69" s="122"/>
      <c r="S69" s="123"/>
      <c r="T69" s="92"/>
      <c r="U69" s="126"/>
      <c r="V69" s="121"/>
      <c r="W69" s="93"/>
      <c r="X69" s="123"/>
      <c r="Y69" s="123"/>
      <c r="Z69" s="92"/>
    </row>
    <row r="70" spans="1:26" ht="15.75" customHeight="1" x14ac:dyDescent="0.2">
      <c r="A70" s="80" t="s">
        <v>107</v>
      </c>
      <c r="B70" s="109">
        <v>135000</v>
      </c>
      <c r="C70" s="108">
        <v>674</v>
      </c>
      <c r="D70" s="108">
        <v>815</v>
      </c>
      <c r="E70" s="108">
        <v>1092</v>
      </c>
      <c r="F70" s="109">
        <v>39460</v>
      </c>
      <c r="G70" s="109">
        <v>41720</v>
      </c>
      <c r="H70" s="109">
        <v>26960</v>
      </c>
      <c r="I70" s="109">
        <v>32600</v>
      </c>
      <c r="J70" s="108">
        <v>43680</v>
      </c>
      <c r="K70" s="91">
        <f t="shared" ref="K70:K94" si="50">B70/$B$1</f>
        <v>0.65533980582524276</v>
      </c>
      <c r="L70" s="77">
        <f t="shared" ref="L70:L94" si="51">D70/$D$1</f>
        <v>0.83761562178828364</v>
      </c>
      <c r="M70" s="77">
        <f t="shared" ref="M70:M94" si="52">K70/L70</f>
        <v>0.78238727738400149</v>
      </c>
      <c r="N70" s="92">
        <f t="shared" ref="N70:N94" si="53">L70/K70</f>
        <v>1.2781393932473069</v>
      </c>
      <c r="O70" s="118">
        <f t="shared" ref="O70:O94" si="54">B70*0.13</f>
        <v>17550</v>
      </c>
      <c r="P70" s="121">
        <v>42700</v>
      </c>
      <c r="Q70" s="93" t="s">
        <v>395</v>
      </c>
      <c r="R70" s="122">
        <f t="shared" ref="R70:R94" si="55">P70*$AE$2</f>
        <v>37580.312700000002</v>
      </c>
      <c r="S70" s="123">
        <f t="shared" ref="S70:S94" si="56">R70*$AC$2</f>
        <v>1388.592554265</v>
      </c>
      <c r="T70" s="92">
        <f t="shared" ref="T70:T94" si="57">O70/S70</f>
        <v>12.638696604051317</v>
      </c>
      <c r="U70" s="126">
        <f t="shared" ref="U70:U94" si="58">D70*3</f>
        <v>2445</v>
      </c>
      <c r="V70" s="121">
        <v>26700</v>
      </c>
      <c r="W70" s="93" t="s">
        <v>395</v>
      </c>
      <c r="X70" s="123">
        <f t="shared" ref="X70:X94" si="59">V70*$AE$2</f>
        <v>23498.6967</v>
      </c>
      <c r="Y70" s="123">
        <f t="shared" ref="Y70:Y94" si="60">(X70/12)*$AC$2</f>
        <v>72.356403588749998</v>
      </c>
      <c r="Z70" s="92">
        <f t="shared" ref="Z70:Z94" si="61">U70/Y70</f>
        <v>33.791065872988604</v>
      </c>
    </row>
    <row r="71" spans="1:26" ht="15.75" customHeight="1" x14ac:dyDescent="0.2">
      <c r="A71" s="80" t="s">
        <v>108</v>
      </c>
      <c r="B71" s="109">
        <v>259000</v>
      </c>
      <c r="C71" s="108">
        <v>690</v>
      </c>
      <c r="D71" s="108">
        <v>882</v>
      </c>
      <c r="E71" s="108">
        <v>1258</v>
      </c>
      <c r="F71" s="109">
        <v>75706</v>
      </c>
      <c r="G71" s="109">
        <v>80040</v>
      </c>
      <c r="H71" s="109">
        <v>27600</v>
      </c>
      <c r="I71" s="109">
        <v>35280</v>
      </c>
      <c r="J71" s="108">
        <v>50320</v>
      </c>
      <c r="K71" s="91">
        <f t="shared" si="50"/>
        <v>1.2572815533980584</v>
      </c>
      <c r="L71" s="77">
        <f t="shared" si="51"/>
        <v>0.90647482014388492</v>
      </c>
      <c r="M71" s="77">
        <f t="shared" si="52"/>
        <v>1.3870010787486518</v>
      </c>
      <c r="N71" s="92">
        <f t="shared" si="53"/>
        <v>0.72097997277853387</v>
      </c>
      <c r="O71" s="118">
        <f t="shared" si="54"/>
        <v>33670</v>
      </c>
      <c r="P71" s="121">
        <v>62500</v>
      </c>
      <c r="Q71" s="93" t="s">
        <v>395</v>
      </c>
      <c r="R71" s="122">
        <f t="shared" si="55"/>
        <v>55006.3125</v>
      </c>
      <c r="S71" s="123">
        <f t="shared" si="56"/>
        <v>2032.4832468749998</v>
      </c>
      <c r="T71" s="92">
        <f t="shared" si="57"/>
        <v>16.565942204821894</v>
      </c>
      <c r="U71" s="126">
        <f t="shared" si="58"/>
        <v>2646</v>
      </c>
      <c r="V71" s="121">
        <v>39050</v>
      </c>
      <c r="W71" s="93" t="s">
        <v>395</v>
      </c>
      <c r="X71" s="123">
        <f t="shared" si="59"/>
        <v>34367.944049999998</v>
      </c>
      <c r="Y71" s="123">
        <f t="shared" si="60"/>
        <v>105.82462772062499</v>
      </c>
      <c r="Z71" s="92">
        <f t="shared" si="61"/>
        <v>25.003631545819275</v>
      </c>
    </row>
    <row r="72" spans="1:26" ht="15.75" customHeight="1" x14ac:dyDescent="0.2">
      <c r="A72" s="80" t="s">
        <v>109</v>
      </c>
      <c r="B72" s="109">
        <v>146000</v>
      </c>
      <c r="C72" s="108">
        <v>669</v>
      </c>
      <c r="D72" s="108">
        <v>851</v>
      </c>
      <c r="E72" s="108">
        <v>1163</v>
      </c>
      <c r="F72" s="109">
        <v>42676</v>
      </c>
      <c r="G72" s="109">
        <v>45119</v>
      </c>
      <c r="H72" s="109">
        <v>26760</v>
      </c>
      <c r="I72" s="109">
        <v>34040</v>
      </c>
      <c r="J72" s="108">
        <v>46520</v>
      </c>
      <c r="K72" s="91">
        <f t="shared" si="50"/>
        <v>0.70873786407766992</v>
      </c>
      <c r="L72" s="77">
        <f t="shared" si="51"/>
        <v>0.8746145940390545</v>
      </c>
      <c r="M72" s="77">
        <f t="shared" si="52"/>
        <v>0.81034305728269429</v>
      </c>
      <c r="N72" s="92">
        <f t="shared" si="53"/>
        <v>1.2340452491235974</v>
      </c>
      <c r="O72" s="118">
        <f t="shared" si="54"/>
        <v>18980</v>
      </c>
      <c r="P72" s="121">
        <v>55779.199999999975</v>
      </c>
      <c r="Q72" s="93" t="s">
        <v>397</v>
      </c>
      <c r="R72" s="122">
        <f t="shared" si="55"/>
        <v>49091.329699199981</v>
      </c>
      <c r="S72" s="123">
        <f t="shared" si="56"/>
        <v>1813.9246323854391</v>
      </c>
      <c r="T72" s="92">
        <f t="shared" si="57"/>
        <v>10.463499784464561</v>
      </c>
      <c r="U72" s="126">
        <f t="shared" si="58"/>
        <v>2553</v>
      </c>
      <c r="V72" s="121">
        <v>34862</v>
      </c>
      <c r="W72" s="93" t="s">
        <v>397</v>
      </c>
      <c r="X72" s="123">
        <f t="shared" si="59"/>
        <v>30682.081062000001</v>
      </c>
      <c r="Y72" s="123">
        <f t="shared" si="60"/>
        <v>94.475241270074989</v>
      </c>
      <c r="Z72" s="92">
        <f t="shared" si="61"/>
        <v>27.022952952316643</v>
      </c>
    </row>
    <row r="73" spans="1:26" ht="15.75" customHeight="1" x14ac:dyDescent="0.2">
      <c r="A73" s="80" t="s">
        <v>110</v>
      </c>
      <c r="B73" s="109">
        <v>179300</v>
      </c>
      <c r="C73" s="108">
        <v>744</v>
      </c>
      <c r="D73" s="108">
        <v>927</v>
      </c>
      <c r="E73" s="108">
        <v>1248</v>
      </c>
      <c r="F73" s="109">
        <v>52409</v>
      </c>
      <c r="G73" s="109">
        <v>55410</v>
      </c>
      <c r="H73" s="109">
        <v>29760</v>
      </c>
      <c r="I73" s="109">
        <v>37080</v>
      </c>
      <c r="J73" s="108">
        <v>49920</v>
      </c>
      <c r="K73" s="91">
        <f t="shared" si="50"/>
        <v>0.87038834951456312</v>
      </c>
      <c r="L73" s="77">
        <f t="shared" si="51"/>
        <v>0.95272353545734845</v>
      </c>
      <c r="M73" s="77">
        <f t="shared" si="52"/>
        <v>0.91357914139985963</v>
      </c>
      <c r="N73" s="92">
        <f t="shared" si="53"/>
        <v>1.0945959191534511</v>
      </c>
      <c r="O73" s="118">
        <f t="shared" si="54"/>
        <v>23309</v>
      </c>
      <c r="P73" s="121">
        <v>65300</v>
      </c>
      <c r="Q73" s="93" t="s">
        <v>395</v>
      </c>
      <c r="R73" s="122">
        <f t="shared" si="55"/>
        <v>57470.595300000001</v>
      </c>
      <c r="S73" s="123">
        <f t="shared" si="56"/>
        <v>2123.5384963349998</v>
      </c>
      <c r="T73" s="92">
        <f t="shared" si="57"/>
        <v>10.976490438119601</v>
      </c>
      <c r="U73" s="126">
        <f t="shared" si="58"/>
        <v>2781</v>
      </c>
      <c r="V73" s="121">
        <v>40800</v>
      </c>
      <c r="W73" s="93" t="s">
        <v>395</v>
      </c>
      <c r="X73" s="123">
        <f t="shared" si="59"/>
        <v>35908.120800000004</v>
      </c>
      <c r="Y73" s="123">
        <f t="shared" si="60"/>
        <v>110.56708863</v>
      </c>
      <c r="Z73" s="92">
        <f t="shared" si="61"/>
        <v>25.15215001551045</v>
      </c>
    </row>
    <row r="74" spans="1:26" ht="15.75" customHeight="1" x14ac:dyDescent="0.2">
      <c r="A74" s="80" t="s">
        <v>111</v>
      </c>
      <c r="B74" s="109">
        <v>230000</v>
      </c>
      <c r="C74" s="108">
        <v>919</v>
      </c>
      <c r="D74" s="108">
        <v>1096</v>
      </c>
      <c r="E74" s="108">
        <v>1458</v>
      </c>
      <c r="F74" s="109">
        <v>67229</v>
      </c>
      <c r="G74" s="109">
        <v>71078</v>
      </c>
      <c r="H74" s="109">
        <v>36760</v>
      </c>
      <c r="I74" s="109">
        <v>43840</v>
      </c>
      <c r="J74" s="108">
        <v>58320</v>
      </c>
      <c r="K74" s="91">
        <f t="shared" si="50"/>
        <v>1.116504854368932</v>
      </c>
      <c r="L74" s="77">
        <f t="shared" si="51"/>
        <v>1.1264131551901335</v>
      </c>
      <c r="M74" s="77">
        <f t="shared" si="52"/>
        <v>0.99120367089504646</v>
      </c>
      <c r="N74" s="92">
        <f t="shared" si="53"/>
        <v>1.0088743911702935</v>
      </c>
      <c r="O74" s="118">
        <f t="shared" si="54"/>
        <v>29900</v>
      </c>
      <c r="P74" s="121">
        <v>51339.200000000063</v>
      </c>
      <c r="Q74" s="93" t="s">
        <v>397</v>
      </c>
      <c r="R74" s="122">
        <f t="shared" si="55"/>
        <v>45183.681259200057</v>
      </c>
      <c r="S74" s="123">
        <f t="shared" si="56"/>
        <v>1669.5370225274419</v>
      </c>
      <c r="T74" s="92">
        <f t="shared" si="57"/>
        <v>17.909156608420489</v>
      </c>
      <c r="U74" s="126">
        <f t="shared" si="58"/>
        <v>3288</v>
      </c>
      <c r="V74" s="121">
        <v>32087</v>
      </c>
      <c r="W74" s="93" t="s">
        <v>397</v>
      </c>
      <c r="X74" s="123">
        <f t="shared" si="59"/>
        <v>28239.800787</v>
      </c>
      <c r="Y74" s="123">
        <f t="shared" si="60"/>
        <v>86.955053256637484</v>
      </c>
      <c r="Z74" s="92">
        <f t="shared" si="61"/>
        <v>37.812638562774026</v>
      </c>
    </row>
    <row r="75" spans="1:26" ht="15.75" customHeight="1" x14ac:dyDescent="0.2">
      <c r="A75" s="80" t="s">
        <v>112</v>
      </c>
      <c r="B75" s="109">
        <v>562000</v>
      </c>
      <c r="C75" s="108">
        <v>1308</v>
      </c>
      <c r="D75" s="108">
        <v>1739</v>
      </c>
      <c r="E75" s="108">
        <v>2455</v>
      </c>
      <c r="F75" s="109">
        <v>164273</v>
      </c>
      <c r="G75" s="109">
        <v>173678</v>
      </c>
      <c r="H75" s="109">
        <v>52320</v>
      </c>
      <c r="I75" s="109">
        <v>69560</v>
      </c>
      <c r="J75" s="108">
        <v>98200</v>
      </c>
      <c r="K75" s="91">
        <f t="shared" si="50"/>
        <v>2.7281553398058254</v>
      </c>
      <c r="L75" s="77">
        <f t="shared" si="51"/>
        <v>1.7872559095580678</v>
      </c>
      <c r="M75" s="77">
        <f t="shared" si="52"/>
        <v>1.5264491924272963</v>
      </c>
      <c r="N75" s="92">
        <f t="shared" si="53"/>
        <v>0.65511515546078636</v>
      </c>
      <c r="O75" s="118">
        <f t="shared" si="54"/>
        <v>73060</v>
      </c>
      <c r="P75" s="121">
        <v>81100</v>
      </c>
      <c r="Q75" s="93" t="s">
        <v>395</v>
      </c>
      <c r="R75" s="122">
        <f t="shared" si="55"/>
        <v>71376.191099999996</v>
      </c>
      <c r="S75" s="123">
        <f t="shared" si="56"/>
        <v>2637.3502611449994</v>
      </c>
      <c r="T75" s="92">
        <f t="shared" si="57"/>
        <v>27.702046662653437</v>
      </c>
      <c r="U75" s="126">
        <f t="shared" si="58"/>
        <v>5217</v>
      </c>
      <c r="V75" s="121">
        <v>50700</v>
      </c>
      <c r="W75" s="93" t="s">
        <v>395</v>
      </c>
      <c r="X75" s="123">
        <f t="shared" si="59"/>
        <v>44621.120699999999</v>
      </c>
      <c r="Y75" s="123">
        <f t="shared" si="60"/>
        <v>137.39586748874999</v>
      </c>
      <c r="Z75" s="92">
        <f t="shared" si="61"/>
        <v>37.970574336430964</v>
      </c>
    </row>
    <row r="76" spans="1:26" ht="15.75" customHeight="1" x14ac:dyDescent="0.2">
      <c r="A76" s="80" t="s">
        <v>113</v>
      </c>
      <c r="B76" s="109">
        <v>190000</v>
      </c>
      <c r="C76" s="108">
        <v>838</v>
      </c>
      <c r="D76" s="108">
        <v>1065</v>
      </c>
      <c r="E76" s="108">
        <v>1471</v>
      </c>
      <c r="F76" s="109">
        <v>55537</v>
      </c>
      <c r="G76" s="109">
        <v>58717</v>
      </c>
      <c r="H76" s="109">
        <v>33520</v>
      </c>
      <c r="I76" s="109">
        <v>42600</v>
      </c>
      <c r="J76" s="108">
        <v>58840</v>
      </c>
      <c r="K76" s="91">
        <f t="shared" si="50"/>
        <v>0.92233009708737868</v>
      </c>
      <c r="L76" s="77">
        <f t="shared" si="51"/>
        <v>1.0945529290853031</v>
      </c>
      <c r="M76" s="77">
        <f t="shared" si="52"/>
        <v>0.84265463330142676</v>
      </c>
      <c r="N76" s="92">
        <f t="shared" si="53"/>
        <v>1.1867258073240654</v>
      </c>
      <c r="O76" s="118">
        <f t="shared" si="54"/>
        <v>24700</v>
      </c>
      <c r="P76" s="121">
        <v>51850</v>
      </c>
      <c r="Q76" s="93" t="s">
        <v>395</v>
      </c>
      <c r="R76" s="122">
        <f t="shared" si="55"/>
        <v>45633.236850000001</v>
      </c>
      <c r="S76" s="123">
        <f t="shared" si="56"/>
        <v>1686.1481016074999</v>
      </c>
      <c r="T76" s="92">
        <f t="shared" si="57"/>
        <v>14.64877253454314</v>
      </c>
      <c r="U76" s="126">
        <f t="shared" si="58"/>
        <v>3195</v>
      </c>
      <c r="V76" s="121">
        <v>32400</v>
      </c>
      <c r="W76" s="93" t="s">
        <v>395</v>
      </c>
      <c r="X76" s="123">
        <f t="shared" si="59"/>
        <v>28515.272400000002</v>
      </c>
      <c r="Y76" s="123">
        <f t="shared" si="60"/>
        <v>87.803276264999994</v>
      </c>
      <c r="Z76" s="92">
        <f t="shared" si="61"/>
        <v>36.388163812442905</v>
      </c>
    </row>
    <row r="77" spans="1:26" ht="15.75" customHeight="1" x14ac:dyDescent="0.2">
      <c r="A77" s="80" t="s">
        <v>114</v>
      </c>
      <c r="B77" s="109">
        <v>155000</v>
      </c>
      <c r="C77" s="108">
        <v>1051</v>
      </c>
      <c r="D77" s="108">
        <v>1272</v>
      </c>
      <c r="E77" s="108">
        <v>1597</v>
      </c>
      <c r="F77" s="109">
        <v>45307</v>
      </c>
      <c r="G77" s="109">
        <v>47900</v>
      </c>
      <c r="H77" s="109">
        <v>42040</v>
      </c>
      <c r="I77" s="109">
        <v>50880</v>
      </c>
      <c r="J77" s="108">
        <v>63880</v>
      </c>
      <c r="K77" s="91">
        <f t="shared" si="50"/>
        <v>0.75242718446601942</v>
      </c>
      <c r="L77" s="77">
        <f t="shared" si="51"/>
        <v>1.3072970195272353</v>
      </c>
      <c r="M77" s="77">
        <f t="shared" si="52"/>
        <v>0.57555947365207305</v>
      </c>
      <c r="N77" s="92">
        <f t="shared" si="53"/>
        <v>1.7374399098232933</v>
      </c>
      <c r="O77" s="118">
        <f t="shared" si="54"/>
        <v>20150</v>
      </c>
      <c r="P77" s="121">
        <v>72743.199999999924</v>
      </c>
      <c r="Q77" s="93" t="s">
        <v>397</v>
      </c>
      <c r="R77" s="122">
        <f t="shared" si="55"/>
        <v>64021.363063199933</v>
      </c>
      <c r="S77" s="123">
        <f t="shared" si="56"/>
        <v>2365.5893651852375</v>
      </c>
      <c r="T77" s="92">
        <f t="shared" si="57"/>
        <v>8.5179618646206396</v>
      </c>
      <c r="U77" s="126">
        <f t="shared" si="58"/>
        <v>3816</v>
      </c>
      <c r="V77" s="121">
        <v>45464.5</v>
      </c>
      <c r="W77" s="93" t="s">
        <v>397</v>
      </c>
      <c r="X77" s="123">
        <f t="shared" si="59"/>
        <v>40013.351914500003</v>
      </c>
      <c r="Y77" s="123">
        <f t="shared" si="60"/>
        <v>123.20777943673124</v>
      </c>
      <c r="Z77" s="92">
        <f t="shared" si="61"/>
        <v>30.972070249505343</v>
      </c>
    </row>
    <row r="78" spans="1:26" ht="15.75" customHeight="1" x14ac:dyDescent="0.2">
      <c r="A78" s="80" t="s">
        <v>115</v>
      </c>
      <c r="B78" s="109">
        <v>254000</v>
      </c>
      <c r="C78" s="108">
        <v>815</v>
      </c>
      <c r="D78" s="108">
        <v>1013</v>
      </c>
      <c r="E78" s="108">
        <v>1474</v>
      </c>
      <c r="F78" s="109">
        <v>74244</v>
      </c>
      <c r="G78" s="109">
        <v>78495</v>
      </c>
      <c r="H78" s="109">
        <v>32600</v>
      </c>
      <c r="I78" s="109">
        <v>40520</v>
      </c>
      <c r="J78" s="108">
        <v>58960</v>
      </c>
      <c r="K78" s="91">
        <f t="shared" si="50"/>
        <v>1.233009708737864</v>
      </c>
      <c r="L78" s="77">
        <f t="shared" si="51"/>
        <v>1.0411099691675232</v>
      </c>
      <c r="M78" s="77">
        <f t="shared" si="52"/>
        <v>1.1843222572575929</v>
      </c>
      <c r="N78" s="92">
        <f t="shared" si="53"/>
        <v>0.84436477814373934</v>
      </c>
      <c r="O78" s="118">
        <f t="shared" si="54"/>
        <v>33020</v>
      </c>
      <c r="P78" s="121">
        <v>58632.800000000083</v>
      </c>
      <c r="Q78" s="93" t="s">
        <v>397</v>
      </c>
      <c r="R78" s="122">
        <f t="shared" si="55"/>
        <v>51602.785912800071</v>
      </c>
      <c r="S78" s="123">
        <f t="shared" si="56"/>
        <v>1906.7229394779624</v>
      </c>
      <c r="T78" s="92">
        <f t="shared" si="57"/>
        <v>17.317670709432214</v>
      </c>
      <c r="U78" s="126">
        <f t="shared" si="58"/>
        <v>3039</v>
      </c>
      <c r="V78" s="121">
        <v>36645.5</v>
      </c>
      <c r="W78" s="93" t="s">
        <v>397</v>
      </c>
      <c r="X78" s="123">
        <f t="shared" si="59"/>
        <v>32251.741195500003</v>
      </c>
      <c r="Y78" s="123">
        <f t="shared" si="60"/>
        <v>99.308486431143749</v>
      </c>
      <c r="Z78" s="92">
        <f t="shared" si="61"/>
        <v>30.601614315279214</v>
      </c>
    </row>
    <row r="79" spans="1:26" ht="15.75" customHeight="1" x14ac:dyDescent="0.2">
      <c r="A79" s="80" t="s">
        <v>116</v>
      </c>
      <c r="B79" s="109">
        <v>135000</v>
      </c>
      <c r="C79" s="108">
        <v>679</v>
      </c>
      <c r="D79" s="108">
        <v>847</v>
      </c>
      <c r="E79" s="108">
        <v>1063</v>
      </c>
      <c r="F79" s="109">
        <v>39460</v>
      </c>
      <c r="G79" s="109">
        <v>41720</v>
      </c>
      <c r="H79" s="109">
        <v>27160</v>
      </c>
      <c r="I79" s="109">
        <v>33880</v>
      </c>
      <c r="J79" s="108">
        <v>42520</v>
      </c>
      <c r="K79" s="91">
        <f t="shared" si="50"/>
        <v>0.65533980582524276</v>
      </c>
      <c r="L79" s="77">
        <f t="shared" si="51"/>
        <v>0.87050359712230219</v>
      </c>
      <c r="M79" s="77">
        <f t="shared" si="52"/>
        <v>0.752828371981064</v>
      </c>
      <c r="N79" s="92">
        <f t="shared" si="53"/>
        <v>1.3283240074606981</v>
      </c>
      <c r="O79" s="118">
        <f t="shared" si="54"/>
        <v>17550</v>
      </c>
      <c r="P79" s="121">
        <v>61968</v>
      </c>
      <c r="Q79" s="93" t="s">
        <v>397</v>
      </c>
      <c r="R79" s="122">
        <f t="shared" si="55"/>
        <v>54538.098768000003</v>
      </c>
      <c r="S79" s="123">
        <f t="shared" si="56"/>
        <v>2015.1827494776001</v>
      </c>
      <c r="T79" s="92">
        <f t="shared" si="57"/>
        <v>8.708887570891287</v>
      </c>
      <c r="U79" s="126">
        <f t="shared" si="58"/>
        <v>2541</v>
      </c>
      <c r="V79" s="121">
        <v>38730</v>
      </c>
      <c r="W79" s="93" t="s">
        <v>397</v>
      </c>
      <c r="X79" s="123">
        <f t="shared" si="59"/>
        <v>34086.311730000001</v>
      </c>
      <c r="Y79" s="123">
        <f t="shared" si="60"/>
        <v>104.95743486862499</v>
      </c>
      <c r="Z79" s="92">
        <f t="shared" si="61"/>
        <v>24.20981422783974</v>
      </c>
    </row>
    <row r="80" spans="1:26" ht="15.75" customHeight="1" x14ac:dyDescent="0.2">
      <c r="A80" s="80" t="s">
        <v>117</v>
      </c>
      <c r="B80" s="109">
        <v>370000</v>
      </c>
      <c r="C80" s="108">
        <v>1132</v>
      </c>
      <c r="D80" s="108">
        <v>1330</v>
      </c>
      <c r="E80" s="108">
        <v>1935</v>
      </c>
      <c r="F80" s="109">
        <v>108151</v>
      </c>
      <c r="G80" s="109">
        <v>114343</v>
      </c>
      <c r="H80" s="109">
        <v>45280</v>
      </c>
      <c r="I80" s="109">
        <v>53200</v>
      </c>
      <c r="J80" s="108">
        <v>77400</v>
      </c>
      <c r="K80" s="91">
        <f t="shared" si="50"/>
        <v>1.796116504854369</v>
      </c>
      <c r="L80" s="77">
        <f t="shared" si="51"/>
        <v>1.3669064748201438</v>
      </c>
      <c r="M80" s="77">
        <f t="shared" si="52"/>
        <v>1.314001021972407</v>
      </c>
      <c r="N80" s="92">
        <f t="shared" si="53"/>
        <v>0.76103441571067465</v>
      </c>
      <c r="O80" s="118">
        <f t="shared" si="54"/>
        <v>48100</v>
      </c>
      <c r="P80" s="121">
        <v>69416.800000000076</v>
      </c>
      <c r="Q80" s="93" t="s">
        <v>397</v>
      </c>
      <c r="R80" s="122">
        <f t="shared" si="55"/>
        <v>61093.795096800066</v>
      </c>
      <c r="S80" s="123">
        <f t="shared" si="56"/>
        <v>2257.4157288267625</v>
      </c>
      <c r="T80" s="92">
        <f t="shared" si="57"/>
        <v>21.307550658822962</v>
      </c>
      <c r="U80" s="126">
        <f t="shared" si="58"/>
        <v>3990</v>
      </c>
      <c r="V80" s="121">
        <v>43385.5</v>
      </c>
      <c r="W80" s="93" t="s">
        <v>397</v>
      </c>
      <c r="X80" s="123">
        <f t="shared" si="59"/>
        <v>38183.621935499999</v>
      </c>
      <c r="Y80" s="123">
        <f t="shared" si="60"/>
        <v>117.57373587639374</v>
      </c>
      <c r="Z80" s="92">
        <f t="shared" si="61"/>
        <v>33.936150537860946</v>
      </c>
    </row>
    <row r="81" spans="1:26" ht="15.75" customHeight="1" x14ac:dyDescent="0.2">
      <c r="A81" s="80" t="s">
        <v>118</v>
      </c>
      <c r="B81" s="109">
        <v>240000</v>
      </c>
      <c r="C81" s="108">
        <v>849</v>
      </c>
      <c r="D81" s="108">
        <v>1014</v>
      </c>
      <c r="E81" s="108">
        <v>1271</v>
      </c>
      <c r="F81" s="109">
        <v>70152</v>
      </c>
      <c r="G81" s="109">
        <v>74168</v>
      </c>
      <c r="H81" s="109">
        <v>33960</v>
      </c>
      <c r="I81" s="109">
        <v>40560</v>
      </c>
      <c r="J81" s="108">
        <v>50840</v>
      </c>
      <c r="K81" s="91">
        <f t="shared" si="50"/>
        <v>1.1650485436893203</v>
      </c>
      <c r="L81" s="77">
        <f t="shared" si="51"/>
        <v>1.0421377183967111</v>
      </c>
      <c r="M81" s="77">
        <f t="shared" si="52"/>
        <v>1.1179410581949791</v>
      </c>
      <c r="N81" s="92">
        <f t="shared" si="53"/>
        <v>0.89450154162384377</v>
      </c>
      <c r="O81" s="118">
        <f t="shared" si="54"/>
        <v>31200</v>
      </c>
      <c r="P81" s="121">
        <v>64250</v>
      </c>
      <c r="Q81" s="93" t="s">
        <v>395</v>
      </c>
      <c r="R81" s="122">
        <f t="shared" si="55"/>
        <v>56546.489249999999</v>
      </c>
      <c r="S81" s="123">
        <f t="shared" si="56"/>
        <v>2089.3927777874997</v>
      </c>
      <c r="T81" s="92">
        <f t="shared" si="57"/>
        <v>14.932568127778403</v>
      </c>
      <c r="U81" s="126">
        <f t="shared" si="58"/>
        <v>3042</v>
      </c>
      <c r="V81" s="121">
        <v>40150</v>
      </c>
      <c r="W81" s="93" t="s">
        <v>395</v>
      </c>
      <c r="X81" s="123">
        <f t="shared" si="59"/>
        <v>35336.05515</v>
      </c>
      <c r="Y81" s="123">
        <f t="shared" si="60"/>
        <v>108.80560314937499</v>
      </c>
      <c r="Z81" s="92">
        <f t="shared" si="61"/>
        <v>27.95811899341026</v>
      </c>
    </row>
    <row r="82" spans="1:26" ht="15.75" customHeight="1" x14ac:dyDescent="0.2">
      <c r="A82" s="80" t="s">
        <v>119</v>
      </c>
      <c r="B82" s="109">
        <v>315000</v>
      </c>
      <c r="C82" s="108">
        <v>720</v>
      </c>
      <c r="D82" s="108">
        <v>836</v>
      </c>
      <c r="E82" s="108">
        <v>1216</v>
      </c>
      <c r="F82" s="109">
        <v>92075</v>
      </c>
      <c r="G82" s="109">
        <v>97346</v>
      </c>
      <c r="H82" s="109">
        <v>28800</v>
      </c>
      <c r="I82" s="109">
        <v>33440</v>
      </c>
      <c r="J82" s="108">
        <v>48640</v>
      </c>
      <c r="K82" s="91">
        <f t="shared" si="50"/>
        <v>1.529126213592233</v>
      </c>
      <c r="L82" s="77">
        <f t="shared" si="51"/>
        <v>0.85919835560123325</v>
      </c>
      <c r="M82" s="77">
        <f t="shared" si="52"/>
        <v>1.7797126863938311</v>
      </c>
      <c r="N82" s="92">
        <f t="shared" si="53"/>
        <v>0.56188844842493346</v>
      </c>
      <c r="O82" s="118">
        <f t="shared" si="54"/>
        <v>40950</v>
      </c>
      <c r="P82" s="121">
        <v>59750</v>
      </c>
      <c r="Q82" s="93" t="s">
        <v>395</v>
      </c>
      <c r="R82" s="122">
        <f t="shared" si="55"/>
        <v>52586.034749999999</v>
      </c>
      <c r="S82" s="123">
        <f t="shared" si="56"/>
        <v>1943.0539840124998</v>
      </c>
      <c r="T82" s="92">
        <f t="shared" si="57"/>
        <v>21.075070655235365</v>
      </c>
      <c r="U82" s="126">
        <f t="shared" si="58"/>
        <v>2508</v>
      </c>
      <c r="V82" s="121">
        <v>37350</v>
      </c>
      <c r="W82" s="93" t="s">
        <v>395</v>
      </c>
      <c r="X82" s="123">
        <f t="shared" si="59"/>
        <v>32871.772349999999</v>
      </c>
      <c r="Y82" s="123">
        <f t="shared" si="60"/>
        <v>101.21766569437499</v>
      </c>
      <c r="Z82" s="92">
        <f t="shared" si="61"/>
        <v>24.778283344064299</v>
      </c>
    </row>
    <row r="83" spans="1:26" ht="15.75" customHeight="1" x14ac:dyDescent="0.2">
      <c r="A83" s="80" t="s">
        <v>120</v>
      </c>
      <c r="B83" s="109">
        <v>180000</v>
      </c>
      <c r="C83" s="108">
        <v>671</v>
      </c>
      <c r="D83" s="108">
        <v>885</v>
      </c>
      <c r="E83" s="108">
        <v>1250</v>
      </c>
      <c r="F83" s="109">
        <v>52614</v>
      </c>
      <c r="G83" s="109">
        <v>55626</v>
      </c>
      <c r="H83" s="109">
        <v>26840</v>
      </c>
      <c r="I83" s="109">
        <v>35400</v>
      </c>
      <c r="J83" s="108">
        <v>50000</v>
      </c>
      <c r="K83" s="91">
        <f t="shared" si="50"/>
        <v>0.87378640776699024</v>
      </c>
      <c r="L83" s="77">
        <f t="shared" si="51"/>
        <v>0.9095580678314491</v>
      </c>
      <c r="M83" s="77">
        <f t="shared" si="52"/>
        <v>0.96067138390653284</v>
      </c>
      <c r="N83" s="92">
        <f t="shared" si="53"/>
        <v>1.0409386776293252</v>
      </c>
      <c r="O83" s="118">
        <f t="shared" si="54"/>
        <v>23400</v>
      </c>
      <c r="P83" s="121">
        <v>46650</v>
      </c>
      <c r="Q83" s="93" t="s">
        <v>395</v>
      </c>
      <c r="R83" s="122">
        <f t="shared" si="55"/>
        <v>41056.711649999997</v>
      </c>
      <c r="S83" s="123">
        <f t="shared" si="56"/>
        <v>1517.0454954674997</v>
      </c>
      <c r="T83" s="92">
        <f t="shared" si="57"/>
        <v>15.424718685044413</v>
      </c>
      <c r="U83" s="126">
        <f t="shared" si="58"/>
        <v>2655</v>
      </c>
      <c r="V83" s="121">
        <v>29150</v>
      </c>
      <c r="W83" s="93" t="s">
        <v>395</v>
      </c>
      <c r="X83" s="123">
        <f t="shared" si="59"/>
        <v>25654.944149999999</v>
      </c>
      <c r="Y83" s="123">
        <f t="shared" si="60"/>
        <v>78.99584886187499</v>
      </c>
      <c r="Z83" s="92">
        <f t="shared" si="61"/>
        <v>33.609360975945627</v>
      </c>
    </row>
    <row r="84" spans="1:26" ht="15.75" customHeight="1" x14ac:dyDescent="0.2">
      <c r="A84" s="80" t="s">
        <v>121</v>
      </c>
      <c r="B84" s="109">
        <v>285000</v>
      </c>
      <c r="C84" s="108">
        <v>893</v>
      </c>
      <c r="D84" s="108">
        <v>1026</v>
      </c>
      <c r="E84" s="108">
        <v>1327</v>
      </c>
      <c r="F84" s="109">
        <v>83305</v>
      </c>
      <c r="G84" s="109">
        <v>88075</v>
      </c>
      <c r="H84" s="109">
        <v>35720</v>
      </c>
      <c r="I84" s="109">
        <v>41040</v>
      </c>
      <c r="J84" s="108">
        <v>53080</v>
      </c>
      <c r="K84" s="91">
        <f t="shared" si="50"/>
        <v>1.383495145631068</v>
      </c>
      <c r="L84" s="77">
        <f t="shared" si="51"/>
        <v>1.0544707091469681</v>
      </c>
      <c r="M84" s="77">
        <f t="shared" si="52"/>
        <v>1.3120280474649408</v>
      </c>
      <c r="N84" s="92">
        <f t="shared" si="53"/>
        <v>0.76217882836587869</v>
      </c>
      <c r="O84" s="118">
        <f t="shared" si="54"/>
        <v>37050</v>
      </c>
      <c r="P84" s="121">
        <v>70886.400000000009</v>
      </c>
      <c r="Q84" s="93" t="s">
        <v>397</v>
      </c>
      <c r="R84" s="122">
        <f t="shared" si="55"/>
        <v>62387.191526400013</v>
      </c>
      <c r="S84" s="123">
        <f t="shared" si="56"/>
        <v>2305.2067269004801</v>
      </c>
      <c r="T84" s="92">
        <f t="shared" si="57"/>
        <v>16.072311245515255</v>
      </c>
      <c r="U84" s="126">
        <f t="shared" si="58"/>
        <v>3078</v>
      </c>
      <c r="V84" s="121">
        <v>44304</v>
      </c>
      <c r="W84" s="93" t="s">
        <v>397</v>
      </c>
      <c r="X84" s="123">
        <f t="shared" si="59"/>
        <v>38991.994704000004</v>
      </c>
      <c r="Y84" s="123">
        <f t="shared" si="60"/>
        <v>120.0628503594</v>
      </c>
      <c r="Z84" s="92">
        <f t="shared" si="61"/>
        <v>25.636572768231105</v>
      </c>
    </row>
    <row r="85" spans="1:26" ht="15.75" customHeight="1" x14ac:dyDescent="0.2">
      <c r="A85" s="80" t="s">
        <v>122</v>
      </c>
      <c r="B85" s="109">
        <v>345000</v>
      </c>
      <c r="C85" s="108">
        <v>757</v>
      </c>
      <c r="D85" s="108">
        <v>977</v>
      </c>
      <c r="E85" s="108">
        <v>1421</v>
      </c>
      <c r="F85" s="109">
        <v>100844</v>
      </c>
      <c r="G85" s="109">
        <v>106617</v>
      </c>
      <c r="H85" s="109">
        <v>30280</v>
      </c>
      <c r="I85" s="109">
        <v>39080</v>
      </c>
      <c r="J85" s="108">
        <v>56840</v>
      </c>
      <c r="K85" s="91">
        <f t="shared" si="50"/>
        <v>1.674757281553398</v>
      </c>
      <c r="L85" s="77">
        <f t="shared" si="51"/>
        <v>1.0041109969167523</v>
      </c>
      <c r="M85" s="77">
        <f t="shared" si="52"/>
        <v>1.6679005475449911</v>
      </c>
      <c r="N85" s="92">
        <f t="shared" si="53"/>
        <v>0.59955613149232168</v>
      </c>
      <c r="O85" s="118">
        <f t="shared" si="54"/>
        <v>44850</v>
      </c>
      <c r="P85" s="121">
        <v>58800</v>
      </c>
      <c r="Q85" s="93" t="s">
        <v>395</v>
      </c>
      <c r="R85" s="122">
        <f t="shared" si="55"/>
        <v>51749.938800000004</v>
      </c>
      <c r="S85" s="123">
        <f t="shared" si="56"/>
        <v>1912.16023866</v>
      </c>
      <c r="T85" s="92">
        <f t="shared" si="57"/>
        <v>23.455147269158729</v>
      </c>
      <c r="U85" s="126">
        <f t="shared" si="58"/>
        <v>2931</v>
      </c>
      <c r="V85" s="121">
        <v>36750</v>
      </c>
      <c r="W85" s="93" t="s">
        <v>395</v>
      </c>
      <c r="X85" s="123">
        <f t="shared" si="59"/>
        <v>32343.711750000002</v>
      </c>
      <c r="Y85" s="123">
        <f t="shared" si="60"/>
        <v>99.591679096874998</v>
      </c>
      <c r="Z85" s="92">
        <f t="shared" si="61"/>
        <v>29.430169534032579</v>
      </c>
    </row>
    <row r="86" spans="1:26" ht="15.75" customHeight="1" x14ac:dyDescent="0.2">
      <c r="A86" s="80" t="s">
        <v>123</v>
      </c>
      <c r="B86" s="109">
        <v>215000</v>
      </c>
      <c r="C86" s="108">
        <v>907</v>
      </c>
      <c r="D86" s="108">
        <v>1042</v>
      </c>
      <c r="E86" s="108">
        <v>1386</v>
      </c>
      <c r="F86" s="109">
        <v>62844</v>
      </c>
      <c r="G86" s="109">
        <v>66442</v>
      </c>
      <c r="H86" s="109">
        <v>36280</v>
      </c>
      <c r="I86" s="109">
        <v>41680</v>
      </c>
      <c r="J86" s="108">
        <v>55440</v>
      </c>
      <c r="K86" s="91">
        <f t="shared" si="50"/>
        <v>1.0436893203883495</v>
      </c>
      <c r="L86" s="77">
        <f t="shared" si="51"/>
        <v>1.0709146968139773</v>
      </c>
      <c r="M86" s="77">
        <f t="shared" si="52"/>
        <v>0.97457745560255671</v>
      </c>
      <c r="N86" s="92">
        <f t="shared" si="53"/>
        <v>1.0260857095054852</v>
      </c>
      <c r="O86" s="118">
        <f t="shared" si="54"/>
        <v>27950</v>
      </c>
      <c r="P86" s="121">
        <v>67357.600000000064</v>
      </c>
      <c r="Q86" s="93" t="s">
        <v>397</v>
      </c>
      <c r="R86" s="122">
        <f t="shared" si="55"/>
        <v>59281.491117600061</v>
      </c>
      <c r="S86" s="123">
        <f t="shared" si="56"/>
        <v>2190.451096795322</v>
      </c>
      <c r="T86" s="92">
        <f t="shared" si="57"/>
        <v>12.759928784026023</v>
      </c>
      <c r="U86" s="126">
        <f t="shared" si="58"/>
        <v>3126</v>
      </c>
      <c r="V86" s="121">
        <v>42098.5</v>
      </c>
      <c r="W86" s="93" t="s">
        <v>397</v>
      </c>
      <c r="X86" s="123">
        <f t="shared" si="59"/>
        <v>37050.931948500001</v>
      </c>
      <c r="Y86" s="123">
        <f t="shared" si="60"/>
        <v>114.08599462475625</v>
      </c>
      <c r="Z86" s="92">
        <f t="shared" si="61"/>
        <v>27.400383458827022</v>
      </c>
    </row>
    <row r="87" spans="1:26" ht="15.75" customHeight="1" x14ac:dyDescent="0.2">
      <c r="A87" s="80" t="s">
        <v>124</v>
      </c>
      <c r="B87" s="109">
        <v>342000</v>
      </c>
      <c r="C87" s="108">
        <v>926</v>
      </c>
      <c r="D87" s="108">
        <v>1156</v>
      </c>
      <c r="E87" s="108">
        <v>1618</v>
      </c>
      <c r="F87" s="109">
        <v>99967</v>
      </c>
      <c r="G87" s="109">
        <v>105690</v>
      </c>
      <c r="H87" s="109">
        <v>37040</v>
      </c>
      <c r="I87" s="109">
        <v>46240</v>
      </c>
      <c r="J87" s="108">
        <v>64720</v>
      </c>
      <c r="K87" s="91">
        <f t="shared" si="50"/>
        <v>1.6601941747572815</v>
      </c>
      <c r="L87" s="77">
        <f t="shared" si="51"/>
        <v>1.1880781089414183</v>
      </c>
      <c r="M87" s="77">
        <f t="shared" si="52"/>
        <v>1.3973779688917256</v>
      </c>
      <c r="N87" s="92">
        <f t="shared" si="53"/>
        <v>0.7156259954442461</v>
      </c>
      <c r="O87" s="118">
        <f t="shared" si="54"/>
        <v>44460</v>
      </c>
      <c r="P87" s="121">
        <v>56744</v>
      </c>
      <c r="Q87" s="93" t="s">
        <v>397</v>
      </c>
      <c r="R87" s="122">
        <f t="shared" si="55"/>
        <v>49940.451143999999</v>
      </c>
      <c r="S87" s="123">
        <f t="shared" si="56"/>
        <v>1845.2996697707997</v>
      </c>
      <c r="T87" s="92">
        <f t="shared" si="57"/>
        <v>24.093647621755803</v>
      </c>
      <c r="U87" s="126">
        <f t="shared" si="58"/>
        <v>3468</v>
      </c>
      <c r="V87" s="121">
        <v>35465</v>
      </c>
      <c r="W87" s="93" t="s">
        <v>397</v>
      </c>
      <c r="X87" s="123">
        <f t="shared" si="59"/>
        <v>31212.781965000002</v>
      </c>
      <c r="Y87" s="123">
        <f t="shared" si="60"/>
        <v>96.109357800562492</v>
      </c>
      <c r="Z87" s="92">
        <f t="shared" si="61"/>
        <v>36.083895256032008</v>
      </c>
    </row>
    <row r="88" spans="1:26" ht="15.75" customHeight="1" x14ac:dyDescent="0.2">
      <c r="A88" s="80" t="s">
        <v>125</v>
      </c>
      <c r="B88" s="109">
        <v>125000</v>
      </c>
      <c r="C88" s="108">
        <v>741</v>
      </c>
      <c r="D88" s="108">
        <v>924</v>
      </c>
      <c r="E88" s="108">
        <v>1158</v>
      </c>
      <c r="F88" s="109">
        <v>36538</v>
      </c>
      <c r="G88" s="109">
        <v>38629</v>
      </c>
      <c r="H88" s="109">
        <v>29640</v>
      </c>
      <c r="I88" s="109">
        <v>36960</v>
      </c>
      <c r="J88" s="108">
        <v>46320</v>
      </c>
      <c r="K88" s="91">
        <f t="shared" si="50"/>
        <v>0.60679611650485432</v>
      </c>
      <c r="L88" s="77">
        <f t="shared" si="51"/>
        <v>0.94964028776978415</v>
      </c>
      <c r="M88" s="77">
        <f t="shared" si="52"/>
        <v>0.63897469844071786</v>
      </c>
      <c r="N88" s="92">
        <f t="shared" si="53"/>
        <v>1.5650071942446044</v>
      </c>
      <c r="O88" s="118">
        <f t="shared" si="54"/>
        <v>16250</v>
      </c>
      <c r="P88" s="121">
        <v>57402.400000000081</v>
      </c>
      <c r="Q88" s="93" t="s">
        <v>397</v>
      </c>
      <c r="R88" s="122">
        <f t="shared" si="55"/>
        <v>50519.909642400075</v>
      </c>
      <c r="S88" s="123">
        <f t="shared" si="56"/>
        <v>1866.7106612866826</v>
      </c>
      <c r="T88" s="92">
        <f t="shared" si="57"/>
        <v>8.7051519750785769</v>
      </c>
      <c r="U88" s="126">
        <f t="shared" si="58"/>
        <v>2772</v>
      </c>
      <c r="V88" s="121">
        <v>35876.5</v>
      </c>
      <c r="W88" s="93" t="s">
        <v>397</v>
      </c>
      <c r="X88" s="123">
        <f t="shared" si="59"/>
        <v>31574.943526499999</v>
      </c>
      <c r="Y88" s="123">
        <f t="shared" si="60"/>
        <v>97.224513608681235</v>
      </c>
      <c r="Z88" s="92">
        <f t="shared" si="61"/>
        <v>28.511328029441398</v>
      </c>
    </row>
    <row r="89" spans="1:26" ht="15.75" customHeight="1" x14ac:dyDescent="0.2">
      <c r="A89" s="80" t="s">
        <v>126</v>
      </c>
      <c r="B89" s="109">
        <v>384000</v>
      </c>
      <c r="C89" s="108">
        <v>939</v>
      </c>
      <c r="D89" s="108">
        <v>1187</v>
      </c>
      <c r="E89" s="108">
        <v>1725</v>
      </c>
      <c r="F89" s="109">
        <v>112243</v>
      </c>
      <c r="G89" s="109">
        <v>118669</v>
      </c>
      <c r="H89" s="109">
        <v>37560</v>
      </c>
      <c r="I89" s="109">
        <v>47480</v>
      </c>
      <c r="J89" s="108">
        <v>69000</v>
      </c>
      <c r="K89" s="91">
        <f t="shared" si="50"/>
        <v>1.8640776699029127</v>
      </c>
      <c r="L89" s="77">
        <f t="shared" si="51"/>
        <v>1.2199383350462487</v>
      </c>
      <c r="M89" s="77">
        <f t="shared" si="52"/>
        <v>1.5280097496339797</v>
      </c>
      <c r="N89" s="92">
        <f t="shared" si="53"/>
        <v>0.65444608598835219</v>
      </c>
      <c r="O89" s="118">
        <f t="shared" si="54"/>
        <v>49920</v>
      </c>
      <c r="P89" s="121">
        <v>65288.799999999967</v>
      </c>
      <c r="Q89" s="93" t="s">
        <v>397</v>
      </c>
      <c r="R89" s="122">
        <f t="shared" si="55"/>
        <v>57460.738168799973</v>
      </c>
      <c r="S89" s="123">
        <f t="shared" si="56"/>
        <v>2123.1742753371586</v>
      </c>
      <c r="T89" s="92">
        <f t="shared" si="57"/>
        <v>23.511965352949058</v>
      </c>
      <c r="U89" s="126">
        <f t="shared" si="58"/>
        <v>3561</v>
      </c>
      <c r="V89" s="121">
        <v>40805.5</v>
      </c>
      <c r="W89" s="93" t="s">
        <v>397</v>
      </c>
      <c r="X89" s="123">
        <f t="shared" si="59"/>
        <v>35912.961355500003</v>
      </c>
      <c r="Y89" s="123">
        <f t="shared" si="60"/>
        <v>110.58199350714375</v>
      </c>
      <c r="Z89" s="92">
        <f t="shared" si="61"/>
        <v>32.202349469942902</v>
      </c>
    </row>
    <row r="90" spans="1:26" ht="15.75" customHeight="1" x14ac:dyDescent="0.2">
      <c r="A90" s="80" t="s">
        <v>127</v>
      </c>
      <c r="B90" s="109">
        <v>315000</v>
      </c>
      <c r="C90" s="108">
        <v>834</v>
      </c>
      <c r="D90" s="108">
        <v>1035</v>
      </c>
      <c r="E90" s="108">
        <v>1475</v>
      </c>
      <c r="F90" s="109">
        <v>92075</v>
      </c>
      <c r="G90" s="109">
        <v>97346</v>
      </c>
      <c r="H90" s="109">
        <v>33360</v>
      </c>
      <c r="I90" s="109">
        <v>41400</v>
      </c>
      <c r="J90" s="108">
        <v>59000</v>
      </c>
      <c r="K90" s="91">
        <f t="shared" si="50"/>
        <v>1.529126213592233</v>
      </c>
      <c r="L90" s="77">
        <f t="shared" si="51"/>
        <v>1.0637204522096608</v>
      </c>
      <c r="M90" s="77">
        <f t="shared" si="52"/>
        <v>1.4375263824398481</v>
      </c>
      <c r="N90" s="92">
        <f t="shared" si="53"/>
        <v>0.69563940684187342</v>
      </c>
      <c r="O90" s="118">
        <f t="shared" si="54"/>
        <v>40950</v>
      </c>
      <c r="P90" s="121">
        <v>64000</v>
      </c>
      <c r="Q90" s="93" t="s">
        <v>395</v>
      </c>
      <c r="R90" s="122">
        <f t="shared" si="55"/>
        <v>56326.464</v>
      </c>
      <c r="S90" s="123">
        <f t="shared" si="56"/>
        <v>2081.2628448</v>
      </c>
      <c r="T90" s="92">
        <f t="shared" si="57"/>
        <v>19.675554244536137</v>
      </c>
      <c r="U90" s="126">
        <f t="shared" si="58"/>
        <v>3105</v>
      </c>
      <c r="V90" s="121">
        <v>40000</v>
      </c>
      <c r="W90" s="93" t="s">
        <v>395</v>
      </c>
      <c r="X90" s="123">
        <f t="shared" si="59"/>
        <v>35204.04</v>
      </c>
      <c r="Y90" s="123">
        <f t="shared" si="60"/>
        <v>108.39910649999999</v>
      </c>
      <c r="Z90" s="92">
        <f t="shared" si="61"/>
        <v>28.644147541935691</v>
      </c>
    </row>
    <row r="91" spans="1:26" ht="15.75" customHeight="1" x14ac:dyDescent="0.2">
      <c r="A91" s="80" t="s">
        <v>128</v>
      </c>
      <c r="B91" s="109">
        <v>216000</v>
      </c>
      <c r="C91" s="108">
        <v>836</v>
      </c>
      <c r="D91" s="108">
        <v>1046</v>
      </c>
      <c r="E91" s="108">
        <v>1380</v>
      </c>
      <c r="F91" s="109">
        <v>63137</v>
      </c>
      <c r="G91" s="109">
        <v>66752</v>
      </c>
      <c r="H91" s="109">
        <v>33440</v>
      </c>
      <c r="I91" s="109">
        <v>41840</v>
      </c>
      <c r="J91" s="108">
        <v>55200</v>
      </c>
      <c r="K91" s="91">
        <f t="shared" si="50"/>
        <v>1.0485436893203883</v>
      </c>
      <c r="L91" s="77">
        <f t="shared" si="51"/>
        <v>1.0750256937307296</v>
      </c>
      <c r="M91" s="77">
        <f t="shared" si="52"/>
        <v>0.97536616606953908</v>
      </c>
      <c r="N91" s="92">
        <f t="shared" si="53"/>
        <v>1.0252559856876404</v>
      </c>
      <c r="O91" s="118">
        <f t="shared" si="54"/>
        <v>28080</v>
      </c>
      <c r="P91" s="121">
        <v>54384</v>
      </c>
      <c r="Q91" s="93" t="s">
        <v>397</v>
      </c>
      <c r="R91" s="122">
        <f t="shared" si="55"/>
        <v>47863.412784</v>
      </c>
      <c r="S91" s="123">
        <f t="shared" si="56"/>
        <v>1768.5531023688</v>
      </c>
      <c r="T91" s="92">
        <f t="shared" si="57"/>
        <v>15.877385848572853</v>
      </c>
      <c r="U91" s="126">
        <f t="shared" si="58"/>
        <v>3138</v>
      </c>
      <c r="V91" s="121">
        <v>33990</v>
      </c>
      <c r="W91" s="93" t="s">
        <v>397</v>
      </c>
      <c r="X91" s="123">
        <f t="shared" si="59"/>
        <v>29914.632990000002</v>
      </c>
      <c r="Y91" s="123">
        <f t="shared" si="60"/>
        <v>92.112140748374998</v>
      </c>
      <c r="Z91" s="92">
        <f t="shared" si="61"/>
        <v>34.067170456630159</v>
      </c>
    </row>
    <row r="92" spans="1:26" ht="15.75" customHeight="1" x14ac:dyDescent="0.2">
      <c r="A92" s="80" t="s">
        <v>129</v>
      </c>
      <c r="B92" s="109">
        <v>530000</v>
      </c>
      <c r="C92" s="108">
        <v>1380</v>
      </c>
      <c r="D92" s="108">
        <v>1788</v>
      </c>
      <c r="E92" s="108">
        <v>2570</v>
      </c>
      <c r="F92" s="109">
        <v>154919</v>
      </c>
      <c r="G92" s="109">
        <v>163788</v>
      </c>
      <c r="H92" s="109">
        <v>55200</v>
      </c>
      <c r="I92" s="109">
        <v>71520</v>
      </c>
      <c r="J92" s="108">
        <v>102800</v>
      </c>
      <c r="K92" s="91">
        <f t="shared" si="50"/>
        <v>2.5728155339805827</v>
      </c>
      <c r="L92" s="77">
        <f t="shared" si="51"/>
        <v>1.8376156217882837</v>
      </c>
      <c r="M92" s="77">
        <f t="shared" si="52"/>
        <v>1.4000836211203058</v>
      </c>
      <c r="N92" s="92">
        <f t="shared" si="53"/>
        <v>0.71424305299695556</v>
      </c>
      <c r="O92" s="118">
        <f t="shared" si="54"/>
        <v>68900</v>
      </c>
      <c r="P92" s="121">
        <v>69824.800000000076</v>
      </c>
      <c r="Q92" s="93" t="s">
        <v>397</v>
      </c>
      <c r="R92" s="122">
        <f t="shared" si="55"/>
        <v>61452.876304800069</v>
      </c>
      <c r="S92" s="123">
        <f t="shared" si="56"/>
        <v>2270.6837794623625</v>
      </c>
      <c r="T92" s="92">
        <f t="shared" si="57"/>
        <v>30.34328276934875</v>
      </c>
      <c r="U92" s="126">
        <f t="shared" si="58"/>
        <v>5364</v>
      </c>
      <c r="V92" s="121">
        <v>43640.5</v>
      </c>
      <c r="W92" s="93" t="s">
        <v>397</v>
      </c>
      <c r="X92" s="123">
        <f t="shared" si="59"/>
        <v>38408.047690500003</v>
      </c>
      <c r="Y92" s="123">
        <f t="shared" si="60"/>
        <v>118.26478018033124</v>
      </c>
      <c r="Z92" s="92">
        <f t="shared" si="61"/>
        <v>45.355853127371674</v>
      </c>
    </row>
    <row r="93" spans="1:26" ht="15.75" customHeight="1" x14ac:dyDescent="0.2">
      <c r="A93" s="80" t="s">
        <v>130</v>
      </c>
      <c r="B93" s="109">
        <v>1260000</v>
      </c>
      <c r="C93" s="108">
        <v>2499</v>
      </c>
      <c r="D93" s="108">
        <v>3121</v>
      </c>
      <c r="E93" s="108">
        <v>4070</v>
      </c>
      <c r="F93" s="109">
        <v>368299</v>
      </c>
      <c r="G93" s="109">
        <v>389384</v>
      </c>
      <c r="H93" s="109">
        <v>99960</v>
      </c>
      <c r="I93" s="109">
        <v>124840</v>
      </c>
      <c r="J93" s="108">
        <v>162800</v>
      </c>
      <c r="K93" s="91">
        <f t="shared" si="50"/>
        <v>6.116504854368932</v>
      </c>
      <c r="L93" s="77">
        <f t="shared" si="51"/>
        <v>3.2076053442959918</v>
      </c>
      <c r="M93" s="77">
        <f t="shared" si="52"/>
        <v>1.9068757524194075</v>
      </c>
      <c r="N93" s="92">
        <f t="shared" si="53"/>
        <v>0.52441801660712251</v>
      </c>
      <c r="O93" s="118">
        <f t="shared" si="54"/>
        <v>163800</v>
      </c>
      <c r="P93" s="121">
        <v>96376</v>
      </c>
      <c r="Q93" s="93" t="s">
        <v>397</v>
      </c>
      <c r="R93" s="122">
        <f t="shared" si="55"/>
        <v>84820.613976000008</v>
      </c>
      <c r="S93" s="123">
        <f t="shared" si="56"/>
        <v>3134.1216864132002</v>
      </c>
      <c r="T93" s="92">
        <f t="shared" si="57"/>
        <v>52.263446154657295</v>
      </c>
      <c r="U93" s="126">
        <f t="shared" si="58"/>
        <v>9363</v>
      </c>
      <c r="V93" s="121">
        <v>60235</v>
      </c>
      <c r="W93" s="93" t="s">
        <v>397</v>
      </c>
      <c r="X93" s="123">
        <f t="shared" si="59"/>
        <v>53012.883735000003</v>
      </c>
      <c r="Y93" s="123">
        <f t="shared" si="60"/>
        <v>163.23550450068751</v>
      </c>
      <c r="Z93" s="92">
        <f t="shared" si="61"/>
        <v>57.35884499294432</v>
      </c>
    </row>
    <row r="94" spans="1:26" ht="15.75" customHeight="1" x14ac:dyDescent="0.2">
      <c r="A94" s="80" t="s">
        <v>131</v>
      </c>
      <c r="B94" s="109">
        <v>1038000</v>
      </c>
      <c r="C94" s="108">
        <v>2031</v>
      </c>
      <c r="D94" s="108">
        <v>2522</v>
      </c>
      <c r="E94" s="108">
        <v>3468</v>
      </c>
      <c r="F94" s="109">
        <v>303408</v>
      </c>
      <c r="G94" s="109">
        <v>320778</v>
      </c>
      <c r="H94" s="109">
        <v>81240</v>
      </c>
      <c r="I94" s="109">
        <v>100880</v>
      </c>
      <c r="J94" s="108">
        <v>138720</v>
      </c>
      <c r="K94" s="91">
        <f t="shared" si="50"/>
        <v>5.0388349514563107</v>
      </c>
      <c r="L94" s="77">
        <f t="shared" si="51"/>
        <v>2.591983556012333</v>
      </c>
      <c r="M94" s="77">
        <f t="shared" si="52"/>
        <v>1.9440072988766812</v>
      </c>
      <c r="N94" s="92">
        <f t="shared" si="53"/>
        <v>0.51440136082711041</v>
      </c>
      <c r="O94" s="118">
        <f t="shared" si="54"/>
        <v>134940</v>
      </c>
      <c r="P94" s="121">
        <v>105322.40000000007</v>
      </c>
      <c r="Q94" s="93" t="s">
        <v>397</v>
      </c>
      <c r="R94" s="122">
        <f t="shared" si="55"/>
        <v>92694.349562400064</v>
      </c>
      <c r="S94" s="123">
        <f t="shared" si="56"/>
        <v>3425.0562163306822</v>
      </c>
      <c r="T94" s="92">
        <f t="shared" si="57"/>
        <v>39.397893487588767</v>
      </c>
      <c r="U94" s="126">
        <f t="shared" si="58"/>
        <v>7566</v>
      </c>
      <c r="V94" s="121">
        <v>65826.5</v>
      </c>
      <c r="W94" s="93" t="s">
        <v>397</v>
      </c>
      <c r="X94" s="123">
        <f t="shared" si="59"/>
        <v>57933.968476499998</v>
      </c>
      <c r="Y94" s="123">
        <f t="shared" si="60"/>
        <v>178.38834460055622</v>
      </c>
      <c r="Z94" s="92">
        <f t="shared" si="61"/>
        <v>42.413084873575357</v>
      </c>
    </row>
    <row r="95" spans="1:26" ht="15.75" customHeight="1" x14ac:dyDescent="0.2">
      <c r="A95" s="80" t="s">
        <v>132</v>
      </c>
      <c r="B95" s="112"/>
      <c r="C95" s="113"/>
      <c r="D95" s="113"/>
      <c r="E95" s="113"/>
      <c r="F95" s="112"/>
      <c r="G95" s="112"/>
      <c r="H95" s="112"/>
      <c r="I95" s="112"/>
      <c r="J95" s="113"/>
      <c r="K95" s="91"/>
      <c r="L95" s="77"/>
      <c r="M95" s="77"/>
      <c r="N95" s="92"/>
      <c r="O95" s="118"/>
      <c r="P95" s="121"/>
      <c r="Q95" s="93"/>
      <c r="R95" s="122"/>
      <c r="S95" s="123"/>
      <c r="T95" s="92"/>
      <c r="U95" s="126"/>
      <c r="V95" s="121"/>
      <c r="W95" s="93"/>
      <c r="X95" s="123"/>
      <c r="Y95" s="123"/>
      <c r="Z95" s="92"/>
    </row>
    <row r="96" spans="1:26" ht="15.75" customHeight="1" x14ac:dyDescent="0.2">
      <c r="A96" s="80" t="s">
        <v>133</v>
      </c>
      <c r="B96" s="109">
        <v>103000</v>
      </c>
      <c r="C96" s="108">
        <v>682</v>
      </c>
      <c r="D96" s="108">
        <v>834</v>
      </c>
      <c r="E96" s="108">
        <v>1083</v>
      </c>
      <c r="F96" s="109">
        <v>30107</v>
      </c>
      <c r="G96" s="109">
        <v>31830</v>
      </c>
      <c r="H96" s="109">
        <v>27280</v>
      </c>
      <c r="I96" s="109">
        <v>33360</v>
      </c>
      <c r="J96" s="108">
        <v>43320</v>
      </c>
      <c r="K96" s="91">
        <f t="shared" ref="K96:K114" si="62">B96/$B$1</f>
        <v>0.5</v>
      </c>
      <c r="L96" s="77">
        <f t="shared" ref="L96:L114" si="63">D96/$D$1</f>
        <v>0.8571428571428571</v>
      </c>
      <c r="M96" s="77">
        <f t="shared" ref="M96:M114" si="64">K96/L96</f>
        <v>0.58333333333333337</v>
      </c>
      <c r="N96" s="92">
        <f t="shared" ref="N96:N114" si="65">L96/K96</f>
        <v>1.7142857142857142</v>
      </c>
      <c r="O96" s="118">
        <f t="shared" ref="O96:O114" si="66">B96*0.13</f>
        <v>13390</v>
      </c>
      <c r="P96" s="121">
        <v>53050</v>
      </c>
      <c r="Q96" s="93" t="s">
        <v>395</v>
      </c>
      <c r="R96" s="122">
        <f t="shared" ref="R96:R114" si="67">P96*$AE$2</f>
        <v>46689.358050000003</v>
      </c>
      <c r="S96" s="123">
        <f t="shared" ref="S96:S114" si="68">R96*$AC$2</f>
        <v>1725.1717799475</v>
      </c>
      <c r="T96" s="92">
        <f t="shared" ref="T96:T114" si="69">O96/S96</f>
        <v>7.7615459258251267</v>
      </c>
      <c r="U96" s="126">
        <f t="shared" ref="U96:U114" si="70">D96*3</f>
        <v>2502</v>
      </c>
      <c r="V96" s="121">
        <v>33150</v>
      </c>
      <c r="W96" s="93" t="s">
        <v>395</v>
      </c>
      <c r="X96" s="123">
        <f t="shared" ref="X96:X114" si="71">V96*$AE$2</f>
        <v>29175.348150000002</v>
      </c>
      <c r="Y96" s="123">
        <f t="shared" ref="Y96:Y114" si="72">(X96/12)*$AC$2</f>
        <v>89.835759511874997</v>
      </c>
      <c r="Z96" s="92">
        <f t="shared" ref="Z96:Z114" si="73">U96/Y96</f>
        <v>27.850824811797484</v>
      </c>
    </row>
    <row r="97" spans="1:26" ht="15.75" customHeight="1" x14ac:dyDescent="0.2">
      <c r="A97" s="80" t="s">
        <v>134</v>
      </c>
      <c r="B97" s="109">
        <v>510000</v>
      </c>
      <c r="C97" s="108">
        <v>1529</v>
      </c>
      <c r="D97" s="108">
        <v>1878</v>
      </c>
      <c r="E97" s="108">
        <v>2719</v>
      </c>
      <c r="F97" s="109">
        <v>149073</v>
      </c>
      <c r="G97" s="109">
        <v>157608</v>
      </c>
      <c r="H97" s="109">
        <v>61160</v>
      </c>
      <c r="I97" s="109">
        <v>75120</v>
      </c>
      <c r="J97" s="108">
        <v>108760</v>
      </c>
      <c r="K97" s="91">
        <f t="shared" si="62"/>
        <v>2.4757281553398056</v>
      </c>
      <c r="L97" s="77">
        <f t="shared" si="63"/>
        <v>1.9301130524152106</v>
      </c>
      <c r="M97" s="77">
        <f t="shared" si="64"/>
        <v>1.2826855671701975</v>
      </c>
      <c r="N97" s="92">
        <f t="shared" si="65"/>
        <v>0.7796142917598694</v>
      </c>
      <c r="O97" s="118">
        <f t="shared" si="66"/>
        <v>66300</v>
      </c>
      <c r="P97" s="121">
        <v>80504</v>
      </c>
      <c r="Q97" s="93" t="s">
        <v>397</v>
      </c>
      <c r="R97" s="122">
        <f t="shared" si="67"/>
        <v>70851.650903999995</v>
      </c>
      <c r="S97" s="123">
        <f t="shared" si="68"/>
        <v>2617.9685009027994</v>
      </c>
      <c r="T97" s="92">
        <f t="shared" si="69"/>
        <v>25.324980028268723</v>
      </c>
      <c r="U97" s="126">
        <f t="shared" si="70"/>
        <v>5634</v>
      </c>
      <c r="V97" s="121">
        <v>50315</v>
      </c>
      <c r="W97" s="93" t="s">
        <v>397</v>
      </c>
      <c r="X97" s="123">
        <f t="shared" si="71"/>
        <v>44282.281815000002</v>
      </c>
      <c r="Y97" s="123">
        <f t="shared" si="72"/>
        <v>136.35252608868751</v>
      </c>
      <c r="Z97" s="92">
        <f t="shared" si="73"/>
        <v>41.319366509832669</v>
      </c>
    </row>
    <row r="98" spans="1:26" ht="15.75" customHeight="1" x14ac:dyDescent="0.2">
      <c r="A98" s="80" t="s">
        <v>135</v>
      </c>
      <c r="B98" s="109">
        <v>205000</v>
      </c>
      <c r="C98" s="108">
        <v>652</v>
      </c>
      <c r="D98" s="108">
        <v>867</v>
      </c>
      <c r="E98" s="108">
        <v>1240</v>
      </c>
      <c r="F98" s="109">
        <v>59922</v>
      </c>
      <c r="G98" s="109">
        <v>63352</v>
      </c>
      <c r="H98" s="109">
        <v>26080</v>
      </c>
      <c r="I98" s="109">
        <v>34680</v>
      </c>
      <c r="J98" s="108">
        <v>49600</v>
      </c>
      <c r="K98" s="91">
        <f t="shared" si="62"/>
        <v>0.99514563106796117</v>
      </c>
      <c r="L98" s="77">
        <f t="shared" si="63"/>
        <v>0.89105858170606367</v>
      </c>
      <c r="M98" s="77">
        <f t="shared" si="64"/>
        <v>1.1168128016483578</v>
      </c>
      <c r="N98" s="92">
        <f t="shared" si="65"/>
        <v>0.89540520893389808</v>
      </c>
      <c r="O98" s="118">
        <f t="shared" si="66"/>
        <v>26650</v>
      </c>
      <c r="P98" s="121">
        <v>52150</v>
      </c>
      <c r="Q98" s="93" t="s">
        <v>395</v>
      </c>
      <c r="R98" s="122">
        <f t="shared" si="67"/>
        <v>45897.26715</v>
      </c>
      <c r="S98" s="123">
        <f t="shared" si="68"/>
        <v>1695.9040211924998</v>
      </c>
      <c r="T98" s="92">
        <f t="shared" si="69"/>
        <v>15.714332690396395</v>
      </c>
      <c r="U98" s="126">
        <f t="shared" si="70"/>
        <v>2601</v>
      </c>
      <c r="V98" s="121">
        <v>32600</v>
      </c>
      <c r="W98" s="93" t="s">
        <v>395</v>
      </c>
      <c r="X98" s="123">
        <f t="shared" si="71"/>
        <v>28691.292600000001</v>
      </c>
      <c r="Y98" s="123">
        <f t="shared" si="72"/>
        <v>88.34527179749999</v>
      </c>
      <c r="Z98" s="92">
        <f t="shared" si="73"/>
        <v>29.441303955257101</v>
      </c>
    </row>
    <row r="99" spans="1:26" ht="15.75" customHeight="1" x14ac:dyDescent="0.2">
      <c r="A99" s="80" t="s">
        <v>136</v>
      </c>
      <c r="B99" s="109">
        <v>178000</v>
      </c>
      <c r="C99" s="108">
        <v>884</v>
      </c>
      <c r="D99" s="108">
        <v>1117</v>
      </c>
      <c r="E99" s="108">
        <v>1400</v>
      </c>
      <c r="F99" s="109">
        <v>52030</v>
      </c>
      <c r="G99" s="109">
        <v>55008</v>
      </c>
      <c r="H99" s="109">
        <v>35360</v>
      </c>
      <c r="I99" s="109">
        <v>44680</v>
      </c>
      <c r="J99" s="108">
        <v>56000</v>
      </c>
      <c r="K99" s="91">
        <f t="shared" si="62"/>
        <v>0.86407766990291257</v>
      </c>
      <c r="L99" s="77">
        <f t="shared" si="63"/>
        <v>1.1479958890030832</v>
      </c>
      <c r="M99" s="77">
        <f t="shared" si="64"/>
        <v>0.7526835924937636</v>
      </c>
      <c r="N99" s="92">
        <f t="shared" si="65"/>
        <v>1.3285795119923325</v>
      </c>
      <c r="O99" s="118">
        <f t="shared" si="66"/>
        <v>23140</v>
      </c>
      <c r="P99" s="121">
        <v>64550</v>
      </c>
      <c r="Q99" s="93" t="s">
        <v>395</v>
      </c>
      <c r="R99" s="122">
        <f t="shared" si="67"/>
        <v>56810.519550000005</v>
      </c>
      <c r="S99" s="123">
        <f t="shared" si="68"/>
        <v>2099.1486973725</v>
      </c>
      <c r="T99" s="92">
        <f t="shared" si="69"/>
        <v>11.023516356399282</v>
      </c>
      <c r="U99" s="126">
        <f t="shared" si="70"/>
        <v>3351</v>
      </c>
      <c r="V99" s="121">
        <v>40350</v>
      </c>
      <c r="W99" s="93" t="s">
        <v>395</v>
      </c>
      <c r="X99" s="123">
        <f t="shared" si="71"/>
        <v>35512.075349999999</v>
      </c>
      <c r="Y99" s="123">
        <f t="shared" si="72"/>
        <v>109.34759868187498</v>
      </c>
      <c r="Z99" s="92">
        <f t="shared" si="73"/>
        <v>30.645391763463099</v>
      </c>
    </row>
    <row r="100" spans="1:26" ht="15.75" customHeight="1" x14ac:dyDescent="0.2">
      <c r="A100" s="80" t="s">
        <v>137</v>
      </c>
      <c r="B100" s="109">
        <v>148000</v>
      </c>
      <c r="C100" s="108">
        <v>692</v>
      </c>
      <c r="D100" s="108">
        <v>896</v>
      </c>
      <c r="E100" s="108">
        <v>1187</v>
      </c>
      <c r="F100" s="109">
        <v>43261</v>
      </c>
      <c r="G100" s="109">
        <v>45737</v>
      </c>
      <c r="H100" s="109">
        <v>27680</v>
      </c>
      <c r="I100" s="109">
        <v>35840</v>
      </c>
      <c r="J100" s="108">
        <v>47480</v>
      </c>
      <c r="K100" s="91">
        <f t="shared" si="62"/>
        <v>0.71844660194174759</v>
      </c>
      <c r="L100" s="77">
        <f t="shared" si="63"/>
        <v>0.92086330935251803</v>
      </c>
      <c r="M100" s="77">
        <f t="shared" si="64"/>
        <v>0.7801881067961165</v>
      </c>
      <c r="N100" s="92">
        <f t="shared" si="65"/>
        <v>1.2817421738285049</v>
      </c>
      <c r="O100" s="118">
        <f t="shared" si="66"/>
        <v>19240</v>
      </c>
      <c r="P100" s="121">
        <v>62253.60000000002</v>
      </c>
      <c r="Q100" s="93" t="s">
        <v>397</v>
      </c>
      <c r="R100" s="122">
        <f t="shared" si="67"/>
        <v>54789.455613600017</v>
      </c>
      <c r="S100" s="123">
        <f t="shared" si="68"/>
        <v>2024.4703849225205</v>
      </c>
      <c r="T100" s="92">
        <f t="shared" si="69"/>
        <v>9.5037201548079668</v>
      </c>
      <c r="U100" s="126">
        <f t="shared" si="70"/>
        <v>2688</v>
      </c>
      <c r="V100" s="121">
        <v>38908.5</v>
      </c>
      <c r="W100" s="93" t="s">
        <v>397</v>
      </c>
      <c r="X100" s="123">
        <f t="shared" si="71"/>
        <v>34243.409758499998</v>
      </c>
      <c r="Y100" s="123">
        <f t="shared" si="72"/>
        <v>105.44116588138124</v>
      </c>
      <c r="Z100" s="92">
        <f t="shared" si="73"/>
        <v>25.492889589479073</v>
      </c>
    </row>
    <row r="101" spans="1:26" ht="15.75" customHeight="1" x14ac:dyDescent="0.2">
      <c r="A101" s="80" t="s">
        <v>138</v>
      </c>
      <c r="B101" s="109">
        <v>365000</v>
      </c>
      <c r="C101" s="108">
        <v>746</v>
      </c>
      <c r="D101" s="108">
        <v>990</v>
      </c>
      <c r="E101" s="108">
        <v>1440</v>
      </c>
      <c r="F101" s="109">
        <v>106690</v>
      </c>
      <c r="G101" s="109">
        <v>112798</v>
      </c>
      <c r="H101" s="109">
        <v>29840</v>
      </c>
      <c r="I101" s="109">
        <v>39600</v>
      </c>
      <c r="J101" s="108">
        <v>57600</v>
      </c>
      <c r="K101" s="91">
        <f t="shared" si="62"/>
        <v>1.7718446601941749</v>
      </c>
      <c r="L101" s="77">
        <f t="shared" si="63"/>
        <v>1.0174717368961974</v>
      </c>
      <c r="M101" s="77">
        <f t="shared" si="64"/>
        <v>1.741419044817103</v>
      </c>
      <c r="N101" s="92">
        <f t="shared" si="65"/>
        <v>0.57424432274141546</v>
      </c>
      <c r="O101" s="118">
        <f t="shared" si="66"/>
        <v>47450</v>
      </c>
      <c r="P101" s="121">
        <v>50950</v>
      </c>
      <c r="Q101" s="93" t="s">
        <v>395</v>
      </c>
      <c r="R101" s="122">
        <f t="shared" si="67"/>
        <v>44841.145949999998</v>
      </c>
      <c r="S101" s="123">
        <f t="shared" si="68"/>
        <v>1656.8803428524998</v>
      </c>
      <c r="T101" s="92">
        <f t="shared" si="69"/>
        <v>28.63815736887171</v>
      </c>
      <c r="U101" s="126">
        <f t="shared" si="70"/>
        <v>2970</v>
      </c>
      <c r="V101" s="121">
        <v>31850</v>
      </c>
      <c r="W101" s="93" t="s">
        <v>395</v>
      </c>
      <c r="X101" s="123">
        <f t="shared" si="71"/>
        <v>28031.216850000001</v>
      </c>
      <c r="Y101" s="123">
        <f t="shared" si="72"/>
        <v>86.312788550625001</v>
      </c>
      <c r="Z101" s="92">
        <f t="shared" si="73"/>
        <v>34.409732901376572</v>
      </c>
    </row>
    <row r="102" spans="1:26" ht="15.75" customHeight="1" x14ac:dyDescent="0.2">
      <c r="A102" s="80" t="s">
        <v>139</v>
      </c>
      <c r="B102" s="109">
        <v>119000</v>
      </c>
      <c r="C102" s="108">
        <v>719</v>
      </c>
      <c r="D102" s="108">
        <v>906</v>
      </c>
      <c r="E102" s="108">
        <v>1166</v>
      </c>
      <c r="F102" s="109">
        <v>34784</v>
      </c>
      <c r="G102" s="109">
        <v>36775</v>
      </c>
      <c r="H102" s="109">
        <v>28760</v>
      </c>
      <c r="I102" s="109">
        <v>36240</v>
      </c>
      <c r="J102" s="108">
        <v>46640</v>
      </c>
      <c r="K102" s="91">
        <f t="shared" si="62"/>
        <v>0.57766990291262132</v>
      </c>
      <c r="L102" s="77">
        <f t="shared" si="63"/>
        <v>0.93114080164439872</v>
      </c>
      <c r="M102" s="77">
        <f t="shared" si="64"/>
        <v>0.62038942111918383</v>
      </c>
      <c r="N102" s="92">
        <f t="shared" si="65"/>
        <v>1.6118907994852618</v>
      </c>
      <c r="O102" s="118">
        <f t="shared" si="66"/>
        <v>15470</v>
      </c>
      <c r="P102" s="121">
        <v>59300</v>
      </c>
      <c r="Q102" s="93" t="s">
        <v>395</v>
      </c>
      <c r="R102" s="122">
        <f t="shared" si="67"/>
        <v>52189.989300000001</v>
      </c>
      <c r="S102" s="123">
        <f t="shared" si="68"/>
        <v>1928.4201046349999</v>
      </c>
      <c r="T102" s="92">
        <f t="shared" si="69"/>
        <v>8.0221109305060221</v>
      </c>
      <c r="U102" s="126">
        <f t="shared" si="70"/>
        <v>2718</v>
      </c>
      <c r="V102" s="121">
        <v>37050</v>
      </c>
      <c r="W102" s="93" t="s">
        <v>395</v>
      </c>
      <c r="X102" s="123">
        <f t="shared" si="71"/>
        <v>32607.742050000001</v>
      </c>
      <c r="Y102" s="123">
        <f t="shared" si="72"/>
        <v>100.40467239562498</v>
      </c>
      <c r="Z102" s="92">
        <f t="shared" si="73"/>
        <v>27.070453347930385</v>
      </c>
    </row>
    <row r="103" spans="1:26" ht="15.75" customHeight="1" x14ac:dyDescent="0.2">
      <c r="A103" s="80" t="s">
        <v>140</v>
      </c>
      <c r="B103" s="109">
        <v>175000</v>
      </c>
      <c r="C103" s="108">
        <v>771</v>
      </c>
      <c r="D103" s="108">
        <v>958</v>
      </c>
      <c r="E103" s="108">
        <v>1279</v>
      </c>
      <c r="F103" s="109">
        <v>51153</v>
      </c>
      <c r="G103" s="109">
        <v>54081</v>
      </c>
      <c r="H103" s="109">
        <v>30840</v>
      </c>
      <c r="I103" s="109">
        <v>38320</v>
      </c>
      <c r="J103" s="108">
        <v>51160</v>
      </c>
      <c r="K103" s="91">
        <f t="shared" si="62"/>
        <v>0.84951456310679607</v>
      </c>
      <c r="L103" s="77">
        <f t="shared" si="63"/>
        <v>0.98458376156217886</v>
      </c>
      <c r="M103" s="77">
        <f t="shared" si="64"/>
        <v>0.86281593935585865</v>
      </c>
      <c r="N103" s="92">
        <f t="shared" si="65"/>
        <v>1.1589957421817649</v>
      </c>
      <c r="O103" s="118">
        <f t="shared" si="66"/>
        <v>22750</v>
      </c>
      <c r="P103" s="121">
        <v>53900</v>
      </c>
      <c r="Q103" s="93" t="s">
        <v>395</v>
      </c>
      <c r="R103" s="122">
        <f t="shared" si="67"/>
        <v>47437.443899999998</v>
      </c>
      <c r="S103" s="123">
        <f t="shared" si="68"/>
        <v>1752.8135521049999</v>
      </c>
      <c r="T103" s="92">
        <f t="shared" si="69"/>
        <v>12.979132876214317</v>
      </c>
      <c r="U103" s="126">
        <f t="shared" si="70"/>
        <v>2874</v>
      </c>
      <c r="V103" s="121">
        <v>33700</v>
      </c>
      <c r="W103" s="93" t="s">
        <v>395</v>
      </c>
      <c r="X103" s="123">
        <f t="shared" si="71"/>
        <v>29659.403699999999</v>
      </c>
      <c r="Y103" s="123">
        <f t="shared" si="72"/>
        <v>91.32624722624999</v>
      </c>
      <c r="Z103" s="92">
        <f t="shared" si="73"/>
        <v>31.46959485677764</v>
      </c>
    </row>
    <row r="104" spans="1:26" ht="15.75" customHeight="1" x14ac:dyDescent="0.2">
      <c r="A104" s="80" t="s">
        <v>141</v>
      </c>
      <c r="B104" s="109">
        <v>190000</v>
      </c>
      <c r="C104" s="108">
        <v>881</v>
      </c>
      <c r="D104" s="108">
        <v>1096</v>
      </c>
      <c r="E104" s="108">
        <v>1440</v>
      </c>
      <c r="F104" s="109">
        <v>55537</v>
      </c>
      <c r="G104" s="109">
        <v>58717</v>
      </c>
      <c r="H104" s="109">
        <v>35240</v>
      </c>
      <c r="I104" s="109">
        <v>43840</v>
      </c>
      <c r="J104" s="108">
        <v>57600</v>
      </c>
      <c r="K104" s="91">
        <f t="shared" si="62"/>
        <v>0.92233009708737868</v>
      </c>
      <c r="L104" s="77">
        <f t="shared" si="63"/>
        <v>1.1264131551901335</v>
      </c>
      <c r="M104" s="77">
        <f t="shared" si="64"/>
        <v>0.81882042378286457</v>
      </c>
      <c r="N104" s="92">
        <f t="shared" si="65"/>
        <v>1.2212689998377237</v>
      </c>
      <c r="O104" s="118">
        <f t="shared" si="66"/>
        <v>24700</v>
      </c>
      <c r="P104" s="121">
        <v>52156.799999999967</v>
      </c>
      <c r="Q104" s="93" t="s">
        <v>397</v>
      </c>
      <c r="R104" s="122">
        <f t="shared" si="67"/>
        <v>45903.251836799973</v>
      </c>
      <c r="S104" s="123">
        <f t="shared" si="68"/>
        <v>1696.1251553697589</v>
      </c>
      <c r="T104" s="92">
        <f t="shared" si="69"/>
        <v>14.562604606035306</v>
      </c>
      <c r="U104" s="126">
        <f t="shared" si="70"/>
        <v>3288</v>
      </c>
      <c r="V104" s="121">
        <v>32598</v>
      </c>
      <c r="W104" s="93" t="s">
        <v>397</v>
      </c>
      <c r="X104" s="123">
        <f t="shared" si="71"/>
        <v>28689.532397999999</v>
      </c>
      <c r="Y104" s="123">
        <f t="shared" si="72"/>
        <v>88.33985184217498</v>
      </c>
      <c r="Z104" s="92">
        <f t="shared" si="73"/>
        <v>37.219894888144374</v>
      </c>
    </row>
    <row r="105" spans="1:26" ht="15.75" customHeight="1" x14ac:dyDescent="0.2">
      <c r="A105" s="80" t="s">
        <v>142</v>
      </c>
      <c r="B105" s="109">
        <v>258000</v>
      </c>
      <c r="C105" s="108">
        <v>593</v>
      </c>
      <c r="D105" s="108">
        <v>757</v>
      </c>
      <c r="E105" s="108">
        <v>1083</v>
      </c>
      <c r="F105" s="109">
        <v>75413</v>
      </c>
      <c r="G105" s="109">
        <v>79731</v>
      </c>
      <c r="H105" s="109">
        <v>23720</v>
      </c>
      <c r="I105" s="109">
        <v>30280</v>
      </c>
      <c r="J105" s="108">
        <v>43320</v>
      </c>
      <c r="K105" s="91">
        <f t="shared" si="62"/>
        <v>1.2524271844660195</v>
      </c>
      <c r="L105" s="77">
        <f t="shared" si="63"/>
        <v>0.77800616649537513</v>
      </c>
      <c r="M105" s="77">
        <f t="shared" si="64"/>
        <v>1.6097908196637212</v>
      </c>
      <c r="N105" s="92">
        <f t="shared" si="65"/>
        <v>0.62119872208545446</v>
      </c>
      <c r="O105" s="118">
        <f t="shared" si="66"/>
        <v>33540</v>
      </c>
      <c r="P105" s="121">
        <v>53450</v>
      </c>
      <c r="Q105" s="93" t="s">
        <v>395</v>
      </c>
      <c r="R105" s="122">
        <f t="shared" si="67"/>
        <v>47041.398450000001</v>
      </c>
      <c r="S105" s="123">
        <f t="shared" si="68"/>
        <v>1738.1796727274998</v>
      </c>
      <c r="T105" s="92">
        <f t="shared" si="69"/>
        <v>19.296048921898869</v>
      </c>
      <c r="U105" s="126">
        <f t="shared" si="70"/>
        <v>2271</v>
      </c>
      <c r="V105" s="121">
        <v>33400</v>
      </c>
      <c r="W105" s="93" t="s">
        <v>395</v>
      </c>
      <c r="X105" s="123">
        <f t="shared" si="71"/>
        <v>29395.3734</v>
      </c>
      <c r="Y105" s="123">
        <f t="shared" si="72"/>
        <v>90.513253927499989</v>
      </c>
      <c r="Z105" s="92">
        <f t="shared" si="73"/>
        <v>25.090248128954055</v>
      </c>
    </row>
    <row r="106" spans="1:26" ht="15.75" customHeight="1" x14ac:dyDescent="0.2">
      <c r="A106" s="80" t="s">
        <v>143</v>
      </c>
      <c r="B106" s="109">
        <v>111000</v>
      </c>
      <c r="C106" s="108">
        <v>557</v>
      </c>
      <c r="D106" s="108">
        <v>726</v>
      </c>
      <c r="E106" s="108">
        <v>994</v>
      </c>
      <c r="F106" s="109">
        <v>32445</v>
      </c>
      <c r="G106" s="109">
        <v>34303</v>
      </c>
      <c r="H106" s="109">
        <v>22280</v>
      </c>
      <c r="I106" s="109">
        <v>29040</v>
      </c>
      <c r="J106" s="108">
        <v>39760</v>
      </c>
      <c r="K106" s="91">
        <f t="shared" si="62"/>
        <v>0.53883495145631066</v>
      </c>
      <c r="L106" s="77">
        <f t="shared" si="63"/>
        <v>0.74614594039054472</v>
      </c>
      <c r="M106" s="77">
        <f t="shared" si="64"/>
        <v>0.72215758645590944</v>
      </c>
      <c r="N106" s="92">
        <f t="shared" si="65"/>
        <v>1.3847393127968668</v>
      </c>
      <c r="O106" s="118">
        <f t="shared" si="66"/>
        <v>14430</v>
      </c>
      <c r="P106" s="121">
        <v>53750</v>
      </c>
      <c r="Q106" s="93" t="s">
        <v>395</v>
      </c>
      <c r="R106" s="122">
        <f t="shared" si="67"/>
        <v>47305.428749999999</v>
      </c>
      <c r="S106" s="123">
        <f t="shared" si="68"/>
        <v>1747.9355923124999</v>
      </c>
      <c r="T106" s="92">
        <f t="shared" si="69"/>
        <v>8.2554529259909781</v>
      </c>
      <c r="U106" s="126">
        <f t="shared" si="70"/>
        <v>2178</v>
      </c>
      <c r="V106" s="121">
        <v>33600</v>
      </c>
      <c r="W106" s="93" t="s">
        <v>395</v>
      </c>
      <c r="X106" s="123">
        <f t="shared" si="71"/>
        <v>29571.393599999999</v>
      </c>
      <c r="Y106" s="123">
        <f t="shared" si="72"/>
        <v>91.055249459999985</v>
      </c>
      <c r="Z106" s="92">
        <f t="shared" si="73"/>
        <v>23.919543496026357</v>
      </c>
    </row>
    <row r="107" spans="1:26" ht="15.75" customHeight="1" x14ac:dyDescent="0.2">
      <c r="A107" s="80" t="s">
        <v>144</v>
      </c>
      <c r="B107" s="109">
        <v>198000</v>
      </c>
      <c r="C107" s="108">
        <v>642</v>
      </c>
      <c r="D107" s="108">
        <v>854</v>
      </c>
      <c r="E107" s="108">
        <v>1242</v>
      </c>
      <c r="F107" s="109">
        <v>57876</v>
      </c>
      <c r="G107" s="109">
        <v>61189</v>
      </c>
      <c r="H107" s="109">
        <v>25680</v>
      </c>
      <c r="I107" s="109">
        <v>34160</v>
      </c>
      <c r="J107" s="108">
        <v>49680</v>
      </c>
      <c r="K107" s="91">
        <f t="shared" si="62"/>
        <v>0.96116504854368934</v>
      </c>
      <c r="L107" s="77">
        <f t="shared" si="63"/>
        <v>0.87769784172661869</v>
      </c>
      <c r="M107" s="77">
        <f t="shared" si="64"/>
        <v>1.0950978831768263</v>
      </c>
      <c r="N107" s="92">
        <f t="shared" si="65"/>
        <v>0.91316038078628003</v>
      </c>
      <c r="O107" s="118">
        <f t="shared" si="66"/>
        <v>25740</v>
      </c>
      <c r="P107" s="121">
        <v>51559.200000000033</v>
      </c>
      <c r="Q107" s="93" t="s">
        <v>397</v>
      </c>
      <c r="R107" s="122">
        <f t="shared" si="67"/>
        <v>45377.303479200033</v>
      </c>
      <c r="S107" s="123">
        <f t="shared" si="68"/>
        <v>1676.691363556441</v>
      </c>
      <c r="T107" s="92">
        <f t="shared" si="69"/>
        <v>15.351662541758859</v>
      </c>
      <c r="U107" s="126">
        <f t="shared" si="70"/>
        <v>2562</v>
      </c>
      <c r="V107" s="121">
        <v>32224.5</v>
      </c>
      <c r="W107" s="93" t="s">
        <v>397</v>
      </c>
      <c r="X107" s="123">
        <f t="shared" si="71"/>
        <v>28360.814674500001</v>
      </c>
      <c r="Y107" s="123">
        <f t="shared" si="72"/>
        <v>87.327675185231257</v>
      </c>
      <c r="Z107" s="92">
        <f t="shared" si="73"/>
        <v>29.337778597285755</v>
      </c>
    </row>
    <row r="108" spans="1:26" ht="15.75" customHeight="1" x14ac:dyDescent="0.2">
      <c r="A108" s="80" t="s">
        <v>145</v>
      </c>
      <c r="B108" s="109">
        <v>159000</v>
      </c>
      <c r="C108" s="108">
        <v>649</v>
      </c>
      <c r="D108" s="108">
        <v>842</v>
      </c>
      <c r="E108" s="108">
        <v>1136</v>
      </c>
      <c r="F108" s="109">
        <v>46476</v>
      </c>
      <c r="G108" s="109">
        <v>49137</v>
      </c>
      <c r="H108" s="109">
        <v>25960</v>
      </c>
      <c r="I108" s="109">
        <v>33680</v>
      </c>
      <c r="J108" s="108">
        <v>45440</v>
      </c>
      <c r="K108" s="91">
        <f t="shared" si="62"/>
        <v>0.77184466019417475</v>
      </c>
      <c r="L108" s="77">
        <f t="shared" si="63"/>
        <v>0.86536485097636173</v>
      </c>
      <c r="M108" s="77">
        <f t="shared" si="64"/>
        <v>0.8919297557825796</v>
      </c>
      <c r="N108" s="92">
        <f t="shared" si="65"/>
        <v>1.1211645239064814</v>
      </c>
      <c r="O108" s="118">
        <f t="shared" si="66"/>
        <v>20670</v>
      </c>
      <c r="P108" s="121">
        <v>53700</v>
      </c>
      <c r="Q108" s="93" t="s">
        <v>395</v>
      </c>
      <c r="R108" s="122">
        <f t="shared" si="67"/>
        <v>47261.423699999999</v>
      </c>
      <c r="S108" s="123">
        <f t="shared" si="68"/>
        <v>1746.3096057149999</v>
      </c>
      <c r="T108" s="92">
        <f t="shared" si="69"/>
        <v>11.836389110129749</v>
      </c>
      <c r="U108" s="126">
        <f t="shared" si="70"/>
        <v>2526</v>
      </c>
      <c r="V108" s="121">
        <v>33550</v>
      </c>
      <c r="W108" s="93" t="s">
        <v>395</v>
      </c>
      <c r="X108" s="123">
        <f t="shared" si="71"/>
        <v>29527.38855</v>
      </c>
      <c r="Y108" s="123">
        <f t="shared" si="72"/>
        <v>90.919750576874989</v>
      </c>
      <c r="Z108" s="92">
        <f t="shared" si="73"/>
        <v>27.782742297166795</v>
      </c>
    </row>
    <row r="109" spans="1:26" ht="15.75" customHeight="1" x14ac:dyDescent="0.2">
      <c r="A109" s="80" t="s">
        <v>146</v>
      </c>
      <c r="B109" s="109">
        <v>550000</v>
      </c>
      <c r="C109" s="108">
        <v>1578</v>
      </c>
      <c r="D109" s="108">
        <v>2096</v>
      </c>
      <c r="E109" s="108">
        <v>3048</v>
      </c>
      <c r="F109" s="109">
        <v>160765</v>
      </c>
      <c r="G109" s="109">
        <v>169969</v>
      </c>
      <c r="H109" s="109">
        <v>63120</v>
      </c>
      <c r="I109" s="109">
        <v>83840</v>
      </c>
      <c r="J109" s="108">
        <v>121920</v>
      </c>
      <c r="K109" s="91">
        <f t="shared" si="62"/>
        <v>2.6699029126213594</v>
      </c>
      <c r="L109" s="77">
        <f t="shared" si="63"/>
        <v>2.1541623843782118</v>
      </c>
      <c r="M109" s="77">
        <f t="shared" si="64"/>
        <v>1.2394158081968427</v>
      </c>
      <c r="N109" s="92">
        <f t="shared" si="65"/>
        <v>0.80683172942165748</v>
      </c>
      <c r="O109" s="118">
        <f t="shared" si="66"/>
        <v>71500</v>
      </c>
      <c r="P109" s="121">
        <v>93300</v>
      </c>
      <c r="Q109" s="93" t="s">
        <v>395</v>
      </c>
      <c r="R109" s="122">
        <f t="shared" si="67"/>
        <v>82113.423299999995</v>
      </c>
      <c r="S109" s="123">
        <f t="shared" si="68"/>
        <v>3034.0909909349994</v>
      </c>
      <c r="T109" s="92">
        <f t="shared" si="69"/>
        <v>23.565542435484517</v>
      </c>
      <c r="U109" s="126">
        <f t="shared" si="70"/>
        <v>6288</v>
      </c>
      <c r="V109" s="121">
        <v>58300</v>
      </c>
      <c r="W109" s="93" t="s">
        <v>395</v>
      </c>
      <c r="X109" s="123">
        <f t="shared" si="71"/>
        <v>51309.888299999999</v>
      </c>
      <c r="Y109" s="123">
        <f t="shared" si="72"/>
        <v>157.99169772374998</v>
      </c>
      <c r="Z109" s="92">
        <f t="shared" si="73"/>
        <v>39.799559664170637</v>
      </c>
    </row>
    <row r="110" spans="1:26" ht="15.75" customHeight="1" x14ac:dyDescent="0.2">
      <c r="A110" s="80" t="s">
        <v>147</v>
      </c>
      <c r="B110" s="109">
        <v>206000</v>
      </c>
      <c r="C110" s="108">
        <v>912</v>
      </c>
      <c r="D110" s="108">
        <v>1095</v>
      </c>
      <c r="E110" s="108">
        <v>1533</v>
      </c>
      <c r="F110" s="109">
        <v>60214</v>
      </c>
      <c r="G110" s="109">
        <v>63661</v>
      </c>
      <c r="H110" s="109">
        <v>36480</v>
      </c>
      <c r="I110" s="109">
        <v>43800</v>
      </c>
      <c r="J110" s="108">
        <v>61320</v>
      </c>
      <c r="K110" s="91">
        <f t="shared" si="62"/>
        <v>1</v>
      </c>
      <c r="L110" s="77">
        <f t="shared" si="63"/>
        <v>1.1253854059609456</v>
      </c>
      <c r="M110" s="77">
        <f t="shared" si="64"/>
        <v>0.88858447488584469</v>
      </c>
      <c r="N110" s="92">
        <f t="shared" si="65"/>
        <v>1.1253854059609456</v>
      </c>
      <c r="O110" s="118">
        <f t="shared" si="66"/>
        <v>26780</v>
      </c>
      <c r="P110" s="121">
        <v>62078.400000000052</v>
      </c>
      <c r="Q110" s="93" t="s">
        <v>397</v>
      </c>
      <c r="R110" s="122">
        <f t="shared" si="67"/>
        <v>54635.26191840005</v>
      </c>
      <c r="S110" s="123">
        <f t="shared" si="68"/>
        <v>2018.7729278848817</v>
      </c>
      <c r="T110" s="92">
        <f t="shared" si="69"/>
        <v>13.265484012636364</v>
      </c>
      <c r="U110" s="126">
        <f t="shared" si="70"/>
        <v>3285</v>
      </c>
      <c r="V110" s="121">
        <v>38799</v>
      </c>
      <c r="W110" s="93" t="s">
        <v>397</v>
      </c>
      <c r="X110" s="123">
        <f t="shared" si="71"/>
        <v>34147.038699000004</v>
      </c>
      <c r="Y110" s="123">
        <f t="shared" si="72"/>
        <v>105.14442332733751</v>
      </c>
      <c r="Z110" s="92">
        <f t="shared" si="73"/>
        <v>31.242741136855912</v>
      </c>
    </row>
    <row r="111" spans="1:26" ht="15.75" customHeight="1" x14ac:dyDescent="0.2">
      <c r="A111" s="80" t="s">
        <v>148</v>
      </c>
      <c r="B111" s="109">
        <v>360000</v>
      </c>
      <c r="C111" s="108">
        <v>1552</v>
      </c>
      <c r="D111" s="108">
        <v>1787</v>
      </c>
      <c r="E111" s="108">
        <v>2350</v>
      </c>
      <c r="F111" s="109">
        <v>105228</v>
      </c>
      <c r="G111" s="109">
        <v>111253</v>
      </c>
      <c r="H111" s="109">
        <v>62080</v>
      </c>
      <c r="I111" s="109">
        <v>71480</v>
      </c>
      <c r="J111" s="108">
        <v>94000</v>
      </c>
      <c r="K111" s="91">
        <f t="shared" si="62"/>
        <v>1.7475728155339805</v>
      </c>
      <c r="L111" s="77">
        <f t="shared" si="63"/>
        <v>1.8365878725590956</v>
      </c>
      <c r="M111" s="77">
        <f t="shared" si="64"/>
        <v>0.95153237242001287</v>
      </c>
      <c r="N111" s="92">
        <f t="shared" si="65"/>
        <v>1.0509363937421492</v>
      </c>
      <c r="O111" s="118">
        <f t="shared" si="66"/>
        <v>46800</v>
      </c>
      <c r="P111" s="121">
        <v>94091.200000000012</v>
      </c>
      <c r="Q111" s="93" t="s">
        <v>397</v>
      </c>
      <c r="R111" s="122">
        <f t="shared" si="67"/>
        <v>82809.759211200013</v>
      </c>
      <c r="S111" s="123">
        <f t="shared" si="68"/>
        <v>3059.8206028538402</v>
      </c>
      <c r="T111" s="92">
        <f t="shared" si="69"/>
        <v>15.295014340497763</v>
      </c>
      <c r="U111" s="126">
        <f t="shared" si="70"/>
        <v>5361</v>
      </c>
      <c r="V111" s="121">
        <v>58807</v>
      </c>
      <c r="W111" s="93" t="s">
        <v>397</v>
      </c>
      <c r="X111" s="123">
        <f t="shared" si="71"/>
        <v>51756.099506999999</v>
      </c>
      <c r="Y111" s="123">
        <f t="shared" si="72"/>
        <v>159.36565639863747</v>
      </c>
      <c r="Z111" s="92">
        <f t="shared" si="73"/>
        <v>33.639619232577857</v>
      </c>
    </row>
    <row r="112" spans="1:26" ht="15.75" customHeight="1" x14ac:dyDescent="0.2">
      <c r="A112" s="80" t="s">
        <v>149</v>
      </c>
      <c r="B112" s="109">
        <v>149000</v>
      </c>
      <c r="C112" s="108">
        <v>609</v>
      </c>
      <c r="D112" s="108">
        <v>807</v>
      </c>
      <c r="E112" s="108">
        <v>1103</v>
      </c>
      <c r="F112" s="109">
        <v>43553</v>
      </c>
      <c r="G112" s="109">
        <v>46046</v>
      </c>
      <c r="H112" s="109">
        <v>24360</v>
      </c>
      <c r="I112" s="109">
        <v>32280</v>
      </c>
      <c r="J112" s="108">
        <v>44120</v>
      </c>
      <c r="K112" s="91">
        <f t="shared" si="62"/>
        <v>0.72330097087378642</v>
      </c>
      <c r="L112" s="77">
        <f t="shared" si="63"/>
        <v>0.829393627954779</v>
      </c>
      <c r="M112" s="77">
        <f t="shared" si="64"/>
        <v>0.8720840702108974</v>
      </c>
      <c r="N112" s="92">
        <f t="shared" si="65"/>
        <v>1.1466784386488891</v>
      </c>
      <c r="O112" s="118">
        <f t="shared" si="66"/>
        <v>19370</v>
      </c>
      <c r="P112" s="121">
        <v>55500</v>
      </c>
      <c r="Q112" s="93" t="s">
        <v>395</v>
      </c>
      <c r="R112" s="122">
        <f t="shared" si="67"/>
        <v>48845.605499999998</v>
      </c>
      <c r="S112" s="123">
        <f t="shared" si="68"/>
        <v>1804.8451232249997</v>
      </c>
      <c r="T112" s="92">
        <f t="shared" si="69"/>
        <v>10.732222810004098</v>
      </c>
      <c r="U112" s="126">
        <f t="shared" si="70"/>
        <v>2421</v>
      </c>
      <c r="V112" s="121">
        <v>34700</v>
      </c>
      <c r="W112" s="93" t="s">
        <v>395</v>
      </c>
      <c r="X112" s="123">
        <f t="shared" si="71"/>
        <v>30539.504700000001</v>
      </c>
      <c r="Y112" s="123">
        <f t="shared" si="72"/>
        <v>94.036224888749985</v>
      </c>
      <c r="Z112" s="92">
        <f t="shared" si="73"/>
        <v>25.745397615271944</v>
      </c>
    </row>
    <row r="113" spans="1:26" ht="15.75" customHeight="1" x14ac:dyDescent="0.2">
      <c r="A113" s="80" t="s">
        <v>150</v>
      </c>
      <c r="B113" s="108">
        <v>152000</v>
      </c>
      <c r="C113" s="108">
        <v>594</v>
      </c>
      <c r="D113" s="108">
        <v>738</v>
      </c>
      <c r="E113" s="108">
        <v>1002</v>
      </c>
      <c r="F113" s="108">
        <v>44430</v>
      </c>
      <c r="G113" s="108">
        <v>46973</v>
      </c>
      <c r="H113" s="108">
        <v>23760</v>
      </c>
      <c r="I113" s="108">
        <v>29520</v>
      </c>
      <c r="J113" s="108">
        <v>40080</v>
      </c>
      <c r="K113" s="91">
        <f t="shared" si="62"/>
        <v>0.73786407766990292</v>
      </c>
      <c r="L113" s="77">
        <f t="shared" si="63"/>
        <v>0.75847893114080167</v>
      </c>
      <c r="M113" s="77">
        <f t="shared" si="64"/>
        <v>0.97282079616912676</v>
      </c>
      <c r="N113" s="92">
        <f t="shared" si="65"/>
        <v>1.0279385514145076</v>
      </c>
      <c r="O113" s="118">
        <f t="shared" si="66"/>
        <v>19760</v>
      </c>
      <c r="P113" s="121">
        <v>50000</v>
      </c>
      <c r="Q113" s="93" t="s">
        <v>395</v>
      </c>
      <c r="R113" s="122">
        <f t="shared" si="67"/>
        <v>44005.05</v>
      </c>
      <c r="S113" s="123">
        <f t="shared" si="68"/>
        <v>1625.9865975</v>
      </c>
      <c r="T113" s="92">
        <f t="shared" si="69"/>
        <v>12.152621694656988</v>
      </c>
      <c r="U113" s="126">
        <f t="shared" si="70"/>
        <v>2214</v>
      </c>
      <c r="V113" s="121">
        <v>31250</v>
      </c>
      <c r="W113" s="93" t="s">
        <v>395</v>
      </c>
      <c r="X113" s="123">
        <f t="shared" si="71"/>
        <v>27503.15625</v>
      </c>
      <c r="Y113" s="123">
        <f t="shared" si="72"/>
        <v>84.686801953124998</v>
      </c>
      <c r="Z113" s="92">
        <f t="shared" si="73"/>
        <v>26.143388921752784</v>
      </c>
    </row>
    <row r="114" spans="1:26" ht="15.75" customHeight="1" x14ac:dyDescent="0.2">
      <c r="A114" s="80" t="s">
        <v>151</v>
      </c>
      <c r="B114" s="109">
        <v>225000</v>
      </c>
      <c r="C114" s="108">
        <v>942</v>
      </c>
      <c r="D114" s="108">
        <v>1192</v>
      </c>
      <c r="E114" s="108">
        <v>1494</v>
      </c>
      <c r="F114" s="109">
        <v>65768</v>
      </c>
      <c r="G114" s="109">
        <v>69533</v>
      </c>
      <c r="H114" s="109">
        <v>37680</v>
      </c>
      <c r="I114" s="109">
        <v>47680</v>
      </c>
      <c r="J114" s="108">
        <v>59760</v>
      </c>
      <c r="K114" s="91">
        <f t="shared" si="62"/>
        <v>1.0922330097087378</v>
      </c>
      <c r="L114" s="77">
        <f t="shared" si="63"/>
        <v>1.2250770811921892</v>
      </c>
      <c r="M114" s="77">
        <f t="shared" si="64"/>
        <v>0.89156268326057198</v>
      </c>
      <c r="N114" s="92">
        <f t="shared" si="65"/>
        <v>1.1216261276692931</v>
      </c>
      <c r="O114" s="118">
        <f t="shared" si="66"/>
        <v>29250</v>
      </c>
      <c r="P114" s="110">
        <v>68650</v>
      </c>
      <c r="Q114" s="93" t="s">
        <v>395</v>
      </c>
      <c r="R114" s="122">
        <f t="shared" si="67"/>
        <v>60418.933649999999</v>
      </c>
      <c r="S114" s="123">
        <f t="shared" si="68"/>
        <v>2232.4795983674999</v>
      </c>
      <c r="T114" s="92">
        <f t="shared" si="69"/>
        <v>13.102023427846353</v>
      </c>
      <c r="U114" s="126">
        <f t="shared" si="70"/>
        <v>3576</v>
      </c>
      <c r="V114" s="110">
        <v>42900</v>
      </c>
      <c r="W114" s="93" t="s">
        <v>395</v>
      </c>
      <c r="X114" s="123">
        <f t="shared" si="71"/>
        <v>37756.332900000001</v>
      </c>
      <c r="Y114" s="123">
        <f t="shared" si="72"/>
        <v>116.25804172125</v>
      </c>
      <c r="Z114" s="92">
        <f t="shared" si="73"/>
        <v>30.75916252377721</v>
      </c>
    </row>
    <row r="115" spans="1:26" ht="15.75" customHeight="1" x14ac:dyDescent="0.2">
      <c r="B115" s="112"/>
      <c r="C115" s="113"/>
      <c r="D115" s="113"/>
      <c r="E115" s="113"/>
      <c r="F115" s="112"/>
      <c r="G115" s="112"/>
      <c r="H115" s="112"/>
      <c r="I115" s="112"/>
      <c r="J115" s="113"/>
      <c r="P115" s="122"/>
      <c r="Q115" s="99"/>
      <c r="V115" s="122"/>
      <c r="W115" s="99"/>
    </row>
    <row r="116" spans="1:26" ht="15.75" customHeight="1" x14ac:dyDescent="0.2">
      <c r="B116" s="112"/>
      <c r="C116" s="113"/>
      <c r="D116" s="113"/>
      <c r="E116" s="113"/>
      <c r="F116" s="112"/>
      <c r="G116" s="112"/>
      <c r="H116" s="112"/>
      <c r="I116" s="112"/>
      <c r="J116" s="113"/>
      <c r="P116" s="122"/>
      <c r="Q116" s="99"/>
      <c r="V116" s="122"/>
      <c r="W116" s="99"/>
    </row>
  </sheetData>
  <sheetProtection sheet="1" objects="1" scenarios="1" formatCells="0" formatColumns="0" formatRows="0" sort="0" autoFilter="0" pivotTables="0"/>
  <autoFilter ref="A2:AE114" xr:uid="{6945F8BB-D9F9-4B0D-ABD6-2B2EC8B9B438}">
    <sortState xmlns:xlrd2="http://schemas.microsoft.com/office/spreadsheetml/2017/richdata2" ref="A3:AE114">
      <sortCondition ref="A2:A114"/>
    </sortState>
  </autoFilter>
  <phoneticPr fontId="20" type="noConversion"/>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2061"/>
  <sheetViews>
    <sheetView topLeftCell="E1" zoomScaleNormal="100" workbookViewId="0">
      <pane ySplit="1" topLeftCell="A59" activePane="bottomLeft" state="frozen"/>
      <selection activeCell="C1" sqref="C1"/>
      <selection pane="bottomLeft" activeCell="A76" sqref="A76:XFD76"/>
    </sheetView>
  </sheetViews>
  <sheetFormatPr defaultColWidth="12.625" defaultRowHeight="15" customHeight="1" x14ac:dyDescent="0.2"/>
  <cols>
    <col min="1" max="1" width="16.125" style="172" customWidth="1"/>
    <col min="2" max="2" width="34.875" style="172" customWidth="1"/>
    <col min="3" max="3" width="32" style="172" customWidth="1"/>
    <col min="4" max="4" width="11.375" style="174" customWidth="1"/>
    <col min="5" max="7" width="9.125" style="174" customWidth="1"/>
    <col min="8" max="12" width="11.5" style="174" customWidth="1"/>
    <col min="13" max="13" width="10.625" style="160" customWidth="1"/>
    <col min="14" max="18" width="11.875" style="174" customWidth="1"/>
    <col min="19" max="21" width="19.375" style="174" customWidth="1"/>
    <col min="22" max="22" width="19.375" style="172" customWidth="1"/>
    <col min="23" max="24" width="19.375" style="175" customWidth="1"/>
    <col min="25" max="25" width="19.375" style="172" customWidth="1"/>
    <col min="26" max="33" width="8.625" style="172" customWidth="1"/>
    <col min="34" max="16384" width="12.625" style="172"/>
  </cols>
  <sheetData>
    <row r="1" spans="1:30" s="159" customFormat="1" ht="90" x14ac:dyDescent="0.25">
      <c r="A1" s="176" t="s">
        <v>519</v>
      </c>
      <c r="B1" s="161" t="s">
        <v>407</v>
      </c>
      <c r="C1" s="183" t="s">
        <v>466</v>
      </c>
      <c r="D1" s="162" t="s">
        <v>153</v>
      </c>
      <c r="E1" s="177" t="s">
        <v>154</v>
      </c>
      <c r="F1" s="177" t="s">
        <v>155</v>
      </c>
      <c r="G1" s="177" t="s">
        <v>156</v>
      </c>
      <c r="H1" s="163" t="s">
        <v>157</v>
      </c>
      <c r="I1" s="163" t="s">
        <v>158</v>
      </c>
      <c r="J1" s="163" t="s">
        <v>159</v>
      </c>
      <c r="K1" s="163" t="s">
        <v>160</v>
      </c>
      <c r="L1" s="163" t="s">
        <v>161</v>
      </c>
      <c r="M1" s="164" t="s">
        <v>162</v>
      </c>
      <c r="N1" s="165" t="s">
        <v>163</v>
      </c>
      <c r="O1" s="165" t="s">
        <v>164</v>
      </c>
      <c r="P1" s="165" t="s">
        <v>165</v>
      </c>
      <c r="Q1" s="165" t="s">
        <v>166</v>
      </c>
      <c r="R1" s="165" t="s">
        <v>167</v>
      </c>
      <c r="S1" s="166" t="s">
        <v>510</v>
      </c>
      <c r="T1" s="167" t="s">
        <v>508</v>
      </c>
      <c r="U1" s="166" t="s">
        <v>485</v>
      </c>
      <c r="V1" s="168" t="s">
        <v>391</v>
      </c>
      <c r="W1" s="169" t="s">
        <v>486</v>
      </c>
      <c r="X1" s="169" t="s">
        <v>509</v>
      </c>
      <c r="Y1" s="225" t="s">
        <v>390</v>
      </c>
      <c r="Z1" s="168" t="s">
        <v>490</v>
      </c>
      <c r="AA1" s="178" t="s">
        <v>488</v>
      </c>
      <c r="AB1" s="178">
        <f>0.0739/2</f>
        <v>3.6949999999999997E-2</v>
      </c>
      <c r="AC1" s="178" t="s">
        <v>489</v>
      </c>
      <c r="AD1" s="178">
        <v>0.88010100000000002</v>
      </c>
    </row>
    <row r="2" spans="1:30" ht="15" customHeight="1" x14ac:dyDescent="0.2">
      <c r="A2" s="172" t="s">
        <v>309</v>
      </c>
      <c r="B2" s="172" t="s">
        <v>551</v>
      </c>
      <c r="C2" s="172" t="s">
        <v>304</v>
      </c>
      <c r="M2" s="160">
        <v>30846</v>
      </c>
      <c r="N2" s="174">
        <v>-29969</v>
      </c>
      <c r="O2" s="174">
        <v>-33416</v>
      </c>
      <c r="P2" s="174">
        <v>-1147</v>
      </c>
      <c r="Q2" s="174">
        <v>-7317</v>
      </c>
      <c r="R2" s="174">
        <v>-21756</v>
      </c>
    </row>
    <row r="3" spans="1:30" ht="15" customHeight="1" x14ac:dyDescent="0.2">
      <c r="A3" s="172" t="s">
        <v>309</v>
      </c>
      <c r="B3" s="172" t="s">
        <v>551</v>
      </c>
      <c r="C3" s="172" t="s">
        <v>177</v>
      </c>
      <c r="M3" s="160">
        <v>28262</v>
      </c>
      <c r="N3" s="174">
        <v>-32502</v>
      </c>
      <c r="O3" s="174">
        <v>-35949</v>
      </c>
      <c r="P3" s="174">
        <v>-3689</v>
      </c>
      <c r="Q3" s="174">
        <v>-9977</v>
      </c>
      <c r="R3" s="174">
        <v>-24353</v>
      </c>
      <c r="Y3" s="175"/>
    </row>
    <row r="4" spans="1:30" ht="15" customHeight="1" x14ac:dyDescent="0.2">
      <c r="A4" s="172" t="s">
        <v>309</v>
      </c>
      <c r="B4" s="172" t="s">
        <v>551</v>
      </c>
      <c r="C4" s="172" t="s">
        <v>180</v>
      </c>
      <c r="M4" s="160">
        <v>28121</v>
      </c>
      <c r="N4" s="174">
        <v>-32641</v>
      </c>
      <c r="O4" s="174">
        <v>-36088</v>
      </c>
      <c r="P4" s="174">
        <v>-3843</v>
      </c>
      <c r="Q4" s="174">
        <v>-10122</v>
      </c>
      <c r="R4" s="174">
        <v>-24495</v>
      </c>
      <c r="Y4" s="175"/>
    </row>
    <row r="5" spans="1:30" ht="15" customHeight="1" x14ac:dyDescent="0.2">
      <c r="A5" s="172" t="s">
        <v>309</v>
      </c>
      <c r="B5" s="172" t="s">
        <v>551</v>
      </c>
      <c r="C5" s="172" t="s">
        <v>181</v>
      </c>
      <c r="M5" s="160">
        <v>85441</v>
      </c>
      <c r="N5" s="174">
        <v>25050</v>
      </c>
      <c r="O5" s="174">
        <v>21452</v>
      </c>
      <c r="P5" s="174">
        <v>53568</v>
      </c>
      <c r="Q5" s="174">
        <v>46619</v>
      </c>
      <c r="R5" s="174">
        <v>32784</v>
      </c>
      <c r="Y5" s="175"/>
    </row>
    <row r="6" spans="1:30" ht="15" customHeight="1" x14ac:dyDescent="0.2">
      <c r="A6" s="172" t="s">
        <v>309</v>
      </c>
      <c r="B6" s="172" t="s">
        <v>551</v>
      </c>
      <c r="C6" s="172" t="s">
        <v>178</v>
      </c>
      <c r="M6" s="160">
        <v>67039</v>
      </c>
      <c r="N6" s="174">
        <v>6120</v>
      </c>
      <c r="O6" s="174">
        <v>2549</v>
      </c>
      <c r="P6" s="174">
        <v>35316</v>
      </c>
      <c r="Q6" s="174">
        <v>27897</v>
      </c>
      <c r="R6" s="174">
        <v>14309</v>
      </c>
      <c r="Y6" s="175"/>
    </row>
    <row r="7" spans="1:30" ht="15" customHeight="1" x14ac:dyDescent="0.2">
      <c r="A7" s="172" t="s">
        <v>309</v>
      </c>
      <c r="B7" s="172" t="s">
        <v>551</v>
      </c>
      <c r="C7" s="172" t="s">
        <v>468</v>
      </c>
      <c r="M7" s="160">
        <v>56383</v>
      </c>
      <c r="N7" s="174">
        <v>-4841</v>
      </c>
      <c r="O7" s="174">
        <v>-8376</v>
      </c>
      <c r="P7" s="174">
        <v>24709</v>
      </c>
      <c r="Q7" s="174">
        <v>17569</v>
      </c>
      <c r="R7" s="174">
        <v>3576</v>
      </c>
      <c r="Y7" s="175"/>
    </row>
    <row r="8" spans="1:30" ht="15" customHeight="1" x14ac:dyDescent="0.2">
      <c r="A8" s="172" t="s">
        <v>309</v>
      </c>
      <c r="B8" s="172" t="s">
        <v>551</v>
      </c>
      <c r="C8" s="172" t="s">
        <v>174</v>
      </c>
      <c r="M8" s="160">
        <v>66390</v>
      </c>
      <c r="N8" s="174">
        <v>5452</v>
      </c>
      <c r="O8" s="174">
        <v>1932</v>
      </c>
      <c r="P8" s="174">
        <v>34595</v>
      </c>
      <c r="Q8" s="174">
        <v>27267</v>
      </c>
      <c r="R8" s="174">
        <v>13552</v>
      </c>
      <c r="Y8" s="175"/>
    </row>
    <row r="9" spans="1:30" ht="15" customHeight="1" x14ac:dyDescent="0.2">
      <c r="A9" s="172" t="s">
        <v>309</v>
      </c>
      <c r="B9" s="172" t="s">
        <v>551</v>
      </c>
      <c r="C9" s="172" t="s">
        <v>179</v>
      </c>
      <c r="M9" s="160">
        <v>54608</v>
      </c>
      <c r="N9" s="174">
        <v>-6668</v>
      </c>
      <c r="O9" s="174">
        <v>-10117</v>
      </c>
      <c r="P9" s="174">
        <v>22889</v>
      </c>
      <c r="Q9" s="174">
        <v>15776</v>
      </c>
      <c r="R9" s="174">
        <v>1760</v>
      </c>
      <c r="Y9" s="175"/>
    </row>
    <row r="10" spans="1:30" ht="15" customHeight="1" x14ac:dyDescent="0.2">
      <c r="A10" s="172" t="s">
        <v>309</v>
      </c>
      <c r="B10" s="172" t="s">
        <v>551</v>
      </c>
      <c r="C10" s="172" t="s">
        <v>170</v>
      </c>
      <c r="M10" s="160">
        <v>47253.5</v>
      </c>
      <c r="N10" s="174">
        <v>-14081.5</v>
      </c>
      <c r="O10" s="174">
        <v>-17604</v>
      </c>
      <c r="P10" s="174">
        <v>15188</v>
      </c>
      <c r="Q10" s="174">
        <v>8338.5</v>
      </c>
      <c r="R10" s="174">
        <v>-5559</v>
      </c>
      <c r="Y10" s="175"/>
    </row>
    <row r="11" spans="1:30" ht="15" customHeight="1" x14ac:dyDescent="0.2">
      <c r="A11" s="172" t="s">
        <v>309</v>
      </c>
      <c r="B11" s="172" t="s">
        <v>551</v>
      </c>
      <c r="C11" s="172" t="s">
        <v>171</v>
      </c>
      <c r="M11" s="160">
        <v>43398</v>
      </c>
      <c r="N11" s="174">
        <v>-17662</v>
      </c>
      <c r="O11" s="174">
        <v>-21109</v>
      </c>
      <c r="P11" s="174">
        <v>11347</v>
      </c>
      <c r="Q11" s="174">
        <v>4709</v>
      </c>
      <c r="R11" s="174">
        <v>-9453</v>
      </c>
      <c r="Y11" s="175"/>
    </row>
    <row r="12" spans="1:30" ht="15" customHeight="1" x14ac:dyDescent="0.2">
      <c r="A12" s="172" t="s">
        <v>309</v>
      </c>
      <c r="B12" s="172" t="s">
        <v>551</v>
      </c>
      <c r="C12" s="172" t="s">
        <v>303</v>
      </c>
      <c r="M12" s="160">
        <v>42773</v>
      </c>
      <c r="N12" s="174">
        <v>-18274</v>
      </c>
      <c r="O12" s="174">
        <v>-21721</v>
      </c>
      <c r="P12" s="174">
        <v>10778</v>
      </c>
      <c r="Q12" s="174">
        <v>4120</v>
      </c>
      <c r="R12" s="174">
        <v>-10014</v>
      </c>
      <c r="Y12" s="175"/>
    </row>
    <row r="13" spans="1:30" ht="14.25" customHeight="1" x14ac:dyDescent="0.2">
      <c r="A13" s="172" t="s">
        <v>309</v>
      </c>
      <c r="B13" s="172" t="s">
        <v>551</v>
      </c>
      <c r="C13" s="172" t="s">
        <v>173</v>
      </c>
      <c r="M13" s="160">
        <v>38320</v>
      </c>
      <c r="N13" s="174">
        <v>-22641</v>
      </c>
      <c r="O13" s="174">
        <v>-26088</v>
      </c>
      <c r="P13" s="174">
        <v>6263</v>
      </c>
      <c r="Q13" s="174">
        <v>-82</v>
      </c>
      <c r="R13" s="174">
        <v>-14244</v>
      </c>
      <c r="Y13" s="175"/>
    </row>
    <row r="14" spans="1:30" ht="14.25" customHeight="1" x14ac:dyDescent="0.2">
      <c r="A14" s="172" t="s">
        <v>309</v>
      </c>
      <c r="B14" s="172" t="s">
        <v>551</v>
      </c>
      <c r="C14" s="172" t="s">
        <v>172</v>
      </c>
      <c r="M14" s="160">
        <v>30833</v>
      </c>
      <c r="N14" s="174">
        <v>-29982</v>
      </c>
      <c r="O14" s="174">
        <v>-33429</v>
      </c>
      <c r="P14" s="174">
        <v>-1161</v>
      </c>
      <c r="Q14" s="174">
        <v>-7330</v>
      </c>
      <c r="R14" s="174">
        <v>-21769</v>
      </c>
      <c r="Y14" s="175"/>
    </row>
    <row r="15" spans="1:30" ht="14.25" customHeight="1" x14ac:dyDescent="0.2">
      <c r="A15" s="172" t="s">
        <v>309</v>
      </c>
      <c r="B15" s="172" t="s">
        <v>551</v>
      </c>
      <c r="C15" s="172" t="s">
        <v>306</v>
      </c>
      <c r="M15" s="160">
        <v>30137</v>
      </c>
      <c r="N15" s="174">
        <v>-30664</v>
      </c>
      <c r="O15" s="174">
        <v>-34111</v>
      </c>
      <c r="P15" s="174">
        <v>-1865</v>
      </c>
      <c r="Q15" s="174">
        <v>-8046</v>
      </c>
      <c r="R15" s="174">
        <v>-22468</v>
      </c>
      <c r="Y15" s="175"/>
    </row>
    <row r="16" spans="1:30" ht="14.25" customHeight="1" x14ac:dyDescent="0.2">
      <c r="A16" s="172" t="s">
        <v>309</v>
      </c>
      <c r="B16" s="172" t="s">
        <v>551</v>
      </c>
      <c r="C16" s="172" t="s">
        <v>302</v>
      </c>
      <c r="M16" s="160">
        <v>28956</v>
      </c>
      <c r="N16" s="174">
        <v>-31823</v>
      </c>
      <c r="O16" s="174">
        <v>-35270</v>
      </c>
      <c r="P16" s="174">
        <v>-3004</v>
      </c>
      <c r="Q16" s="174">
        <v>-9263</v>
      </c>
      <c r="R16" s="174">
        <v>-23656</v>
      </c>
      <c r="Y16" s="175"/>
    </row>
    <row r="17" spans="1:25" ht="14.25" customHeight="1" x14ac:dyDescent="0.2">
      <c r="A17" s="172" t="s">
        <v>309</v>
      </c>
      <c r="B17" s="172" t="s">
        <v>551</v>
      </c>
      <c r="C17" s="172" t="s">
        <v>175</v>
      </c>
      <c r="M17" s="160">
        <v>28719</v>
      </c>
      <c r="N17" s="174">
        <v>-32054</v>
      </c>
      <c r="O17" s="174">
        <v>-35501</v>
      </c>
      <c r="P17" s="174">
        <v>-3232</v>
      </c>
      <c r="Q17" s="174">
        <v>-9506</v>
      </c>
      <c r="R17" s="174">
        <v>-23893</v>
      </c>
      <c r="Y17" s="175"/>
    </row>
    <row r="18" spans="1:25" ht="14.25" customHeight="1" x14ac:dyDescent="0.2">
      <c r="A18" s="172" t="s">
        <v>309</v>
      </c>
      <c r="B18" s="172" t="s">
        <v>551</v>
      </c>
      <c r="C18" s="172" t="s">
        <v>305</v>
      </c>
      <c r="M18" s="160">
        <v>26532</v>
      </c>
      <c r="N18" s="174">
        <v>-34199</v>
      </c>
      <c r="O18" s="174">
        <v>-37646</v>
      </c>
      <c r="P18" s="174">
        <v>-5488</v>
      </c>
      <c r="Q18" s="174">
        <v>-11759</v>
      </c>
      <c r="R18" s="174">
        <v>-26092</v>
      </c>
      <c r="Y18" s="175"/>
    </row>
    <row r="19" spans="1:25" ht="14.25" customHeight="1" x14ac:dyDescent="0.2">
      <c r="A19" s="172" t="s">
        <v>309</v>
      </c>
      <c r="B19" s="172" t="s">
        <v>551</v>
      </c>
      <c r="C19" s="172" t="s">
        <v>176</v>
      </c>
      <c r="M19" s="160">
        <v>24365</v>
      </c>
      <c r="N19" s="174">
        <v>-36324</v>
      </c>
      <c r="O19" s="174">
        <v>-39771</v>
      </c>
      <c r="P19" s="174">
        <v>-7575</v>
      </c>
      <c r="Q19" s="174">
        <v>-14096</v>
      </c>
      <c r="R19" s="174">
        <v>-28270</v>
      </c>
      <c r="Y19" s="175"/>
    </row>
    <row r="20" spans="1:25" ht="14.25" customHeight="1" x14ac:dyDescent="0.2">
      <c r="A20" s="172" t="s">
        <v>307</v>
      </c>
      <c r="B20" s="172" t="s">
        <v>428</v>
      </c>
      <c r="C20" s="172" t="s">
        <v>181</v>
      </c>
      <c r="D20" s="160">
        <v>120000</v>
      </c>
      <c r="E20" s="160">
        <v>629</v>
      </c>
      <c r="F20" s="160">
        <v>826</v>
      </c>
      <c r="G20" s="160">
        <v>1048</v>
      </c>
      <c r="H20" s="160">
        <v>35076</v>
      </c>
      <c r="I20" s="160">
        <v>37084</v>
      </c>
      <c r="J20" s="160">
        <v>25160</v>
      </c>
      <c r="K20" s="160">
        <v>33040</v>
      </c>
      <c r="L20" s="160">
        <v>41920</v>
      </c>
      <c r="M20" s="160">
        <f>30358+53768</f>
        <v>84126</v>
      </c>
      <c r="N20" s="170">
        <f t="shared" ref="N20:N51" si="0">$M20-H20</f>
        <v>49050</v>
      </c>
      <c r="O20" s="170">
        <f t="shared" ref="O20:O51" si="1">$M20-I20</f>
        <v>47042</v>
      </c>
      <c r="P20" s="170">
        <f t="shared" ref="P20:P51" si="2">$M20-J20</f>
        <v>58966</v>
      </c>
      <c r="Q20" s="170">
        <f t="shared" ref="Q20:Q51" si="3">$M20-K20</f>
        <v>51086</v>
      </c>
      <c r="R20" s="170">
        <f t="shared" ref="R20:R51" si="4">$M20-L20</f>
        <v>42206</v>
      </c>
      <c r="S20" s="174">
        <f t="shared" ref="S20:S51" si="5">D20*0.13</f>
        <v>15600</v>
      </c>
      <c r="T20" s="171">
        <f t="shared" ref="T20:T51" si="6">M20*$AD$1</f>
        <v>74039.376726000002</v>
      </c>
      <c r="U20" s="174">
        <f t="shared" ref="U20:U51" si="7">T20*$AB$1</f>
        <v>2735.7549700257</v>
      </c>
      <c r="V20" s="172">
        <f t="shared" ref="V20:V51" si="8">S20/U20</f>
        <v>5.7022650679324007</v>
      </c>
      <c r="W20" s="174">
        <f t="shared" ref="W20:W51" si="9">F20*3</f>
        <v>2478</v>
      </c>
      <c r="X20" s="174">
        <f t="shared" ref="X20:X51" si="10">T20*($AB$1/12)</f>
        <v>227.97958083547496</v>
      </c>
      <c r="Y20" s="175">
        <f t="shared" ref="Y20:Y51" si="11">W20/X20</f>
        <v>10.86939449102807</v>
      </c>
    </row>
    <row r="21" spans="1:25" ht="14.25" customHeight="1" x14ac:dyDescent="0.2">
      <c r="A21" s="172" t="s">
        <v>307</v>
      </c>
      <c r="B21" s="172" t="s">
        <v>428</v>
      </c>
      <c r="C21" s="172" t="s">
        <v>178</v>
      </c>
      <c r="D21" s="160">
        <v>120000</v>
      </c>
      <c r="E21" s="160">
        <v>629</v>
      </c>
      <c r="F21" s="160">
        <v>826</v>
      </c>
      <c r="G21" s="160">
        <v>1048</v>
      </c>
      <c r="H21" s="160">
        <v>35076</v>
      </c>
      <c r="I21" s="160">
        <v>37084</v>
      </c>
      <c r="J21" s="160">
        <v>25160</v>
      </c>
      <c r="K21" s="160">
        <v>33040</v>
      </c>
      <c r="L21" s="160">
        <v>41920</v>
      </c>
      <c r="M21" s="160">
        <f>28277+37730</f>
        <v>66007</v>
      </c>
      <c r="N21" s="170">
        <f t="shared" si="0"/>
        <v>30931</v>
      </c>
      <c r="O21" s="170">
        <f t="shared" si="1"/>
        <v>28923</v>
      </c>
      <c r="P21" s="170">
        <f t="shared" si="2"/>
        <v>40847</v>
      </c>
      <c r="Q21" s="170">
        <f t="shared" si="3"/>
        <v>32967</v>
      </c>
      <c r="R21" s="170">
        <f t="shared" si="4"/>
        <v>24087</v>
      </c>
      <c r="S21" s="174">
        <f t="shared" si="5"/>
        <v>15600</v>
      </c>
      <c r="T21" s="171">
        <f t="shared" si="6"/>
        <v>58092.826707</v>
      </c>
      <c r="U21" s="174">
        <f t="shared" si="7"/>
        <v>2146.5299468236499</v>
      </c>
      <c r="V21" s="172">
        <f t="shared" si="8"/>
        <v>7.2675436106001055</v>
      </c>
      <c r="W21" s="174">
        <f t="shared" si="9"/>
        <v>2478</v>
      </c>
      <c r="X21" s="174">
        <f t="shared" si="10"/>
        <v>178.87749556863747</v>
      </c>
      <c r="Y21" s="175">
        <f t="shared" si="11"/>
        <v>13.853056205436202</v>
      </c>
    </row>
    <row r="22" spans="1:25" ht="14.25" customHeight="1" x14ac:dyDescent="0.2">
      <c r="A22" s="172" t="s">
        <v>307</v>
      </c>
      <c r="B22" s="172" t="s">
        <v>428</v>
      </c>
      <c r="C22" s="172" t="s">
        <v>468</v>
      </c>
      <c r="D22" s="160">
        <v>120000</v>
      </c>
      <c r="E22" s="160">
        <v>629</v>
      </c>
      <c r="F22" s="160">
        <v>826</v>
      </c>
      <c r="G22" s="160">
        <v>1048</v>
      </c>
      <c r="H22" s="160">
        <v>35076</v>
      </c>
      <c r="I22" s="160">
        <v>37084</v>
      </c>
      <c r="J22" s="160">
        <v>25160</v>
      </c>
      <c r="K22" s="160">
        <v>33040</v>
      </c>
      <c r="L22" s="160">
        <v>41920</v>
      </c>
      <c r="M22" s="160">
        <v>55517</v>
      </c>
      <c r="N22" s="170">
        <f t="shared" si="0"/>
        <v>20441</v>
      </c>
      <c r="O22" s="170">
        <f t="shared" si="1"/>
        <v>18433</v>
      </c>
      <c r="P22" s="170">
        <f t="shared" si="2"/>
        <v>30357</v>
      </c>
      <c r="Q22" s="170">
        <f t="shared" si="3"/>
        <v>22477</v>
      </c>
      <c r="R22" s="170">
        <f t="shared" si="4"/>
        <v>13597</v>
      </c>
      <c r="S22" s="174">
        <f t="shared" si="5"/>
        <v>15600</v>
      </c>
      <c r="T22" s="171">
        <f t="shared" si="6"/>
        <v>48860.567217000003</v>
      </c>
      <c r="U22" s="174">
        <f t="shared" si="7"/>
        <v>1805.3979586681501</v>
      </c>
      <c r="V22" s="172">
        <f t="shared" si="8"/>
        <v>8.6407542033049527</v>
      </c>
      <c r="W22" s="174">
        <f t="shared" si="9"/>
        <v>2478</v>
      </c>
      <c r="X22" s="174">
        <f t="shared" si="10"/>
        <v>150.44982988901248</v>
      </c>
      <c r="Y22" s="175">
        <f t="shared" si="11"/>
        <v>16.470606858299753</v>
      </c>
    </row>
    <row r="23" spans="1:25" ht="14.25" customHeight="1" x14ac:dyDescent="0.2">
      <c r="A23" s="172" t="s">
        <v>307</v>
      </c>
      <c r="B23" s="172" t="s">
        <v>428</v>
      </c>
      <c r="C23" s="172" t="s">
        <v>170</v>
      </c>
      <c r="D23" s="160">
        <v>120000</v>
      </c>
      <c r="E23" s="160">
        <v>629</v>
      </c>
      <c r="F23" s="160">
        <v>826</v>
      </c>
      <c r="G23" s="160">
        <v>1048</v>
      </c>
      <c r="H23" s="160">
        <v>35076</v>
      </c>
      <c r="I23" s="160">
        <v>37084</v>
      </c>
      <c r="J23" s="160">
        <v>25160</v>
      </c>
      <c r="K23" s="160">
        <v>33040</v>
      </c>
      <c r="L23" s="160">
        <v>41920</v>
      </c>
      <c r="M23" s="160">
        <v>46503</v>
      </c>
      <c r="N23" s="170">
        <f t="shared" si="0"/>
        <v>11427</v>
      </c>
      <c r="O23" s="170">
        <f t="shared" si="1"/>
        <v>9419</v>
      </c>
      <c r="P23" s="170">
        <f t="shared" si="2"/>
        <v>21343</v>
      </c>
      <c r="Q23" s="170">
        <f t="shared" si="3"/>
        <v>13463</v>
      </c>
      <c r="R23" s="170">
        <f t="shared" si="4"/>
        <v>4583</v>
      </c>
      <c r="S23" s="174">
        <f t="shared" si="5"/>
        <v>15600</v>
      </c>
      <c r="T23" s="171">
        <f t="shared" si="6"/>
        <v>40927.336802999998</v>
      </c>
      <c r="U23" s="174">
        <f t="shared" si="7"/>
        <v>1512.2650948708499</v>
      </c>
      <c r="V23" s="172">
        <f t="shared" si="8"/>
        <v>10.315651702145692</v>
      </c>
      <c r="W23" s="174">
        <f t="shared" si="9"/>
        <v>2478</v>
      </c>
      <c r="X23" s="174">
        <f t="shared" si="10"/>
        <v>126.02209123923748</v>
      </c>
      <c r="Y23" s="175">
        <f t="shared" si="11"/>
        <v>19.663219167628483</v>
      </c>
    </row>
    <row r="24" spans="1:25" ht="14.25" customHeight="1" x14ac:dyDescent="0.2">
      <c r="A24" s="172" t="s">
        <v>307</v>
      </c>
      <c r="B24" s="172" t="s">
        <v>428</v>
      </c>
      <c r="C24" s="172" t="s">
        <v>171</v>
      </c>
      <c r="D24" s="160">
        <v>120000</v>
      </c>
      <c r="E24" s="160">
        <v>629</v>
      </c>
      <c r="F24" s="160">
        <v>826</v>
      </c>
      <c r="G24" s="160">
        <v>1048</v>
      </c>
      <c r="H24" s="160">
        <v>35076</v>
      </c>
      <c r="I24" s="160">
        <v>37084</v>
      </c>
      <c r="J24" s="160">
        <v>25160</v>
      </c>
      <c r="K24" s="160">
        <v>33040</v>
      </c>
      <c r="L24" s="160">
        <v>41920</v>
      </c>
      <c r="M24" s="160">
        <v>42730</v>
      </c>
      <c r="N24" s="170">
        <f t="shared" si="0"/>
        <v>7654</v>
      </c>
      <c r="O24" s="170">
        <f t="shared" si="1"/>
        <v>5646</v>
      </c>
      <c r="P24" s="170">
        <f t="shared" si="2"/>
        <v>17570</v>
      </c>
      <c r="Q24" s="170">
        <f t="shared" si="3"/>
        <v>9690</v>
      </c>
      <c r="R24" s="170">
        <f t="shared" si="4"/>
        <v>810</v>
      </c>
      <c r="S24" s="174">
        <f t="shared" si="5"/>
        <v>15600</v>
      </c>
      <c r="T24" s="171">
        <f t="shared" si="6"/>
        <v>37606.715730000004</v>
      </c>
      <c r="U24" s="174">
        <f t="shared" si="7"/>
        <v>1389.5681462235</v>
      </c>
      <c r="V24" s="172">
        <f t="shared" si="8"/>
        <v>11.226509503975688</v>
      </c>
      <c r="W24" s="174">
        <f t="shared" si="9"/>
        <v>2478</v>
      </c>
      <c r="X24" s="174">
        <f t="shared" si="10"/>
        <v>115.79734551862499</v>
      </c>
      <c r="Y24" s="175">
        <f t="shared" si="11"/>
        <v>21.399454269885965</v>
      </c>
    </row>
    <row r="25" spans="1:25" ht="14.25" customHeight="1" x14ac:dyDescent="0.2">
      <c r="A25" s="172" t="s">
        <v>307</v>
      </c>
      <c r="B25" s="172" t="s">
        <v>428</v>
      </c>
      <c r="C25" s="172" t="s">
        <v>172</v>
      </c>
      <c r="D25" s="160">
        <v>120000</v>
      </c>
      <c r="E25" s="160">
        <v>629</v>
      </c>
      <c r="F25" s="160">
        <v>826</v>
      </c>
      <c r="G25" s="160">
        <v>1048</v>
      </c>
      <c r="H25" s="160">
        <v>35076</v>
      </c>
      <c r="I25" s="160">
        <v>37084</v>
      </c>
      <c r="J25" s="160">
        <v>25160</v>
      </c>
      <c r="K25" s="160">
        <v>33040</v>
      </c>
      <c r="L25" s="160">
        <v>41920</v>
      </c>
      <c r="M25" s="160">
        <v>30358</v>
      </c>
      <c r="N25" s="170">
        <f t="shared" si="0"/>
        <v>-4718</v>
      </c>
      <c r="O25" s="170">
        <f t="shared" si="1"/>
        <v>-6726</v>
      </c>
      <c r="P25" s="170">
        <f t="shared" si="2"/>
        <v>5198</v>
      </c>
      <c r="Q25" s="170">
        <f t="shared" si="3"/>
        <v>-2682</v>
      </c>
      <c r="R25" s="170">
        <f t="shared" si="4"/>
        <v>-11562</v>
      </c>
      <c r="S25" s="174">
        <f t="shared" si="5"/>
        <v>15600</v>
      </c>
      <c r="T25" s="171">
        <f t="shared" si="6"/>
        <v>26718.106158000002</v>
      </c>
      <c r="U25" s="174">
        <f t="shared" si="7"/>
        <v>987.23402253810002</v>
      </c>
      <c r="V25" s="172">
        <f t="shared" si="8"/>
        <v>15.801724458293732</v>
      </c>
      <c r="W25" s="174">
        <f t="shared" si="9"/>
        <v>2478</v>
      </c>
      <c r="X25" s="174">
        <f t="shared" si="10"/>
        <v>82.269501878174992</v>
      </c>
      <c r="Y25" s="175">
        <f t="shared" si="11"/>
        <v>30.1205178520399</v>
      </c>
    </row>
    <row r="26" spans="1:25" ht="14.25" customHeight="1" x14ac:dyDescent="0.2">
      <c r="A26" s="172" t="s">
        <v>307</v>
      </c>
      <c r="B26" s="172" t="s">
        <v>428</v>
      </c>
      <c r="C26" s="172" t="s">
        <v>173</v>
      </c>
      <c r="D26" s="160">
        <v>120000</v>
      </c>
      <c r="E26" s="160">
        <v>629</v>
      </c>
      <c r="F26" s="160">
        <v>826</v>
      </c>
      <c r="G26" s="160">
        <v>1048</v>
      </c>
      <c r="H26" s="160">
        <v>35076</v>
      </c>
      <c r="I26" s="160">
        <v>37084</v>
      </c>
      <c r="J26" s="160">
        <v>25160</v>
      </c>
      <c r="K26" s="160">
        <v>33040</v>
      </c>
      <c r="L26" s="160">
        <v>41920</v>
      </c>
      <c r="M26" s="160">
        <v>37730</v>
      </c>
      <c r="N26" s="170">
        <f t="shared" si="0"/>
        <v>2654</v>
      </c>
      <c r="O26" s="170">
        <f t="shared" si="1"/>
        <v>646</v>
      </c>
      <c r="P26" s="170">
        <f t="shared" si="2"/>
        <v>12570</v>
      </c>
      <c r="Q26" s="170">
        <f t="shared" si="3"/>
        <v>4690</v>
      </c>
      <c r="R26" s="170">
        <f t="shared" si="4"/>
        <v>-4190</v>
      </c>
      <c r="S26" s="174">
        <f t="shared" si="5"/>
        <v>15600</v>
      </c>
      <c r="T26" s="171">
        <f t="shared" si="6"/>
        <v>33206.210729999999</v>
      </c>
      <c r="U26" s="174">
        <f t="shared" si="7"/>
        <v>1226.9694864735</v>
      </c>
      <c r="V26" s="172">
        <f t="shared" si="8"/>
        <v>12.714252613434432</v>
      </c>
      <c r="W26" s="174">
        <f t="shared" si="9"/>
        <v>2478</v>
      </c>
      <c r="X26" s="174">
        <f t="shared" si="10"/>
        <v>102.24745720612498</v>
      </c>
      <c r="Y26" s="175">
        <f t="shared" si="11"/>
        <v>24.235321520069636</v>
      </c>
    </row>
    <row r="27" spans="1:25" ht="14.25" customHeight="1" x14ac:dyDescent="0.2">
      <c r="A27" s="172" t="s">
        <v>307</v>
      </c>
      <c r="B27" s="172" t="s">
        <v>428</v>
      </c>
      <c r="C27" s="172" t="s">
        <v>174</v>
      </c>
      <c r="D27" s="160">
        <v>120000</v>
      </c>
      <c r="E27" s="160">
        <v>629</v>
      </c>
      <c r="F27" s="160">
        <v>826</v>
      </c>
      <c r="G27" s="160">
        <v>1048</v>
      </c>
      <c r="H27" s="160">
        <v>35076</v>
      </c>
      <c r="I27" s="160">
        <v>37084</v>
      </c>
      <c r="J27" s="160">
        <v>25160</v>
      </c>
      <c r="K27" s="160">
        <v>33040</v>
      </c>
      <c r="L27" s="160">
        <v>41920</v>
      </c>
      <c r="M27" s="160">
        <v>65368</v>
      </c>
      <c r="N27" s="170">
        <f t="shared" si="0"/>
        <v>30292</v>
      </c>
      <c r="O27" s="170">
        <f t="shared" si="1"/>
        <v>28284</v>
      </c>
      <c r="P27" s="170">
        <f t="shared" si="2"/>
        <v>40208</v>
      </c>
      <c r="Q27" s="170">
        <f t="shared" si="3"/>
        <v>32328</v>
      </c>
      <c r="R27" s="170">
        <f t="shared" si="4"/>
        <v>23448</v>
      </c>
      <c r="S27" s="174">
        <f t="shared" si="5"/>
        <v>15600</v>
      </c>
      <c r="T27" s="171">
        <f t="shared" si="6"/>
        <v>57530.442168000001</v>
      </c>
      <c r="U27" s="174">
        <f t="shared" si="7"/>
        <v>2125.7498381075998</v>
      </c>
      <c r="V27" s="172">
        <f t="shared" si="8"/>
        <v>7.3385869401676835</v>
      </c>
      <c r="W27" s="174">
        <f t="shared" si="9"/>
        <v>2478</v>
      </c>
      <c r="X27" s="174">
        <f t="shared" si="10"/>
        <v>177.14581984229997</v>
      </c>
      <c r="Y27" s="175">
        <f t="shared" si="11"/>
        <v>13.988475721335016</v>
      </c>
    </row>
    <row r="28" spans="1:25" ht="14.25" customHeight="1" x14ac:dyDescent="0.2">
      <c r="A28" s="172" t="s">
        <v>307</v>
      </c>
      <c r="B28" s="172" t="s">
        <v>428</v>
      </c>
      <c r="C28" s="172" t="s">
        <v>175</v>
      </c>
      <c r="D28" s="160">
        <v>120000</v>
      </c>
      <c r="E28" s="160">
        <v>629</v>
      </c>
      <c r="F28" s="160">
        <v>826</v>
      </c>
      <c r="G28" s="160">
        <v>1048</v>
      </c>
      <c r="H28" s="160">
        <v>35076</v>
      </c>
      <c r="I28" s="160">
        <v>37084</v>
      </c>
      <c r="J28" s="160">
        <v>25160</v>
      </c>
      <c r="K28" s="160">
        <v>33040</v>
      </c>
      <c r="L28" s="160">
        <v>41920</v>
      </c>
      <c r="M28" s="160">
        <v>28277</v>
      </c>
      <c r="N28" s="170">
        <f t="shared" si="0"/>
        <v>-6799</v>
      </c>
      <c r="O28" s="170">
        <f t="shared" si="1"/>
        <v>-8807</v>
      </c>
      <c r="P28" s="170">
        <f t="shared" si="2"/>
        <v>3117</v>
      </c>
      <c r="Q28" s="170">
        <f t="shared" si="3"/>
        <v>-4763</v>
      </c>
      <c r="R28" s="170">
        <f t="shared" si="4"/>
        <v>-13643</v>
      </c>
      <c r="S28" s="174">
        <f t="shared" si="5"/>
        <v>15600</v>
      </c>
      <c r="T28" s="171">
        <f t="shared" si="6"/>
        <v>24886.615977000001</v>
      </c>
      <c r="U28" s="174">
        <f t="shared" si="7"/>
        <v>919.56046035014992</v>
      </c>
      <c r="V28" s="172">
        <f t="shared" si="8"/>
        <v>16.96462676751003</v>
      </c>
      <c r="W28" s="174">
        <f t="shared" si="9"/>
        <v>2478</v>
      </c>
      <c r="X28" s="174">
        <f t="shared" si="10"/>
        <v>76.630038362512494</v>
      </c>
      <c r="Y28" s="175">
        <f t="shared" si="11"/>
        <v>32.337188561453736</v>
      </c>
    </row>
    <row r="29" spans="1:25" ht="14.25" customHeight="1" x14ac:dyDescent="0.2">
      <c r="A29" s="172" t="s">
        <v>307</v>
      </c>
      <c r="B29" s="172" t="s">
        <v>428</v>
      </c>
      <c r="C29" s="172" t="s">
        <v>176</v>
      </c>
      <c r="D29" s="160">
        <v>120000</v>
      </c>
      <c r="E29" s="160">
        <v>629</v>
      </c>
      <c r="F29" s="160">
        <v>826</v>
      </c>
      <c r="G29" s="160">
        <v>1048</v>
      </c>
      <c r="H29" s="160">
        <v>35076</v>
      </c>
      <c r="I29" s="160">
        <v>37084</v>
      </c>
      <c r="J29" s="160">
        <v>25160</v>
      </c>
      <c r="K29" s="160">
        <v>33040</v>
      </c>
      <c r="L29" s="160">
        <v>41920</v>
      </c>
      <c r="M29" s="160">
        <v>23990</v>
      </c>
      <c r="N29" s="170">
        <f t="shared" si="0"/>
        <v>-11086</v>
      </c>
      <c r="O29" s="170">
        <f t="shared" si="1"/>
        <v>-13094</v>
      </c>
      <c r="P29" s="170">
        <f t="shared" si="2"/>
        <v>-1170</v>
      </c>
      <c r="Q29" s="170">
        <f t="shared" si="3"/>
        <v>-9050</v>
      </c>
      <c r="R29" s="170">
        <f t="shared" si="4"/>
        <v>-17930</v>
      </c>
      <c r="S29" s="174">
        <f t="shared" si="5"/>
        <v>15600</v>
      </c>
      <c r="T29" s="171">
        <f t="shared" si="6"/>
        <v>21113.62299</v>
      </c>
      <c r="U29" s="174">
        <f t="shared" si="7"/>
        <v>780.14836948049992</v>
      </c>
      <c r="V29" s="172">
        <f t="shared" si="8"/>
        <v>19.996196377860823</v>
      </c>
      <c r="W29" s="174">
        <f t="shared" si="9"/>
        <v>2478</v>
      </c>
      <c r="X29" s="174">
        <f t="shared" si="10"/>
        <v>65.012364123374994</v>
      </c>
      <c r="Y29" s="175">
        <f t="shared" si="11"/>
        <v>38.115826634107016</v>
      </c>
    </row>
    <row r="30" spans="1:25" ht="14.25" customHeight="1" x14ac:dyDescent="0.2">
      <c r="A30" s="172" t="s">
        <v>307</v>
      </c>
      <c r="B30" s="172" t="s">
        <v>428</v>
      </c>
      <c r="C30" s="172" t="s">
        <v>303</v>
      </c>
      <c r="D30" s="160">
        <v>120000</v>
      </c>
      <c r="E30" s="160">
        <v>629</v>
      </c>
      <c r="F30" s="160">
        <v>826</v>
      </c>
      <c r="G30" s="160">
        <v>1048</v>
      </c>
      <c r="H30" s="160">
        <v>35076</v>
      </c>
      <c r="I30" s="160">
        <v>37084</v>
      </c>
      <c r="J30" s="160">
        <v>25160</v>
      </c>
      <c r="K30" s="160">
        <v>33040</v>
      </c>
      <c r="L30" s="160">
        <v>41920</v>
      </c>
      <c r="M30" s="160">
        <v>42115</v>
      </c>
      <c r="N30" s="170">
        <f t="shared" si="0"/>
        <v>7039</v>
      </c>
      <c r="O30" s="170">
        <f t="shared" si="1"/>
        <v>5031</v>
      </c>
      <c r="P30" s="170">
        <f t="shared" si="2"/>
        <v>16955</v>
      </c>
      <c r="Q30" s="170">
        <f t="shared" si="3"/>
        <v>9075</v>
      </c>
      <c r="R30" s="170">
        <f t="shared" si="4"/>
        <v>195</v>
      </c>
      <c r="S30" s="174">
        <f t="shared" si="5"/>
        <v>15600</v>
      </c>
      <c r="T30" s="171">
        <f t="shared" si="6"/>
        <v>37065.453614999999</v>
      </c>
      <c r="U30" s="174">
        <f t="shared" si="7"/>
        <v>1369.5685110742497</v>
      </c>
      <c r="V30" s="172">
        <f t="shared" si="8"/>
        <v>11.390448797456516</v>
      </c>
      <c r="W30" s="174">
        <f t="shared" si="9"/>
        <v>2478</v>
      </c>
      <c r="X30" s="174">
        <f t="shared" si="10"/>
        <v>114.13070925618749</v>
      </c>
      <c r="Y30" s="175">
        <f t="shared" si="11"/>
        <v>21.711947784690189</v>
      </c>
    </row>
    <row r="31" spans="1:25" ht="14.25" customHeight="1" x14ac:dyDescent="0.2">
      <c r="A31" s="172" t="s">
        <v>307</v>
      </c>
      <c r="B31" s="172" t="s">
        <v>428</v>
      </c>
      <c r="C31" s="172" t="s">
        <v>302</v>
      </c>
      <c r="D31" s="160">
        <v>120000</v>
      </c>
      <c r="E31" s="160">
        <v>629</v>
      </c>
      <c r="F31" s="160">
        <v>826</v>
      </c>
      <c r="G31" s="160">
        <v>1048</v>
      </c>
      <c r="H31" s="160">
        <v>35076</v>
      </c>
      <c r="I31" s="160">
        <v>37084</v>
      </c>
      <c r="J31" s="160">
        <v>25160</v>
      </c>
      <c r="K31" s="160">
        <v>33040</v>
      </c>
      <c r="L31" s="160">
        <v>41920</v>
      </c>
      <c r="M31" s="160">
        <v>28510</v>
      </c>
      <c r="N31" s="170">
        <f t="shared" si="0"/>
        <v>-6566</v>
      </c>
      <c r="O31" s="170">
        <f t="shared" si="1"/>
        <v>-8574</v>
      </c>
      <c r="P31" s="170">
        <f t="shared" si="2"/>
        <v>3350</v>
      </c>
      <c r="Q31" s="170">
        <f t="shared" si="3"/>
        <v>-4530</v>
      </c>
      <c r="R31" s="170">
        <f t="shared" si="4"/>
        <v>-13410</v>
      </c>
      <c r="S31" s="174">
        <f t="shared" si="5"/>
        <v>15600</v>
      </c>
      <c r="T31" s="171">
        <f t="shared" si="6"/>
        <v>25091.679510000002</v>
      </c>
      <c r="U31" s="174">
        <f t="shared" si="7"/>
        <v>927.13755789449999</v>
      </c>
      <c r="V31" s="172">
        <f t="shared" si="8"/>
        <v>16.825982150293971</v>
      </c>
      <c r="W31" s="174">
        <f t="shared" si="9"/>
        <v>2478</v>
      </c>
      <c r="X31" s="174">
        <f t="shared" si="10"/>
        <v>77.261463157874999</v>
      </c>
      <c r="Y31" s="175">
        <f t="shared" si="11"/>
        <v>32.072910591098818</v>
      </c>
    </row>
    <row r="32" spans="1:25" ht="14.25" customHeight="1" x14ac:dyDescent="0.2">
      <c r="A32" s="172" t="s">
        <v>307</v>
      </c>
      <c r="B32" s="172" t="s">
        <v>428</v>
      </c>
      <c r="C32" s="172" t="s">
        <v>179</v>
      </c>
      <c r="D32" s="160">
        <v>120000</v>
      </c>
      <c r="E32" s="160">
        <v>629</v>
      </c>
      <c r="F32" s="160">
        <v>826</v>
      </c>
      <c r="G32" s="160">
        <v>1048</v>
      </c>
      <c r="H32" s="160">
        <v>35076</v>
      </c>
      <c r="I32" s="160">
        <v>37084</v>
      </c>
      <c r="J32" s="160">
        <v>25160</v>
      </c>
      <c r="K32" s="160">
        <v>33040</v>
      </c>
      <c r="L32" s="160">
        <v>41920</v>
      </c>
      <c r="M32" s="160">
        <v>53768</v>
      </c>
      <c r="N32" s="170">
        <f t="shared" si="0"/>
        <v>18692</v>
      </c>
      <c r="O32" s="170">
        <f t="shared" si="1"/>
        <v>16684</v>
      </c>
      <c r="P32" s="170">
        <f t="shared" si="2"/>
        <v>28608</v>
      </c>
      <c r="Q32" s="170">
        <f t="shared" si="3"/>
        <v>20728</v>
      </c>
      <c r="R32" s="170">
        <f t="shared" si="4"/>
        <v>11848</v>
      </c>
      <c r="S32" s="174">
        <f t="shared" si="5"/>
        <v>15600</v>
      </c>
      <c r="T32" s="171">
        <f t="shared" si="6"/>
        <v>47321.270568</v>
      </c>
      <c r="U32" s="174">
        <f t="shared" si="7"/>
        <v>1748.5209474875999</v>
      </c>
      <c r="V32" s="172">
        <f t="shared" si="8"/>
        <v>8.9218261996890558</v>
      </c>
      <c r="W32" s="174">
        <f t="shared" si="9"/>
        <v>2478</v>
      </c>
      <c r="X32" s="174">
        <f t="shared" si="10"/>
        <v>145.71007895729997</v>
      </c>
      <c r="Y32" s="175">
        <f t="shared" si="11"/>
        <v>17.006373325253449</v>
      </c>
    </row>
    <row r="33" spans="1:25" ht="14.25" customHeight="1" x14ac:dyDescent="0.2">
      <c r="A33" s="172" t="s">
        <v>307</v>
      </c>
      <c r="B33" s="172" t="s">
        <v>428</v>
      </c>
      <c r="C33" s="172" t="s">
        <v>306</v>
      </c>
      <c r="D33" s="160">
        <v>120000</v>
      </c>
      <c r="E33" s="160">
        <v>629</v>
      </c>
      <c r="F33" s="160">
        <v>826</v>
      </c>
      <c r="G33" s="160">
        <v>1048</v>
      </c>
      <c r="H33" s="160">
        <v>35076</v>
      </c>
      <c r="I33" s="160">
        <v>37084</v>
      </c>
      <c r="J33" s="160">
        <v>25160</v>
      </c>
      <c r="K33" s="160">
        <v>33040</v>
      </c>
      <c r="L33" s="160">
        <v>41920</v>
      </c>
      <c r="M33" s="160">
        <v>29674</v>
      </c>
      <c r="N33" s="170">
        <f t="shared" si="0"/>
        <v>-5402</v>
      </c>
      <c r="O33" s="170">
        <f t="shared" si="1"/>
        <v>-7410</v>
      </c>
      <c r="P33" s="170">
        <f t="shared" si="2"/>
        <v>4514</v>
      </c>
      <c r="Q33" s="170">
        <f t="shared" si="3"/>
        <v>-3366</v>
      </c>
      <c r="R33" s="170">
        <f t="shared" si="4"/>
        <v>-12246</v>
      </c>
      <c r="S33" s="174">
        <f t="shared" si="5"/>
        <v>15600</v>
      </c>
      <c r="T33" s="171">
        <f t="shared" si="6"/>
        <v>26116.117074000002</v>
      </c>
      <c r="U33" s="174">
        <f t="shared" si="7"/>
        <v>964.99052588429993</v>
      </c>
      <c r="V33" s="172">
        <f t="shared" si="8"/>
        <v>16.16596182196135</v>
      </c>
      <c r="W33" s="174">
        <f t="shared" si="9"/>
        <v>2478</v>
      </c>
      <c r="X33" s="174">
        <f t="shared" si="10"/>
        <v>80.415877157024994</v>
      </c>
      <c r="Y33" s="175">
        <f t="shared" si="11"/>
        <v>30.814810303707869</v>
      </c>
    </row>
    <row r="34" spans="1:25" ht="14.25" customHeight="1" x14ac:dyDescent="0.2">
      <c r="A34" s="172" t="s">
        <v>307</v>
      </c>
      <c r="B34" s="172" t="s">
        <v>428</v>
      </c>
      <c r="C34" s="172" t="s">
        <v>305</v>
      </c>
      <c r="D34" s="160">
        <v>120000</v>
      </c>
      <c r="E34" s="160">
        <v>629</v>
      </c>
      <c r="F34" s="160">
        <v>826</v>
      </c>
      <c r="G34" s="160">
        <v>1048</v>
      </c>
      <c r="H34" s="160">
        <v>35076</v>
      </c>
      <c r="I34" s="160">
        <v>37084</v>
      </c>
      <c r="J34" s="160">
        <v>25160</v>
      </c>
      <c r="K34" s="160">
        <v>33040</v>
      </c>
      <c r="L34" s="160">
        <v>41920</v>
      </c>
      <c r="M34" s="160">
        <v>26124</v>
      </c>
      <c r="N34" s="170">
        <f t="shared" si="0"/>
        <v>-8952</v>
      </c>
      <c r="O34" s="170">
        <f t="shared" si="1"/>
        <v>-10960</v>
      </c>
      <c r="P34" s="170">
        <f t="shared" si="2"/>
        <v>964</v>
      </c>
      <c r="Q34" s="170">
        <f t="shared" si="3"/>
        <v>-6916</v>
      </c>
      <c r="R34" s="170">
        <f t="shared" si="4"/>
        <v>-15796</v>
      </c>
      <c r="S34" s="174">
        <f t="shared" si="5"/>
        <v>15600</v>
      </c>
      <c r="T34" s="171">
        <f t="shared" si="6"/>
        <v>22991.758524000001</v>
      </c>
      <c r="U34" s="174">
        <f t="shared" si="7"/>
        <v>849.54547746179992</v>
      </c>
      <c r="V34" s="172">
        <f t="shared" si="8"/>
        <v>18.362760339338582</v>
      </c>
      <c r="W34" s="174">
        <f t="shared" si="9"/>
        <v>2478</v>
      </c>
      <c r="X34" s="174">
        <f t="shared" si="10"/>
        <v>70.795456455149989</v>
      </c>
      <c r="Y34" s="175">
        <f t="shared" si="11"/>
        <v>35.002246246831547</v>
      </c>
    </row>
    <row r="35" spans="1:25" ht="14.25" customHeight="1" x14ac:dyDescent="0.2">
      <c r="A35" s="172" t="s">
        <v>307</v>
      </c>
      <c r="B35" s="172" t="s">
        <v>428</v>
      </c>
      <c r="C35" s="172" t="s">
        <v>177</v>
      </c>
      <c r="D35" s="160">
        <v>120000</v>
      </c>
      <c r="E35" s="160">
        <v>629</v>
      </c>
      <c r="F35" s="160">
        <v>826</v>
      </c>
      <c r="G35" s="160">
        <v>1048</v>
      </c>
      <c r="H35" s="160">
        <v>35076</v>
      </c>
      <c r="I35" s="160">
        <v>37084</v>
      </c>
      <c r="J35" s="160">
        <v>25160</v>
      </c>
      <c r="K35" s="160">
        <v>33040</v>
      </c>
      <c r="L35" s="160">
        <v>41920</v>
      </c>
      <c r="M35" s="160">
        <v>27828</v>
      </c>
      <c r="N35" s="170">
        <f t="shared" si="0"/>
        <v>-7248</v>
      </c>
      <c r="O35" s="170">
        <f t="shared" si="1"/>
        <v>-9256</v>
      </c>
      <c r="P35" s="170">
        <f t="shared" si="2"/>
        <v>2668</v>
      </c>
      <c r="Q35" s="170">
        <f t="shared" si="3"/>
        <v>-5212</v>
      </c>
      <c r="R35" s="170">
        <f t="shared" si="4"/>
        <v>-14092</v>
      </c>
      <c r="S35" s="174">
        <f t="shared" si="5"/>
        <v>15600</v>
      </c>
      <c r="T35" s="171">
        <f t="shared" si="6"/>
        <v>24491.450628000002</v>
      </c>
      <c r="U35" s="174">
        <f t="shared" si="7"/>
        <v>904.95910070460002</v>
      </c>
      <c r="V35" s="172">
        <f t="shared" si="8"/>
        <v>17.23834810639935</v>
      </c>
      <c r="W35" s="174">
        <f t="shared" si="9"/>
        <v>2478</v>
      </c>
      <c r="X35" s="174">
        <f t="shared" si="10"/>
        <v>75.413258392049997</v>
      </c>
      <c r="Y35" s="175">
        <f t="shared" si="11"/>
        <v>32.858943544351995</v>
      </c>
    </row>
    <row r="36" spans="1:25" ht="14.25" customHeight="1" x14ac:dyDescent="0.2">
      <c r="A36" s="172" t="s">
        <v>307</v>
      </c>
      <c r="B36" s="172" t="s">
        <v>428</v>
      </c>
      <c r="C36" s="172" t="s">
        <v>180</v>
      </c>
      <c r="D36" s="160">
        <v>120000</v>
      </c>
      <c r="E36" s="160">
        <v>629</v>
      </c>
      <c r="F36" s="160">
        <v>826</v>
      </c>
      <c r="G36" s="160">
        <v>1048</v>
      </c>
      <c r="H36" s="160">
        <v>35076</v>
      </c>
      <c r="I36" s="160">
        <v>37084</v>
      </c>
      <c r="J36" s="160">
        <v>25160</v>
      </c>
      <c r="K36" s="160">
        <v>33040</v>
      </c>
      <c r="L36" s="160">
        <v>41920</v>
      </c>
      <c r="M36" s="160">
        <v>27689</v>
      </c>
      <c r="N36" s="170">
        <f t="shared" si="0"/>
        <v>-7387</v>
      </c>
      <c r="O36" s="170">
        <f t="shared" si="1"/>
        <v>-9395</v>
      </c>
      <c r="P36" s="170">
        <f t="shared" si="2"/>
        <v>2529</v>
      </c>
      <c r="Q36" s="170">
        <f t="shared" si="3"/>
        <v>-5351</v>
      </c>
      <c r="R36" s="170">
        <f t="shared" si="4"/>
        <v>-14231</v>
      </c>
      <c r="S36" s="174">
        <f t="shared" si="5"/>
        <v>15600</v>
      </c>
      <c r="T36" s="171">
        <f t="shared" si="6"/>
        <v>24369.116589000001</v>
      </c>
      <c r="U36" s="174">
        <f t="shared" si="7"/>
        <v>900.43885796354994</v>
      </c>
      <c r="V36" s="172">
        <f t="shared" si="8"/>
        <v>17.324885373429201</v>
      </c>
      <c r="W36" s="174">
        <f t="shared" si="9"/>
        <v>2478</v>
      </c>
      <c r="X36" s="174">
        <f t="shared" si="10"/>
        <v>75.036571496962495</v>
      </c>
      <c r="Y36" s="175">
        <f t="shared" si="11"/>
        <v>33.023896888736587</v>
      </c>
    </row>
    <row r="37" spans="1:25" ht="14.25" customHeight="1" x14ac:dyDescent="0.2">
      <c r="A37" s="172" t="s">
        <v>307</v>
      </c>
      <c r="B37" s="172" t="s">
        <v>428</v>
      </c>
      <c r="C37" s="172" t="s">
        <v>304</v>
      </c>
      <c r="D37" s="160">
        <v>120000</v>
      </c>
      <c r="E37" s="160">
        <v>629</v>
      </c>
      <c r="F37" s="160">
        <v>826</v>
      </c>
      <c r="G37" s="160">
        <v>1048</v>
      </c>
      <c r="H37" s="160">
        <v>35076</v>
      </c>
      <c r="I37" s="160">
        <v>37084</v>
      </c>
      <c r="J37" s="160">
        <v>25160</v>
      </c>
      <c r="K37" s="160">
        <v>33040</v>
      </c>
      <c r="L37" s="160">
        <v>41920</v>
      </c>
      <c r="M37" s="160">
        <v>30371</v>
      </c>
      <c r="N37" s="170">
        <f t="shared" si="0"/>
        <v>-4705</v>
      </c>
      <c r="O37" s="170">
        <f t="shared" si="1"/>
        <v>-6713</v>
      </c>
      <c r="P37" s="170">
        <f t="shared" si="2"/>
        <v>5211</v>
      </c>
      <c r="Q37" s="170">
        <f t="shared" si="3"/>
        <v>-2669</v>
      </c>
      <c r="R37" s="170">
        <f t="shared" si="4"/>
        <v>-11549</v>
      </c>
      <c r="S37" s="174">
        <f t="shared" si="5"/>
        <v>15600</v>
      </c>
      <c r="T37" s="171">
        <f t="shared" si="6"/>
        <v>26729.547471000002</v>
      </c>
      <c r="U37" s="174">
        <f t="shared" si="7"/>
        <v>987.65677905345001</v>
      </c>
      <c r="V37" s="172">
        <f t="shared" si="8"/>
        <v>15.794960689634227</v>
      </c>
      <c r="W37" s="174">
        <f t="shared" si="9"/>
        <v>2478</v>
      </c>
      <c r="X37" s="174">
        <f t="shared" si="10"/>
        <v>82.304731587787501</v>
      </c>
      <c r="Y37" s="172">
        <f t="shared" si="11"/>
        <v>30.107625068395087</v>
      </c>
    </row>
    <row r="38" spans="1:25" ht="14.25" customHeight="1" x14ac:dyDescent="0.2">
      <c r="A38" s="172" t="s">
        <v>307</v>
      </c>
      <c r="B38" s="172" t="s">
        <v>425</v>
      </c>
      <c r="C38" s="172" t="s">
        <v>181</v>
      </c>
      <c r="D38" s="160">
        <v>180000</v>
      </c>
      <c r="E38" s="160">
        <v>837</v>
      </c>
      <c r="F38" s="160">
        <v>1032</v>
      </c>
      <c r="G38" s="160">
        <v>1294</v>
      </c>
      <c r="H38" s="160">
        <v>52614</v>
      </c>
      <c r="I38" s="160">
        <v>55626</v>
      </c>
      <c r="J38" s="160">
        <v>33480</v>
      </c>
      <c r="K38" s="160">
        <v>41280</v>
      </c>
      <c r="L38" s="160">
        <v>51760</v>
      </c>
      <c r="M38" s="160">
        <v>89559</v>
      </c>
      <c r="N38" s="170">
        <f t="shared" si="0"/>
        <v>36945</v>
      </c>
      <c r="O38" s="170">
        <f t="shared" si="1"/>
        <v>33933</v>
      </c>
      <c r="P38" s="170">
        <f t="shared" si="2"/>
        <v>56079</v>
      </c>
      <c r="Q38" s="170">
        <f t="shared" si="3"/>
        <v>48279</v>
      </c>
      <c r="R38" s="170">
        <f t="shared" si="4"/>
        <v>37799</v>
      </c>
      <c r="S38" s="174">
        <f t="shared" si="5"/>
        <v>23400</v>
      </c>
      <c r="T38" s="171">
        <f t="shared" si="6"/>
        <v>78820.965458999999</v>
      </c>
      <c r="U38" s="174">
        <f t="shared" si="7"/>
        <v>2912.4346737100495</v>
      </c>
      <c r="V38" s="172">
        <f t="shared" si="8"/>
        <v>8.0345149751261378</v>
      </c>
      <c r="W38" s="174">
        <f t="shared" si="9"/>
        <v>3096</v>
      </c>
      <c r="X38" s="174">
        <f t="shared" si="10"/>
        <v>242.70288947583745</v>
      </c>
      <c r="Y38" s="175">
        <f t="shared" si="11"/>
        <v>12.756337622046422</v>
      </c>
    </row>
    <row r="39" spans="1:25" ht="14.25" customHeight="1" x14ac:dyDescent="0.2">
      <c r="A39" s="172" t="s">
        <v>307</v>
      </c>
      <c r="B39" s="172" t="s">
        <v>425</v>
      </c>
      <c r="C39" s="172" t="s">
        <v>178</v>
      </c>
      <c r="D39" s="160">
        <v>180000</v>
      </c>
      <c r="E39" s="160">
        <v>837</v>
      </c>
      <c r="F39" s="160">
        <v>1032</v>
      </c>
      <c r="G39" s="160">
        <v>1294</v>
      </c>
      <c r="H39" s="160">
        <v>52614</v>
      </c>
      <c r="I39" s="160">
        <v>55626</v>
      </c>
      <c r="J39" s="160">
        <v>33480</v>
      </c>
      <c r="K39" s="160">
        <v>41280</v>
      </c>
      <c r="L39" s="160">
        <v>51760</v>
      </c>
      <c r="M39" s="160">
        <v>70271</v>
      </c>
      <c r="N39" s="170">
        <f t="shared" si="0"/>
        <v>17657</v>
      </c>
      <c r="O39" s="170">
        <f t="shared" si="1"/>
        <v>14645</v>
      </c>
      <c r="P39" s="170">
        <f t="shared" si="2"/>
        <v>36791</v>
      </c>
      <c r="Q39" s="170">
        <f t="shared" si="3"/>
        <v>28991</v>
      </c>
      <c r="R39" s="170">
        <f t="shared" si="4"/>
        <v>18511</v>
      </c>
      <c r="S39" s="174">
        <f t="shared" si="5"/>
        <v>23400</v>
      </c>
      <c r="T39" s="171">
        <f t="shared" si="6"/>
        <v>61845.577370999999</v>
      </c>
      <c r="U39" s="174">
        <f t="shared" si="7"/>
        <v>2285.1940838584496</v>
      </c>
      <c r="V39" s="172">
        <f t="shared" si="8"/>
        <v>10.239830465730128</v>
      </c>
      <c r="W39" s="174">
        <f t="shared" si="9"/>
        <v>3096</v>
      </c>
      <c r="X39" s="174">
        <f t="shared" si="10"/>
        <v>190.43284032153747</v>
      </c>
      <c r="Y39" s="175">
        <f t="shared" si="11"/>
        <v>16.257700062513063</v>
      </c>
    </row>
    <row r="40" spans="1:25" ht="14.25" customHeight="1" x14ac:dyDescent="0.2">
      <c r="A40" s="172" t="s">
        <v>307</v>
      </c>
      <c r="B40" s="172" t="s">
        <v>425</v>
      </c>
      <c r="C40" s="172" t="s">
        <v>468</v>
      </c>
      <c r="D40" s="160">
        <v>180000</v>
      </c>
      <c r="E40" s="160">
        <v>837</v>
      </c>
      <c r="F40" s="160">
        <v>1032</v>
      </c>
      <c r="G40" s="160">
        <v>1294</v>
      </c>
      <c r="H40" s="160">
        <v>52614</v>
      </c>
      <c r="I40" s="160">
        <v>55626</v>
      </c>
      <c r="J40" s="160">
        <v>33480</v>
      </c>
      <c r="K40" s="160">
        <v>41280</v>
      </c>
      <c r="L40" s="160">
        <v>51760</v>
      </c>
      <c r="M40" s="160">
        <v>59102</v>
      </c>
      <c r="N40" s="170">
        <f t="shared" si="0"/>
        <v>6488</v>
      </c>
      <c r="O40" s="170">
        <f t="shared" si="1"/>
        <v>3476</v>
      </c>
      <c r="P40" s="170">
        <f t="shared" si="2"/>
        <v>25622</v>
      </c>
      <c r="Q40" s="170">
        <f t="shared" si="3"/>
        <v>17822</v>
      </c>
      <c r="R40" s="170">
        <f t="shared" si="4"/>
        <v>7342</v>
      </c>
      <c r="S40" s="174">
        <f t="shared" si="5"/>
        <v>23400</v>
      </c>
      <c r="T40" s="171">
        <f t="shared" si="6"/>
        <v>52015.729302</v>
      </c>
      <c r="U40" s="174">
        <f t="shared" si="7"/>
        <v>1921.9811977088998</v>
      </c>
      <c r="V40" s="172">
        <f t="shared" si="8"/>
        <v>12.174937001409795</v>
      </c>
      <c r="W40" s="174">
        <f t="shared" si="9"/>
        <v>3096</v>
      </c>
      <c r="X40" s="174">
        <f t="shared" si="10"/>
        <v>160.16509980907497</v>
      </c>
      <c r="Y40" s="175">
        <f t="shared" si="11"/>
        <v>19.330053823776783</v>
      </c>
    </row>
    <row r="41" spans="1:25" ht="14.25" customHeight="1" x14ac:dyDescent="0.2">
      <c r="A41" s="172" t="s">
        <v>307</v>
      </c>
      <c r="B41" s="172" t="s">
        <v>425</v>
      </c>
      <c r="C41" s="172" t="s">
        <v>170</v>
      </c>
      <c r="D41" s="160">
        <v>180000</v>
      </c>
      <c r="E41" s="160">
        <v>837</v>
      </c>
      <c r="F41" s="160">
        <v>1032</v>
      </c>
      <c r="G41" s="160">
        <v>1294</v>
      </c>
      <c r="H41" s="160">
        <v>52614</v>
      </c>
      <c r="I41" s="160">
        <v>55626</v>
      </c>
      <c r="J41" s="160">
        <v>33480</v>
      </c>
      <c r="K41" s="160">
        <v>41280</v>
      </c>
      <c r="L41" s="160">
        <v>51760</v>
      </c>
      <c r="M41" s="160">
        <v>49506</v>
      </c>
      <c r="N41" s="170">
        <f t="shared" si="0"/>
        <v>-3108</v>
      </c>
      <c r="O41" s="170">
        <f t="shared" si="1"/>
        <v>-6120</v>
      </c>
      <c r="P41" s="170">
        <f t="shared" si="2"/>
        <v>16026</v>
      </c>
      <c r="Q41" s="170">
        <f t="shared" si="3"/>
        <v>8226</v>
      </c>
      <c r="R41" s="170">
        <f t="shared" si="4"/>
        <v>-2254</v>
      </c>
      <c r="S41" s="174">
        <f t="shared" si="5"/>
        <v>23400</v>
      </c>
      <c r="T41" s="171">
        <f t="shared" si="6"/>
        <v>43570.280105999998</v>
      </c>
      <c r="U41" s="174">
        <f t="shared" si="7"/>
        <v>1609.9218499166998</v>
      </c>
      <c r="V41" s="172">
        <f t="shared" si="8"/>
        <v>14.53486701929709</v>
      </c>
      <c r="W41" s="174">
        <f t="shared" si="9"/>
        <v>3096</v>
      </c>
      <c r="X41" s="174">
        <f t="shared" si="10"/>
        <v>134.16015415972498</v>
      </c>
      <c r="Y41" s="175">
        <f t="shared" si="11"/>
        <v>23.076896559868612</v>
      </c>
    </row>
    <row r="42" spans="1:25" ht="14.25" customHeight="1" x14ac:dyDescent="0.2">
      <c r="A42" s="172" t="s">
        <v>307</v>
      </c>
      <c r="B42" s="172" t="s">
        <v>425</v>
      </c>
      <c r="C42" s="172" t="s">
        <v>171</v>
      </c>
      <c r="D42" s="160">
        <v>180000</v>
      </c>
      <c r="E42" s="160">
        <v>837</v>
      </c>
      <c r="F42" s="160">
        <v>1032</v>
      </c>
      <c r="G42" s="160">
        <v>1294</v>
      </c>
      <c r="H42" s="160">
        <v>52614</v>
      </c>
      <c r="I42" s="160">
        <v>55626</v>
      </c>
      <c r="J42" s="160">
        <v>33480</v>
      </c>
      <c r="K42" s="160">
        <v>41280</v>
      </c>
      <c r="L42" s="160">
        <v>51760</v>
      </c>
      <c r="M42" s="160">
        <v>45490</v>
      </c>
      <c r="N42" s="170">
        <f t="shared" si="0"/>
        <v>-7124</v>
      </c>
      <c r="O42" s="170">
        <f t="shared" si="1"/>
        <v>-10136</v>
      </c>
      <c r="P42" s="170">
        <f t="shared" si="2"/>
        <v>12010</v>
      </c>
      <c r="Q42" s="170">
        <f t="shared" si="3"/>
        <v>4210</v>
      </c>
      <c r="R42" s="170">
        <f t="shared" si="4"/>
        <v>-6270</v>
      </c>
      <c r="S42" s="174">
        <f t="shared" si="5"/>
        <v>23400</v>
      </c>
      <c r="T42" s="171">
        <f t="shared" si="6"/>
        <v>40035.79449</v>
      </c>
      <c r="U42" s="174">
        <f t="shared" si="7"/>
        <v>1479.3226064055</v>
      </c>
      <c r="V42" s="172">
        <f t="shared" si="8"/>
        <v>15.818050706909688</v>
      </c>
      <c r="W42" s="174">
        <f t="shared" si="9"/>
        <v>3096</v>
      </c>
      <c r="X42" s="174">
        <f t="shared" si="10"/>
        <v>123.27688386712498</v>
      </c>
      <c r="Y42" s="175">
        <f t="shared" si="11"/>
        <v>25.114197430047383</v>
      </c>
    </row>
    <row r="43" spans="1:25" ht="14.25" customHeight="1" x14ac:dyDescent="0.2">
      <c r="A43" s="172" t="s">
        <v>307</v>
      </c>
      <c r="B43" s="172" t="s">
        <v>425</v>
      </c>
      <c r="C43" s="172" t="s">
        <v>172</v>
      </c>
      <c r="D43" s="160">
        <v>180000</v>
      </c>
      <c r="E43" s="160">
        <v>837</v>
      </c>
      <c r="F43" s="160">
        <v>1032</v>
      </c>
      <c r="G43" s="160">
        <v>1294</v>
      </c>
      <c r="H43" s="160">
        <v>52614</v>
      </c>
      <c r="I43" s="160">
        <v>55626</v>
      </c>
      <c r="J43" s="160">
        <v>33480</v>
      </c>
      <c r="K43" s="160">
        <v>41280</v>
      </c>
      <c r="L43" s="160">
        <v>51760</v>
      </c>
      <c r="M43" s="160">
        <v>32319</v>
      </c>
      <c r="N43" s="170">
        <f t="shared" si="0"/>
        <v>-20295</v>
      </c>
      <c r="O43" s="170">
        <f t="shared" si="1"/>
        <v>-23307</v>
      </c>
      <c r="P43" s="170">
        <f t="shared" si="2"/>
        <v>-1161</v>
      </c>
      <c r="Q43" s="170">
        <f t="shared" si="3"/>
        <v>-8961</v>
      </c>
      <c r="R43" s="170">
        <f t="shared" si="4"/>
        <v>-19441</v>
      </c>
      <c r="S43" s="174">
        <f t="shared" si="5"/>
        <v>23400</v>
      </c>
      <c r="T43" s="171">
        <f t="shared" si="6"/>
        <v>28443.984219000002</v>
      </c>
      <c r="U43" s="174">
        <f t="shared" si="7"/>
        <v>1051.0052168920499</v>
      </c>
      <c r="V43" s="172">
        <f t="shared" si="8"/>
        <v>22.264399475767249</v>
      </c>
      <c r="W43" s="174">
        <f t="shared" si="9"/>
        <v>3096</v>
      </c>
      <c r="X43" s="174">
        <f t="shared" si="10"/>
        <v>87.583768074337499</v>
      </c>
      <c r="Y43" s="175">
        <f t="shared" si="11"/>
        <v>35.34901578306431</v>
      </c>
    </row>
    <row r="44" spans="1:25" ht="14.25" customHeight="1" x14ac:dyDescent="0.2">
      <c r="A44" s="172" t="s">
        <v>307</v>
      </c>
      <c r="B44" s="172" t="s">
        <v>425</v>
      </c>
      <c r="C44" s="172" t="s">
        <v>173</v>
      </c>
      <c r="D44" s="160">
        <v>180000</v>
      </c>
      <c r="E44" s="160">
        <v>837</v>
      </c>
      <c r="F44" s="160">
        <v>1032</v>
      </c>
      <c r="G44" s="160">
        <v>1294</v>
      </c>
      <c r="H44" s="160">
        <v>52614</v>
      </c>
      <c r="I44" s="160">
        <v>55626</v>
      </c>
      <c r="J44" s="160">
        <v>33480</v>
      </c>
      <c r="K44" s="160">
        <v>41280</v>
      </c>
      <c r="L44" s="160">
        <v>51760</v>
      </c>
      <c r="M44" s="160">
        <v>40167</v>
      </c>
      <c r="N44" s="170">
        <f t="shared" si="0"/>
        <v>-12447</v>
      </c>
      <c r="O44" s="170">
        <f t="shared" si="1"/>
        <v>-15459</v>
      </c>
      <c r="P44" s="170">
        <f t="shared" si="2"/>
        <v>6687</v>
      </c>
      <c r="Q44" s="170">
        <f t="shared" si="3"/>
        <v>-1113</v>
      </c>
      <c r="R44" s="170">
        <f t="shared" si="4"/>
        <v>-11593</v>
      </c>
      <c r="S44" s="174">
        <f t="shared" si="5"/>
        <v>23400</v>
      </c>
      <c r="T44" s="171">
        <f t="shared" si="6"/>
        <v>35351.016866999998</v>
      </c>
      <c r="U44" s="174">
        <f t="shared" si="7"/>
        <v>1306.2200732356498</v>
      </c>
      <c r="V44" s="172">
        <f t="shared" si="8"/>
        <v>17.914286022289982</v>
      </c>
      <c r="W44" s="174">
        <f t="shared" si="9"/>
        <v>3096</v>
      </c>
      <c r="X44" s="174">
        <f t="shared" si="10"/>
        <v>108.85167276963747</v>
      </c>
      <c r="Y44" s="175">
        <f t="shared" si="11"/>
        <v>28.442374115389637</v>
      </c>
    </row>
    <row r="45" spans="1:25" ht="14.25" customHeight="1" x14ac:dyDescent="0.2">
      <c r="A45" s="172" t="s">
        <v>307</v>
      </c>
      <c r="B45" s="172" t="s">
        <v>425</v>
      </c>
      <c r="C45" s="172" t="s">
        <v>174</v>
      </c>
      <c r="D45" s="160">
        <v>180000</v>
      </c>
      <c r="E45" s="160">
        <v>837</v>
      </c>
      <c r="F45" s="160">
        <v>1032</v>
      </c>
      <c r="G45" s="160">
        <v>1294</v>
      </c>
      <c r="H45" s="160">
        <v>52614</v>
      </c>
      <c r="I45" s="160">
        <v>55626</v>
      </c>
      <c r="J45" s="160">
        <v>33480</v>
      </c>
      <c r="K45" s="160">
        <v>41280</v>
      </c>
      <c r="L45" s="160">
        <v>51760</v>
      </c>
      <c r="M45" s="160">
        <v>69590</v>
      </c>
      <c r="N45" s="170">
        <f t="shared" si="0"/>
        <v>16976</v>
      </c>
      <c r="O45" s="170">
        <f t="shared" si="1"/>
        <v>13964</v>
      </c>
      <c r="P45" s="170">
        <f t="shared" si="2"/>
        <v>36110</v>
      </c>
      <c r="Q45" s="170">
        <f t="shared" si="3"/>
        <v>28310</v>
      </c>
      <c r="R45" s="170">
        <f t="shared" si="4"/>
        <v>17830</v>
      </c>
      <c r="S45" s="174">
        <f t="shared" si="5"/>
        <v>23400</v>
      </c>
      <c r="T45" s="171">
        <f t="shared" si="6"/>
        <v>61246.228589999999</v>
      </c>
      <c r="U45" s="174">
        <f t="shared" si="7"/>
        <v>2263.0481464004997</v>
      </c>
      <c r="V45" s="172">
        <f t="shared" si="8"/>
        <v>10.340036307764359</v>
      </c>
      <c r="W45" s="174">
        <f t="shared" si="9"/>
        <v>3096</v>
      </c>
      <c r="X45" s="174">
        <f t="shared" si="10"/>
        <v>188.58734553337496</v>
      </c>
      <c r="Y45" s="175">
        <f t="shared" si="11"/>
        <v>16.416796107096644</v>
      </c>
    </row>
    <row r="46" spans="1:25" ht="14.25" customHeight="1" x14ac:dyDescent="0.2">
      <c r="A46" s="172" t="s">
        <v>307</v>
      </c>
      <c r="B46" s="172" t="s">
        <v>425</v>
      </c>
      <c r="C46" s="172" t="s">
        <v>175</v>
      </c>
      <c r="D46" s="160">
        <v>180000</v>
      </c>
      <c r="E46" s="160">
        <v>837</v>
      </c>
      <c r="F46" s="160">
        <v>1032</v>
      </c>
      <c r="G46" s="160">
        <v>1294</v>
      </c>
      <c r="H46" s="160">
        <v>52614</v>
      </c>
      <c r="I46" s="160">
        <v>55626</v>
      </c>
      <c r="J46" s="160">
        <v>33480</v>
      </c>
      <c r="K46" s="160">
        <v>41280</v>
      </c>
      <c r="L46" s="160">
        <v>51760</v>
      </c>
      <c r="M46" s="160">
        <v>30104</v>
      </c>
      <c r="N46" s="170">
        <f t="shared" si="0"/>
        <v>-22510</v>
      </c>
      <c r="O46" s="170">
        <f t="shared" si="1"/>
        <v>-25522</v>
      </c>
      <c r="P46" s="170">
        <f t="shared" si="2"/>
        <v>-3376</v>
      </c>
      <c r="Q46" s="170">
        <f t="shared" si="3"/>
        <v>-11176</v>
      </c>
      <c r="R46" s="170">
        <f t="shared" si="4"/>
        <v>-21656</v>
      </c>
      <c r="S46" s="174">
        <f t="shared" si="5"/>
        <v>23400</v>
      </c>
      <c r="T46" s="171">
        <f t="shared" si="6"/>
        <v>26494.560504000001</v>
      </c>
      <c r="U46" s="174">
        <f t="shared" si="7"/>
        <v>978.97401062279994</v>
      </c>
      <c r="V46" s="172">
        <f t="shared" si="8"/>
        <v>23.902575294224079</v>
      </c>
      <c r="W46" s="174">
        <f t="shared" si="9"/>
        <v>3096</v>
      </c>
      <c r="X46" s="174">
        <f t="shared" si="10"/>
        <v>81.581167551899995</v>
      </c>
      <c r="Y46" s="175">
        <f t="shared" si="11"/>
        <v>37.949934928675773</v>
      </c>
    </row>
    <row r="47" spans="1:25" ht="14.25" customHeight="1" x14ac:dyDescent="0.2">
      <c r="A47" s="172" t="s">
        <v>307</v>
      </c>
      <c r="B47" s="172" t="s">
        <v>425</v>
      </c>
      <c r="C47" s="172" t="s">
        <v>176</v>
      </c>
      <c r="D47" s="160">
        <v>180000</v>
      </c>
      <c r="E47" s="160">
        <v>837</v>
      </c>
      <c r="F47" s="160">
        <v>1032</v>
      </c>
      <c r="G47" s="160">
        <v>1294</v>
      </c>
      <c r="H47" s="160">
        <v>52614</v>
      </c>
      <c r="I47" s="160">
        <v>55626</v>
      </c>
      <c r="J47" s="160">
        <v>33480</v>
      </c>
      <c r="K47" s="160">
        <v>41280</v>
      </c>
      <c r="L47" s="160">
        <v>51760</v>
      </c>
      <c r="M47" s="160">
        <v>25540</v>
      </c>
      <c r="N47" s="170">
        <f t="shared" si="0"/>
        <v>-27074</v>
      </c>
      <c r="O47" s="170">
        <f t="shared" si="1"/>
        <v>-30086</v>
      </c>
      <c r="P47" s="170">
        <f t="shared" si="2"/>
        <v>-7940</v>
      </c>
      <c r="Q47" s="170">
        <f t="shared" si="3"/>
        <v>-15740</v>
      </c>
      <c r="R47" s="170">
        <f t="shared" si="4"/>
        <v>-26220</v>
      </c>
      <c r="S47" s="174">
        <f t="shared" si="5"/>
        <v>23400</v>
      </c>
      <c r="T47" s="171">
        <f t="shared" si="6"/>
        <v>22477.77954</v>
      </c>
      <c r="U47" s="174">
        <f t="shared" si="7"/>
        <v>830.55395400299994</v>
      </c>
      <c r="V47" s="172">
        <f t="shared" si="8"/>
        <v>28.173967371077591</v>
      </c>
      <c r="W47" s="174">
        <f t="shared" si="9"/>
        <v>3096</v>
      </c>
      <c r="X47" s="174">
        <f t="shared" si="10"/>
        <v>69.212829500249995</v>
      </c>
      <c r="Y47" s="175">
        <f t="shared" si="11"/>
        <v>44.731591272233963</v>
      </c>
    </row>
    <row r="48" spans="1:25" ht="14.25" customHeight="1" x14ac:dyDescent="0.2">
      <c r="A48" s="172" t="s">
        <v>307</v>
      </c>
      <c r="B48" s="172" t="s">
        <v>425</v>
      </c>
      <c r="C48" s="172" t="s">
        <v>303</v>
      </c>
      <c r="D48" s="160">
        <v>180000</v>
      </c>
      <c r="E48" s="160">
        <v>837</v>
      </c>
      <c r="F48" s="160">
        <v>1032</v>
      </c>
      <c r="G48" s="160">
        <v>1294</v>
      </c>
      <c r="H48" s="160">
        <v>52614</v>
      </c>
      <c r="I48" s="160">
        <v>55626</v>
      </c>
      <c r="J48" s="160">
        <v>33480</v>
      </c>
      <c r="K48" s="160">
        <v>41280</v>
      </c>
      <c r="L48" s="160">
        <v>51760</v>
      </c>
      <c r="M48" s="160">
        <v>44835</v>
      </c>
      <c r="N48" s="170">
        <f t="shared" si="0"/>
        <v>-7779</v>
      </c>
      <c r="O48" s="170">
        <f t="shared" si="1"/>
        <v>-10791</v>
      </c>
      <c r="P48" s="170">
        <f t="shared" si="2"/>
        <v>11355</v>
      </c>
      <c r="Q48" s="170">
        <f t="shared" si="3"/>
        <v>3555</v>
      </c>
      <c r="R48" s="170">
        <f t="shared" si="4"/>
        <v>-6925</v>
      </c>
      <c r="S48" s="174">
        <f t="shared" si="5"/>
        <v>23400</v>
      </c>
      <c r="T48" s="171">
        <f t="shared" si="6"/>
        <v>39459.328334999998</v>
      </c>
      <c r="U48" s="174">
        <f t="shared" si="7"/>
        <v>1458.0221819782498</v>
      </c>
      <c r="V48" s="172">
        <f t="shared" si="8"/>
        <v>16.04913854482707</v>
      </c>
      <c r="W48" s="174">
        <f t="shared" si="9"/>
        <v>3096</v>
      </c>
      <c r="X48" s="174">
        <f t="shared" si="10"/>
        <v>121.50184849818748</v>
      </c>
      <c r="Y48" s="175">
        <f t="shared" si="11"/>
        <v>25.481093812710057</v>
      </c>
    </row>
    <row r="49" spans="1:25" ht="14.25" customHeight="1" x14ac:dyDescent="0.2">
      <c r="A49" s="172" t="s">
        <v>307</v>
      </c>
      <c r="B49" s="172" t="s">
        <v>425</v>
      </c>
      <c r="C49" s="172" t="s">
        <v>339</v>
      </c>
      <c r="D49" s="160">
        <v>180000</v>
      </c>
      <c r="E49" s="160">
        <v>837</v>
      </c>
      <c r="F49" s="160">
        <v>1032</v>
      </c>
      <c r="G49" s="160">
        <v>1294</v>
      </c>
      <c r="H49" s="160">
        <v>52614</v>
      </c>
      <c r="I49" s="160">
        <v>55626</v>
      </c>
      <c r="J49" s="160">
        <v>33480</v>
      </c>
      <c r="K49" s="160">
        <v>41280</v>
      </c>
      <c r="L49" s="160">
        <v>51760</v>
      </c>
      <c r="M49" s="160">
        <v>30351</v>
      </c>
      <c r="N49" s="170">
        <f t="shared" si="0"/>
        <v>-22263</v>
      </c>
      <c r="O49" s="170">
        <f t="shared" si="1"/>
        <v>-25275</v>
      </c>
      <c r="P49" s="170">
        <f t="shared" si="2"/>
        <v>-3129</v>
      </c>
      <c r="Q49" s="170">
        <f t="shared" si="3"/>
        <v>-10929</v>
      </c>
      <c r="R49" s="170">
        <f t="shared" si="4"/>
        <v>-21409</v>
      </c>
      <c r="S49" s="174">
        <f t="shared" si="5"/>
        <v>23400</v>
      </c>
      <c r="T49" s="171">
        <f t="shared" si="6"/>
        <v>26711.945451</v>
      </c>
      <c r="U49" s="174">
        <f t="shared" si="7"/>
        <v>987.00638441444994</v>
      </c>
      <c r="V49" s="172">
        <f t="shared" si="8"/>
        <v>23.708053331268218</v>
      </c>
      <c r="W49" s="174">
        <f t="shared" si="9"/>
        <v>3096</v>
      </c>
      <c r="X49" s="174">
        <f t="shared" si="10"/>
        <v>82.250532034537486</v>
      </c>
      <c r="Y49" s="175">
        <f t="shared" si="11"/>
        <v>37.641093904413545</v>
      </c>
    </row>
    <row r="50" spans="1:25" ht="14.25" customHeight="1" x14ac:dyDescent="0.2">
      <c r="A50" s="172" t="s">
        <v>307</v>
      </c>
      <c r="B50" s="172" t="s">
        <v>425</v>
      </c>
      <c r="C50" s="172" t="s">
        <v>179</v>
      </c>
      <c r="D50" s="160">
        <v>180000</v>
      </c>
      <c r="E50" s="160">
        <v>837</v>
      </c>
      <c r="F50" s="160">
        <v>1032</v>
      </c>
      <c r="G50" s="160">
        <v>1294</v>
      </c>
      <c r="H50" s="160">
        <v>52614</v>
      </c>
      <c r="I50" s="160">
        <v>55626</v>
      </c>
      <c r="J50" s="160">
        <v>33480</v>
      </c>
      <c r="K50" s="160">
        <v>41280</v>
      </c>
      <c r="L50" s="160">
        <v>51760</v>
      </c>
      <c r="M50" s="160">
        <v>57240</v>
      </c>
      <c r="N50" s="170">
        <f t="shared" si="0"/>
        <v>4626</v>
      </c>
      <c r="O50" s="170">
        <f t="shared" si="1"/>
        <v>1614</v>
      </c>
      <c r="P50" s="170">
        <f t="shared" si="2"/>
        <v>23760</v>
      </c>
      <c r="Q50" s="170">
        <f t="shared" si="3"/>
        <v>15960</v>
      </c>
      <c r="R50" s="170">
        <f t="shared" si="4"/>
        <v>5480</v>
      </c>
      <c r="S50" s="174">
        <f t="shared" si="5"/>
        <v>23400</v>
      </c>
      <c r="T50" s="171">
        <f t="shared" si="6"/>
        <v>50376.981240000001</v>
      </c>
      <c r="U50" s="174">
        <f t="shared" si="7"/>
        <v>1861.4294568179998</v>
      </c>
      <c r="V50" s="172">
        <f t="shared" si="8"/>
        <v>12.570984043628961</v>
      </c>
      <c r="W50" s="174">
        <f t="shared" si="9"/>
        <v>3096</v>
      </c>
      <c r="X50" s="174">
        <f t="shared" si="10"/>
        <v>155.1191214015</v>
      </c>
      <c r="Y50" s="175">
        <f t="shared" si="11"/>
        <v>19.95885466619244</v>
      </c>
    </row>
    <row r="51" spans="1:25" ht="14.25" customHeight="1" x14ac:dyDescent="0.2">
      <c r="A51" s="172" t="s">
        <v>307</v>
      </c>
      <c r="B51" s="172" t="s">
        <v>425</v>
      </c>
      <c r="C51" s="172" t="s">
        <v>340</v>
      </c>
      <c r="D51" s="160">
        <v>180000</v>
      </c>
      <c r="E51" s="160">
        <v>837</v>
      </c>
      <c r="F51" s="160">
        <v>1032</v>
      </c>
      <c r="G51" s="160">
        <v>1294</v>
      </c>
      <c r="H51" s="160">
        <v>52614</v>
      </c>
      <c r="I51" s="160">
        <v>55626</v>
      </c>
      <c r="J51" s="160">
        <v>33480</v>
      </c>
      <c r="K51" s="160">
        <v>41280</v>
      </c>
      <c r="L51" s="160">
        <v>51760</v>
      </c>
      <c r="M51" s="160">
        <v>31590</v>
      </c>
      <c r="N51" s="170">
        <f t="shared" si="0"/>
        <v>-21024</v>
      </c>
      <c r="O51" s="170">
        <f t="shared" si="1"/>
        <v>-24036</v>
      </c>
      <c r="P51" s="170">
        <f t="shared" si="2"/>
        <v>-1890</v>
      </c>
      <c r="Q51" s="170">
        <f t="shared" si="3"/>
        <v>-9690</v>
      </c>
      <c r="R51" s="170">
        <f t="shared" si="4"/>
        <v>-20170</v>
      </c>
      <c r="S51" s="174">
        <f t="shared" si="5"/>
        <v>23400</v>
      </c>
      <c r="T51" s="171">
        <f t="shared" si="6"/>
        <v>27802.390589999999</v>
      </c>
      <c r="U51" s="174">
        <f t="shared" si="7"/>
        <v>1027.2983323004999</v>
      </c>
      <c r="V51" s="172">
        <f t="shared" si="8"/>
        <v>22.778193309823418</v>
      </c>
      <c r="W51" s="174">
        <f t="shared" si="9"/>
        <v>3096</v>
      </c>
      <c r="X51" s="174">
        <f t="shared" si="10"/>
        <v>85.608194358374988</v>
      </c>
      <c r="Y51" s="175">
        <f t="shared" si="11"/>
        <v>36.164762301135028</v>
      </c>
    </row>
    <row r="52" spans="1:25" ht="14.25" customHeight="1" x14ac:dyDescent="0.2">
      <c r="A52" s="172" t="s">
        <v>307</v>
      </c>
      <c r="B52" s="172" t="s">
        <v>425</v>
      </c>
      <c r="C52" s="172" t="s">
        <v>305</v>
      </c>
      <c r="D52" s="160">
        <v>180000</v>
      </c>
      <c r="E52" s="160">
        <v>837</v>
      </c>
      <c r="F52" s="160">
        <v>1032</v>
      </c>
      <c r="G52" s="160">
        <v>1294</v>
      </c>
      <c r="H52" s="160">
        <v>52614</v>
      </c>
      <c r="I52" s="160">
        <v>55626</v>
      </c>
      <c r="J52" s="160">
        <v>33480</v>
      </c>
      <c r="K52" s="160">
        <v>41280</v>
      </c>
      <c r="L52" s="160">
        <v>51760</v>
      </c>
      <c r="M52" s="160">
        <v>27811</v>
      </c>
      <c r="N52" s="170">
        <f t="shared" ref="N52:N83" si="12">$M52-H52</f>
        <v>-24803</v>
      </c>
      <c r="O52" s="170">
        <f t="shared" ref="O52:O83" si="13">$M52-I52</f>
        <v>-27815</v>
      </c>
      <c r="P52" s="170">
        <f t="shared" ref="P52:P83" si="14">$M52-J52</f>
        <v>-5669</v>
      </c>
      <c r="Q52" s="170">
        <f t="shared" ref="Q52:Q83" si="15">$M52-K52</f>
        <v>-13469</v>
      </c>
      <c r="R52" s="170">
        <f t="shared" ref="R52:R83" si="16">$M52-L52</f>
        <v>-23949</v>
      </c>
      <c r="S52" s="174">
        <f t="shared" ref="S52:S83" si="17">D52*0.13</f>
        <v>23400</v>
      </c>
      <c r="T52" s="171">
        <f t="shared" ref="T52:T83" si="18">M52*$AD$1</f>
        <v>24476.488911</v>
      </c>
      <c r="U52" s="174">
        <f t="shared" ref="U52:U83" si="19">T52*$AB$1</f>
        <v>904.4062652614499</v>
      </c>
      <c r="V52" s="172">
        <f t="shared" ref="V52:V83" si="20">S52/U52</f>
        <v>25.873328059304654</v>
      </c>
      <c r="W52" s="174">
        <f t="shared" ref="W52:W83" si="21">F52*3</f>
        <v>3096</v>
      </c>
      <c r="X52" s="174">
        <f t="shared" ref="X52:X83" si="22">T52*($AB$1/12)</f>
        <v>75.367188771787497</v>
      </c>
      <c r="Y52" s="175">
        <f t="shared" ref="Y52:Y83" si="23">W52/X52</f>
        <v>41.078883934157538</v>
      </c>
    </row>
    <row r="53" spans="1:25" ht="14.25" customHeight="1" x14ac:dyDescent="0.2">
      <c r="A53" s="172" t="s">
        <v>307</v>
      </c>
      <c r="B53" s="172" t="s">
        <v>425</v>
      </c>
      <c r="C53" s="172" t="s">
        <v>463</v>
      </c>
      <c r="D53" s="160">
        <v>180000</v>
      </c>
      <c r="E53" s="160">
        <v>837</v>
      </c>
      <c r="F53" s="160">
        <v>1032</v>
      </c>
      <c r="G53" s="160">
        <v>1294</v>
      </c>
      <c r="H53" s="160">
        <v>52614</v>
      </c>
      <c r="I53" s="160">
        <v>55626</v>
      </c>
      <c r="J53" s="160">
        <v>33480</v>
      </c>
      <c r="K53" s="160">
        <v>41280</v>
      </c>
      <c r="L53" s="160">
        <v>51760</v>
      </c>
      <c r="M53" s="160">
        <v>32333</v>
      </c>
      <c r="N53" s="170">
        <f t="shared" si="12"/>
        <v>-20281</v>
      </c>
      <c r="O53" s="170">
        <f t="shared" si="13"/>
        <v>-23293</v>
      </c>
      <c r="P53" s="170">
        <f t="shared" si="14"/>
        <v>-1147</v>
      </c>
      <c r="Q53" s="170">
        <f t="shared" si="15"/>
        <v>-8947</v>
      </c>
      <c r="R53" s="170">
        <f t="shared" si="16"/>
        <v>-19427</v>
      </c>
      <c r="S53" s="174">
        <f t="shared" si="17"/>
        <v>23400</v>
      </c>
      <c r="T53" s="171">
        <f t="shared" si="18"/>
        <v>28456.305633</v>
      </c>
      <c r="U53" s="174">
        <f t="shared" si="19"/>
        <v>1051.4604931393499</v>
      </c>
      <c r="V53" s="172">
        <f t="shared" si="20"/>
        <v>22.254759120939035</v>
      </c>
      <c r="W53" s="174">
        <f t="shared" si="21"/>
        <v>3096</v>
      </c>
      <c r="X53" s="174">
        <f t="shared" si="22"/>
        <v>87.621707761612484</v>
      </c>
      <c r="Y53" s="172">
        <f t="shared" si="23"/>
        <v>35.333709865860129</v>
      </c>
    </row>
    <row r="54" spans="1:25" ht="14.25" customHeight="1" x14ac:dyDescent="0.2">
      <c r="A54" s="172" t="s">
        <v>307</v>
      </c>
      <c r="B54" s="172" t="s">
        <v>425</v>
      </c>
      <c r="C54" s="172" t="s">
        <v>177</v>
      </c>
      <c r="D54" s="160">
        <v>180000</v>
      </c>
      <c r="E54" s="160">
        <v>837</v>
      </c>
      <c r="F54" s="160">
        <v>1032</v>
      </c>
      <c r="G54" s="160">
        <v>1294</v>
      </c>
      <c r="H54" s="160">
        <v>52614</v>
      </c>
      <c r="I54" s="160">
        <v>55626</v>
      </c>
      <c r="J54" s="160">
        <v>33480</v>
      </c>
      <c r="K54" s="160">
        <v>41280</v>
      </c>
      <c r="L54" s="160">
        <v>51760</v>
      </c>
      <c r="M54" s="160">
        <v>29625</v>
      </c>
      <c r="N54" s="170">
        <f t="shared" si="12"/>
        <v>-22989</v>
      </c>
      <c r="O54" s="170">
        <f t="shared" si="13"/>
        <v>-26001</v>
      </c>
      <c r="P54" s="170">
        <f t="shared" si="14"/>
        <v>-3855</v>
      </c>
      <c r="Q54" s="170">
        <f t="shared" si="15"/>
        <v>-11655</v>
      </c>
      <c r="R54" s="170">
        <f t="shared" si="16"/>
        <v>-22135</v>
      </c>
      <c r="S54" s="174">
        <f t="shared" si="17"/>
        <v>23400</v>
      </c>
      <c r="T54" s="171">
        <f t="shared" si="18"/>
        <v>26072.992125000001</v>
      </c>
      <c r="U54" s="174">
        <f t="shared" si="19"/>
        <v>963.39705901874993</v>
      </c>
      <c r="V54" s="172">
        <f t="shared" si="20"/>
        <v>24.28905068885474</v>
      </c>
      <c r="W54" s="174">
        <f t="shared" si="21"/>
        <v>3096</v>
      </c>
      <c r="X54" s="174">
        <f t="shared" si="22"/>
        <v>80.283088251562489</v>
      </c>
      <c r="Y54" s="175">
        <f t="shared" si="23"/>
        <v>38.56353893984322</v>
      </c>
    </row>
    <row r="55" spans="1:25" ht="14.25" customHeight="1" x14ac:dyDescent="0.2">
      <c r="A55" s="172" t="s">
        <v>307</v>
      </c>
      <c r="B55" s="172" t="s">
        <v>425</v>
      </c>
      <c r="C55" s="172" t="s">
        <v>180</v>
      </c>
      <c r="D55" s="160">
        <v>180000</v>
      </c>
      <c r="E55" s="160">
        <v>837</v>
      </c>
      <c r="F55" s="160">
        <v>1032</v>
      </c>
      <c r="G55" s="160">
        <v>1294</v>
      </c>
      <c r="H55" s="160">
        <v>52614</v>
      </c>
      <c r="I55" s="160">
        <v>55626</v>
      </c>
      <c r="J55" s="160">
        <v>33480</v>
      </c>
      <c r="K55" s="160">
        <v>41280</v>
      </c>
      <c r="L55" s="160">
        <v>51760</v>
      </c>
      <c r="M55" s="160">
        <v>29477</v>
      </c>
      <c r="N55" s="170">
        <f t="shared" si="12"/>
        <v>-23137</v>
      </c>
      <c r="O55" s="170">
        <f t="shared" si="13"/>
        <v>-26149</v>
      </c>
      <c r="P55" s="170">
        <f t="shared" si="14"/>
        <v>-4003</v>
      </c>
      <c r="Q55" s="170">
        <f t="shared" si="15"/>
        <v>-11803</v>
      </c>
      <c r="R55" s="170">
        <f t="shared" si="16"/>
        <v>-22283</v>
      </c>
      <c r="S55" s="174">
        <f t="shared" si="17"/>
        <v>23400</v>
      </c>
      <c r="T55" s="171">
        <f t="shared" si="18"/>
        <v>25942.737176999999</v>
      </c>
      <c r="U55" s="174">
        <f t="shared" si="19"/>
        <v>958.58413869014987</v>
      </c>
      <c r="V55" s="172">
        <f t="shared" si="20"/>
        <v>24.411002702355116</v>
      </c>
      <c r="W55" s="174">
        <f t="shared" si="21"/>
        <v>3096</v>
      </c>
      <c r="X55" s="174">
        <f t="shared" si="22"/>
        <v>79.882011557512485</v>
      </c>
      <c r="Y55" s="175">
        <f t="shared" si="23"/>
        <v>38.757161213585356</v>
      </c>
    </row>
    <row r="56" spans="1:25" ht="14.25" customHeight="1" x14ac:dyDescent="0.2">
      <c r="A56" s="172" t="s">
        <v>168</v>
      </c>
      <c r="B56" s="172" t="s">
        <v>169</v>
      </c>
      <c r="C56" s="172" t="s">
        <v>181</v>
      </c>
      <c r="D56" s="170">
        <v>210000</v>
      </c>
      <c r="E56" s="160">
        <v>707</v>
      </c>
      <c r="F56" s="160">
        <v>873</v>
      </c>
      <c r="G56" s="160">
        <v>1270</v>
      </c>
      <c r="H56" s="170">
        <v>61383</v>
      </c>
      <c r="I56" s="170">
        <v>64897</v>
      </c>
      <c r="J56" s="170">
        <v>28280</v>
      </c>
      <c r="K56" s="170">
        <v>34920</v>
      </c>
      <c r="L56" s="160">
        <v>50800</v>
      </c>
      <c r="M56" s="160">
        <v>81848</v>
      </c>
      <c r="N56" s="170">
        <f t="shared" si="12"/>
        <v>20465</v>
      </c>
      <c r="O56" s="170">
        <f t="shared" si="13"/>
        <v>16951</v>
      </c>
      <c r="P56" s="170">
        <f t="shared" si="14"/>
        <v>53568</v>
      </c>
      <c r="Q56" s="170">
        <f t="shared" si="15"/>
        <v>46928</v>
      </c>
      <c r="R56" s="170">
        <f t="shared" si="16"/>
        <v>31048</v>
      </c>
      <c r="S56" s="174">
        <f t="shared" si="17"/>
        <v>27300</v>
      </c>
      <c r="T56" s="171">
        <f t="shared" si="18"/>
        <v>72034.506647999995</v>
      </c>
      <c r="U56" s="174">
        <f t="shared" si="19"/>
        <v>2661.6750206435995</v>
      </c>
      <c r="V56" s="172">
        <f t="shared" si="20"/>
        <v>10.256699179375698</v>
      </c>
      <c r="W56" s="174">
        <f t="shared" si="21"/>
        <v>2619</v>
      </c>
      <c r="X56" s="174">
        <f t="shared" si="22"/>
        <v>221.80625172029997</v>
      </c>
      <c r="Y56" s="175">
        <f t="shared" si="23"/>
        <v>11.807602264081297</v>
      </c>
    </row>
    <row r="57" spans="1:25" ht="14.25" customHeight="1" x14ac:dyDescent="0.2">
      <c r="A57" s="172" t="s">
        <v>168</v>
      </c>
      <c r="B57" s="172" t="s">
        <v>169</v>
      </c>
      <c r="C57" s="172" t="s">
        <v>178</v>
      </c>
      <c r="D57" s="170">
        <v>210000</v>
      </c>
      <c r="E57" s="160">
        <v>707</v>
      </c>
      <c r="F57" s="160">
        <v>873</v>
      </c>
      <c r="G57" s="160">
        <v>1270</v>
      </c>
      <c r="H57" s="170">
        <v>61383</v>
      </c>
      <c r="I57" s="170">
        <v>64897</v>
      </c>
      <c r="J57" s="170">
        <v>28280</v>
      </c>
      <c r="K57" s="170">
        <v>34920</v>
      </c>
      <c r="L57" s="160">
        <v>50800</v>
      </c>
      <c r="M57" s="160">
        <v>64220</v>
      </c>
      <c r="N57" s="170">
        <f t="shared" si="12"/>
        <v>2837</v>
      </c>
      <c r="O57" s="170">
        <f t="shared" si="13"/>
        <v>-677</v>
      </c>
      <c r="P57" s="170">
        <f t="shared" si="14"/>
        <v>35940</v>
      </c>
      <c r="Q57" s="170">
        <f t="shared" si="15"/>
        <v>29300</v>
      </c>
      <c r="R57" s="170">
        <f t="shared" si="16"/>
        <v>13420</v>
      </c>
      <c r="S57" s="174">
        <f t="shared" si="17"/>
        <v>27300</v>
      </c>
      <c r="T57" s="171">
        <f t="shared" si="18"/>
        <v>56520.086220000005</v>
      </c>
      <c r="U57" s="174">
        <f t="shared" si="19"/>
        <v>2088.4171858290001</v>
      </c>
      <c r="V57" s="172">
        <f t="shared" si="20"/>
        <v>13.072100816467485</v>
      </c>
      <c r="W57" s="174">
        <f t="shared" si="21"/>
        <v>2619</v>
      </c>
      <c r="X57" s="174">
        <f t="shared" si="22"/>
        <v>174.03476548575</v>
      </c>
      <c r="Y57" s="175">
        <f t="shared" si="23"/>
        <v>15.048717379484987</v>
      </c>
    </row>
    <row r="58" spans="1:25" ht="14.25" customHeight="1" x14ac:dyDescent="0.2">
      <c r="A58" s="172" t="s">
        <v>168</v>
      </c>
      <c r="B58" s="172" t="s">
        <v>169</v>
      </c>
      <c r="C58" s="172" t="s">
        <v>468</v>
      </c>
      <c r="D58" s="170">
        <v>210000</v>
      </c>
      <c r="E58" s="160">
        <v>707</v>
      </c>
      <c r="F58" s="160">
        <v>873</v>
      </c>
      <c r="G58" s="160">
        <v>1270</v>
      </c>
      <c r="H58" s="170">
        <v>61383</v>
      </c>
      <c r="I58" s="170">
        <v>64897</v>
      </c>
      <c r="J58" s="170">
        <v>28280</v>
      </c>
      <c r="K58" s="170">
        <v>34920</v>
      </c>
      <c r="L58" s="160">
        <v>50800</v>
      </c>
      <c r="M58" s="160">
        <v>54013</v>
      </c>
      <c r="N58" s="170">
        <f t="shared" si="12"/>
        <v>-7370</v>
      </c>
      <c r="O58" s="170">
        <f t="shared" si="13"/>
        <v>-10884</v>
      </c>
      <c r="P58" s="170">
        <f t="shared" si="14"/>
        <v>25733</v>
      </c>
      <c r="Q58" s="170">
        <f t="shared" si="15"/>
        <v>19093</v>
      </c>
      <c r="R58" s="170">
        <f t="shared" si="16"/>
        <v>3213</v>
      </c>
      <c r="S58" s="174">
        <f t="shared" si="17"/>
        <v>27300</v>
      </c>
      <c r="T58" s="171">
        <f t="shared" si="18"/>
        <v>47536.895313000001</v>
      </c>
      <c r="U58" s="174">
        <f t="shared" si="19"/>
        <v>1756.4882818153499</v>
      </c>
      <c r="V58" s="172">
        <f t="shared" si="20"/>
        <v>15.54237525102368</v>
      </c>
      <c r="W58" s="174">
        <f t="shared" si="21"/>
        <v>2619</v>
      </c>
      <c r="X58" s="174">
        <f t="shared" si="22"/>
        <v>146.37402348461248</v>
      </c>
      <c r="Y58" s="175">
        <f t="shared" si="23"/>
        <v>17.892519025244404</v>
      </c>
    </row>
    <row r="59" spans="1:25" ht="14.25" customHeight="1" x14ac:dyDescent="0.2">
      <c r="A59" s="172" t="s">
        <v>168</v>
      </c>
      <c r="B59" s="172" t="s">
        <v>169</v>
      </c>
      <c r="C59" s="172" t="s">
        <v>170</v>
      </c>
      <c r="D59" s="170">
        <v>210000</v>
      </c>
      <c r="E59" s="160">
        <v>707</v>
      </c>
      <c r="F59" s="160">
        <v>873</v>
      </c>
      <c r="G59" s="160">
        <v>1270</v>
      </c>
      <c r="H59" s="170">
        <v>61383</v>
      </c>
      <c r="I59" s="170">
        <v>64897</v>
      </c>
      <c r="J59" s="170">
        <v>28280</v>
      </c>
      <c r="K59" s="170">
        <v>34920</v>
      </c>
      <c r="L59" s="160">
        <v>50800</v>
      </c>
      <c r="M59" s="160">
        <v>45243</v>
      </c>
      <c r="N59" s="170">
        <f t="shared" si="12"/>
        <v>-16140</v>
      </c>
      <c r="O59" s="170">
        <f t="shared" si="13"/>
        <v>-19654</v>
      </c>
      <c r="P59" s="170">
        <f t="shared" si="14"/>
        <v>16963</v>
      </c>
      <c r="Q59" s="170">
        <f t="shared" si="15"/>
        <v>10323</v>
      </c>
      <c r="R59" s="170">
        <f t="shared" si="16"/>
        <v>-5557</v>
      </c>
      <c r="S59" s="174">
        <f t="shared" si="17"/>
        <v>27300</v>
      </c>
      <c r="T59" s="171">
        <f t="shared" si="18"/>
        <v>39818.409543000002</v>
      </c>
      <c r="U59" s="174">
        <f t="shared" si="19"/>
        <v>1471.2902326138499</v>
      </c>
      <c r="V59" s="172">
        <f t="shared" si="20"/>
        <v>18.555142550970139</v>
      </c>
      <c r="W59" s="174">
        <f t="shared" si="21"/>
        <v>2619</v>
      </c>
      <c r="X59" s="174">
        <f t="shared" si="22"/>
        <v>122.60751938448749</v>
      </c>
      <c r="Y59" s="175">
        <f t="shared" si="23"/>
        <v>21.360843226809141</v>
      </c>
    </row>
    <row r="60" spans="1:25" ht="14.25" customHeight="1" x14ac:dyDescent="0.2">
      <c r="A60" s="172" t="s">
        <v>168</v>
      </c>
      <c r="B60" s="172" t="s">
        <v>169</v>
      </c>
      <c r="C60" s="172" t="s">
        <v>171</v>
      </c>
      <c r="D60" s="170">
        <v>210000</v>
      </c>
      <c r="E60" s="160">
        <v>707</v>
      </c>
      <c r="F60" s="160">
        <v>873</v>
      </c>
      <c r="G60" s="160">
        <v>1270</v>
      </c>
      <c r="H60" s="170">
        <v>61383</v>
      </c>
      <c r="I60" s="170">
        <v>64897</v>
      </c>
      <c r="J60" s="170">
        <v>28280</v>
      </c>
      <c r="K60" s="170">
        <v>34920</v>
      </c>
      <c r="L60" s="160">
        <v>50800</v>
      </c>
      <c r="M60" s="160">
        <v>41573</v>
      </c>
      <c r="N60" s="170">
        <f t="shared" si="12"/>
        <v>-19810</v>
      </c>
      <c r="O60" s="170">
        <f t="shared" si="13"/>
        <v>-23324</v>
      </c>
      <c r="P60" s="170">
        <f t="shared" si="14"/>
        <v>13293</v>
      </c>
      <c r="Q60" s="170">
        <f t="shared" si="15"/>
        <v>6653</v>
      </c>
      <c r="R60" s="170">
        <f t="shared" si="16"/>
        <v>-9227</v>
      </c>
      <c r="S60" s="174">
        <f t="shared" si="17"/>
        <v>27300</v>
      </c>
      <c r="T60" s="171">
        <f t="shared" si="18"/>
        <v>36588.438872999999</v>
      </c>
      <c r="U60" s="174">
        <f t="shared" si="19"/>
        <v>1351.9428163573498</v>
      </c>
      <c r="V60" s="172">
        <f t="shared" si="20"/>
        <v>20.193161774073126</v>
      </c>
      <c r="W60" s="174">
        <f t="shared" si="21"/>
        <v>2619</v>
      </c>
      <c r="X60" s="174">
        <f t="shared" si="22"/>
        <v>112.66190136311248</v>
      </c>
      <c r="Y60" s="175">
        <f t="shared" si="23"/>
        <v>23.246545356614295</v>
      </c>
    </row>
    <row r="61" spans="1:25" ht="14.25" customHeight="1" x14ac:dyDescent="0.2">
      <c r="A61" s="172" t="s">
        <v>168</v>
      </c>
      <c r="B61" s="172" t="s">
        <v>169</v>
      </c>
      <c r="C61" s="172" t="s">
        <v>172</v>
      </c>
      <c r="D61" s="170">
        <v>210000</v>
      </c>
      <c r="E61" s="160">
        <v>707</v>
      </c>
      <c r="F61" s="160">
        <v>873</v>
      </c>
      <c r="G61" s="160">
        <v>1270</v>
      </c>
      <c r="H61" s="170">
        <v>61383</v>
      </c>
      <c r="I61" s="170">
        <v>64897</v>
      </c>
      <c r="J61" s="170">
        <v>28280</v>
      </c>
      <c r="K61" s="170">
        <v>34920</v>
      </c>
      <c r="L61" s="160">
        <v>50800</v>
      </c>
      <c r="M61" s="160">
        <v>29536</v>
      </c>
      <c r="N61" s="170">
        <f t="shared" si="12"/>
        <v>-31847</v>
      </c>
      <c r="O61" s="170">
        <f t="shared" si="13"/>
        <v>-35361</v>
      </c>
      <c r="P61" s="170">
        <f t="shared" si="14"/>
        <v>1256</v>
      </c>
      <c r="Q61" s="170">
        <f t="shared" si="15"/>
        <v>-5384</v>
      </c>
      <c r="R61" s="170">
        <f t="shared" si="16"/>
        <v>-21264</v>
      </c>
      <c r="S61" s="174">
        <f t="shared" si="17"/>
        <v>27300</v>
      </c>
      <c r="T61" s="171">
        <f t="shared" si="18"/>
        <v>25994.663135999999</v>
      </c>
      <c r="U61" s="174">
        <f t="shared" si="19"/>
        <v>960.5028028751999</v>
      </c>
      <c r="V61" s="172">
        <f t="shared" si="20"/>
        <v>28.422613571016456</v>
      </c>
      <c r="W61" s="174">
        <f t="shared" si="21"/>
        <v>2619</v>
      </c>
      <c r="X61" s="174">
        <f t="shared" si="22"/>
        <v>80.041900239599983</v>
      </c>
      <c r="Y61" s="175">
        <f t="shared" si="23"/>
        <v>32.720362612084443</v>
      </c>
    </row>
    <row r="62" spans="1:25" ht="14.25" customHeight="1" x14ac:dyDescent="0.2">
      <c r="A62" s="172" t="s">
        <v>168</v>
      </c>
      <c r="B62" s="172" t="s">
        <v>169</v>
      </c>
      <c r="C62" s="172" t="s">
        <v>173</v>
      </c>
      <c r="D62" s="170">
        <v>210000</v>
      </c>
      <c r="E62" s="160">
        <v>707</v>
      </c>
      <c r="F62" s="160">
        <v>873</v>
      </c>
      <c r="G62" s="160">
        <v>1270</v>
      </c>
      <c r="H62" s="170">
        <v>61383</v>
      </c>
      <c r="I62" s="170">
        <v>64897</v>
      </c>
      <c r="J62" s="170">
        <v>28280</v>
      </c>
      <c r="K62" s="170">
        <v>34920</v>
      </c>
      <c r="L62" s="160">
        <v>50800</v>
      </c>
      <c r="M62" s="160">
        <v>36708</v>
      </c>
      <c r="N62" s="170">
        <f t="shared" si="12"/>
        <v>-24675</v>
      </c>
      <c r="O62" s="170">
        <f t="shared" si="13"/>
        <v>-28189</v>
      </c>
      <c r="P62" s="170">
        <f t="shared" si="14"/>
        <v>8428</v>
      </c>
      <c r="Q62" s="170">
        <f t="shared" si="15"/>
        <v>1788</v>
      </c>
      <c r="R62" s="170">
        <f t="shared" si="16"/>
        <v>-14092</v>
      </c>
      <c r="S62" s="174">
        <f t="shared" si="17"/>
        <v>27300</v>
      </c>
      <c r="T62" s="171">
        <f t="shared" si="18"/>
        <v>32306.747508</v>
      </c>
      <c r="U62" s="174">
        <f t="shared" si="19"/>
        <v>1193.7343204205999</v>
      </c>
      <c r="V62" s="172">
        <f t="shared" si="20"/>
        <v>22.86941033108701</v>
      </c>
      <c r="W62" s="174">
        <f t="shared" si="21"/>
        <v>2619</v>
      </c>
      <c r="X62" s="174">
        <f t="shared" si="22"/>
        <v>99.477860035049986</v>
      </c>
      <c r="Y62" s="175">
        <f t="shared" si="23"/>
        <v>26.327466222908523</v>
      </c>
    </row>
    <row r="63" spans="1:25" ht="14.25" customHeight="1" x14ac:dyDescent="0.2">
      <c r="A63" s="172" t="s">
        <v>168</v>
      </c>
      <c r="B63" s="172" t="s">
        <v>169</v>
      </c>
      <c r="C63" s="172" t="s">
        <v>174</v>
      </c>
      <c r="D63" s="170">
        <v>210000</v>
      </c>
      <c r="E63" s="160">
        <v>707</v>
      </c>
      <c r="F63" s="160">
        <v>873</v>
      </c>
      <c r="G63" s="160">
        <v>1270</v>
      </c>
      <c r="H63" s="170">
        <v>61383</v>
      </c>
      <c r="I63" s="170">
        <v>64897</v>
      </c>
      <c r="J63" s="170">
        <v>28280</v>
      </c>
      <c r="K63" s="170">
        <v>34920</v>
      </c>
      <c r="L63" s="160">
        <v>50800</v>
      </c>
      <c r="M63" s="160">
        <v>63598</v>
      </c>
      <c r="N63" s="170">
        <f t="shared" si="12"/>
        <v>2215</v>
      </c>
      <c r="O63" s="170">
        <f t="shared" si="13"/>
        <v>-1299</v>
      </c>
      <c r="P63" s="170">
        <f t="shared" si="14"/>
        <v>35318</v>
      </c>
      <c r="Q63" s="170">
        <f t="shared" si="15"/>
        <v>28678</v>
      </c>
      <c r="R63" s="170">
        <f t="shared" si="16"/>
        <v>12798</v>
      </c>
      <c r="S63" s="174">
        <f t="shared" si="17"/>
        <v>27300</v>
      </c>
      <c r="T63" s="171">
        <f t="shared" si="18"/>
        <v>55972.663398000004</v>
      </c>
      <c r="U63" s="174">
        <f t="shared" si="19"/>
        <v>2068.1899125560999</v>
      </c>
      <c r="V63" s="172">
        <f t="shared" si="20"/>
        <v>13.199948338525456</v>
      </c>
      <c r="W63" s="174">
        <f t="shared" si="21"/>
        <v>2619</v>
      </c>
      <c r="X63" s="174">
        <f t="shared" si="22"/>
        <v>172.349159379675</v>
      </c>
      <c r="Y63" s="175">
        <f t="shared" si="23"/>
        <v>15.195896570812382</v>
      </c>
    </row>
    <row r="64" spans="1:25" ht="14.25" customHeight="1" x14ac:dyDescent="0.2">
      <c r="A64" s="172" t="s">
        <v>168</v>
      </c>
      <c r="B64" s="172" t="s">
        <v>169</v>
      </c>
      <c r="C64" s="172" t="s">
        <v>175</v>
      </c>
      <c r="D64" s="170">
        <v>210000</v>
      </c>
      <c r="E64" s="160">
        <v>707</v>
      </c>
      <c r="F64" s="160">
        <v>873</v>
      </c>
      <c r="G64" s="160">
        <v>1270</v>
      </c>
      <c r="H64" s="170">
        <v>61383</v>
      </c>
      <c r="I64" s="170">
        <v>64897</v>
      </c>
      <c r="J64" s="170">
        <v>28280</v>
      </c>
      <c r="K64" s="170">
        <v>34920</v>
      </c>
      <c r="L64" s="160">
        <v>50800</v>
      </c>
      <c r="M64" s="160">
        <v>27512</v>
      </c>
      <c r="N64" s="170">
        <f t="shared" si="12"/>
        <v>-33871</v>
      </c>
      <c r="O64" s="170">
        <f t="shared" si="13"/>
        <v>-37385</v>
      </c>
      <c r="P64" s="170">
        <f t="shared" si="14"/>
        <v>-768</v>
      </c>
      <c r="Q64" s="170">
        <f t="shared" si="15"/>
        <v>-7408</v>
      </c>
      <c r="R64" s="170">
        <f t="shared" si="16"/>
        <v>-23288</v>
      </c>
      <c r="S64" s="174">
        <f t="shared" si="17"/>
        <v>27300</v>
      </c>
      <c r="T64" s="171">
        <f t="shared" si="18"/>
        <v>24213.338712000001</v>
      </c>
      <c r="U64" s="174">
        <f t="shared" si="19"/>
        <v>894.68286540839995</v>
      </c>
      <c r="V64" s="172">
        <f t="shared" si="20"/>
        <v>30.513605497002835</v>
      </c>
      <c r="W64" s="174">
        <f t="shared" si="21"/>
        <v>2619</v>
      </c>
      <c r="X64" s="174">
        <f t="shared" si="22"/>
        <v>74.556905450699986</v>
      </c>
      <c r="Y64" s="175">
        <f t="shared" si="23"/>
        <v>35.127530899626564</v>
      </c>
    </row>
    <row r="65" spans="1:25" ht="14.25" customHeight="1" x14ac:dyDescent="0.2">
      <c r="A65" s="172" t="s">
        <v>168</v>
      </c>
      <c r="B65" s="172" t="s">
        <v>169</v>
      </c>
      <c r="C65" s="172" t="s">
        <v>176</v>
      </c>
      <c r="D65" s="170">
        <v>210000</v>
      </c>
      <c r="E65" s="160">
        <v>707</v>
      </c>
      <c r="F65" s="160">
        <v>873</v>
      </c>
      <c r="G65" s="160">
        <v>1270</v>
      </c>
      <c r="H65" s="170">
        <v>61383</v>
      </c>
      <c r="I65" s="170">
        <v>64897</v>
      </c>
      <c r="J65" s="170">
        <v>28280</v>
      </c>
      <c r="K65" s="170">
        <v>34920</v>
      </c>
      <c r="L65" s="160">
        <v>50800</v>
      </c>
      <c r="M65" s="160">
        <v>23341</v>
      </c>
      <c r="N65" s="170">
        <f t="shared" si="12"/>
        <v>-38042</v>
      </c>
      <c r="O65" s="170">
        <f t="shared" si="13"/>
        <v>-41556</v>
      </c>
      <c r="P65" s="170">
        <f t="shared" si="14"/>
        <v>-4939</v>
      </c>
      <c r="Q65" s="170">
        <f t="shared" si="15"/>
        <v>-11579</v>
      </c>
      <c r="R65" s="170">
        <f t="shared" si="16"/>
        <v>-27459</v>
      </c>
      <c r="S65" s="174">
        <f t="shared" si="17"/>
        <v>27300</v>
      </c>
      <c r="T65" s="171">
        <f t="shared" si="18"/>
        <v>20542.437441000002</v>
      </c>
      <c r="U65" s="174">
        <f t="shared" si="19"/>
        <v>759.04306344495001</v>
      </c>
      <c r="V65" s="172">
        <f t="shared" si="20"/>
        <v>35.966338821539004</v>
      </c>
      <c r="W65" s="174">
        <f t="shared" si="21"/>
        <v>2619</v>
      </c>
      <c r="X65" s="174">
        <f t="shared" si="22"/>
        <v>63.253588620412501</v>
      </c>
      <c r="Y65" s="175">
        <f t="shared" si="23"/>
        <v>41.404765438949738</v>
      </c>
    </row>
    <row r="66" spans="1:25" ht="14.25" customHeight="1" x14ac:dyDescent="0.2">
      <c r="A66" s="172" t="s">
        <v>168</v>
      </c>
      <c r="B66" s="172" t="s">
        <v>169</v>
      </c>
      <c r="C66" s="172" t="s">
        <v>303</v>
      </c>
      <c r="D66" s="170">
        <v>210000</v>
      </c>
      <c r="E66" s="160">
        <v>707</v>
      </c>
      <c r="F66" s="160">
        <v>873</v>
      </c>
      <c r="G66" s="160">
        <v>1270</v>
      </c>
      <c r="H66" s="170">
        <v>61383</v>
      </c>
      <c r="I66" s="170">
        <v>64897</v>
      </c>
      <c r="J66" s="170">
        <v>28280</v>
      </c>
      <c r="K66" s="170">
        <v>34920</v>
      </c>
      <c r="L66" s="160">
        <v>50800</v>
      </c>
      <c r="M66" s="160">
        <v>40974</v>
      </c>
      <c r="N66" s="170">
        <f t="shared" si="12"/>
        <v>-20409</v>
      </c>
      <c r="O66" s="170">
        <f t="shared" si="13"/>
        <v>-23923</v>
      </c>
      <c r="P66" s="170">
        <f t="shared" si="14"/>
        <v>12694</v>
      </c>
      <c r="Q66" s="170">
        <f t="shared" si="15"/>
        <v>6054</v>
      </c>
      <c r="R66" s="170">
        <f t="shared" si="16"/>
        <v>-9826</v>
      </c>
      <c r="S66" s="174">
        <f t="shared" si="17"/>
        <v>27300</v>
      </c>
      <c r="T66" s="171">
        <f t="shared" si="18"/>
        <v>36061.258373999997</v>
      </c>
      <c r="U66" s="174">
        <f t="shared" si="19"/>
        <v>1332.4634969192998</v>
      </c>
      <c r="V66" s="172">
        <f t="shared" si="20"/>
        <v>20.48836614520286</v>
      </c>
      <c r="W66" s="174">
        <f t="shared" si="21"/>
        <v>2619</v>
      </c>
      <c r="X66" s="174">
        <f t="shared" si="22"/>
        <v>111.03862474327498</v>
      </c>
      <c r="Y66" s="175">
        <f t="shared" si="23"/>
        <v>23.586387223862108</v>
      </c>
    </row>
    <row r="67" spans="1:25" ht="14.25" customHeight="1" x14ac:dyDescent="0.2">
      <c r="A67" s="172" t="s">
        <v>168</v>
      </c>
      <c r="B67" s="172" t="s">
        <v>169</v>
      </c>
      <c r="C67" s="172" t="s">
        <v>339</v>
      </c>
      <c r="D67" s="170">
        <v>210000</v>
      </c>
      <c r="E67" s="160">
        <v>707</v>
      </c>
      <c r="F67" s="160">
        <v>873</v>
      </c>
      <c r="G67" s="160">
        <v>1270</v>
      </c>
      <c r="H67" s="170">
        <v>61383</v>
      </c>
      <c r="I67" s="170">
        <v>64897</v>
      </c>
      <c r="J67" s="170">
        <v>28280</v>
      </c>
      <c r="K67" s="170">
        <v>34920</v>
      </c>
      <c r="L67" s="160">
        <v>50800</v>
      </c>
      <c r="M67" s="160">
        <v>27738</v>
      </c>
      <c r="N67" s="170">
        <f t="shared" si="12"/>
        <v>-33645</v>
      </c>
      <c r="O67" s="170">
        <f t="shared" si="13"/>
        <v>-37159</v>
      </c>
      <c r="P67" s="170">
        <f t="shared" si="14"/>
        <v>-542</v>
      </c>
      <c r="Q67" s="170">
        <f t="shared" si="15"/>
        <v>-7182</v>
      </c>
      <c r="R67" s="170">
        <f t="shared" si="16"/>
        <v>-23062</v>
      </c>
      <c r="S67" s="174">
        <f t="shared" si="17"/>
        <v>27300</v>
      </c>
      <c r="T67" s="171">
        <f t="shared" si="18"/>
        <v>24412.241538000002</v>
      </c>
      <c r="U67" s="174">
        <f t="shared" si="19"/>
        <v>902.03232482910005</v>
      </c>
      <c r="V67" s="172">
        <f t="shared" si="20"/>
        <v>30.264990786413652</v>
      </c>
      <c r="W67" s="174">
        <f t="shared" si="21"/>
        <v>2619</v>
      </c>
      <c r="X67" s="174">
        <f t="shared" si="22"/>
        <v>75.169360402424999</v>
      </c>
      <c r="Y67" s="175">
        <f t="shared" si="23"/>
        <v>34.841323459172465</v>
      </c>
    </row>
    <row r="68" spans="1:25" ht="14.25" customHeight="1" x14ac:dyDescent="0.2">
      <c r="A68" s="172" t="s">
        <v>168</v>
      </c>
      <c r="B68" s="172" t="s">
        <v>169</v>
      </c>
      <c r="C68" s="172" t="s">
        <v>179</v>
      </c>
      <c r="D68" s="170">
        <v>210000</v>
      </c>
      <c r="E68" s="160">
        <v>707</v>
      </c>
      <c r="F68" s="160">
        <v>873</v>
      </c>
      <c r="G68" s="160">
        <v>1270</v>
      </c>
      <c r="H68" s="170">
        <v>61383</v>
      </c>
      <c r="I68" s="170">
        <v>64897</v>
      </c>
      <c r="J68" s="170">
        <v>28280</v>
      </c>
      <c r="K68" s="170">
        <v>34920</v>
      </c>
      <c r="L68" s="160">
        <v>50800</v>
      </c>
      <c r="M68" s="160">
        <v>52312</v>
      </c>
      <c r="N68" s="170">
        <f t="shared" si="12"/>
        <v>-9071</v>
      </c>
      <c r="O68" s="170">
        <f t="shared" si="13"/>
        <v>-12585</v>
      </c>
      <c r="P68" s="170">
        <f t="shared" si="14"/>
        <v>24032</v>
      </c>
      <c r="Q68" s="170">
        <f t="shared" si="15"/>
        <v>17392</v>
      </c>
      <c r="R68" s="170">
        <f t="shared" si="16"/>
        <v>1512</v>
      </c>
      <c r="S68" s="174">
        <f t="shared" si="17"/>
        <v>27300</v>
      </c>
      <c r="T68" s="171">
        <f t="shared" si="18"/>
        <v>46039.843511999999</v>
      </c>
      <c r="U68" s="174">
        <f t="shared" si="19"/>
        <v>1701.1722177683998</v>
      </c>
      <c r="V68" s="172">
        <f t="shared" si="20"/>
        <v>16.047757960573904</v>
      </c>
      <c r="W68" s="174">
        <f t="shared" si="21"/>
        <v>2619</v>
      </c>
      <c r="X68" s="174">
        <f t="shared" si="22"/>
        <v>141.76435148069999</v>
      </c>
      <c r="Y68" s="175">
        <f t="shared" si="23"/>
        <v>18.474320043403541</v>
      </c>
    </row>
    <row r="69" spans="1:25" ht="14.25" customHeight="1" x14ac:dyDescent="0.2">
      <c r="A69" s="172" t="s">
        <v>168</v>
      </c>
      <c r="B69" s="172" t="s">
        <v>169</v>
      </c>
      <c r="C69" s="172" t="s">
        <v>340</v>
      </c>
      <c r="D69" s="170">
        <v>210000</v>
      </c>
      <c r="E69" s="160">
        <v>707</v>
      </c>
      <c r="F69" s="160">
        <v>873</v>
      </c>
      <c r="G69" s="160">
        <v>1270</v>
      </c>
      <c r="H69" s="170">
        <v>61383</v>
      </c>
      <c r="I69" s="170">
        <v>64897</v>
      </c>
      <c r="J69" s="170">
        <v>28280</v>
      </c>
      <c r="K69" s="170">
        <v>34920</v>
      </c>
      <c r="L69" s="160">
        <v>50800</v>
      </c>
      <c r="M69" s="160">
        <v>28870</v>
      </c>
      <c r="N69" s="170">
        <f t="shared" si="12"/>
        <v>-32513</v>
      </c>
      <c r="O69" s="170">
        <f t="shared" si="13"/>
        <v>-36027</v>
      </c>
      <c r="P69" s="170">
        <f t="shared" si="14"/>
        <v>590</v>
      </c>
      <c r="Q69" s="170">
        <f t="shared" si="15"/>
        <v>-6050</v>
      </c>
      <c r="R69" s="170">
        <f t="shared" si="16"/>
        <v>-21930</v>
      </c>
      <c r="S69" s="174">
        <f t="shared" si="17"/>
        <v>27300</v>
      </c>
      <c r="T69" s="171">
        <f t="shared" si="18"/>
        <v>25408.515869999999</v>
      </c>
      <c r="U69" s="174">
        <f t="shared" si="19"/>
        <v>938.84466139649987</v>
      </c>
      <c r="V69" s="172">
        <f t="shared" si="20"/>
        <v>29.078292844944304</v>
      </c>
      <c r="W69" s="174">
        <f t="shared" si="21"/>
        <v>2619</v>
      </c>
      <c r="X69" s="174">
        <f t="shared" si="22"/>
        <v>78.237055116374989</v>
      </c>
      <c r="Y69" s="175">
        <f t="shared" si="23"/>
        <v>33.475186356443572</v>
      </c>
    </row>
    <row r="70" spans="1:25" ht="14.25" customHeight="1" x14ac:dyDescent="0.2">
      <c r="A70" s="172" t="s">
        <v>168</v>
      </c>
      <c r="B70" s="172" t="s">
        <v>169</v>
      </c>
      <c r="C70" s="172" t="s">
        <v>305</v>
      </c>
      <c r="D70" s="170">
        <v>210000</v>
      </c>
      <c r="E70" s="160">
        <v>707</v>
      </c>
      <c r="F70" s="160">
        <v>873</v>
      </c>
      <c r="G70" s="160">
        <v>1270</v>
      </c>
      <c r="H70" s="170">
        <v>61383</v>
      </c>
      <c r="I70" s="170">
        <v>64897</v>
      </c>
      <c r="J70" s="170">
        <v>28280</v>
      </c>
      <c r="K70" s="170">
        <v>34920</v>
      </c>
      <c r="L70" s="160">
        <v>50800</v>
      </c>
      <c r="M70" s="160">
        <v>25416</v>
      </c>
      <c r="N70" s="170">
        <f t="shared" si="12"/>
        <v>-35967</v>
      </c>
      <c r="O70" s="170">
        <f t="shared" si="13"/>
        <v>-39481</v>
      </c>
      <c r="P70" s="170">
        <f t="shared" si="14"/>
        <v>-2864</v>
      </c>
      <c r="Q70" s="170">
        <f t="shared" si="15"/>
        <v>-9504</v>
      </c>
      <c r="R70" s="170">
        <f t="shared" si="16"/>
        <v>-25384</v>
      </c>
      <c r="S70" s="174">
        <f t="shared" si="17"/>
        <v>27300</v>
      </c>
      <c r="T70" s="171">
        <f t="shared" si="18"/>
        <v>22368.647015999999</v>
      </c>
      <c r="U70" s="174">
        <f t="shared" si="19"/>
        <v>826.52150724119986</v>
      </c>
      <c r="V70" s="172">
        <f t="shared" si="20"/>
        <v>33.029993485738984</v>
      </c>
      <c r="W70" s="174">
        <f t="shared" si="21"/>
        <v>2619</v>
      </c>
      <c r="X70" s="174">
        <f t="shared" si="22"/>
        <v>68.876792270099983</v>
      </c>
      <c r="Y70" s="175">
        <f t="shared" si="23"/>
        <v>38.024418874351831</v>
      </c>
    </row>
    <row r="71" spans="1:25" ht="14.25" customHeight="1" x14ac:dyDescent="0.2">
      <c r="A71" s="172" t="s">
        <v>168</v>
      </c>
      <c r="B71" s="172" t="s">
        <v>169</v>
      </c>
      <c r="C71" s="172" t="s">
        <v>177</v>
      </c>
      <c r="D71" s="170">
        <v>210000</v>
      </c>
      <c r="E71" s="160">
        <v>707</v>
      </c>
      <c r="F71" s="160">
        <v>873</v>
      </c>
      <c r="G71" s="160">
        <v>1270</v>
      </c>
      <c r="H71" s="170">
        <v>61383</v>
      </c>
      <c r="I71" s="170">
        <v>64897</v>
      </c>
      <c r="J71" s="170">
        <v>28280</v>
      </c>
      <c r="K71" s="170">
        <v>34920</v>
      </c>
      <c r="L71" s="160">
        <v>50800</v>
      </c>
      <c r="M71" s="160">
        <v>27074</v>
      </c>
      <c r="N71" s="170">
        <f t="shared" si="12"/>
        <v>-34309</v>
      </c>
      <c r="O71" s="170">
        <f t="shared" si="13"/>
        <v>-37823</v>
      </c>
      <c r="P71" s="170">
        <f t="shared" si="14"/>
        <v>-1206</v>
      </c>
      <c r="Q71" s="170">
        <f t="shared" si="15"/>
        <v>-7846</v>
      </c>
      <c r="R71" s="170">
        <f t="shared" si="16"/>
        <v>-23726</v>
      </c>
      <c r="S71" s="174">
        <f t="shared" si="17"/>
        <v>27300</v>
      </c>
      <c r="T71" s="171">
        <f t="shared" si="18"/>
        <v>23827.854474</v>
      </c>
      <c r="U71" s="174">
        <f t="shared" si="19"/>
        <v>880.43922281429991</v>
      </c>
      <c r="V71" s="172">
        <f t="shared" si="20"/>
        <v>31.007251031747877</v>
      </c>
      <c r="W71" s="174">
        <f t="shared" si="21"/>
        <v>2619</v>
      </c>
      <c r="X71" s="174">
        <f t="shared" si="22"/>
        <v>73.369935234524988</v>
      </c>
      <c r="Y71" s="175">
        <f t="shared" si="23"/>
        <v>35.695819978966021</v>
      </c>
    </row>
    <row r="72" spans="1:25" ht="14.25" customHeight="1" x14ac:dyDescent="0.2">
      <c r="A72" s="172" t="s">
        <v>168</v>
      </c>
      <c r="B72" s="172" t="s">
        <v>169</v>
      </c>
      <c r="C72" s="172" t="s">
        <v>180</v>
      </c>
      <c r="D72" s="170">
        <v>210000</v>
      </c>
      <c r="E72" s="160">
        <v>707</v>
      </c>
      <c r="F72" s="160">
        <v>873</v>
      </c>
      <c r="G72" s="160">
        <v>1270</v>
      </c>
      <c r="H72" s="170">
        <v>61383</v>
      </c>
      <c r="I72" s="170">
        <v>64897</v>
      </c>
      <c r="J72" s="170">
        <v>28280</v>
      </c>
      <c r="K72" s="170">
        <v>34920</v>
      </c>
      <c r="L72" s="160">
        <v>50800</v>
      </c>
      <c r="M72" s="160">
        <v>26939</v>
      </c>
      <c r="N72" s="170">
        <f t="shared" si="12"/>
        <v>-34444</v>
      </c>
      <c r="O72" s="170">
        <f t="shared" si="13"/>
        <v>-37958</v>
      </c>
      <c r="P72" s="170">
        <f t="shared" si="14"/>
        <v>-1341</v>
      </c>
      <c r="Q72" s="170">
        <f t="shared" si="15"/>
        <v>-7981</v>
      </c>
      <c r="R72" s="170">
        <f t="shared" si="16"/>
        <v>-23861</v>
      </c>
      <c r="S72" s="174">
        <f t="shared" si="17"/>
        <v>27300</v>
      </c>
      <c r="T72" s="171">
        <f t="shared" si="18"/>
        <v>23709.040839000001</v>
      </c>
      <c r="U72" s="174">
        <f t="shared" si="19"/>
        <v>876.04905900104995</v>
      </c>
      <c r="V72" s="172">
        <f t="shared" si="20"/>
        <v>31.16263834713768</v>
      </c>
      <c r="W72" s="174">
        <f t="shared" si="21"/>
        <v>2619</v>
      </c>
      <c r="X72" s="174">
        <f t="shared" si="22"/>
        <v>73.004088250087491</v>
      </c>
      <c r="Y72" s="175">
        <f t="shared" si="23"/>
        <v>35.874703222485095</v>
      </c>
    </row>
    <row r="73" spans="1:25" ht="14.25" customHeight="1" x14ac:dyDescent="0.2">
      <c r="A73" s="172" t="s">
        <v>168</v>
      </c>
      <c r="B73" s="172" t="s">
        <v>169</v>
      </c>
      <c r="C73" s="172" t="s">
        <v>463</v>
      </c>
      <c r="D73" s="170">
        <v>210000</v>
      </c>
      <c r="E73" s="160">
        <v>707</v>
      </c>
      <c r="F73" s="160">
        <v>873</v>
      </c>
      <c r="G73" s="160">
        <v>1270</v>
      </c>
      <c r="H73" s="170">
        <v>61383</v>
      </c>
      <c r="I73" s="170">
        <v>64897</v>
      </c>
      <c r="J73" s="170">
        <v>28280</v>
      </c>
      <c r="K73" s="170">
        <v>34920</v>
      </c>
      <c r="L73" s="160">
        <v>50800</v>
      </c>
      <c r="M73" s="160">
        <v>29549</v>
      </c>
      <c r="N73" s="170">
        <f t="shared" si="12"/>
        <v>-31834</v>
      </c>
      <c r="O73" s="170">
        <f t="shared" si="13"/>
        <v>-35348</v>
      </c>
      <c r="P73" s="170">
        <f t="shared" si="14"/>
        <v>1269</v>
      </c>
      <c r="Q73" s="170">
        <f t="shared" si="15"/>
        <v>-5371</v>
      </c>
      <c r="R73" s="170">
        <f t="shared" si="16"/>
        <v>-21251</v>
      </c>
      <c r="S73" s="174">
        <f t="shared" si="17"/>
        <v>27300</v>
      </c>
      <c r="T73" s="171">
        <f t="shared" si="18"/>
        <v>26006.104449000002</v>
      </c>
      <c r="U73" s="174">
        <f t="shared" si="19"/>
        <v>960.92555939055001</v>
      </c>
      <c r="V73" s="172">
        <f t="shared" si="20"/>
        <v>28.410109121579136</v>
      </c>
      <c r="W73" s="174">
        <f t="shared" si="21"/>
        <v>2619</v>
      </c>
      <c r="X73" s="174">
        <f t="shared" si="22"/>
        <v>80.077129949212491</v>
      </c>
      <c r="Y73" s="172">
        <f t="shared" si="23"/>
        <v>32.705967379962978</v>
      </c>
    </row>
    <row r="74" spans="1:25" ht="14.25" customHeight="1" x14ac:dyDescent="0.2">
      <c r="A74" s="172" t="s">
        <v>307</v>
      </c>
      <c r="B74" s="172" t="s">
        <v>429</v>
      </c>
      <c r="C74" s="172" t="s">
        <v>181</v>
      </c>
      <c r="D74" s="170">
        <v>173000</v>
      </c>
      <c r="E74" s="160">
        <v>824</v>
      </c>
      <c r="F74" s="160">
        <v>1048</v>
      </c>
      <c r="G74" s="160">
        <v>1352</v>
      </c>
      <c r="H74" s="170">
        <v>50568</v>
      </c>
      <c r="I74" s="170">
        <v>53463</v>
      </c>
      <c r="J74" s="170">
        <v>32960</v>
      </c>
      <c r="K74" s="170">
        <v>41920</v>
      </c>
      <c r="L74" s="160">
        <v>54080</v>
      </c>
      <c r="M74" s="160">
        <v>87369</v>
      </c>
      <c r="N74" s="170">
        <f t="shared" si="12"/>
        <v>36801</v>
      </c>
      <c r="O74" s="170">
        <f t="shared" si="13"/>
        <v>33906</v>
      </c>
      <c r="P74" s="170">
        <f t="shared" si="14"/>
        <v>54409</v>
      </c>
      <c r="Q74" s="170">
        <f t="shared" si="15"/>
        <v>45449</v>
      </c>
      <c r="R74" s="170">
        <f t="shared" si="16"/>
        <v>33289</v>
      </c>
      <c r="S74" s="174">
        <f t="shared" si="17"/>
        <v>22490</v>
      </c>
      <c r="T74" s="171">
        <f t="shared" si="18"/>
        <v>76893.544269000005</v>
      </c>
      <c r="U74" s="174">
        <f t="shared" si="19"/>
        <v>2841.2164607395498</v>
      </c>
      <c r="V74" s="172">
        <f t="shared" si="20"/>
        <v>7.9156235755955047</v>
      </c>
      <c r="W74" s="174">
        <f t="shared" si="21"/>
        <v>3144</v>
      </c>
      <c r="X74" s="174">
        <f t="shared" si="22"/>
        <v>236.76803839496247</v>
      </c>
      <c r="Y74" s="175">
        <f t="shared" si="23"/>
        <v>13.278819309029222</v>
      </c>
    </row>
    <row r="75" spans="1:25" ht="14.25" customHeight="1" x14ac:dyDescent="0.2">
      <c r="A75" s="172" t="s">
        <v>307</v>
      </c>
      <c r="B75" s="172" t="s">
        <v>429</v>
      </c>
      <c r="C75" s="172" t="s">
        <v>178</v>
      </c>
      <c r="D75" s="170">
        <v>173000</v>
      </c>
      <c r="E75" s="160">
        <v>824</v>
      </c>
      <c r="F75" s="160">
        <v>1048</v>
      </c>
      <c r="G75" s="160">
        <v>1352</v>
      </c>
      <c r="H75" s="170">
        <v>50568</v>
      </c>
      <c r="I75" s="170">
        <v>53463</v>
      </c>
      <c r="J75" s="170">
        <v>32960</v>
      </c>
      <c r="K75" s="170">
        <v>41920</v>
      </c>
      <c r="L75" s="160">
        <v>54080</v>
      </c>
      <c r="M75" s="160">
        <v>68551</v>
      </c>
      <c r="N75" s="170">
        <f t="shared" si="12"/>
        <v>17983</v>
      </c>
      <c r="O75" s="170">
        <f t="shared" si="13"/>
        <v>15088</v>
      </c>
      <c r="P75" s="170">
        <f t="shared" si="14"/>
        <v>35591</v>
      </c>
      <c r="Q75" s="170">
        <f t="shared" si="15"/>
        <v>26631</v>
      </c>
      <c r="R75" s="170">
        <f t="shared" si="16"/>
        <v>14471</v>
      </c>
      <c r="S75" s="174">
        <f t="shared" si="17"/>
        <v>22490</v>
      </c>
      <c r="T75" s="171">
        <f t="shared" si="18"/>
        <v>60331.803651000002</v>
      </c>
      <c r="U75" s="174">
        <f t="shared" si="19"/>
        <v>2229.26014490445</v>
      </c>
      <c r="V75" s="172">
        <f t="shared" si="20"/>
        <v>10.088548907765073</v>
      </c>
      <c r="W75" s="174">
        <f t="shared" si="21"/>
        <v>3144</v>
      </c>
      <c r="X75" s="174">
        <f t="shared" si="22"/>
        <v>185.77167874203749</v>
      </c>
      <c r="Y75" s="175">
        <f t="shared" si="23"/>
        <v>16.924000586578956</v>
      </c>
    </row>
    <row r="76" spans="1:25" ht="14.25" customHeight="1" x14ac:dyDescent="0.2">
      <c r="A76" s="172" t="s">
        <v>307</v>
      </c>
      <c r="B76" s="172" t="s">
        <v>429</v>
      </c>
      <c r="C76" s="172" t="s">
        <v>468</v>
      </c>
      <c r="D76" s="170">
        <v>173000</v>
      </c>
      <c r="E76" s="160">
        <v>824</v>
      </c>
      <c r="F76" s="160">
        <v>1048</v>
      </c>
      <c r="G76" s="160">
        <v>1352</v>
      </c>
      <c r="H76" s="170">
        <v>50568</v>
      </c>
      <c r="I76" s="170">
        <v>53463</v>
      </c>
      <c r="J76" s="170">
        <v>32960</v>
      </c>
      <c r="K76" s="170">
        <v>41920</v>
      </c>
      <c r="L76" s="160">
        <v>54080</v>
      </c>
      <c r="M76" s="160">
        <v>57656</v>
      </c>
      <c r="N76" s="170">
        <f t="shared" si="12"/>
        <v>7088</v>
      </c>
      <c r="O76" s="170">
        <f t="shared" si="13"/>
        <v>4193</v>
      </c>
      <c r="P76" s="170">
        <f t="shared" si="14"/>
        <v>24696</v>
      </c>
      <c r="Q76" s="170">
        <f t="shared" si="15"/>
        <v>15736</v>
      </c>
      <c r="R76" s="170">
        <f t="shared" si="16"/>
        <v>3576</v>
      </c>
      <c r="S76" s="174">
        <f t="shared" si="17"/>
        <v>22490</v>
      </c>
      <c r="T76" s="171">
        <f t="shared" si="18"/>
        <v>50743.103256000002</v>
      </c>
      <c r="U76" s="174">
        <f t="shared" si="19"/>
        <v>1874.9576653091999</v>
      </c>
      <c r="V76" s="172">
        <f t="shared" si="20"/>
        <v>11.994937494383995</v>
      </c>
      <c r="W76" s="174">
        <f t="shared" si="21"/>
        <v>3144</v>
      </c>
      <c r="X76" s="174">
        <f t="shared" si="22"/>
        <v>156.24647210909998</v>
      </c>
      <c r="Y76" s="175">
        <f t="shared" si="23"/>
        <v>20.122054325839013</v>
      </c>
    </row>
    <row r="77" spans="1:25" ht="14.25" customHeight="1" x14ac:dyDescent="0.2">
      <c r="A77" s="172" t="s">
        <v>307</v>
      </c>
      <c r="B77" s="172" t="s">
        <v>429</v>
      </c>
      <c r="C77" s="172" t="s">
        <v>170</v>
      </c>
      <c r="D77" s="170">
        <v>173000</v>
      </c>
      <c r="E77" s="160">
        <v>824</v>
      </c>
      <c r="F77" s="160">
        <v>1048</v>
      </c>
      <c r="G77" s="160">
        <v>1352</v>
      </c>
      <c r="H77" s="170">
        <v>50568</v>
      </c>
      <c r="I77" s="170">
        <v>53463</v>
      </c>
      <c r="J77" s="170">
        <v>32960</v>
      </c>
      <c r="K77" s="170">
        <v>41920</v>
      </c>
      <c r="L77" s="160">
        <v>54080</v>
      </c>
      <c r="M77" s="160">
        <v>48295</v>
      </c>
      <c r="N77" s="170">
        <f t="shared" si="12"/>
        <v>-2273</v>
      </c>
      <c r="O77" s="170">
        <f t="shared" si="13"/>
        <v>-5168</v>
      </c>
      <c r="P77" s="170">
        <f t="shared" si="14"/>
        <v>15335</v>
      </c>
      <c r="Q77" s="170">
        <f t="shared" si="15"/>
        <v>6375</v>
      </c>
      <c r="R77" s="170">
        <f t="shared" si="16"/>
        <v>-5785</v>
      </c>
      <c r="S77" s="174">
        <f t="shared" si="17"/>
        <v>22490</v>
      </c>
      <c r="T77" s="171">
        <f t="shared" si="18"/>
        <v>42504.477794999999</v>
      </c>
      <c r="U77" s="174">
        <f t="shared" si="19"/>
        <v>1570.5404545252497</v>
      </c>
      <c r="V77" s="172">
        <f t="shared" si="20"/>
        <v>14.319911298813619</v>
      </c>
      <c r="W77" s="174">
        <f t="shared" si="21"/>
        <v>3144</v>
      </c>
      <c r="X77" s="174">
        <f t="shared" si="22"/>
        <v>130.87837121043748</v>
      </c>
      <c r="Y77" s="175">
        <f t="shared" si="23"/>
        <v>24.022303845337493</v>
      </c>
    </row>
    <row r="78" spans="1:25" ht="14.25" customHeight="1" x14ac:dyDescent="0.2">
      <c r="A78" s="172" t="s">
        <v>307</v>
      </c>
      <c r="B78" s="172" t="s">
        <v>429</v>
      </c>
      <c r="C78" s="172" t="s">
        <v>171</v>
      </c>
      <c r="D78" s="170">
        <v>173000</v>
      </c>
      <c r="E78" s="160">
        <v>824</v>
      </c>
      <c r="F78" s="160">
        <v>1048</v>
      </c>
      <c r="G78" s="160">
        <v>1352</v>
      </c>
      <c r="H78" s="170">
        <v>50568</v>
      </c>
      <c r="I78" s="170">
        <v>53463</v>
      </c>
      <c r="J78" s="170">
        <v>32960</v>
      </c>
      <c r="K78" s="170">
        <v>41920</v>
      </c>
      <c r="L78" s="160">
        <v>54080</v>
      </c>
      <c r="M78" s="160">
        <v>44377</v>
      </c>
      <c r="N78" s="170">
        <f t="shared" si="12"/>
        <v>-6191</v>
      </c>
      <c r="O78" s="170">
        <f t="shared" si="13"/>
        <v>-9086</v>
      </c>
      <c r="P78" s="170">
        <f t="shared" si="14"/>
        <v>11417</v>
      </c>
      <c r="Q78" s="170">
        <f t="shared" si="15"/>
        <v>2457</v>
      </c>
      <c r="R78" s="170">
        <f t="shared" si="16"/>
        <v>-9703</v>
      </c>
      <c r="S78" s="174">
        <f t="shared" si="17"/>
        <v>22490</v>
      </c>
      <c r="T78" s="171">
        <f t="shared" si="18"/>
        <v>39056.242077000003</v>
      </c>
      <c r="U78" s="174">
        <f t="shared" si="19"/>
        <v>1443.1281447451499</v>
      </c>
      <c r="V78" s="172">
        <f t="shared" si="20"/>
        <v>15.584201639953211</v>
      </c>
      <c r="W78" s="174">
        <f t="shared" si="21"/>
        <v>3144</v>
      </c>
      <c r="X78" s="174">
        <f t="shared" si="22"/>
        <v>120.26067872876249</v>
      </c>
      <c r="Y78" s="175">
        <f t="shared" si="23"/>
        <v>26.143208513657392</v>
      </c>
    </row>
    <row r="79" spans="1:25" ht="14.25" customHeight="1" x14ac:dyDescent="0.2">
      <c r="A79" s="172" t="s">
        <v>307</v>
      </c>
      <c r="B79" s="172" t="s">
        <v>429</v>
      </c>
      <c r="C79" s="172" t="s">
        <v>172</v>
      </c>
      <c r="D79" s="170">
        <v>173000</v>
      </c>
      <c r="E79" s="160">
        <v>824</v>
      </c>
      <c r="F79" s="160">
        <v>1048</v>
      </c>
      <c r="G79" s="160">
        <v>1352</v>
      </c>
      <c r="H79" s="170">
        <v>50568</v>
      </c>
      <c r="I79" s="170">
        <v>53463</v>
      </c>
      <c r="J79" s="170">
        <v>32960</v>
      </c>
      <c r="K79" s="170">
        <v>41920</v>
      </c>
      <c r="L79" s="160">
        <v>54080</v>
      </c>
      <c r="M79" s="160">
        <v>31529</v>
      </c>
      <c r="N79" s="170">
        <f t="shared" si="12"/>
        <v>-19039</v>
      </c>
      <c r="O79" s="170">
        <f t="shared" si="13"/>
        <v>-21934</v>
      </c>
      <c r="P79" s="170">
        <f t="shared" si="14"/>
        <v>-1431</v>
      </c>
      <c r="Q79" s="170">
        <f t="shared" si="15"/>
        <v>-10391</v>
      </c>
      <c r="R79" s="170">
        <f t="shared" si="16"/>
        <v>-22551</v>
      </c>
      <c r="S79" s="174">
        <f t="shared" si="17"/>
        <v>22490</v>
      </c>
      <c r="T79" s="171">
        <f t="shared" si="18"/>
        <v>27748.704429000001</v>
      </c>
      <c r="U79" s="174">
        <f t="shared" si="19"/>
        <v>1025.31462865155</v>
      </c>
      <c r="V79" s="172">
        <f t="shared" si="20"/>
        <v>21.934730444232407</v>
      </c>
      <c r="W79" s="174">
        <f t="shared" si="21"/>
        <v>3144</v>
      </c>
      <c r="X79" s="174">
        <f t="shared" si="22"/>
        <v>85.442885720962494</v>
      </c>
      <c r="Y79" s="175">
        <f t="shared" si="23"/>
        <v>36.79651001333928</v>
      </c>
    </row>
    <row r="80" spans="1:25" ht="14.25" customHeight="1" x14ac:dyDescent="0.2">
      <c r="A80" s="172" t="s">
        <v>307</v>
      </c>
      <c r="B80" s="172" t="s">
        <v>429</v>
      </c>
      <c r="C80" s="172" t="s">
        <v>173</v>
      </c>
      <c r="D80" s="170">
        <v>173000</v>
      </c>
      <c r="E80" s="160">
        <v>824</v>
      </c>
      <c r="F80" s="160">
        <v>1048</v>
      </c>
      <c r="G80" s="160">
        <v>1352</v>
      </c>
      <c r="H80" s="170">
        <v>50568</v>
      </c>
      <c r="I80" s="170">
        <v>53463</v>
      </c>
      <c r="J80" s="170">
        <v>32960</v>
      </c>
      <c r="K80" s="170">
        <v>41920</v>
      </c>
      <c r="L80" s="160">
        <v>54080</v>
      </c>
      <c r="M80" s="160">
        <v>39184</v>
      </c>
      <c r="N80" s="170">
        <f t="shared" si="12"/>
        <v>-11384</v>
      </c>
      <c r="O80" s="170">
        <f t="shared" si="13"/>
        <v>-14279</v>
      </c>
      <c r="P80" s="170">
        <f t="shared" si="14"/>
        <v>6224</v>
      </c>
      <c r="Q80" s="170">
        <f t="shared" si="15"/>
        <v>-2736</v>
      </c>
      <c r="R80" s="170">
        <f t="shared" si="16"/>
        <v>-14896</v>
      </c>
      <c r="S80" s="174">
        <f t="shared" si="17"/>
        <v>22490</v>
      </c>
      <c r="T80" s="171">
        <f t="shared" si="18"/>
        <v>34485.877584000002</v>
      </c>
      <c r="U80" s="174">
        <f t="shared" si="19"/>
        <v>1274.2531767287999</v>
      </c>
      <c r="V80" s="172">
        <f t="shared" si="20"/>
        <v>17.64955380196518</v>
      </c>
      <c r="W80" s="174">
        <f t="shared" si="21"/>
        <v>3144</v>
      </c>
      <c r="X80" s="174">
        <f t="shared" si="22"/>
        <v>106.18776472739999</v>
      </c>
      <c r="Y80" s="175">
        <f t="shared" si="23"/>
        <v>29.607930895533229</v>
      </c>
    </row>
    <row r="81" spans="1:25" ht="14.25" customHeight="1" x14ac:dyDescent="0.2">
      <c r="A81" s="172" t="s">
        <v>307</v>
      </c>
      <c r="B81" s="172" t="s">
        <v>429</v>
      </c>
      <c r="C81" s="172" t="s">
        <v>174</v>
      </c>
      <c r="D81" s="170">
        <v>173000</v>
      </c>
      <c r="E81" s="160">
        <v>824</v>
      </c>
      <c r="F81" s="160">
        <v>1048</v>
      </c>
      <c r="G81" s="160">
        <v>1352</v>
      </c>
      <c r="H81" s="170">
        <v>50568</v>
      </c>
      <c r="I81" s="170">
        <v>53463</v>
      </c>
      <c r="J81" s="170">
        <v>32960</v>
      </c>
      <c r="K81" s="170">
        <v>41920</v>
      </c>
      <c r="L81" s="160">
        <v>54080</v>
      </c>
      <c r="M81" s="160">
        <v>67888</v>
      </c>
      <c r="N81" s="170">
        <f t="shared" si="12"/>
        <v>17320</v>
      </c>
      <c r="O81" s="170">
        <f t="shared" si="13"/>
        <v>14425</v>
      </c>
      <c r="P81" s="170">
        <f t="shared" si="14"/>
        <v>34928</v>
      </c>
      <c r="Q81" s="170">
        <f t="shared" si="15"/>
        <v>25968</v>
      </c>
      <c r="R81" s="170">
        <f t="shared" si="16"/>
        <v>13808</v>
      </c>
      <c r="S81" s="174">
        <f t="shared" si="17"/>
        <v>22490</v>
      </c>
      <c r="T81" s="171">
        <f t="shared" si="18"/>
        <v>59748.296688000002</v>
      </c>
      <c r="U81" s="174">
        <f t="shared" si="19"/>
        <v>2207.6995626215999</v>
      </c>
      <c r="V81" s="172">
        <f t="shared" si="20"/>
        <v>10.187074537122962</v>
      </c>
      <c r="W81" s="174">
        <f t="shared" si="21"/>
        <v>3144</v>
      </c>
      <c r="X81" s="174">
        <f t="shared" si="22"/>
        <v>183.97496355179999</v>
      </c>
      <c r="Y81" s="175">
        <f t="shared" si="23"/>
        <v>17.089281820212321</v>
      </c>
    </row>
    <row r="82" spans="1:25" ht="14.25" customHeight="1" x14ac:dyDescent="0.2">
      <c r="A82" s="172" t="s">
        <v>307</v>
      </c>
      <c r="B82" s="172" t="s">
        <v>429</v>
      </c>
      <c r="C82" s="172" t="s">
        <v>175</v>
      </c>
      <c r="D82" s="170">
        <v>173000</v>
      </c>
      <c r="E82" s="160">
        <v>824</v>
      </c>
      <c r="F82" s="160">
        <v>1048</v>
      </c>
      <c r="G82" s="160">
        <v>1352</v>
      </c>
      <c r="H82" s="170">
        <v>50568</v>
      </c>
      <c r="I82" s="170">
        <v>53463</v>
      </c>
      <c r="J82" s="170">
        <v>32960</v>
      </c>
      <c r="K82" s="170">
        <v>41920</v>
      </c>
      <c r="L82" s="160">
        <v>54080</v>
      </c>
      <c r="M82" s="160">
        <v>29367</v>
      </c>
      <c r="N82" s="170">
        <f t="shared" si="12"/>
        <v>-21201</v>
      </c>
      <c r="O82" s="170">
        <f t="shared" si="13"/>
        <v>-24096</v>
      </c>
      <c r="P82" s="170">
        <f t="shared" si="14"/>
        <v>-3593</v>
      </c>
      <c r="Q82" s="170">
        <f t="shared" si="15"/>
        <v>-12553</v>
      </c>
      <c r="R82" s="170">
        <f t="shared" si="16"/>
        <v>-24713</v>
      </c>
      <c r="S82" s="174">
        <f t="shared" si="17"/>
        <v>22490</v>
      </c>
      <c r="T82" s="171">
        <f t="shared" si="18"/>
        <v>25845.926067</v>
      </c>
      <c r="U82" s="174">
        <f t="shared" si="19"/>
        <v>955.00696817564994</v>
      </c>
      <c r="V82" s="172">
        <f t="shared" si="20"/>
        <v>23.54956639003656</v>
      </c>
      <c r="W82" s="174">
        <f t="shared" si="21"/>
        <v>3144</v>
      </c>
      <c r="X82" s="174">
        <f t="shared" si="22"/>
        <v>79.583914014637486</v>
      </c>
      <c r="Y82" s="175">
        <f t="shared" si="23"/>
        <v>39.505470909884366</v>
      </c>
    </row>
    <row r="83" spans="1:25" ht="14.25" customHeight="1" x14ac:dyDescent="0.2">
      <c r="A83" s="172" t="s">
        <v>307</v>
      </c>
      <c r="B83" s="172" t="s">
        <v>429</v>
      </c>
      <c r="C83" s="172" t="s">
        <v>176</v>
      </c>
      <c r="D83" s="170">
        <v>173000</v>
      </c>
      <c r="E83" s="160">
        <v>824</v>
      </c>
      <c r="F83" s="160">
        <v>1048</v>
      </c>
      <c r="G83" s="160">
        <v>1352</v>
      </c>
      <c r="H83" s="170">
        <v>50568</v>
      </c>
      <c r="I83" s="170">
        <v>53463</v>
      </c>
      <c r="J83" s="170">
        <v>32960</v>
      </c>
      <c r="K83" s="170">
        <v>41920</v>
      </c>
      <c r="L83" s="160">
        <v>54080</v>
      </c>
      <c r="M83" s="160">
        <v>24915</v>
      </c>
      <c r="N83" s="170">
        <f t="shared" si="12"/>
        <v>-25653</v>
      </c>
      <c r="O83" s="170">
        <f t="shared" si="13"/>
        <v>-28548</v>
      </c>
      <c r="P83" s="170">
        <f t="shared" si="14"/>
        <v>-8045</v>
      </c>
      <c r="Q83" s="170">
        <f t="shared" si="15"/>
        <v>-17005</v>
      </c>
      <c r="R83" s="170">
        <f t="shared" si="16"/>
        <v>-29165</v>
      </c>
      <c r="S83" s="174">
        <f t="shared" si="17"/>
        <v>22490</v>
      </c>
      <c r="T83" s="171">
        <f t="shared" si="18"/>
        <v>21927.716414999999</v>
      </c>
      <c r="U83" s="174">
        <f t="shared" si="19"/>
        <v>810.22912153424988</v>
      </c>
      <c r="V83" s="172">
        <f t="shared" si="20"/>
        <v>27.757580420477773</v>
      </c>
      <c r="W83" s="174">
        <f t="shared" si="21"/>
        <v>3144</v>
      </c>
      <c r="X83" s="174">
        <f t="shared" si="22"/>
        <v>67.519093461187481</v>
      </c>
      <c r="Y83" s="175">
        <f t="shared" si="23"/>
        <v>46.564606229603626</v>
      </c>
    </row>
    <row r="84" spans="1:25" ht="14.25" customHeight="1" x14ac:dyDescent="0.2">
      <c r="A84" s="172" t="s">
        <v>307</v>
      </c>
      <c r="B84" s="172" t="s">
        <v>429</v>
      </c>
      <c r="C84" s="172" t="s">
        <v>303</v>
      </c>
      <c r="D84" s="170">
        <v>173000</v>
      </c>
      <c r="E84" s="160">
        <v>824</v>
      </c>
      <c r="F84" s="160">
        <v>1048</v>
      </c>
      <c r="G84" s="160">
        <v>1352</v>
      </c>
      <c r="H84" s="170">
        <v>50568</v>
      </c>
      <c r="I84" s="170">
        <v>53463</v>
      </c>
      <c r="J84" s="170">
        <v>32960</v>
      </c>
      <c r="K84" s="170">
        <v>41920</v>
      </c>
      <c r="L84" s="160">
        <v>54080</v>
      </c>
      <c r="M84" s="160">
        <v>43738</v>
      </c>
      <c r="N84" s="170">
        <f t="shared" ref="N84:N115" si="24">$M84-H84</f>
        <v>-6830</v>
      </c>
      <c r="O84" s="170">
        <f t="shared" ref="O84:O115" si="25">$M84-I84</f>
        <v>-9725</v>
      </c>
      <c r="P84" s="170">
        <f t="shared" ref="P84:P115" si="26">$M84-J84</f>
        <v>10778</v>
      </c>
      <c r="Q84" s="170">
        <f t="shared" ref="Q84:Q115" si="27">$M84-K84</f>
        <v>1818</v>
      </c>
      <c r="R84" s="170">
        <f t="shared" ref="R84:R115" si="28">$M84-L84</f>
        <v>-10342</v>
      </c>
      <c r="S84" s="174">
        <f t="shared" ref="S84:S115" si="29">D84*0.13</f>
        <v>22490</v>
      </c>
      <c r="T84" s="171">
        <f t="shared" ref="T84:T115" si="30">M84*$AD$1</f>
        <v>38493.857538000004</v>
      </c>
      <c r="U84" s="174">
        <f t="shared" ref="U84:U115" si="31">T84*$AB$1</f>
        <v>1422.3480360291001</v>
      </c>
      <c r="V84" s="172">
        <f t="shared" ref="V84:V115" si="32">S84/U84</f>
        <v>15.811882486080835</v>
      </c>
      <c r="W84" s="174">
        <f t="shared" ref="W84:W115" si="33">F84*3</f>
        <v>3144</v>
      </c>
      <c r="X84" s="174">
        <f t="shared" ref="X84:X115" si="34">T84*($AB$1/12)</f>
        <v>118.529003002425</v>
      </c>
      <c r="Y84" s="175">
        <f t="shared" ref="Y84:Y115" si="35">W84/X84</f>
        <v>26.525153509775802</v>
      </c>
    </row>
    <row r="85" spans="1:25" ht="14.25" customHeight="1" x14ac:dyDescent="0.2">
      <c r="A85" s="172" t="s">
        <v>307</v>
      </c>
      <c r="B85" s="172" t="s">
        <v>429</v>
      </c>
      <c r="C85" s="172" t="s">
        <v>339</v>
      </c>
      <c r="D85" s="170">
        <v>173000</v>
      </c>
      <c r="E85" s="160">
        <v>824</v>
      </c>
      <c r="F85" s="160">
        <v>1048</v>
      </c>
      <c r="G85" s="160">
        <v>1352</v>
      </c>
      <c r="H85" s="170">
        <v>50568</v>
      </c>
      <c r="I85" s="170">
        <v>53463</v>
      </c>
      <c r="J85" s="170">
        <v>32960</v>
      </c>
      <c r="K85" s="170">
        <v>41920</v>
      </c>
      <c r="L85" s="160">
        <v>54080</v>
      </c>
      <c r="M85" s="160">
        <v>29609</v>
      </c>
      <c r="N85" s="170">
        <f t="shared" si="24"/>
        <v>-20959</v>
      </c>
      <c r="O85" s="170">
        <f t="shared" si="25"/>
        <v>-23854</v>
      </c>
      <c r="P85" s="170">
        <f t="shared" si="26"/>
        <v>-3351</v>
      </c>
      <c r="Q85" s="170">
        <f t="shared" si="27"/>
        <v>-12311</v>
      </c>
      <c r="R85" s="170">
        <f t="shared" si="28"/>
        <v>-24471</v>
      </c>
      <c r="S85" s="174">
        <f t="shared" si="29"/>
        <v>22490</v>
      </c>
      <c r="T85" s="171">
        <f t="shared" si="30"/>
        <v>26058.910509000001</v>
      </c>
      <c r="U85" s="174">
        <f t="shared" si="31"/>
        <v>962.87674330754999</v>
      </c>
      <c r="V85" s="172">
        <f t="shared" si="32"/>
        <v>23.357091295761546</v>
      </c>
      <c r="W85" s="174">
        <f t="shared" si="33"/>
        <v>3144</v>
      </c>
      <c r="X85" s="174">
        <f t="shared" si="34"/>
        <v>80.239728608962494</v>
      </c>
      <c r="Y85" s="175">
        <f t="shared" si="35"/>
        <v>39.182585167029423</v>
      </c>
    </row>
    <row r="86" spans="1:25" ht="14.25" customHeight="1" x14ac:dyDescent="0.2">
      <c r="A86" s="172" t="s">
        <v>307</v>
      </c>
      <c r="B86" s="172" t="s">
        <v>429</v>
      </c>
      <c r="C86" s="172" t="s">
        <v>179</v>
      </c>
      <c r="D86" s="170">
        <v>173000</v>
      </c>
      <c r="E86" s="160">
        <v>824</v>
      </c>
      <c r="F86" s="160">
        <v>1048</v>
      </c>
      <c r="G86" s="160">
        <v>1352</v>
      </c>
      <c r="H86" s="170">
        <v>50568</v>
      </c>
      <c r="I86" s="170">
        <v>53463</v>
      </c>
      <c r="J86" s="170">
        <v>32960</v>
      </c>
      <c r="K86" s="170">
        <v>41920</v>
      </c>
      <c r="L86" s="160">
        <v>54080</v>
      </c>
      <c r="M86" s="160">
        <v>55840</v>
      </c>
      <c r="N86" s="170">
        <f t="shared" si="24"/>
        <v>5272</v>
      </c>
      <c r="O86" s="170">
        <f t="shared" si="25"/>
        <v>2377</v>
      </c>
      <c r="P86" s="170">
        <f t="shared" si="26"/>
        <v>22880</v>
      </c>
      <c r="Q86" s="170">
        <f t="shared" si="27"/>
        <v>13920</v>
      </c>
      <c r="R86" s="170">
        <f t="shared" si="28"/>
        <v>1760</v>
      </c>
      <c r="S86" s="174">
        <f t="shared" si="29"/>
        <v>22490</v>
      </c>
      <c r="T86" s="171">
        <f t="shared" si="30"/>
        <v>49144.839840000001</v>
      </c>
      <c r="U86" s="174">
        <f t="shared" si="31"/>
        <v>1815.9018320879998</v>
      </c>
      <c r="V86" s="172">
        <f t="shared" si="32"/>
        <v>12.385030733814537</v>
      </c>
      <c r="W86" s="174">
        <f t="shared" si="33"/>
        <v>3144</v>
      </c>
      <c r="X86" s="174">
        <f t="shared" si="34"/>
        <v>151.32515267399998</v>
      </c>
      <c r="Y86" s="175">
        <f t="shared" si="35"/>
        <v>20.77645351379968</v>
      </c>
    </row>
    <row r="87" spans="1:25" ht="14.25" customHeight="1" x14ac:dyDescent="0.2">
      <c r="A87" s="172" t="s">
        <v>307</v>
      </c>
      <c r="B87" s="172" t="s">
        <v>429</v>
      </c>
      <c r="C87" s="172" t="s">
        <v>340</v>
      </c>
      <c r="D87" s="170">
        <v>173000</v>
      </c>
      <c r="E87" s="160">
        <v>824</v>
      </c>
      <c r="F87" s="160">
        <v>1048</v>
      </c>
      <c r="G87" s="160">
        <v>1352</v>
      </c>
      <c r="H87" s="170">
        <v>50568</v>
      </c>
      <c r="I87" s="170">
        <v>53463</v>
      </c>
      <c r="J87" s="170">
        <v>32960</v>
      </c>
      <c r="K87" s="170">
        <v>41920</v>
      </c>
      <c r="L87" s="160">
        <v>54080</v>
      </c>
      <c r="M87" s="160">
        <v>30817</v>
      </c>
      <c r="N87" s="170">
        <f t="shared" si="24"/>
        <v>-19751</v>
      </c>
      <c r="O87" s="170">
        <f t="shared" si="25"/>
        <v>-22646</v>
      </c>
      <c r="P87" s="170">
        <f t="shared" si="26"/>
        <v>-2143</v>
      </c>
      <c r="Q87" s="170">
        <f t="shared" si="27"/>
        <v>-11103</v>
      </c>
      <c r="R87" s="170">
        <f t="shared" si="28"/>
        <v>-23263</v>
      </c>
      <c r="S87" s="174">
        <f t="shared" si="29"/>
        <v>22490</v>
      </c>
      <c r="T87" s="171">
        <f t="shared" si="30"/>
        <v>27122.072517000001</v>
      </c>
      <c r="U87" s="174">
        <f t="shared" si="31"/>
        <v>1002.16057950315</v>
      </c>
      <c r="V87" s="172">
        <f t="shared" si="32"/>
        <v>22.441513326287556</v>
      </c>
      <c r="W87" s="174">
        <f t="shared" si="33"/>
        <v>3144</v>
      </c>
      <c r="X87" s="174">
        <f t="shared" si="34"/>
        <v>83.513381625262497</v>
      </c>
      <c r="Y87" s="175">
        <f t="shared" si="35"/>
        <v>37.646661395027877</v>
      </c>
    </row>
    <row r="88" spans="1:25" ht="14.25" customHeight="1" x14ac:dyDescent="0.2">
      <c r="A88" s="172" t="s">
        <v>307</v>
      </c>
      <c r="B88" s="172" t="s">
        <v>429</v>
      </c>
      <c r="C88" s="172" t="s">
        <v>305</v>
      </c>
      <c r="D88" s="170">
        <v>173000</v>
      </c>
      <c r="E88" s="160">
        <v>824</v>
      </c>
      <c r="F88" s="160">
        <v>1048</v>
      </c>
      <c r="G88" s="160">
        <v>1352</v>
      </c>
      <c r="H88" s="170">
        <v>50568</v>
      </c>
      <c r="I88" s="170">
        <v>53463</v>
      </c>
      <c r="J88" s="170">
        <v>32960</v>
      </c>
      <c r="K88" s="170">
        <v>41920</v>
      </c>
      <c r="L88" s="160">
        <v>54080</v>
      </c>
      <c r="M88" s="160">
        <v>27131</v>
      </c>
      <c r="N88" s="170">
        <f t="shared" si="24"/>
        <v>-23437</v>
      </c>
      <c r="O88" s="170">
        <f t="shared" si="25"/>
        <v>-26332</v>
      </c>
      <c r="P88" s="170">
        <f t="shared" si="26"/>
        <v>-5829</v>
      </c>
      <c r="Q88" s="170">
        <f t="shared" si="27"/>
        <v>-14789</v>
      </c>
      <c r="R88" s="170">
        <f t="shared" si="28"/>
        <v>-26949</v>
      </c>
      <c r="S88" s="174">
        <f t="shared" si="29"/>
        <v>22490</v>
      </c>
      <c r="T88" s="171">
        <f t="shared" si="30"/>
        <v>23878.020231000002</v>
      </c>
      <c r="U88" s="174">
        <f t="shared" si="31"/>
        <v>882.29284753545005</v>
      </c>
      <c r="V88" s="172">
        <f t="shared" si="32"/>
        <v>25.490402719258544</v>
      </c>
      <c r="W88" s="174">
        <f t="shared" si="33"/>
        <v>3144</v>
      </c>
      <c r="X88" s="174">
        <f t="shared" si="34"/>
        <v>73.52440396128749</v>
      </c>
      <c r="Y88" s="175">
        <f t="shared" si="35"/>
        <v>42.761312307344888</v>
      </c>
    </row>
    <row r="89" spans="1:25" ht="14.25" customHeight="1" x14ac:dyDescent="0.2">
      <c r="A89" s="172" t="s">
        <v>307</v>
      </c>
      <c r="B89" s="172" t="s">
        <v>429</v>
      </c>
      <c r="C89" s="172" t="s">
        <v>463</v>
      </c>
      <c r="D89" s="170">
        <v>173000</v>
      </c>
      <c r="E89" s="160">
        <v>824</v>
      </c>
      <c r="F89" s="160">
        <v>1048</v>
      </c>
      <c r="G89" s="160">
        <v>1352</v>
      </c>
      <c r="H89" s="170">
        <v>50568</v>
      </c>
      <c r="I89" s="170">
        <v>53463</v>
      </c>
      <c r="J89" s="170">
        <v>32960</v>
      </c>
      <c r="K89" s="170">
        <v>41920</v>
      </c>
      <c r="L89" s="160">
        <v>54080</v>
      </c>
      <c r="M89" s="160">
        <v>31542</v>
      </c>
      <c r="N89" s="170">
        <f t="shared" si="24"/>
        <v>-19026</v>
      </c>
      <c r="O89" s="170">
        <f t="shared" si="25"/>
        <v>-21921</v>
      </c>
      <c r="P89" s="170">
        <f t="shared" si="26"/>
        <v>-1418</v>
      </c>
      <c r="Q89" s="170">
        <f t="shared" si="27"/>
        <v>-10378</v>
      </c>
      <c r="R89" s="170">
        <f t="shared" si="28"/>
        <v>-22538</v>
      </c>
      <c r="S89" s="174">
        <f t="shared" si="29"/>
        <v>22490</v>
      </c>
      <c r="T89" s="171">
        <f t="shared" si="30"/>
        <v>27760.145742000001</v>
      </c>
      <c r="U89" s="174">
        <f t="shared" si="31"/>
        <v>1025.7373851668999</v>
      </c>
      <c r="V89" s="172">
        <f t="shared" si="32"/>
        <v>21.925690069627915</v>
      </c>
      <c r="W89" s="174">
        <f t="shared" si="33"/>
        <v>3144</v>
      </c>
      <c r="X89" s="174">
        <f t="shared" si="34"/>
        <v>85.478115430574988</v>
      </c>
      <c r="Y89" s="172">
        <f t="shared" si="35"/>
        <v>36.781344372917829</v>
      </c>
    </row>
    <row r="90" spans="1:25" ht="14.25" customHeight="1" x14ac:dyDescent="0.2">
      <c r="A90" s="172" t="s">
        <v>307</v>
      </c>
      <c r="B90" s="172" t="s">
        <v>429</v>
      </c>
      <c r="C90" s="172" t="s">
        <v>177</v>
      </c>
      <c r="D90" s="170">
        <v>173000</v>
      </c>
      <c r="E90" s="160">
        <v>824</v>
      </c>
      <c r="F90" s="160">
        <v>1048</v>
      </c>
      <c r="G90" s="160">
        <v>1352</v>
      </c>
      <c r="H90" s="170">
        <v>50568</v>
      </c>
      <c r="I90" s="170">
        <v>53463</v>
      </c>
      <c r="J90" s="170">
        <v>32960</v>
      </c>
      <c r="K90" s="170">
        <v>41920</v>
      </c>
      <c r="L90" s="160">
        <v>54080</v>
      </c>
      <c r="M90" s="160">
        <v>28900</v>
      </c>
      <c r="N90" s="170">
        <f t="shared" si="24"/>
        <v>-21668</v>
      </c>
      <c r="O90" s="170">
        <f t="shared" si="25"/>
        <v>-24563</v>
      </c>
      <c r="P90" s="170">
        <f t="shared" si="26"/>
        <v>-4060</v>
      </c>
      <c r="Q90" s="170">
        <f t="shared" si="27"/>
        <v>-13020</v>
      </c>
      <c r="R90" s="170">
        <f t="shared" si="28"/>
        <v>-25180</v>
      </c>
      <c r="S90" s="174">
        <f t="shared" si="29"/>
        <v>22490</v>
      </c>
      <c r="T90" s="171">
        <f t="shared" si="30"/>
        <v>25434.918900000001</v>
      </c>
      <c r="U90" s="174">
        <f t="shared" si="31"/>
        <v>939.82025335499998</v>
      </c>
      <c r="V90" s="172">
        <f t="shared" si="32"/>
        <v>23.930107826166214</v>
      </c>
      <c r="W90" s="174">
        <f t="shared" si="33"/>
        <v>3144</v>
      </c>
      <c r="X90" s="174">
        <f t="shared" si="34"/>
        <v>78.318354446249998</v>
      </c>
      <c r="Y90" s="175">
        <f t="shared" si="35"/>
        <v>40.143846512476607</v>
      </c>
    </row>
    <row r="91" spans="1:25" ht="14.25" customHeight="1" x14ac:dyDescent="0.2">
      <c r="A91" s="172" t="s">
        <v>307</v>
      </c>
      <c r="B91" s="172" t="s">
        <v>429</v>
      </c>
      <c r="C91" s="172" t="s">
        <v>180</v>
      </c>
      <c r="D91" s="170">
        <v>173000</v>
      </c>
      <c r="E91" s="160">
        <v>824</v>
      </c>
      <c r="F91" s="160">
        <v>1048</v>
      </c>
      <c r="G91" s="160">
        <v>1352</v>
      </c>
      <c r="H91" s="170">
        <v>50568</v>
      </c>
      <c r="I91" s="170">
        <v>53463</v>
      </c>
      <c r="J91" s="170">
        <v>32960</v>
      </c>
      <c r="K91" s="170">
        <v>41920</v>
      </c>
      <c r="L91" s="160">
        <v>54080</v>
      </c>
      <c r="M91" s="160">
        <v>28756</v>
      </c>
      <c r="N91" s="170">
        <f t="shared" si="24"/>
        <v>-21812</v>
      </c>
      <c r="O91" s="170">
        <f t="shared" si="25"/>
        <v>-24707</v>
      </c>
      <c r="P91" s="170">
        <f t="shared" si="26"/>
        <v>-4204</v>
      </c>
      <c r="Q91" s="170">
        <f t="shared" si="27"/>
        <v>-13164</v>
      </c>
      <c r="R91" s="170">
        <f t="shared" si="28"/>
        <v>-25324</v>
      </c>
      <c r="S91" s="174">
        <f t="shared" si="29"/>
        <v>22490</v>
      </c>
      <c r="T91" s="171">
        <f t="shared" si="30"/>
        <v>25308.184356000002</v>
      </c>
      <c r="U91" s="174">
        <f t="shared" si="31"/>
        <v>935.13741195419993</v>
      </c>
      <c r="V91" s="172">
        <f t="shared" si="32"/>
        <v>24.049941444436072</v>
      </c>
      <c r="W91" s="174">
        <f t="shared" si="33"/>
        <v>3144</v>
      </c>
      <c r="X91" s="174">
        <f t="shared" si="34"/>
        <v>77.928117662849999</v>
      </c>
      <c r="Y91" s="175">
        <f t="shared" si="35"/>
        <v>40.344872868638681</v>
      </c>
    </row>
    <row r="92" spans="1:25" ht="14.25" customHeight="1" x14ac:dyDescent="0.2">
      <c r="A92" s="172" t="s">
        <v>182</v>
      </c>
      <c r="B92" s="172" t="s">
        <v>183</v>
      </c>
      <c r="C92" s="172" t="s">
        <v>181</v>
      </c>
      <c r="D92" s="170">
        <v>260000</v>
      </c>
      <c r="E92" s="160">
        <v>660</v>
      </c>
      <c r="F92" s="160">
        <v>829</v>
      </c>
      <c r="G92" s="160">
        <v>1120</v>
      </c>
      <c r="H92" s="170">
        <v>75998</v>
      </c>
      <c r="I92" s="170">
        <v>80349</v>
      </c>
      <c r="J92" s="170">
        <v>26400</v>
      </c>
      <c r="K92" s="170">
        <v>33160</v>
      </c>
      <c r="L92" s="160">
        <v>44800</v>
      </c>
      <c r="M92" s="160">
        <v>80534</v>
      </c>
      <c r="N92" s="170">
        <f t="shared" si="24"/>
        <v>4536</v>
      </c>
      <c r="O92" s="170">
        <f t="shared" si="25"/>
        <v>185</v>
      </c>
      <c r="P92" s="170">
        <f t="shared" si="26"/>
        <v>54134</v>
      </c>
      <c r="Q92" s="170">
        <f t="shared" si="27"/>
        <v>47374</v>
      </c>
      <c r="R92" s="170">
        <f t="shared" si="28"/>
        <v>35734</v>
      </c>
      <c r="S92" s="174">
        <f t="shared" si="29"/>
        <v>33800</v>
      </c>
      <c r="T92" s="171">
        <f t="shared" si="30"/>
        <v>70878.053933999996</v>
      </c>
      <c r="U92" s="174">
        <f t="shared" si="31"/>
        <v>2618.9440928612994</v>
      </c>
      <c r="V92" s="172">
        <f t="shared" si="32"/>
        <v>12.905964694753056</v>
      </c>
      <c r="W92" s="174">
        <f t="shared" si="33"/>
        <v>2487</v>
      </c>
      <c r="X92" s="174">
        <f t="shared" si="34"/>
        <v>218.24534107177496</v>
      </c>
      <c r="Y92" s="175">
        <f t="shared" si="35"/>
        <v>11.395432258881959</v>
      </c>
    </row>
    <row r="93" spans="1:25" ht="14.25" customHeight="1" x14ac:dyDescent="0.2">
      <c r="A93" s="172" t="s">
        <v>182</v>
      </c>
      <c r="B93" s="172" t="s">
        <v>183</v>
      </c>
      <c r="C93" s="172" t="s">
        <v>178</v>
      </c>
      <c r="D93" s="170">
        <v>260000</v>
      </c>
      <c r="E93" s="160">
        <v>660</v>
      </c>
      <c r="F93" s="160">
        <v>829</v>
      </c>
      <c r="G93" s="160">
        <v>1120</v>
      </c>
      <c r="H93" s="170">
        <v>75998</v>
      </c>
      <c r="I93" s="170">
        <v>80349</v>
      </c>
      <c r="J93" s="170">
        <v>26400</v>
      </c>
      <c r="K93" s="170">
        <v>33160</v>
      </c>
      <c r="L93" s="160">
        <v>44800</v>
      </c>
      <c r="M93" s="160">
        <v>63189</v>
      </c>
      <c r="N93" s="170">
        <f t="shared" si="24"/>
        <v>-12809</v>
      </c>
      <c r="O93" s="170">
        <f t="shared" si="25"/>
        <v>-17160</v>
      </c>
      <c r="P93" s="170">
        <f t="shared" si="26"/>
        <v>36789</v>
      </c>
      <c r="Q93" s="170">
        <f t="shared" si="27"/>
        <v>30029</v>
      </c>
      <c r="R93" s="170">
        <f t="shared" si="28"/>
        <v>18389</v>
      </c>
      <c r="S93" s="174">
        <f t="shared" si="29"/>
        <v>33800</v>
      </c>
      <c r="T93" s="171">
        <f t="shared" si="30"/>
        <v>55612.702088999999</v>
      </c>
      <c r="U93" s="174">
        <f t="shared" si="31"/>
        <v>2054.8893421885496</v>
      </c>
      <c r="V93" s="172">
        <f t="shared" si="32"/>
        <v>16.448574288677502</v>
      </c>
      <c r="W93" s="174">
        <f t="shared" si="33"/>
        <v>2487</v>
      </c>
      <c r="X93" s="174">
        <f t="shared" si="34"/>
        <v>171.24077851571246</v>
      </c>
      <c r="Y93" s="175">
        <f t="shared" si="35"/>
        <v>14.52340979500862</v>
      </c>
    </row>
    <row r="94" spans="1:25" ht="14.25" customHeight="1" x14ac:dyDescent="0.2">
      <c r="A94" s="172" t="s">
        <v>182</v>
      </c>
      <c r="B94" s="172" t="s">
        <v>183</v>
      </c>
      <c r="C94" s="172" t="s">
        <v>468</v>
      </c>
      <c r="D94" s="170">
        <v>260000</v>
      </c>
      <c r="E94" s="160">
        <v>660</v>
      </c>
      <c r="F94" s="160">
        <v>829</v>
      </c>
      <c r="G94" s="160">
        <v>1120</v>
      </c>
      <c r="H94" s="170">
        <v>75998</v>
      </c>
      <c r="I94" s="170">
        <v>80349</v>
      </c>
      <c r="J94" s="170">
        <v>26400</v>
      </c>
      <c r="K94" s="170">
        <v>33160</v>
      </c>
      <c r="L94" s="160">
        <v>44800</v>
      </c>
      <c r="M94" s="160">
        <v>53145</v>
      </c>
      <c r="N94" s="170">
        <f t="shared" si="24"/>
        <v>-22853</v>
      </c>
      <c r="O94" s="170">
        <f t="shared" si="25"/>
        <v>-27204</v>
      </c>
      <c r="P94" s="170">
        <f t="shared" si="26"/>
        <v>26745</v>
      </c>
      <c r="Q94" s="170">
        <f t="shared" si="27"/>
        <v>19985</v>
      </c>
      <c r="R94" s="170">
        <f t="shared" si="28"/>
        <v>8345</v>
      </c>
      <c r="S94" s="174">
        <f t="shared" si="29"/>
        <v>33800</v>
      </c>
      <c r="T94" s="171">
        <f t="shared" si="30"/>
        <v>46772.967645000004</v>
      </c>
      <c r="U94" s="174">
        <f t="shared" si="31"/>
        <v>1728.26115448275</v>
      </c>
      <c r="V94" s="172">
        <f t="shared" si="32"/>
        <v>19.557229480237886</v>
      </c>
      <c r="W94" s="174">
        <f t="shared" si="33"/>
        <v>2487</v>
      </c>
      <c r="X94" s="174">
        <f t="shared" si="34"/>
        <v>144.02176287356249</v>
      </c>
      <c r="Y94" s="175">
        <f t="shared" si="35"/>
        <v>17.268223568290516</v>
      </c>
    </row>
    <row r="95" spans="1:25" ht="14.25" customHeight="1" x14ac:dyDescent="0.2">
      <c r="A95" s="172" t="s">
        <v>182</v>
      </c>
      <c r="B95" s="172" t="s">
        <v>183</v>
      </c>
      <c r="C95" s="172" t="s">
        <v>170</v>
      </c>
      <c r="D95" s="170">
        <v>260000</v>
      </c>
      <c r="E95" s="160">
        <v>660</v>
      </c>
      <c r="F95" s="160">
        <v>829</v>
      </c>
      <c r="G95" s="160">
        <v>1120</v>
      </c>
      <c r="H95" s="170">
        <v>75998</v>
      </c>
      <c r="I95" s="170">
        <v>80349</v>
      </c>
      <c r="J95" s="170">
        <v>26400</v>
      </c>
      <c r="K95" s="170">
        <v>33160</v>
      </c>
      <c r="L95" s="160">
        <v>44800</v>
      </c>
      <c r="M95" s="160">
        <v>44517</v>
      </c>
      <c r="N95" s="170">
        <f t="shared" si="24"/>
        <v>-31481</v>
      </c>
      <c r="O95" s="170">
        <f t="shared" si="25"/>
        <v>-35832</v>
      </c>
      <c r="P95" s="170">
        <f t="shared" si="26"/>
        <v>18117</v>
      </c>
      <c r="Q95" s="170">
        <f t="shared" si="27"/>
        <v>11357</v>
      </c>
      <c r="R95" s="170">
        <f t="shared" si="28"/>
        <v>-283</v>
      </c>
      <c r="S95" s="174">
        <f t="shared" si="29"/>
        <v>33800</v>
      </c>
      <c r="T95" s="171">
        <f t="shared" si="30"/>
        <v>39179.456216999999</v>
      </c>
      <c r="U95" s="174">
        <f t="shared" si="31"/>
        <v>1447.6809072181497</v>
      </c>
      <c r="V95" s="172">
        <f t="shared" si="32"/>
        <v>23.347686518122124</v>
      </c>
      <c r="W95" s="174">
        <f t="shared" si="33"/>
        <v>2487</v>
      </c>
      <c r="X95" s="174">
        <f t="shared" si="34"/>
        <v>120.64007560151248</v>
      </c>
      <c r="Y95" s="175">
        <f t="shared" si="35"/>
        <v>20.615040131563216</v>
      </c>
    </row>
    <row r="96" spans="1:25" ht="14.25" customHeight="1" x14ac:dyDescent="0.2">
      <c r="A96" s="172" t="s">
        <v>182</v>
      </c>
      <c r="B96" s="172" t="s">
        <v>183</v>
      </c>
      <c r="C96" s="172" t="s">
        <v>171</v>
      </c>
      <c r="D96" s="170">
        <v>260000</v>
      </c>
      <c r="E96" s="160">
        <v>660</v>
      </c>
      <c r="F96" s="160">
        <v>829</v>
      </c>
      <c r="G96" s="160">
        <v>1120</v>
      </c>
      <c r="H96" s="170">
        <v>75998</v>
      </c>
      <c r="I96" s="170">
        <v>80349</v>
      </c>
      <c r="J96" s="170">
        <v>26400</v>
      </c>
      <c r="K96" s="170">
        <v>33160</v>
      </c>
      <c r="L96" s="160">
        <v>44800</v>
      </c>
      <c r="M96" s="160">
        <v>40905</v>
      </c>
      <c r="N96" s="170">
        <f t="shared" si="24"/>
        <v>-35093</v>
      </c>
      <c r="O96" s="170">
        <f t="shared" si="25"/>
        <v>-39444</v>
      </c>
      <c r="P96" s="170">
        <f t="shared" si="26"/>
        <v>14505</v>
      </c>
      <c r="Q96" s="170">
        <f t="shared" si="27"/>
        <v>7745</v>
      </c>
      <c r="R96" s="170">
        <f t="shared" si="28"/>
        <v>-3895</v>
      </c>
      <c r="S96" s="174">
        <f t="shared" si="29"/>
        <v>33800</v>
      </c>
      <c r="T96" s="171">
        <f t="shared" si="30"/>
        <v>36000.531405000002</v>
      </c>
      <c r="U96" s="174">
        <f t="shared" si="31"/>
        <v>1330.21963541475</v>
      </c>
      <c r="V96" s="172">
        <f t="shared" si="32"/>
        <v>25.409337751552194</v>
      </c>
      <c r="W96" s="174">
        <f t="shared" si="33"/>
        <v>2487</v>
      </c>
      <c r="X96" s="174">
        <f t="shared" si="34"/>
        <v>110.85163628456249</v>
      </c>
      <c r="Y96" s="175">
        <f t="shared" si="35"/>
        <v>22.435392776843898</v>
      </c>
    </row>
    <row r="97" spans="1:25" ht="14.25" customHeight="1" x14ac:dyDescent="0.2">
      <c r="A97" s="172" t="s">
        <v>182</v>
      </c>
      <c r="B97" s="172" t="s">
        <v>183</v>
      </c>
      <c r="C97" s="172" t="s">
        <v>172</v>
      </c>
      <c r="D97" s="170">
        <v>260000</v>
      </c>
      <c r="E97" s="160">
        <v>660</v>
      </c>
      <c r="F97" s="160">
        <v>829</v>
      </c>
      <c r="G97" s="160">
        <v>1120</v>
      </c>
      <c r="H97" s="170">
        <v>75998</v>
      </c>
      <c r="I97" s="170">
        <v>80349</v>
      </c>
      <c r="J97" s="170">
        <v>26400</v>
      </c>
      <c r="K97" s="170">
        <v>33160</v>
      </c>
      <c r="L97" s="160">
        <v>44800</v>
      </c>
      <c r="M97" s="160">
        <v>29062</v>
      </c>
      <c r="N97" s="170">
        <f t="shared" si="24"/>
        <v>-46936</v>
      </c>
      <c r="O97" s="170">
        <f t="shared" si="25"/>
        <v>-51287</v>
      </c>
      <c r="P97" s="170">
        <f t="shared" si="26"/>
        <v>2662</v>
      </c>
      <c r="Q97" s="170">
        <f t="shared" si="27"/>
        <v>-4098</v>
      </c>
      <c r="R97" s="170">
        <f t="shared" si="28"/>
        <v>-15738</v>
      </c>
      <c r="S97" s="174">
        <f t="shared" si="29"/>
        <v>33800</v>
      </c>
      <c r="T97" s="171">
        <f t="shared" si="30"/>
        <v>25577.495262</v>
      </c>
      <c r="U97" s="174">
        <f t="shared" si="31"/>
        <v>945.08844993089997</v>
      </c>
      <c r="V97" s="172">
        <f t="shared" si="32"/>
        <v>35.763848349296069</v>
      </c>
      <c r="W97" s="174">
        <f t="shared" si="33"/>
        <v>2487</v>
      </c>
      <c r="X97" s="174">
        <f t="shared" si="34"/>
        <v>78.757370827574988</v>
      </c>
      <c r="Y97" s="175">
        <f t="shared" si="35"/>
        <v>31.5779967495974</v>
      </c>
    </row>
    <row r="98" spans="1:25" ht="14.25" customHeight="1" x14ac:dyDescent="0.2">
      <c r="A98" s="172" t="s">
        <v>182</v>
      </c>
      <c r="B98" s="172" t="s">
        <v>183</v>
      </c>
      <c r="C98" s="172" t="s">
        <v>173</v>
      </c>
      <c r="D98" s="170">
        <v>260000</v>
      </c>
      <c r="E98" s="160">
        <v>660</v>
      </c>
      <c r="F98" s="160">
        <v>829</v>
      </c>
      <c r="G98" s="160">
        <v>1120</v>
      </c>
      <c r="H98" s="170">
        <v>75998</v>
      </c>
      <c r="I98" s="170">
        <v>80349</v>
      </c>
      <c r="J98" s="170">
        <v>26400</v>
      </c>
      <c r="K98" s="170">
        <v>33160</v>
      </c>
      <c r="L98" s="160">
        <v>44800</v>
      </c>
      <c r="M98" s="160">
        <v>36119</v>
      </c>
      <c r="N98" s="170">
        <f t="shared" si="24"/>
        <v>-39879</v>
      </c>
      <c r="O98" s="170">
        <f t="shared" si="25"/>
        <v>-44230</v>
      </c>
      <c r="P98" s="170">
        <f t="shared" si="26"/>
        <v>9719</v>
      </c>
      <c r="Q98" s="170">
        <f t="shared" si="27"/>
        <v>2959</v>
      </c>
      <c r="R98" s="170">
        <f t="shared" si="28"/>
        <v>-8681</v>
      </c>
      <c r="S98" s="174">
        <f t="shared" si="29"/>
        <v>33800</v>
      </c>
      <c r="T98" s="171">
        <f t="shared" si="30"/>
        <v>31788.368019000001</v>
      </c>
      <c r="U98" s="174">
        <f t="shared" si="31"/>
        <v>1174.5801983020499</v>
      </c>
      <c r="V98" s="172">
        <f t="shared" si="32"/>
        <v>28.776238564944833</v>
      </c>
      <c r="W98" s="174">
        <f t="shared" si="33"/>
        <v>2487</v>
      </c>
      <c r="X98" s="174">
        <f t="shared" si="34"/>
        <v>97.881683191837496</v>
      </c>
      <c r="Y98" s="175">
        <f t="shared" si="35"/>
        <v>25.408226737639456</v>
      </c>
    </row>
    <row r="99" spans="1:25" ht="14.25" customHeight="1" x14ac:dyDescent="0.2">
      <c r="A99" s="172" t="s">
        <v>182</v>
      </c>
      <c r="B99" s="172" t="s">
        <v>183</v>
      </c>
      <c r="C99" s="172" t="s">
        <v>174</v>
      </c>
      <c r="D99" s="170">
        <v>260000</v>
      </c>
      <c r="E99" s="160">
        <v>660</v>
      </c>
      <c r="F99" s="160">
        <v>829</v>
      </c>
      <c r="G99" s="160">
        <v>1120</v>
      </c>
      <c r="H99" s="170">
        <v>75998</v>
      </c>
      <c r="I99" s="170">
        <v>80349</v>
      </c>
      <c r="J99" s="170">
        <v>26400</v>
      </c>
      <c r="K99" s="170">
        <v>33160</v>
      </c>
      <c r="L99" s="160">
        <v>44800</v>
      </c>
      <c r="M99" s="160">
        <v>62576</v>
      </c>
      <c r="N99" s="170">
        <f t="shared" si="24"/>
        <v>-13422</v>
      </c>
      <c r="O99" s="170">
        <f t="shared" si="25"/>
        <v>-17773</v>
      </c>
      <c r="P99" s="170">
        <f t="shared" si="26"/>
        <v>36176</v>
      </c>
      <c r="Q99" s="170">
        <f t="shared" si="27"/>
        <v>29416</v>
      </c>
      <c r="R99" s="170">
        <f t="shared" si="28"/>
        <v>17776</v>
      </c>
      <c r="S99" s="174">
        <f t="shared" si="29"/>
        <v>33800</v>
      </c>
      <c r="T99" s="171">
        <f t="shared" si="30"/>
        <v>55073.200175999998</v>
      </c>
      <c r="U99" s="174">
        <f t="shared" si="31"/>
        <v>2034.9547465031997</v>
      </c>
      <c r="V99" s="172">
        <f t="shared" si="32"/>
        <v>16.609705969177362</v>
      </c>
      <c r="W99" s="174">
        <f t="shared" si="33"/>
        <v>2487</v>
      </c>
      <c r="X99" s="174">
        <f t="shared" si="34"/>
        <v>169.57956220859998</v>
      </c>
      <c r="Y99" s="175">
        <f t="shared" si="35"/>
        <v>14.66568239479672</v>
      </c>
    </row>
    <row r="100" spans="1:25" ht="14.25" customHeight="1" x14ac:dyDescent="0.2">
      <c r="A100" s="172" t="s">
        <v>182</v>
      </c>
      <c r="B100" s="172" t="s">
        <v>183</v>
      </c>
      <c r="C100" s="172" t="s">
        <v>175</v>
      </c>
      <c r="D100" s="170">
        <v>260000</v>
      </c>
      <c r="E100" s="160">
        <v>660</v>
      </c>
      <c r="F100" s="160">
        <v>829</v>
      </c>
      <c r="G100" s="160">
        <v>1120</v>
      </c>
      <c r="H100" s="170">
        <v>75998</v>
      </c>
      <c r="I100" s="170">
        <v>80349</v>
      </c>
      <c r="J100" s="170">
        <v>26400</v>
      </c>
      <c r="K100" s="170">
        <v>33160</v>
      </c>
      <c r="L100" s="160">
        <v>44800</v>
      </c>
      <c r="M100" s="160">
        <v>27070</v>
      </c>
      <c r="N100" s="170">
        <f t="shared" si="24"/>
        <v>-48928</v>
      </c>
      <c r="O100" s="170">
        <f t="shared" si="25"/>
        <v>-53279</v>
      </c>
      <c r="P100" s="170">
        <f t="shared" si="26"/>
        <v>670</v>
      </c>
      <c r="Q100" s="170">
        <f t="shared" si="27"/>
        <v>-6090</v>
      </c>
      <c r="R100" s="170">
        <f t="shared" si="28"/>
        <v>-17730</v>
      </c>
      <c r="S100" s="174">
        <f t="shared" si="29"/>
        <v>33800</v>
      </c>
      <c r="T100" s="171">
        <f t="shared" si="30"/>
        <v>23824.334070000001</v>
      </c>
      <c r="U100" s="174">
        <f t="shared" si="31"/>
        <v>880.3091438864999</v>
      </c>
      <c r="V100" s="172">
        <f t="shared" si="32"/>
        <v>38.395602538871167</v>
      </c>
      <c r="W100" s="174">
        <f t="shared" si="33"/>
        <v>2487</v>
      </c>
      <c r="X100" s="174">
        <f t="shared" si="34"/>
        <v>73.359095323874996</v>
      </c>
      <c r="Y100" s="175">
        <f t="shared" si="35"/>
        <v>33.901726691422219</v>
      </c>
    </row>
    <row r="101" spans="1:25" ht="14.25" customHeight="1" x14ac:dyDescent="0.2">
      <c r="A101" s="172" t="s">
        <v>182</v>
      </c>
      <c r="B101" s="172" t="s">
        <v>183</v>
      </c>
      <c r="C101" s="172" t="s">
        <v>176</v>
      </c>
      <c r="D101" s="170">
        <v>260000</v>
      </c>
      <c r="E101" s="160">
        <v>660</v>
      </c>
      <c r="F101" s="160">
        <v>829</v>
      </c>
      <c r="G101" s="160">
        <v>1120</v>
      </c>
      <c r="H101" s="170">
        <v>75998</v>
      </c>
      <c r="I101" s="170">
        <v>80349</v>
      </c>
      <c r="J101" s="170">
        <v>26400</v>
      </c>
      <c r="K101" s="170">
        <v>33160</v>
      </c>
      <c r="L101" s="160">
        <v>44800</v>
      </c>
      <c r="M101" s="160">
        <v>22966</v>
      </c>
      <c r="N101" s="170">
        <f t="shared" si="24"/>
        <v>-53032</v>
      </c>
      <c r="O101" s="170">
        <f t="shared" si="25"/>
        <v>-57383</v>
      </c>
      <c r="P101" s="170">
        <f t="shared" si="26"/>
        <v>-3434</v>
      </c>
      <c r="Q101" s="170">
        <f t="shared" si="27"/>
        <v>-10194</v>
      </c>
      <c r="R101" s="170">
        <f t="shared" si="28"/>
        <v>-21834</v>
      </c>
      <c r="S101" s="174">
        <f t="shared" si="29"/>
        <v>33800</v>
      </c>
      <c r="T101" s="171">
        <f t="shared" si="30"/>
        <v>20212.399566</v>
      </c>
      <c r="U101" s="174">
        <f t="shared" si="31"/>
        <v>746.8481639636999</v>
      </c>
      <c r="V101" s="172">
        <f t="shared" si="32"/>
        <v>45.256856253907628</v>
      </c>
      <c r="W101" s="174">
        <f t="shared" si="33"/>
        <v>2487</v>
      </c>
      <c r="X101" s="174">
        <f t="shared" si="34"/>
        <v>62.237346996974992</v>
      </c>
      <c r="Y101" s="175">
        <f t="shared" si="35"/>
        <v>39.959929527858556</v>
      </c>
    </row>
    <row r="102" spans="1:25" ht="14.25" customHeight="1" x14ac:dyDescent="0.2">
      <c r="A102" s="172" t="s">
        <v>182</v>
      </c>
      <c r="B102" s="172" t="s">
        <v>183</v>
      </c>
      <c r="C102" s="172" t="s">
        <v>303</v>
      </c>
      <c r="D102" s="170">
        <v>260000</v>
      </c>
      <c r="E102" s="160">
        <v>660</v>
      </c>
      <c r="F102" s="160">
        <v>829</v>
      </c>
      <c r="G102" s="160">
        <v>1120</v>
      </c>
      <c r="H102" s="170">
        <v>75998</v>
      </c>
      <c r="I102" s="170">
        <v>80349</v>
      </c>
      <c r="J102" s="170">
        <v>26400</v>
      </c>
      <c r="K102" s="170">
        <v>33160</v>
      </c>
      <c r="L102" s="160">
        <v>44800</v>
      </c>
      <c r="M102" s="160">
        <v>40316</v>
      </c>
      <c r="N102" s="170">
        <f t="shared" si="24"/>
        <v>-35682</v>
      </c>
      <c r="O102" s="170">
        <f t="shared" si="25"/>
        <v>-40033</v>
      </c>
      <c r="P102" s="170">
        <f t="shared" si="26"/>
        <v>13916</v>
      </c>
      <c r="Q102" s="170">
        <f t="shared" si="27"/>
        <v>7156</v>
      </c>
      <c r="R102" s="170">
        <f t="shared" si="28"/>
        <v>-4484</v>
      </c>
      <c r="S102" s="174">
        <f t="shared" si="29"/>
        <v>33800</v>
      </c>
      <c r="T102" s="171">
        <f t="shared" si="30"/>
        <v>35482.151916000003</v>
      </c>
      <c r="U102" s="174">
        <f t="shared" si="31"/>
        <v>1311.0655132961999</v>
      </c>
      <c r="V102" s="172">
        <f t="shared" si="32"/>
        <v>25.780557613038059</v>
      </c>
      <c r="W102" s="174">
        <f t="shared" si="33"/>
        <v>2487</v>
      </c>
      <c r="X102" s="174">
        <f t="shared" si="34"/>
        <v>109.25545944135</v>
      </c>
      <c r="Y102" s="175">
        <f t="shared" si="35"/>
        <v>22.76316453856532</v>
      </c>
    </row>
    <row r="103" spans="1:25" ht="14.25" customHeight="1" x14ac:dyDescent="0.2">
      <c r="A103" s="172" t="s">
        <v>182</v>
      </c>
      <c r="B103" s="172" t="s">
        <v>183</v>
      </c>
      <c r="C103" s="172" t="s">
        <v>339</v>
      </c>
      <c r="D103" s="170">
        <v>260000</v>
      </c>
      <c r="E103" s="160">
        <v>660</v>
      </c>
      <c r="F103" s="160">
        <v>829</v>
      </c>
      <c r="G103" s="160">
        <v>1120</v>
      </c>
      <c r="H103" s="170">
        <v>75998</v>
      </c>
      <c r="I103" s="170">
        <v>80349</v>
      </c>
      <c r="J103" s="170">
        <v>26400</v>
      </c>
      <c r="K103" s="170">
        <v>33160</v>
      </c>
      <c r="L103" s="160">
        <v>44800</v>
      </c>
      <c r="M103" s="160">
        <v>27292</v>
      </c>
      <c r="N103" s="170">
        <f t="shared" si="24"/>
        <v>-48706</v>
      </c>
      <c r="O103" s="170">
        <f t="shared" si="25"/>
        <v>-53057</v>
      </c>
      <c r="P103" s="170">
        <f t="shared" si="26"/>
        <v>892</v>
      </c>
      <c r="Q103" s="170">
        <f t="shared" si="27"/>
        <v>-5868</v>
      </c>
      <c r="R103" s="170">
        <f t="shared" si="28"/>
        <v>-17508</v>
      </c>
      <c r="S103" s="174">
        <f t="shared" si="29"/>
        <v>33800</v>
      </c>
      <c r="T103" s="171">
        <f t="shared" si="30"/>
        <v>24019.716492</v>
      </c>
      <c r="U103" s="174">
        <f t="shared" si="31"/>
        <v>887.52852437939987</v>
      </c>
      <c r="V103" s="172">
        <f t="shared" si="32"/>
        <v>38.083283039983975</v>
      </c>
      <c r="W103" s="174">
        <f t="shared" si="33"/>
        <v>2487</v>
      </c>
      <c r="X103" s="174">
        <f t="shared" si="34"/>
        <v>73.960710364949989</v>
      </c>
      <c r="Y103" s="175">
        <f t="shared" si="35"/>
        <v>33.625961510215433</v>
      </c>
    </row>
    <row r="104" spans="1:25" ht="14.25" customHeight="1" x14ac:dyDescent="0.2">
      <c r="A104" s="172" t="s">
        <v>182</v>
      </c>
      <c r="B104" s="172" t="s">
        <v>183</v>
      </c>
      <c r="C104" s="172" t="s">
        <v>179</v>
      </c>
      <c r="D104" s="170">
        <v>260000</v>
      </c>
      <c r="E104" s="160">
        <v>660</v>
      </c>
      <c r="F104" s="160">
        <v>829</v>
      </c>
      <c r="G104" s="160">
        <v>1120</v>
      </c>
      <c r="H104" s="170">
        <v>75998</v>
      </c>
      <c r="I104" s="170">
        <v>80349</v>
      </c>
      <c r="J104" s="170">
        <v>26400</v>
      </c>
      <c r="K104" s="170">
        <v>33160</v>
      </c>
      <c r="L104" s="160">
        <v>44800</v>
      </c>
      <c r="M104" s="160">
        <v>51472</v>
      </c>
      <c r="N104" s="170">
        <f t="shared" si="24"/>
        <v>-24526</v>
      </c>
      <c r="O104" s="170">
        <f t="shared" si="25"/>
        <v>-28877</v>
      </c>
      <c r="P104" s="170">
        <f t="shared" si="26"/>
        <v>25072</v>
      </c>
      <c r="Q104" s="170">
        <f t="shared" si="27"/>
        <v>18312</v>
      </c>
      <c r="R104" s="170">
        <f t="shared" si="28"/>
        <v>6672</v>
      </c>
      <c r="S104" s="174">
        <f t="shared" si="29"/>
        <v>33800</v>
      </c>
      <c r="T104" s="171">
        <f t="shared" si="30"/>
        <v>45300.558671999999</v>
      </c>
      <c r="U104" s="174">
        <f t="shared" si="31"/>
        <v>1673.8556429303999</v>
      </c>
      <c r="V104" s="172">
        <f t="shared" si="32"/>
        <v>20.192900231722927</v>
      </c>
      <c r="W104" s="174">
        <f t="shared" si="33"/>
        <v>2487</v>
      </c>
      <c r="X104" s="174">
        <f t="shared" si="34"/>
        <v>139.48797024419997</v>
      </c>
      <c r="Y104" s="175">
        <f t="shared" si="35"/>
        <v>17.829494512294055</v>
      </c>
    </row>
    <row r="105" spans="1:25" ht="14.25" customHeight="1" x14ac:dyDescent="0.2">
      <c r="A105" s="172" t="s">
        <v>182</v>
      </c>
      <c r="B105" s="172" t="s">
        <v>183</v>
      </c>
      <c r="C105" s="172" t="s">
        <v>340</v>
      </c>
      <c r="D105" s="170">
        <v>260000</v>
      </c>
      <c r="E105" s="160">
        <v>660</v>
      </c>
      <c r="F105" s="160">
        <v>829</v>
      </c>
      <c r="G105" s="160">
        <v>1120</v>
      </c>
      <c r="H105" s="170">
        <v>75998</v>
      </c>
      <c r="I105" s="170">
        <v>80349</v>
      </c>
      <c r="J105" s="170">
        <v>26400</v>
      </c>
      <c r="K105" s="170">
        <v>33160</v>
      </c>
      <c r="L105" s="160">
        <v>44800</v>
      </c>
      <c r="M105" s="160">
        <v>28406</v>
      </c>
      <c r="N105" s="170">
        <f t="shared" si="24"/>
        <v>-47592</v>
      </c>
      <c r="O105" s="170">
        <f t="shared" si="25"/>
        <v>-51943</v>
      </c>
      <c r="P105" s="170">
        <f t="shared" si="26"/>
        <v>2006</v>
      </c>
      <c r="Q105" s="170">
        <f t="shared" si="27"/>
        <v>-4754</v>
      </c>
      <c r="R105" s="170">
        <f t="shared" si="28"/>
        <v>-16394</v>
      </c>
      <c r="S105" s="174">
        <f t="shared" si="29"/>
        <v>33800</v>
      </c>
      <c r="T105" s="171">
        <f t="shared" si="30"/>
        <v>25000.149006</v>
      </c>
      <c r="U105" s="174">
        <f t="shared" si="31"/>
        <v>923.75550577169986</v>
      </c>
      <c r="V105" s="172">
        <f t="shared" si="32"/>
        <v>36.589768384399157</v>
      </c>
      <c r="W105" s="174">
        <f t="shared" si="33"/>
        <v>2487</v>
      </c>
      <c r="X105" s="174">
        <f t="shared" si="34"/>
        <v>76.979625480974988</v>
      </c>
      <c r="Y105" s="175">
        <f t="shared" si="35"/>
        <v>32.307249930887828</v>
      </c>
    </row>
    <row r="106" spans="1:25" ht="14.25" customHeight="1" x14ac:dyDescent="0.2">
      <c r="A106" s="172" t="s">
        <v>182</v>
      </c>
      <c r="B106" s="172" t="s">
        <v>183</v>
      </c>
      <c r="C106" s="172" t="s">
        <v>305</v>
      </c>
      <c r="D106" s="170">
        <v>260000</v>
      </c>
      <c r="E106" s="160">
        <v>660</v>
      </c>
      <c r="F106" s="160">
        <v>829</v>
      </c>
      <c r="G106" s="160">
        <v>1120</v>
      </c>
      <c r="H106" s="170">
        <v>75998</v>
      </c>
      <c r="I106" s="170">
        <v>80349</v>
      </c>
      <c r="J106" s="170">
        <v>26400</v>
      </c>
      <c r="K106" s="170">
        <v>33160</v>
      </c>
      <c r="L106" s="160">
        <v>44800</v>
      </c>
      <c r="M106" s="160">
        <v>25008</v>
      </c>
      <c r="N106" s="170">
        <f t="shared" si="24"/>
        <v>-50990</v>
      </c>
      <c r="O106" s="170">
        <f t="shared" si="25"/>
        <v>-55341</v>
      </c>
      <c r="P106" s="170">
        <f t="shared" si="26"/>
        <v>-1392</v>
      </c>
      <c r="Q106" s="170">
        <f t="shared" si="27"/>
        <v>-8152</v>
      </c>
      <c r="R106" s="170">
        <f t="shared" si="28"/>
        <v>-19792</v>
      </c>
      <c r="S106" s="174">
        <f t="shared" si="29"/>
        <v>33800</v>
      </c>
      <c r="T106" s="171">
        <f t="shared" si="30"/>
        <v>22009.565807999999</v>
      </c>
      <c r="U106" s="174">
        <f t="shared" si="31"/>
        <v>813.25345660559992</v>
      </c>
      <c r="V106" s="172">
        <f t="shared" si="32"/>
        <v>41.561458762285767</v>
      </c>
      <c r="W106" s="174">
        <f t="shared" si="33"/>
        <v>2487</v>
      </c>
      <c r="X106" s="174">
        <f t="shared" si="34"/>
        <v>67.771121383799994</v>
      </c>
      <c r="Y106" s="175">
        <f t="shared" si="35"/>
        <v>36.697046606557883</v>
      </c>
    </row>
    <row r="107" spans="1:25" ht="14.25" customHeight="1" x14ac:dyDescent="0.2">
      <c r="A107" s="172" t="s">
        <v>182</v>
      </c>
      <c r="B107" s="172" t="s">
        <v>183</v>
      </c>
      <c r="C107" s="172" t="s">
        <v>177</v>
      </c>
      <c r="D107" s="170">
        <v>260000</v>
      </c>
      <c r="E107" s="160">
        <v>660</v>
      </c>
      <c r="F107" s="160">
        <v>829</v>
      </c>
      <c r="G107" s="160">
        <v>1120</v>
      </c>
      <c r="H107" s="170">
        <v>75998</v>
      </c>
      <c r="I107" s="170">
        <v>80349</v>
      </c>
      <c r="J107" s="170">
        <v>26400</v>
      </c>
      <c r="K107" s="170">
        <v>33160</v>
      </c>
      <c r="L107" s="160">
        <v>44800</v>
      </c>
      <c r="M107" s="160">
        <v>26639</v>
      </c>
      <c r="N107" s="170">
        <f t="shared" si="24"/>
        <v>-49359</v>
      </c>
      <c r="O107" s="170">
        <f t="shared" si="25"/>
        <v>-53710</v>
      </c>
      <c r="P107" s="170">
        <f t="shared" si="26"/>
        <v>239</v>
      </c>
      <c r="Q107" s="170">
        <f t="shared" si="27"/>
        <v>-6521</v>
      </c>
      <c r="R107" s="170">
        <f t="shared" si="28"/>
        <v>-18161</v>
      </c>
      <c r="S107" s="174">
        <f t="shared" si="29"/>
        <v>33800</v>
      </c>
      <c r="T107" s="171">
        <f t="shared" si="30"/>
        <v>23445.010538999999</v>
      </c>
      <c r="U107" s="174">
        <f t="shared" si="31"/>
        <v>866.29313941604994</v>
      </c>
      <c r="V107" s="172">
        <f t="shared" si="32"/>
        <v>39.016815973844459</v>
      </c>
      <c r="W107" s="174">
        <f t="shared" si="33"/>
        <v>2487</v>
      </c>
      <c r="X107" s="174">
        <f t="shared" si="34"/>
        <v>72.19109495133749</v>
      </c>
      <c r="Y107" s="175">
        <f t="shared" si="35"/>
        <v>34.450232423769648</v>
      </c>
    </row>
    <row r="108" spans="1:25" ht="14.25" customHeight="1" x14ac:dyDescent="0.2">
      <c r="A108" s="172" t="s">
        <v>182</v>
      </c>
      <c r="B108" s="172" t="s">
        <v>183</v>
      </c>
      <c r="C108" s="172" t="s">
        <v>180</v>
      </c>
      <c r="D108" s="170">
        <v>260000</v>
      </c>
      <c r="E108" s="160">
        <v>660</v>
      </c>
      <c r="F108" s="160">
        <v>829</v>
      </c>
      <c r="G108" s="160">
        <v>1120</v>
      </c>
      <c r="H108" s="170">
        <v>75998</v>
      </c>
      <c r="I108" s="170">
        <v>80349</v>
      </c>
      <c r="J108" s="170">
        <v>26400</v>
      </c>
      <c r="K108" s="170">
        <v>33160</v>
      </c>
      <c r="L108" s="160">
        <v>44800</v>
      </c>
      <c r="M108" s="160">
        <v>26506</v>
      </c>
      <c r="N108" s="170">
        <f t="shared" si="24"/>
        <v>-49492</v>
      </c>
      <c r="O108" s="170">
        <f t="shared" si="25"/>
        <v>-53843</v>
      </c>
      <c r="P108" s="170">
        <f t="shared" si="26"/>
        <v>106</v>
      </c>
      <c r="Q108" s="170">
        <f t="shared" si="27"/>
        <v>-6654</v>
      </c>
      <c r="R108" s="170">
        <f t="shared" si="28"/>
        <v>-18294</v>
      </c>
      <c r="S108" s="174">
        <f t="shared" si="29"/>
        <v>33800</v>
      </c>
      <c r="T108" s="171">
        <f t="shared" si="30"/>
        <v>23327.957106000002</v>
      </c>
      <c r="U108" s="174">
        <f t="shared" si="31"/>
        <v>861.96801506669999</v>
      </c>
      <c r="V108" s="172">
        <f t="shared" si="32"/>
        <v>39.212591893429504</v>
      </c>
      <c r="W108" s="174">
        <f t="shared" si="33"/>
        <v>2487</v>
      </c>
      <c r="X108" s="174">
        <f t="shared" si="34"/>
        <v>71.83066792222499</v>
      </c>
      <c r="Y108" s="175">
        <f t="shared" si="35"/>
        <v>34.623094451701483</v>
      </c>
    </row>
    <row r="109" spans="1:25" ht="14.25" customHeight="1" x14ac:dyDescent="0.2">
      <c r="A109" s="172" t="s">
        <v>182</v>
      </c>
      <c r="B109" s="172" t="s">
        <v>183</v>
      </c>
      <c r="C109" s="172" t="s">
        <v>463</v>
      </c>
      <c r="D109" s="170">
        <v>260000</v>
      </c>
      <c r="E109" s="160">
        <v>660</v>
      </c>
      <c r="F109" s="160">
        <v>829</v>
      </c>
      <c r="G109" s="160">
        <v>1120</v>
      </c>
      <c r="H109" s="170">
        <v>75998</v>
      </c>
      <c r="I109" s="170">
        <v>80349</v>
      </c>
      <c r="J109" s="170">
        <v>26400</v>
      </c>
      <c r="K109" s="170">
        <v>33160</v>
      </c>
      <c r="L109" s="160">
        <v>44800</v>
      </c>
      <c r="M109" s="160">
        <v>29074</v>
      </c>
      <c r="N109" s="170">
        <f t="shared" si="24"/>
        <v>-46924</v>
      </c>
      <c r="O109" s="170">
        <f t="shared" si="25"/>
        <v>-51275</v>
      </c>
      <c r="P109" s="170">
        <f t="shared" si="26"/>
        <v>2674</v>
      </c>
      <c r="Q109" s="170">
        <f t="shared" si="27"/>
        <v>-4086</v>
      </c>
      <c r="R109" s="170">
        <f t="shared" si="28"/>
        <v>-15726</v>
      </c>
      <c r="S109" s="174">
        <f t="shared" si="29"/>
        <v>33800</v>
      </c>
      <c r="T109" s="171">
        <f t="shared" si="30"/>
        <v>25588.056474000001</v>
      </c>
      <c r="U109" s="174">
        <f t="shared" si="31"/>
        <v>945.4786867142999</v>
      </c>
      <c r="V109" s="172">
        <f t="shared" si="32"/>
        <v>35.749087181923457</v>
      </c>
      <c r="W109" s="174">
        <f t="shared" si="33"/>
        <v>2487</v>
      </c>
      <c r="X109" s="174">
        <f t="shared" si="34"/>
        <v>78.789890559524991</v>
      </c>
      <c r="Y109" s="172">
        <f t="shared" si="35"/>
        <v>31.564963250216675</v>
      </c>
    </row>
    <row r="110" spans="1:25" ht="14.25" customHeight="1" x14ac:dyDescent="0.2">
      <c r="A110" s="172" t="s">
        <v>184</v>
      </c>
      <c r="B110" s="172" t="s">
        <v>185</v>
      </c>
      <c r="C110" s="172" t="s">
        <v>181</v>
      </c>
      <c r="D110" s="170">
        <v>218000</v>
      </c>
      <c r="E110" s="160">
        <v>910</v>
      </c>
      <c r="F110" s="160">
        <v>1048</v>
      </c>
      <c r="G110" s="160">
        <v>1368</v>
      </c>
      <c r="H110" s="170">
        <v>63722</v>
      </c>
      <c r="I110" s="170">
        <v>67370</v>
      </c>
      <c r="J110" s="170">
        <v>36400</v>
      </c>
      <c r="K110" s="170">
        <v>41920</v>
      </c>
      <c r="L110" s="160">
        <v>54720</v>
      </c>
      <c r="M110" s="160">
        <v>86317</v>
      </c>
      <c r="N110" s="170">
        <f t="shared" si="24"/>
        <v>22595</v>
      </c>
      <c r="O110" s="170">
        <f t="shared" si="25"/>
        <v>18947</v>
      </c>
      <c r="P110" s="170">
        <f t="shared" si="26"/>
        <v>49917</v>
      </c>
      <c r="Q110" s="170">
        <f t="shared" si="27"/>
        <v>44397</v>
      </c>
      <c r="R110" s="170">
        <f t="shared" si="28"/>
        <v>31597</v>
      </c>
      <c r="S110" s="174">
        <f t="shared" si="29"/>
        <v>28340</v>
      </c>
      <c r="T110" s="171">
        <f t="shared" si="30"/>
        <v>75967.678016999998</v>
      </c>
      <c r="U110" s="174">
        <f t="shared" si="31"/>
        <v>2807.0057027281496</v>
      </c>
      <c r="V110" s="172">
        <f t="shared" si="32"/>
        <v>10.096167589704626</v>
      </c>
      <c r="W110" s="174">
        <f t="shared" si="33"/>
        <v>3144</v>
      </c>
      <c r="X110" s="174">
        <f t="shared" si="34"/>
        <v>233.91714189401247</v>
      </c>
      <c r="Y110" s="175">
        <f t="shared" si="35"/>
        <v>13.440656698107837</v>
      </c>
    </row>
    <row r="111" spans="1:25" ht="14.25" customHeight="1" x14ac:dyDescent="0.2">
      <c r="A111" s="172" t="s">
        <v>184</v>
      </c>
      <c r="B111" s="172" t="s">
        <v>185</v>
      </c>
      <c r="C111" s="172" t="s">
        <v>178</v>
      </c>
      <c r="D111" s="170">
        <v>218000</v>
      </c>
      <c r="E111" s="160">
        <v>910</v>
      </c>
      <c r="F111" s="160">
        <v>1048</v>
      </c>
      <c r="G111" s="160">
        <v>1368</v>
      </c>
      <c r="H111" s="170">
        <v>63722</v>
      </c>
      <c r="I111" s="170">
        <v>67370</v>
      </c>
      <c r="J111" s="170">
        <v>36400</v>
      </c>
      <c r="K111" s="170">
        <v>41920</v>
      </c>
      <c r="L111" s="160">
        <v>54720</v>
      </c>
      <c r="M111" s="160">
        <v>67727</v>
      </c>
      <c r="N111" s="170">
        <f t="shared" si="24"/>
        <v>4005</v>
      </c>
      <c r="O111" s="170">
        <f t="shared" si="25"/>
        <v>357</v>
      </c>
      <c r="P111" s="170">
        <f t="shared" si="26"/>
        <v>31327</v>
      </c>
      <c r="Q111" s="170">
        <f t="shared" si="27"/>
        <v>25807</v>
      </c>
      <c r="R111" s="170">
        <f t="shared" si="28"/>
        <v>13007</v>
      </c>
      <c r="S111" s="174">
        <f t="shared" si="29"/>
        <v>28340</v>
      </c>
      <c r="T111" s="171">
        <f t="shared" si="30"/>
        <v>59606.600427000005</v>
      </c>
      <c r="U111" s="174">
        <f t="shared" si="31"/>
        <v>2202.4638857776499</v>
      </c>
      <c r="V111" s="172">
        <f t="shared" si="32"/>
        <v>12.867407353648236</v>
      </c>
      <c r="W111" s="174">
        <f t="shared" si="33"/>
        <v>3144</v>
      </c>
      <c r="X111" s="174">
        <f t="shared" si="34"/>
        <v>183.5386571481375</v>
      </c>
      <c r="Y111" s="175">
        <f t="shared" si="35"/>
        <v>17.129906303402986</v>
      </c>
    </row>
    <row r="112" spans="1:25" ht="14.25" customHeight="1" x14ac:dyDescent="0.2">
      <c r="A112" s="172" t="s">
        <v>184</v>
      </c>
      <c r="B112" s="172" t="s">
        <v>185</v>
      </c>
      <c r="C112" s="172" t="s">
        <v>468</v>
      </c>
      <c r="D112" s="170">
        <v>218000</v>
      </c>
      <c r="E112" s="160">
        <v>910</v>
      </c>
      <c r="F112" s="160">
        <v>1048</v>
      </c>
      <c r="G112" s="160">
        <v>1368</v>
      </c>
      <c r="H112" s="170">
        <v>63722</v>
      </c>
      <c r="I112" s="170">
        <v>67370</v>
      </c>
      <c r="J112" s="170">
        <v>36400</v>
      </c>
      <c r="K112" s="170">
        <v>41920</v>
      </c>
      <c r="L112" s="160">
        <v>54720</v>
      </c>
      <c r="M112" s="160">
        <v>56962</v>
      </c>
      <c r="N112" s="170">
        <f t="shared" si="24"/>
        <v>-6760</v>
      </c>
      <c r="O112" s="170">
        <f t="shared" si="25"/>
        <v>-10408</v>
      </c>
      <c r="P112" s="170">
        <f t="shared" si="26"/>
        <v>20562</v>
      </c>
      <c r="Q112" s="170">
        <f t="shared" si="27"/>
        <v>15042</v>
      </c>
      <c r="R112" s="170">
        <f t="shared" si="28"/>
        <v>2242</v>
      </c>
      <c r="S112" s="174">
        <f t="shared" si="29"/>
        <v>28340</v>
      </c>
      <c r="T112" s="171">
        <f t="shared" si="30"/>
        <v>50132.313161999999</v>
      </c>
      <c r="U112" s="174">
        <f t="shared" si="31"/>
        <v>1852.3889713358999</v>
      </c>
      <c r="V112" s="172">
        <f t="shared" si="32"/>
        <v>15.29916256171718</v>
      </c>
      <c r="W112" s="174">
        <f t="shared" si="33"/>
        <v>3144</v>
      </c>
      <c r="X112" s="174">
        <f t="shared" si="34"/>
        <v>154.36574761132496</v>
      </c>
      <c r="Y112" s="175">
        <f t="shared" si="35"/>
        <v>20.367212601569015</v>
      </c>
    </row>
    <row r="113" spans="1:33" ht="14.25" customHeight="1" x14ac:dyDescent="0.2">
      <c r="A113" s="172" t="s">
        <v>184</v>
      </c>
      <c r="B113" s="172" t="s">
        <v>185</v>
      </c>
      <c r="C113" s="172" t="s">
        <v>170</v>
      </c>
      <c r="D113" s="170">
        <v>218000</v>
      </c>
      <c r="E113" s="160">
        <v>910</v>
      </c>
      <c r="F113" s="160">
        <v>1048</v>
      </c>
      <c r="G113" s="160">
        <v>1368</v>
      </c>
      <c r="H113" s="170">
        <v>63722</v>
      </c>
      <c r="I113" s="170">
        <v>67370</v>
      </c>
      <c r="J113" s="170">
        <v>36400</v>
      </c>
      <c r="K113" s="170">
        <v>41920</v>
      </c>
      <c r="L113" s="160">
        <v>54720</v>
      </c>
      <c r="M113" s="160">
        <v>47714</v>
      </c>
      <c r="N113" s="170">
        <f t="shared" si="24"/>
        <v>-16008</v>
      </c>
      <c r="O113" s="170">
        <f t="shared" si="25"/>
        <v>-19656</v>
      </c>
      <c r="P113" s="170">
        <f t="shared" si="26"/>
        <v>11314</v>
      </c>
      <c r="Q113" s="170">
        <f t="shared" si="27"/>
        <v>5794</v>
      </c>
      <c r="R113" s="170">
        <f t="shared" si="28"/>
        <v>-7006</v>
      </c>
      <c r="S113" s="174">
        <f t="shared" si="29"/>
        <v>28340</v>
      </c>
      <c r="T113" s="171">
        <f t="shared" si="30"/>
        <v>41993.139113999998</v>
      </c>
      <c r="U113" s="174">
        <f t="shared" si="31"/>
        <v>1551.6464902622997</v>
      </c>
      <c r="V113" s="172">
        <f t="shared" si="32"/>
        <v>18.264469502463307</v>
      </c>
      <c r="W113" s="174">
        <f t="shared" si="33"/>
        <v>3144</v>
      </c>
      <c r="X113" s="174">
        <f t="shared" si="34"/>
        <v>129.30387418852499</v>
      </c>
      <c r="Y113" s="175">
        <f t="shared" si="35"/>
        <v>24.314816703914452</v>
      </c>
    </row>
    <row r="114" spans="1:33" ht="14.25" customHeight="1" x14ac:dyDescent="0.2">
      <c r="A114" s="172" t="s">
        <v>184</v>
      </c>
      <c r="B114" s="172" t="s">
        <v>185</v>
      </c>
      <c r="C114" s="172" t="s">
        <v>171</v>
      </c>
      <c r="D114" s="170">
        <v>218000</v>
      </c>
      <c r="E114" s="160">
        <v>910</v>
      </c>
      <c r="F114" s="160">
        <v>1048</v>
      </c>
      <c r="G114" s="160">
        <v>1368</v>
      </c>
      <c r="H114" s="170">
        <v>63722</v>
      </c>
      <c r="I114" s="170">
        <v>67370</v>
      </c>
      <c r="J114" s="170">
        <v>36400</v>
      </c>
      <c r="K114" s="170">
        <v>41920</v>
      </c>
      <c r="L114" s="160">
        <v>54720</v>
      </c>
      <c r="M114" s="160">
        <v>43843</v>
      </c>
      <c r="N114" s="170">
        <f t="shared" si="24"/>
        <v>-19879</v>
      </c>
      <c r="O114" s="170">
        <f t="shared" si="25"/>
        <v>-23527</v>
      </c>
      <c r="P114" s="170">
        <f t="shared" si="26"/>
        <v>7443</v>
      </c>
      <c r="Q114" s="170">
        <f t="shared" si="27"/>
        <v>1923</v>
      </c>
      <c r="R114" s="170">
        <f t="shared" si="28"/>
        <v>-10877</v>
      </c>
      <c r="S114" s="174">
        <f t="shared" si="29"/>
        <v>28340</v>
      </c>
      <c r="T114" s="171">
        <f t="shared" si="30"/>
        <v>38586.268143000001</v>
      </c>
      <c r="U114" s="174">
        <f t="shared" si="31"/>
        <v>1425.76260788385</v>
      </c>
      <c r="V114" s="172">
        <f t="shared" si="32"/>
        <v>19.877081811019639</v>
      </c>
      <c r="W114" s="174">
        <f t="shared" si="33"/>
        <v>3144</v>
      </c>
      <c r="X114" s="174">
        <f t="shared" si="34"/>
        <v>118.81355065698749</v>
      </c>
      <c r="Y114" s="175">
        <f t="shared" si="35"/>
        <v>26.461628178057481</v>
      </c>
    </row>
    <row r="115" spans="1:33" ht="14.25" customHeight="1" x14ac:dyDescent="0.2">
      <c r="A115" s="172" t="s">
        <v>184</v>
      </c>
      <c r="B115" s="172" t="s">
        <v>185</v>
      </c>
      <c r="C115" s="172" t="s">
        <v>172</v>
      </c>
      <c r="D115" s="170">
        <v>218000</v>
      </c>
      <c r="E115" s="160">
        <v>910</v>
      </c>
      <c r="F115" s="160">
        <v>1048</v>
      </c>
      <c r="G115" s="160">
        <v>1368</v>
      </c>
      <c r="H115" s="170">
        <v>63722</v>
      </c>
      <c r="I115" s="170">
        <v>67370</v>
      </c>
      <c r="J115" s="170">
        <v>36400</v>
      </c>
      <c r="K115" s="170">
        <v>41920</v>
      </c>
      <c r="L115" s="160">
        <v>54720</v>
      </c>
      <c r="M115" s="160">
        <v>31149</v>
      </c>
      <c r="N115" s="170">
        <f t="shared" si="24"/>
        <v>-32573</v>
      </c>
      <c r="O115" s="170">
        <f t="shared" si="25"/>
        <v>-36221</v>
      </c>
      <c r="P115" s="170">
        <f t="shared" si="26"/>
        <v>-5251</v>
      </c>
      <c r="Q115" s="170">
        <f t="shared" si="27"/>
        <v>-10771</v>
      </c>
      <c r="R115" s="170">
        <f t="shared" si="28"/>
        <v>-23571</v>
      </c>
      <c r="S115" s="174">
        <f t="shared" si="29"/>
        <v>28340</v>
      </c>
      <c r="T115" s="171">
        <f t="shared" si="30"/>
        <v>27414.266049000002</v>
      </c>
      <c r="U115" s="174">
        <f t="shared" si="31"/>
        <v>1012.95713051055</v>
      </c>
      <c r="V115" s="172">
        <f t="shared" si="32"/>
        <v>27.977491984992586</v>
      </c>
      <c r="W115" s="174">
        <f t="shared" si="33"/>
        <v>3144</v>
      </c>
      <c r="X115" s="174">
        <f t="shared" si="34"/>
        <v>84.413094209212488</v>
      </c>
      <c r="Y115" s="175">
        <f t="shared" si="35"/>
        <v>37.245406408249835</v>
      </c>
    </row>
    <row r="116" spans="1:33" ht="14.25" customHeight="1" x14ac:dyDescent="0.2">
      <c r="A116" s="172" t="s">
        <v>184</v>
      </c>
      <c r="B116" s="172" t="s">
        <v>185</v>
      </c>
      <c r="C116" s="172" t="s">
        <v>173</v>
      </c>
      <c r="D116" s="170">
        <v>218000</v>
      </c>
      <c r="E116" s="160">
        <v>910</v>
      </c>
      <c r="F116" s="160">
        <v>1048</v>
      </c>
      <c r="G116" s="160">
        <v>1368</v>
      </c>
      <c r="H116" s="170">
        <v>63722</v>
      </c>
      <c r="I116" s="170">
        <v>67370</v>
      </c>
      <c r="J116" s="170">
        <v>36400</v>
      </c>
      <c r="K116" s="170">
        <v>41920</v>
      </c>
      <c r="L116" s="160">
        <v>54720</v>
      </c>
      <c r="M116" s="160">
        <v>38713</v>
      </c>
      <c r="N116" s="170">
        <f t="shared" ref="N116:N127" si="36">$M116-H116</f>
        <v>-25009</v>
      </c>
      <c r="O116" s="170">
        <f t="shared" ref="O116:O127" si="37">$M116-I116</f>
        <v>-28657</v>
      </c>
      <c r="P116" s="170">
        <f t="shared" ref="P116:P127" si="38">$M116-J116</f>
        <v>2313</v>
      </c>
      <c r="Q116" s="170">
        <f t="shared" ref="Q116:Q127" si="39">$M116-K116</f>
        <v>-3207</v>
      </c>
      <c r="R116" s="170">
        <f t="shared" ref="R116:R127" si="40">$M116-L116</f>
        <v>-16007</v>
      </c>
      <c r="S116" s="174">
        <f t="shared" ref="S116:S127" si="41">D116*0.13</f>
        <v>28340</v>
      </c>
      <c r="T116" s="171">
        <f t="shared" ref="T116:T127" si="42">M116*$AD$1</f>
        <v>34071.350013000003</v>
      </c>
      <c r="U116" s="174">
        <f t="shared" ref="U116:U127" si="43">T116*$AB$1</f>
        <v>1258.9363829803499</v>
      </c>
      <c r="V116" s="172">
        <f t="shared" ref="V116:V127" si="44">S116/U116</f>
        <v>22.511065994382612</v>
      </c>
      <c r="W116" s="174">
        <f t="shared" ref="W116:W127" si="45">F116*3</f>
        <v>3144</v>
      </c>
      <c r="X116" s="174">
        <f t="shared" ref="X116:X127" si="46">T116*($AB$1/12)</f>
        <v>104.9113652483625</v>
      </c>
      <c r="Y116" s="175">
        <f t="shared" ref="Y116:Y127" si="47">W116/X116</f>
        <v>29.968154475514012</v>
      </c>
    </row>
    <row r="117" spans="1:33" ht="14.25" customHeight="1" x14ac:dyDescent="0.2">
      <c r="A117" s="172" t="s">
        <v>184</v>
      </c>
      <c r="B117" s="172" t="s">
        <v>185</v>
      </c>
      <c r="C117" s="172" t="s">
        <v>174</v>
      </c>
      <c r="D117" s="170">
        <v>218000</v>
      </c>
      <c r="E117" s="160">
        <v>910</v>
      </c>
      <c r="F117" s="160">
        <v>1048</v>
      </c>
      <c r="G117" s="160">
        <v>1368</v>
      </c>
      <c r="H117" s="170">
        <v>63722</v>
      </c>
      <c r="I117" s="170">
        <v>67370</v>
      </c>
      <c r="J117" s="170">
        <v>36400</v>
      </c>
      <c r="K117" s="170">
        <v>41920</v>
      </c>
      <c r="L117" s="160">
        <v>54720</v>
      </c>
      <c r="M117" s="160">
        <v>67070</v>
      </c>
      <c r="N117" s="170">
        <f t="shared" si="36"/>
        <v>3348</v>
      </c>
      <c r="O117" s="170">
        <f t="shared" si="37"/>
        <v>-300</v>
      </c>
      <c r="P117" s="170">
        <f t="shared" si="38"/>
        <v>30670</v>
      </c>
      <c r="Q117" s="170">
        <f t="shared" si="39"/>
        <v>25150</v>
      </c>
      <c r="R117" s="170">
        <f t="shared" si="40"/>
        <v>12350</v>
      </c>
      <c r="S117" s="174">
        <f t="shared" si="41"/>
        <v>28340</v>
      </c>
      <c r="T117" s="171">
        <f t="shared" si="42"/>
        <v>59028.374069999998</v>
      </c>
      <c r="U117" s="174">
        <f t="shared" si="43"/>
        <v>2181.0984218864996</v>
      </c>
      <c r="V117" s="172">
        <f t="shared" si="44"/>
        <v>12.993453076495216</v>
      </c>
      <c r="W117" s="174">
        <f t="shared" si="45"/>
        <v>3144</v>
      </c>
      <c r="X117" s="174">
        <f t="shared" si="46"/>
        <v>181.75820182387497</v>
      </c>
      <c r="Y117" s="175">
        <f t="shared" si="47"/>
        <v>17.297706339802804</v>
      </c>
    </row>
    <row r="118" spans="1:33" ht="14.25" customHeight="1" x14ac:dyDescent="0.2">
      <c r="A118" s="172" t="s">
        <v>184</v>
      </c>
      <c r="B118" s="172" t="s">
        <v>185</v>
      </c>
      <c r="C118" s="172" t="s">
        <v>175</v>
      </c>
      <c r="D118" s="170">
        <v>218000</v>
      </c>
      <c r="E118" s="160">
        <v>910</v>
      </c>
      <c r="F118" s="160">
        <v>1048</v>
      </c>
      <c r="G118" s="160">
        <v>1368</v>
      </c>
      <c r="H118" s="170">
        <v>63722</v>
      </c>
      <c r="I118" s="170">
        <v>67370</v>
      </c>
      <c r="J118" s="170">
        <v>36400</v>
      </c>
      <c r="K118" s="170">
        <v>41920</v>
      </c>
      <c r="L118" s="160">
        <v>54720</v>
      </c>
      <c r="M118" s="160">
        <v>29014</v>
      </c>
      <c r="N118" s="170">
        <f t="shared" si="36"/>
        <v>-34708</v>
      </c>
      <c r="O118" s="170">
        <f t="shared" si="37"/>
        <v>-38356</v>
      </c>
      <c r="P118" s="170">
        <f t="shared" si="38"/>
        <v>-7386</v>
      </c>
      <c r="Q118" s="170">
        <f t="shared" si="39"/>
        <v>-12906</v>
      </c>
      <c r="R118" s="170">
        <f t="shared" si="40"/>
        <v>-25706</v>
      </c>
      <c r="S118" s="174">
        <f t="shared" si="41"/>
        <v>28340</v>
      </c>
      <c r="T118" s="171">
        <f t="shared" si="42"/>
        <v>25535.250414000002</v>
      </c>
      <c r="U118" s="174">
        <f t="shared" si="43"/>
        <v>943.52750279730003</v>
      </c>
      <c r="V118" s="172">
        <f t="shared" si="44"/>
        <v>30.036220370873853</v>
      </c>
      <c r="W118" s="174">
        <f t="shared" si="45"/>
        <v>3144</v>
      </c>
      <c r="X118" s="174">
        <f t="shared" si="46"/>
        <v>78.627291899774988</v>
      </c>
      <c r="Y118" s="175">
        <f t="shared" si="47"/>
        <v>39.98611581342022</v>
      </c>
    </row>
    <row r="119" spans="1:33" ht="14.25" customHeight="1" x14ac:dyDescent="0.2">
      <c r="A119" s="172" t="s">
        <v>184</v>
      </c>
      <c r="B119" s="172" t="s">
        <v>185</v>
      </c>
      <c r="C119" s="172" t="s">
        <v>176</v>
      </c>
      <c r="D119" s="170">
        <v>218000</v>
      </c>
      <c r="E119" s="160">
        <v>910</v>
      </c>
      <c r="F119" s="160">
        <v>1048</v>
      </c>
      <c r="G119" s="160">
        <v>1368</v>
      </c>
      <c r="H119" s="170">
        <v>63722</v>
      </c>
      <c r="I119" s="170">
        <v>67370</v>
      </c>
      <c r="J119" s="170">
        <v>36400</v>
      </c>
      <c r="K119" s="170">
        <v>41920</v>
      </c>
      <c r="L119" s="160">
        <v>54720</v>
      </c>
      <c r="M119" s="160">
        <v>24615</v>
      </c>
      <c r="N119" s="170">
        <f t="shared" si="36"/>
        <v>-39107</v>
      </c>
      <c r="O119" s="170">
        <f t="shared" si="37"/>
        <v>-42755</v>
      </c>
      <c r="P119" s="170">
        <f t="shared" si="38"/>
        <v>-11785</v>
      </c>
      <c r="Q119" s="170">
        <f t="shared" si="39"/>
        <v>-17305</v>
      </c>
      <c r="R119" s="170">
        <f t="shared" si="40"/>
        <v>-30105</v>
      </c>
      <c r="S119" s="174">
        <f t="shared" si="41"/>
        <v>28340</v>
      </c>
      <c r="T119" s="171">
        <f t="shared" si="42"/>
        <v>21663.686115</v>
      </c>
      <c r="U119" s="174">
        <f t="shared" si="43"/>
        <v>800.47320194924998</v>
      </c>
      <c r="V119" s="172">
        <f t="shared" si="44"/>
        <v>35.404058413184401</v>
      </c>
      <c r="W119" s="174">
        <f t="shared" si="45"/>
        <v>3144</v>
      </c>
      <c r="X119" s="174">
        <f t="shared" si="46"/>
        <v>66.706100162437494</v>
      </c>
      <c r="Y119" s="175">
        <f t="shared" si="47"/>
        <v>47.132121235448878</v>
      </c>
    </row>
    <row r="120" spans="1:33" ht="14.25" customHeight="1" x14ac:dyDescent="0.25">
      <c r="A120" s="172" t="s">
        <v>184</v>
      </c>
      <c r="B120" s="172" t="s">
        <v>185</v>
      </c>
      <c r="C120" s="172" t="s">
        <v>303</v>
      </c>
      <c r="D120" s="170">
        <v>218000</v>
      </c>
      <c r="E120" s="160">
        <v>910</v>
      </c>
      <c r="F120" s="160">
        <v>1048</v>
      </c>
      <c r="G120" s="160">
        <v>1368</v>
      </c>
      <c r="H120" s="170">
        <v>63722</v>
      </c>
      <c r="I120" s="170">
        <v>67370</v>
      </c>
      <c r="J120" s="170">
        <v>36400</v>
      </c>
      <c r="K120" s="170">
        <v>41920</v>
      </c>
      <c r="L120" s="160">
        <v>54720</v>
      </c>
      <c r="M120" s="160">
        <v>43212</v>
      </c>
      <c r="N120" s="170">
        <f t="shared" si="36"/>
        <v>-20510</v>
      </c>
      <c r="O120" s="170">
        <f t="shared" si="37"/>
        <v>-24158</v>
      </c>
      <c r="P120" s="170">
        <f t="shared" si="38"/>
        <v>6812</v>
      </c>
      <c r="Q120" s="170">
        <f t="shared" si="39"/>
        <v>1292</v>
      </c>
      <c r="R120" s="170">
        <f t="shared" si="40"/>
        <v>-11508</v>
      </c>
      <c r="S120" s="174">
        <f t="shared" si="41"/>
        <v>28340</v>
      </c>
      <c r="T120" s="171">
        <f t="shared" si="42"/>
        <v>38030.924412</v>
      </c>
      <c r="U120" s="174">
        <f t="shared" si="43"/>
        <v>1405.2426570233999</v>
      </c>
      <c r="V120" s="172">
        <f t="shared" si="44"/>
        <v>20.167335412397808</v>
      </c>
      <c r="W120" s="174">
        <f t="shared" si="45"/>
        <v>3144</v>
      </c>
      <c r="X120" s="174">
        <f t="shared" si="46"/>
        <v>117.10355475194999</v>
      </c>
      <c r="Y120" s="175">
        <f t="shared" si="47"/>
        <v>26.848032125580257</v>
      </c>
      <c r="AE120" s="179"/>
      <c r="AF120" s="179"/>
      <c r="AG120" s="179"/>
    </row>
    <row r="121" spans="1:33" ht="14.25" customHeight="1" x14ac:dyDescent="0.2">
      <c r="A121" s="172" t="s">
        <v>184</v>
      </c>
      <c r="B121" s="172" t="s">
        <v>185</v>
      </c>
      <c r="C121" s="172" t="s">
        <v>339</v>
      </c>
      <c r="D121" s="170">
        <v>218000</v>
      </c>
      <c r="E121" s="160">
        <v>910</v>
      </c>
      <c r="F121" s="160">
        <v>1048</v>
      </c>
      <c r="G121" s="160">
        <v>1368</v>
      </c>
      <c r="H121" s="170">
        <v>63722</v>
      </c>
      <c r="I121" s="170">
        <v>67370</v>
      </c>
      <c r="J121" s="170">
        <v>36400</v>
      </c>
      <c r="K121" s="170">
        <v>41920</v>
      </c>
      <c r="L121" s="160">
        <v>54720</v>
      </c>
      <c r="M121" s="160">
        <v>29253</v>
      </c>
      <c r="N121" s="170">
        <f t="shared" si="36"/>
        <v>-34469</v>
      </c>
      <c r="O121" s="170">
        <f t="shared" si="37"/>
        <v>-38117</v>
      </c>
      <c r="P121" s="170">
        <f t="shared" si="38"/>
        <v>-7147</v>
      </c>
      <c r="Q121" s="170">
        <f t="shared" si="39"/>
        <v>-12667</v>
      </c>
      <c r="R121" s="170">
        <f t="shared" si="40"/>
        <v>-25467</v>
      </c>
      <c r="S121" s="174">
        <f t="shared" si="41"/>
        <v>28340</v>
      </c>
      <c r="T121" s="171">
        <f t="shared" si="42"/>
        <v>25745.594552999999</v>
      </c>
      <c r="U121" s="174">
        <f t="shared" si="43"/>
        <v>951.29971873334989</v>
      </c>
      <c r="V121" s="172">
        <f t="shared" si="44"/>
        <v>29.790821380389502</v>
      </c>
      <c r="W121" s="174">
        <f t="shared" si="45"/>
        <v>3144</v>
      </c>
      <c r="X121" s="174">
        <f t="shared" si="46"/>
        <v>79.274976561112481</v>
      </c>
      <c r="Y121" s="175">
        <f t="shared" si="47"/>
        <v>39.659425160174145</v>
      </c>
    </row>
    <row r="122" spans="1:33" ht="14.25" customHeight="1" x14ac:dyDescent="0.2">
      <c r="A122" s="172" t="s">
        <v>184</v>
      </c>
      <c r="B122" s="172" t="s">
        <v>185</v>
      </c>
      <c r="C122" s="172" t="s">
        <v>179</v>
      </c>
      <c r="D122" s="170">
        <v>218000</v>
      </c>
      <c r="E122" s="160">
        <v>910</v>
      </c>
      <c r="F122" s="160">
        <v>1048</v>
      </c>
      <c r="G122" s="160">
        <v>1368</v>
      </c>
      <c r="H122" s="170">
        <v>63722</v>
      </c>
      <c r="I122" s="170">
        <v>67370</v>
      </c>
      <c r="J122" s="170">
        <v>36400</v>
      </c>
      <c r="K122" s="170">
        <v>41920</v>
      </c>
      <c r="L122" s="160">
        <v>54720</v>
      </c>
      <c r="M122" s="160">
        <v>55168</v>
      </c>
      <c r="N122" s="170">
        <f t="shared" si="36"/>
        <v>-8554</v>
      </c>
      <c r="O122" s="170">
        <f t="shared" si="37"/>
        <v>-12202</v>
      </c>
      <c r="P122" s="170">
        <f t="shared" si="38"/>
        <v>18768</v>
      </c>
      <c r="Q122" s="170">
        <f t="shared" si="39"/>
        <v>13248</v>
      </c>
      <c r="R122" s="170">
        <f t="shared" si="40"/>
        <v>448</v>
      </c>
      <c r="S122" s="174">
        <f t="shared" si="41"/>
        <v>28340</v>
      </c>
      <c r="T122" s="171">
        <f t="shared" si="42"/>
        <v>48553.411968</v>
      </c>
      <c r="U122" s="174">
        <f t="shared" si="43"/>
        <v>1794.0485722175999</v>
      </c>
      <c r="V122" s="172">
        <f t="shared" si="44"/>
        <v>15.79667375726026</v>
      </c>
      <c r="W122" s="174">
        <f t="shared" si="45"/>
        <v>3144</v>
      </c>
      <c r="X122" s="174">
        <f t="shared" si="46"/>
        <v>149.50404768479999</v>
      </c>
      <c r="Y122" s="175">
        <f t="shared" si="47"/>
        <v>21.029530963793761</v>
      </c>
    </row>
    <row r="123" spans="1:33" ht="14.25" customHeight="1" x14ac:dyDescent="0.2">
      <c r="A123" s="172" t="s">
        <v>184</v>
      </c>
      <c r="B123" s="172" t="s">
        <v>185</v>
      </c>
      <c r="C123" s="172" t="s">
        <v>340</v>
      </c>
      <c r="D123" s="170">
        <v>218000</v>
      </c>
      <c r="E123" s="160">
        <v>910</v>
      </c>
      <c r="F123" s="160">
        <v>1048</v>
      </c>
      <c r="G123" s="160">
        <v>1368</v>
      </c>
      <c r="H123" s="170">
        <v>63722</v>
      </c>
      <c r="I123" s="170">
        <v>67370</v>
      </c>
      <c r="J123" s="170">
        <v>36400</v>
      </c>
      <c r="K123" s="170">
        <v>41920</v>
      </c>
      <c r="L123" s="160">
        <v>54720</v>
      </c>
      <c r="M123" s="160">
        <v>30446</v>
      </c>
      <c r="N123" s="170">
        <f t="shared" si="36"/>
        <v>-33276</v>
      </c>
      <c r="O123" s="170">
        <f t="shared" si="37"/>
        <v>-36924</v>
      </c>
      <c r="P123" s="170">
        <f t="shared" si="38"/>
        <v>-5954</v>
      </c>
      <c r="Q123" s="170">
        <f t="shared" si="39"/>
        <v>-11474</v>
      </c>
      <c r="R123" s="170">
        <f t="shared" si="40"/>
        <v>-24274</v>
      </c>
      <c r="S123" s="174">
        <f t="shared" si="41"/>
        <v>28340</v>
      </c>
      <c r="T123" s="171">
        <f t="shared" si="42"/>
        <v>26795.555046000001</v>
      </c>
      <c r="U123" s="174">
        <f t="shared" si="43"/>
        <v>990.09575894969998</v>
      </c>
      <c r="V123" s="172">
        <f t="shared" si="44"/>
        <v>28.623493984120543</v>
      </c>
      <c r="W123" s="174">
        <f t="shared" si="45"/>
        <v>3144</v>
      </c>
      <c r="X123" s="174">
        <f t="shared" si="46"/>
        <v>82.507979912474994</v>
      </c>
      <c r="Y123" s="175">
        <f t="shared" si="47"/>
        <v>38.105405117604086</v>
      </c>
    </row>
    <row r="124" spans="1:33" ht="14.25" customHeight="1" x14ac:dyDescent="0.2">
      <c r="A124" s="172" t="s">
        <v>184</v>
      </c>
      <c r="B124" s="172" t="s">
        <v>185</v>
      </c>
      <c r="C124" s="172" t="s">
        <v>305</v>
      </c>
      <c r="D124" s="170">
        <v>218000</v>
      </c>
      <c r="E124" s="160">
        <v>910</v>
      </c>
      <c r="F124" s="160">
        <v>1048</v>
      </c>
      <c r="G124" s="160">
        <v>1368</v>
      </c>
      <c r="H124" s="170">
        <v>63722</v>
      </c>
      <c r="I124" s="170">
        <v>67370</v>
      </c>
      <c r="J124" s="170">
        <v>36400</v>
      </c>
      <c r="K124" s="170">
        <v>41920</v>
      </c>
      <c r="L124" s="160">
        <v>54720</v>
      </c>
      <c r="M124" s="160">
        <v>26804</v>
      </c>
      <c r="N124" s="170">
        <f t="shared" si="36"/>
        <v>-36918</v>
      </c>
      <c r="O124" s="170">
        <f t="shared" si="37"/>
        <v>-40566</v>
      </c>
      <c r="P124" s="170">
        <f t="shared" si="38"/>
        <v>-9596</v>
      </c>
      <c r="Q124" s="170">
        <f t="shared" si="39"/>
        <v>-15116</v>
      </c>
      <c r="R124" s="170">
        <f t="shared" si="40"/>
        <v>-27916</v>
      </c>
      <c r="S124" s="174">
        <f t="shared" si="41"/>
        <v>28340</v>
      </c>
      <c r="T124" s="171">
        <f t="shared" si="42"/>
        <v>23590.227203999999</v>
      </c>
      <c r="U124" s="174">
        <f t="shared" si="43"/>
        <v>871.65889518779989</v>
      </c>
      <c r="V124" s="172">
        <f t="shared" si="44"/>
        <v>32.512718170442255</v>
      </c>
      <c r="W124" s="174">
        <f t="shared" si="45"/>
        <v>3144</v>
      </c>
      <c r="X124" s="174">
        <f t="shared" si="46"/>
        <v>72.638241265649981</v>
      </c>
      <c r="Y124" s="175">
        <f t="shared" si="47"/>
        <v>43.282986278561943</v>
      </c>
    </row>
    <row r="125" spans="1:33" ht="14.25" customHeight="1" x14ac:dyDescent="0.2">
      <c r="A125" s="172" t="s">
        <v>184</v>
      </c>
      <c r="B125" s="172" t="s">
        <v>185</v>
      </c>
      <c r="C125" s="172" t="s">
        <v>463</v>
      </c>
      <c r="D125" s="170">
        <v>218000</v>
      </c>
      <c r="E125" s="160">
        <v>910</v>
      </c>
      <c r="F125" s="160">
        <v>1048</v>
      </c>
      <c r="G125" s="160">
        <v>1368</v>
      </c>
      <c r="H125" s="170">
        <v>63722</v>
      </c>
      <c r="I125" s="170">
        <v>67370</v>
      </c>
      <c r="J125" s="170">
        <v>36400</v>
      </c>
      <c r="K125" s="170">
        <v>41920</v>
      </c>
      <c r="L125" s="160">
        <v>54720</v>
      </c>
      <c r="M125" s="160">
        <v>31162</v>
      </c>
      <c r="N125" s="170">
        <f t="shared" si="36"/>
        <v>-32560</v>
      </c>
      <c r="O125" s="170">
        <f t="shared" si="37"/>
        <v>-36208</v>
      </c>
      <c r="P125" s="170">
        <f t="shared" si="38"/>
        <v>-5238</v>
      </c>
      <c r="Q125" s="170">
        <f t="shared" si="39"/>
        <v>-10758</v>
      </c>
      <c r="R125" s="170">
        <f t="shared" si="40"/>
        <v>-23558</v>
      </c>
      <c r="S125" s="174">
        <f t="shared" si="41"/>
        <v>28340</v>
      </c>
      <c r="T125" s="171">
        <f t="shared" si="42"/>
        <v>27425.707362000001</v>
      </c>
      <c r="U125" s="174">
        <f t="shared" si="43"/>
        <v>1013.3798870259</v>
      </c>
      <c r="V125" s="172">
        <f t="shared" si="44"/>
        <v>27.965820481372635</v>
      </c>
      <c r="W125" s="174">
        <f t="shared" si="45"/>
        <v>3144</v>
      </c>
      <c r="X125" s="174">
        <f t="shared" si="46"/>
        <v>84.448323918824997</v>
      </c>
      <c r="Y125" s="172">
        <f t="shared" si="47"/>
        <v>37.229868564616332</v>
      </c>
    </row>
    <row r="126" spans="1:33" ht="14.25" customHeight="1" x14ac:dyDescent="0.2">
      <c r="A126" s="172" t="s">
        <v>184</v>
      </c>
      <c r="B126" s="172" t="s">
        <v>185</v>
      </c>
      <c r="C126" s="172" t="s">
        <v>177</v>
      </c>
      <c r="D126" s="170">
        <v>218000</v>
      </c>
      <c r="E126" s="160">
        <v>910</v>
      </c>
      <c r="F126" s="160">
        <v>1048</v>
      </c>
      <c r="G126" s="160">
        <v>1368</v>
      </c>
      <c r="H126" s="170">
        <v>63722</v>
      </c>
      <c r="I126" s="170">
        <v>67370</v>
      </c>
      <c r="J126" s="170">
        <v>36400</v>
      </c>
      <c r="K126" s="170">
        <v>41920</v>
      </c>
      <c r="L126" s="160">
        <v>54720</v>
      </c>
      <c r="M126" s="160">
        <v>28552</v>
      </c>
      <c r="N126" s="170">
        <f t="shared" si="36"/>
        <v>-35170</v>
      </c>
      <c r="O126" s="170">
        <f t="shared" si="37"/>
        <v>-38818</v>
      </c>
      <c r="P126" s="170">
        <f t="shared" si="38"/>
        <v>-7848</v>
      </c>
      <c r="Q126" s="170">
        <f t="shared" si="39"/>
        <v>-13368</v>
      </c>
      <c r="R126" s="170">
        <f t="shared" si="40"/>
        <v>-26168</v>
      </c>
      <c r="S126" s="174">
        <f t="shared" si="41"/>
        <v>28340</v>
      </c>
      <c r="T126" s="171">
        <f t="shared" si="42"/>
        <v>25128.643752</v>
      </c>
      <c r="U126" s="174">
        <f t="shared" si="43"/>
        <v>928.50338663639991</v>
      </c>
      <c r="V126" s="172">
        <f t="shared" si="44"/>
        <v>30.522236545269475</v>
      </c>
      <c r="W126" s="174">
        <f t="shared" si="45"/>
        <v>3144</v>
      </c>
      <c r="X126" s="174">
        <f t="shared" si="46"/>
        <v>77.375282219699983</v>
      </c>
      <c r="Y126" s="175">
        <f t="shared" si="47"/>
        <v>40.63313127663821</v>
      </c>
    </row>
    <row r="127" spans="1:33" ht="14.25" customHeight="1" x14ac:dyDescent="0.2">
      <c r="A127" s="172" t="s">
        <v>184</v>
      </c>
      <c r="B127" s="172" t="s">
        <v>185</v>
      </c>
      <c r="C127" s="172" t="s">
        <v>180</v>
      </c>
      <c r="D127" s="170">
        <v>218000</v>
      </c>
      <c r="E127" s="160">
        <v>910</v>
      </c>
      <c r="F127" s="160">
        <v>1048</v>
      </c>
      <c r="G127" s="160">
        <v>1368</v>
      </c>
      <c r="H127" s="170">
        <v>63722</v>
      </c>
      <c r="I127" s="170">
        <v>67370</v>
      </c>
      <c r="J127" s="170">
        <v>36400</v>
      </c>
      <c r="K127" s="170">
        <v>41920</v>
      </c>
      <c r="L127" s="160">
        <v>54720</v>
      </c>
      <c r="M127" s="160">
        <v>28410</v>
      </c>
      <c r="N127" s="170">
        <f t="shared" si="36"/>
        <v>-35312</v>
      </c>
      <c r="O127" s="170">
        <f t="shared" si="37"/>
        <v>-38960</v>
      </c>
      <c r="P127" s="170">
        <f t="shared" si="38"/>
        <v>-7990</v>
      </c>
      <c r="Q127" s="170">
        <f t="shared" si="39"/>
        <v>-13510</v>
      </c>
      <c r="R127" s="170">
        <f t="shared" si="40"/>
        <v>-26310</v>
      </c>
      <c r="S127" s="174">
        <f t="shared" si="41"/>
        <v>28340</v>
      </c>
      <c r="T127" s="171">
        <f t="shared" si="42"/>
        <v>25003.669410000002</v>
      </c>
      <c r="U127" s="174">
        <f t="shared" si="43"/>
        <v>923.88558469949999</v>
      </c>
      <c r="V127" s="172">
        <f t="shared" si="44"/>
        <v>30.674794010578459</v>
      </c>
      <c r="W127" s="174">
        <f t="shared" si="45"/>
        <v>3144</v>
      </c>
      <c r="X127" s="174">
        <f t="shared" si="46"/>
        <v>76.990465391624994</v>
      </c>
      <c r="Y127" s="175">
        <f t="shared" si="47"/>
        <v>40.836225420998737</v>
      </c>
    </row>
    <row r="128" spans="1:33" ht="14.25" customHeight="1" x14ac:dyDescent="0.2">
      <c r="A128" s="172" t="s">
        <v>307</v>
      </c>
      <c r="B128" s="172" t="s">
        <v>430</v>
      </c>
      <c r="C128" s="172" t="s">
        <v>177</v>
      </c>
      <c r="D128" s="170" t="s">
        <v>465</v>
      </c>
      <c r="E128" s="170" t="s">
        <v>465</v>
      </c>
      <c r="F128" s="170" t="s">
        <v>465</v>
      </c>
      <c r="G128" s="170" t="s">
        <v>465</v>
      </c>
      <c r="H128" s="170" t="s">
        <v>465</v>
      </c>
      <c r="I128" s="170" t="s">
        <v>465</v>
      </c>
      <c r="J128" s="170" t="s">
        <v>465</v>
      </c>
      <c r="K128" s="170" t="s">
        <v>465</v>
      </c>
      <c r="L128" s="170" t="s">
        <v>465</v>
      </c>
      <c r="M128" s="170" t="s">
        <v>465</v>
      </c>
      <c r="N128" s="170" t="s">
        <v>465</v>
      </c>
      <c r="O128" s="170" t="s">
        <v>465</v>
      </c>
      <c r="P128" s="170" t="s">
        <v>465</v>
      </c>
      <c r="Q128" s="170" t="s">
        <v>465</v>
      </c>
      <c r="R128" s="170" t="s">
        <v>465</v>
      </c>
      <c r="S128" s="170" t="s">
        <v>465</v>
      </c>
      <c r="T128" s="170" t="s">
        <v>465</v>
      </c>
      <c r="U128" s="170" t="s">
        <v>465</v>
      </c>
      <c r="V128" s="170" t="s">
        <v>465</v>
      </c>
      <c r="W128" s="170" t="s">
        <v>465</v>
      </c>
      <c r="X128" s="170" t="s">
        <v>465</v>
      </c>
      <c r="Y128" s="170" t="s">
        <v>465</v>
      </c>
    </row>
    <row r="129" spans="1:33" ht="14.25" customHeight="1" x14ac:dyDescent="0.2">
      <c r="A129" s="172" t="s">
        <v>307</v>
      </c>
      <c r="B129" s="172" t="s">
        <v>430</v>
      </c>
      <c r="C129" s="172" t="s">
        <v>180</v>
      </c>
      <c r="D129" s="170" t="s">
        <v>465</v>
      </c>
      <c r="E129" s="170" t="s">
        <v>465</v>
      </c>
      <c r="F129" s="170" t="s">
        <v>465</v>
      </c>
      <c r="G129" s="170" t="s">
        <v>465</v>
      </c>
      <c r="H129" s="170" t="s">
        <v>465</v>
      </c>
      <c r="I129" s="170" t="s">
        <v>465</v>
      </c>
      <c r="J129" s="170" t="s">
        <v>465</v>
      </c>
      <c r="K129" s="170" t="s">
        <v>465</v>
      </c>
      <c r="L129" s="170" t="s">
        <v>465</v>
      </c>
      <c r="M129" s="170" t="s">
        <v>465</v>
      </c>
      <c r="N129" s="170" t="s">
        <v>465</v>
      </c>
      <c r="O129" s="170" t="s">
        <v>465</v>
      </c>
      <c r="P129" s="170" t="s">
        <v>465</v>
      </c>
      <c r="Q129" s="170" t="s">
        <v>465</v>
      </c>
      <c r="R129" s="170" t="s">
        <v>465</v>
      </c>
      <c r="S129" s="170" t="s">
        <v>465</v>
      </c>
      <c r="T129" s="170" t="s">
        <v>465</v>
      </c>
      <c r="U129" s="170" t="s">
        <v>465</v>
      </c>
      <c r="V129" s="170" t="s">
        <v>465</v>
      </c>
      <c r="W129" s="170" t="s">
        <v>465</v>
      </c>
      <c r="X129" s="170" t="s">
        <v>465</v>
      </c>
      <c r="Y129" s="170" t="s">
        <v>465</v>
      </c>
    </row>
    <row r="130" spans="1:33" ht="14.25" customHeight="1" x14ac:dyDescent="0.2">
      <c r="A130" s="172" t="s">
        <v>307</v>
      </c>
      <c r="B130" s="172" t="s">
        <v>430</v>
      </c>
      <c r="C130" s="172" t="s">
        <v>181</v>
      </c>
      <c r="D130" s="170" t="s">
        <v>465</v>
      </c>
      <c r="E130" s="170" t="s">
        <v>465</v>
      </c>
      <c r="F130" s="170" t="s">
        <v>465</v>
      </c>
      <c r="G130" s="170" t="s">
        <v>465</v>
      </c>
      <c r="H130" s="170" t="s">
        <v>465</v>
      </c>
      <c r="I130" s="170" t="s">
        <v>465</v>
      </c>
      <c r="J130" s="170" t="s">
        <v>465</v>
      </c>
      <c r="K130" s="170" t="s">
        <v>465</v>
      </c>
      <c r="L130" s="170" t="s">
        <v>465</v>
      </c>
      <c r="M130" s="170" t="s">
        <v>465</v>
      </c>
      <c r="N130" s="170" t="s">
        <v>465</v>
      </c>
      <c r="O130" s="170" t="s">
        <v>465</v>
      </c>
      <c r="P130" s="170" t="s">
        <v>465</v>
      </c>
      <c r="Q130" s="170" t="s">
        <v>465</v>
      </c>
      <c r="R130" s="170" t="s">
        <v>465</v>
      </c>
      <c r="S130" s="170" t="s">
        <v>465</v>
      </c>
      <c r="T130" s="170" t="s">
        <v>465</v>
      </c>
      <c r="U130" s="170" t="s">
        <v>465</v>
      </c>
      <c r="V130" s="170" t="s">
        <v>465</v>
      </c>
      <c r="W130" s="170" t="s">
        <v>465</v>
      </c>
      <c r="X130" s="170" t="s">
        <v>465</v>
      </c>
      <c r="Y130" s="170" t="s">
        <v>465</v>
      </c>
    </row>
    <row r="131" spans="1:33" ht="14.25" customHeight="1" x14ac:dyDescent="0.2">
      <c r="A131" s="172" t="s">
        <v>307</v>
      </c>
      <c r="B131" s="172" t="s">
        <v>430</v>
      </c>
      <c r="C131" s="172" t="s">
        <v>178</v>
      </c>
      <c r="D131" s="170" t="s">
        <v>465</v>
      </c>
      <c r="E131" s="170" t="s">
        <v>465</v>
      </c>
      <c r="F131" s="170" t="s">
        <v>465</v>
      </c>
      <c r="G131" s="170" t="s">
        <v>465</v>
      </c>
      <c r="H131" s="170" t="s">
        <v>465</v>
      </c>
      <c r="I131" s="170" t="s">
        <v>465</v>
      </c>
      <c r="J131" s="170" t="s">
        <v>465</v>
      </c>
      <c r="K131" s="170" t="s">
        <v>465</v>
      </c>
      <c r="L131" s="170" t="s">
        <v>465</v>
      </c>
      <c r="M131" s="170" t="s">
        <v>465</v>
      </c>
      <c r="N131" s="170" t="s">
        <v>465</v>
      </c>
      <c r="O131" s="170" t="s">
        <v>465</v>
      </c>
      <c r="P131" s="170" t="s">
        <v>465</v>
      </c>
      <c r="Q131" s="170" t="s">
        <v>465</v>
      </c>
      <c r="R131" s="170" t="s">
        <v>465</v>
      </c>
      <c r="S131" s="170" t="s">
        <v>465</v>
      </c>
      <c r="T131" s="170" t="s">
        <v>465</v>
      </c>
      <c r="U131" s="170" t="s">
        <v>465</v>
      </c>
      <c r="V131" s="170" t="s">
        <v>465</v>
      </c>
      <c r="W131" s="170" t="s">
        <v>465</v>
      </c>
      <c r="X131" s="170" t="s">
        <v>465</v>
      </c>
      <c r="Y131" s="170" t="s">
        <v>465</v>
      </c>
    </row>
    <row r="132" spans="1:33" ht="14.25" customHeight="1" x14ac:dyDescent="0.2">
      <c r="A132" s="172" t="s">
        <v>307</v>
      </c>
      <c r="B132" s="172" t="s">
        <v>430</v>
      </c>
      <c r="C132" s="172" t="s">
        <v>468</v>
      </c>
      <c r="D132" s="170" t="s">
        <v>465</v>
      </c>
      <c r="E132" s="170" t="s">
        <v>465</v>
      </c>
      <c r="F132" s="170" t="s">
        <v>465</v>
      </c>
      <c r="G132" s="170" t="s">
        <v>465</v>
      </c>
      <c r="H132" s="170" t="s">
        <v>465</v>
      </c>
      <c r="I132" s="170" t="s">
        <v>465</v>
      </c>
      <c r="J132" s="170" t="s">
        <v>465</v>
      </c>
      <c r="K132" s="170" t="s">
        <v>465</v>
      </c>
      <c r="L132" s="170" t="s">
        <v>465</v>
      </c>
      <c r="M132" s="170" t="s">
        <v>465</v>
      </c>
      <c r="N132" s="170" t="s">
        <v>465</v>
      </c>
      <c r="O132" s="170" t="s">
        <v>465</v>
      </c>
      <c r="P132" s="170" t="s">
        <v>465</v>
      </c>
      <c r="Q132" s="170" t="s">
        <v>465</v>
      </c>
      <c r="R132" s="170" t="s">
        <v>465</v>
      </c>
      <c r="S132" s="170" t="s">
        <v>465</v>
      </c>
      <c r="T132" s="170" t="s">
        <v>465</v>
      </c>
      <c r="U132" s="170" t="s">
        <v>465</v>
      </c>
      <c r="V132" s="170" t="s">
        <v>465</v>
      </c>
      <c r="W132" s="170" t="s">
        <v>465</v>
      </c>
      <c r="X132" s="170" t="s">
        <v>465</v>
      </c>
      <c r="Y132" s="170" t="s">
        <v>465</v>
      </c>
    </row>
    <row r="133" spans="1:33" ht="14.25" customHeight="1" x14ac:dyDescent="0.2">
      <c r="A133" s="172" t="s">
        <v>307</v>
      </c>
      <c r="B133" s="172" t="s">
        <v>430</v>
      </c>
      <c r="C133" s="172" t="s">
        <v>170</v>
      </c>
      <c r="D133" s="170" t="s">
        <v>465</v>
      </c>
      <c r="E133" s="170" t="s">
        <v>465</v>
      </c>
      <c r="F133" s="170" t="s">
        <v>465</v>
      </c>
      <c r="G133" s="170" t="s">
        <v>465</v>
      </c>
      <c r="H133" s="170" t="s">
        <v>465</v>
      </c>
      <c r="I133" s="170" t="s">
        <v>465</v>
      </c>
      <c r="J133" s="170" t="s">
        <v>465</v>
      </c>
      <c r="K133" s="170" t="s">
        <v>465</v>
      </c>
      <c r="L133" s="170" t="s">
        <v>465</v>
      </c>
      <c r="M133" s="170" t="s">
        <v>465</v>
      </c>
      <c r="N133" s="170" t="s">
        <v>465</v>
      </c>
      <c r="O133" s="170" t="s">
        <v>465</v>
      </c>
      <c r="P133" s="170" t="s">
        <v>465</v>
      </c>
      <c r="Q133" s="170" t="s">
        <v>465</v>
      </c>
      <c r="R133" s="170" t="s">
        <v>465</v>
      </c>
      <c r="S133" s="170" t="s">
        <v>465</v>
      </c>
      <c r="T133" s="170" t="s">
        <v>465</v>
      </c>
      <c r="U133" s="170" t="s">
        <v>465</v>
      </c>
      <c r="V133" s="170" t="s">
        <v>465</v>
      </c>
      <c r="W133" s="170" t="s">
        <v>465</v>
      </c>
      <c r="X133" s="170" t="s">
        <v>465</v>
      </c>
      <c r="Y133" s="170" t="s">
        <v>465</v>
      </c>
    </row>
    <row r="134" spans="1:33" ht="14.25" customHeight="1" x14ac:dyDescent="0.2">
      <c r="A134" s="172" t="s">
        <v>307</v>
      </c>
      <c r="B134" s="172" t="s">
        <v>430</v>
      </c>
      <c r="C134" s="172" t="s">
        <v>171</v>
      </c>
      <c r="D134" s="170" t="s">
        <v>465</v>
      </c>
      <c r="E134" s="170" t="s">
        <v>465</v>
      </c>
      <c r="F134" s="170" t="s">
        <v>465</v>
      </c>
      <c r="G134" s="170" t="s">
        <v>465</v>
      </c>
      <c r="H134" s="170" t="s">
        <v>465</v>
      </c>
      <c r="I134" s="170" t="s">
        <v>465</v>
      </c>
      <c r="J134" s="170" t="s">
        <v>465</v>
      </c>
      <c r="K134" s="170" t="s">
        <v>465</v>
      </c>
      <c r="L134" s="170" t="s">
        <v>465</v>
      </c>
      <c r="M134" s="170" t="s">
        <v>465</v>
      </c>
      <c r="N134" s="170" t="s">
        <v>465</v>
      </c>
      <c r="O134" s="170" t="s">
        <v>465</v>
      </c>
      <c r="P134" s="170" t="s">
        <v>465</v>
      </c>
      <c r="Q134" s="170" t="s">
        <v>465</v>
      </c>
      <c r="R134" s="170" t="s">
        <v>465</v>
      </c>
      <c r="S134" s="170" t="s">
        <v>465</v>
      </c>
      <c r="T134" s="170" t="s">
        <v>465</v>
      </c>
      <c r="U134" s="170" t="s">
        <v>465</v>
      </c>
      <c r="V134" s="170" t="s">
        <v>465</v>
      </c>
      <c r="W134" s="170" t="s">
        <v>465</v>
      </c>
      <c r="X134" s="170" t="s">
        <v>465</v>
      </c>
      <c r="Y134" s="170" t="s">
        <v>465</v>
      </c>
    </row>
    <row r="135" spans="1:33" ht="14.25" customHeight="1" x14ac:dyDescent="0.2">
      <c r="A135" s="172" t="s">
        <v>307</v>
      </c>
      <c r="B135" s="172" t="s">
        <v>430</v>
      </c>
      <c r="C135" s="172" t="s">
        <v>172</v>
      </c>
      <c r="D135" s="170" t="s">
        <v>465</v>
      </c>
      <c r="E135" s="170" t="s">
        <v>465</v>
      </c>
      <c r="F135" s="170" t="s">
        <v>465</v>
      </c>
      <c r="G135" s="170" t="s">
        <v>465</v>
      </c>
      <c r="H135" s="170" t="s">
        <v>465</v>
      </c>
      <c r="I135" s="170" t="s">
        <v>465</v>
      </c>
      <c r="J135" s="170" t="s">
        <v>465</v>
      </c>
      <c r="K135" s="170" t="s">
        <v>465</v>
      </c>
      <c r="L135" s="170" t="s">
        <v>465</v>
      </c>
      <c r="M135" s="170" t="s">
        <v>465</v>
      </c>
      <c r="N135" s="170" t="s">
        <v>465</v>
      </c>
      <c r="O135" s="170" t="s">
        <v>465</v>
      </c>
      <c r="P135" s="170" t="s">
        <v>465</v>
      </c>
      <c r="Q135" s="170" t="s">
        <v>465</v>
      </c>
      <c r="R135" s="170" t="s">
        <v>465</v>
      </c>
      <c r="S135" s="170" t="s">
        <v>465</v>
      </c>
      <c r="T135" s="170" t="s">
        <v>465</v>
      </c>
      <c r="U135" s="170" t="s">
        <v>465</v>
      </c>
      <c r="V135" s="170" t="s">
        <v>465</v>
      </c>
      <c r="W135" s="170" t="s">
        <v>465</v>
      </c>
      <c r="X135" s="170" t="s">
        <v>465</v>
      </c>
      <c r="Y135" s="170" t="s">
        <v>465</v>
      </c>
    </row>
    <row r="136" spans="1:33" ht="14.25" customHeight="1" x14ac:dyDescent="0.2">
      <c r="A136" s="172" t="s">
        <v>307</v>
      </c>
      <c r="B136" s="172" t="s">
        <v>430</v>
      </c>
      <c r="C136" s="172" t="s">
        <v>173</v>
      </c>
      <c r="D136" s="170" t="s">
        <v>465</v>
      </c>
      <c r="E136" s="170" t="s">
        <v>465</v>
      </c>
      <c r="F136" s="170" t="s">
        <v>465</v>
      </c>
      <c r="G136" s="170" t="s">
        <v>465</v>
      </c>
      <c r="H136" s="170" t="s">
        <v>465</v>
      </c>
      <c r="I136" s="170" t="s">
        <v>465</v>
      </c>
      <c r="J136" s="170" t="s">
        <v>465</v>
      </c>
      <c r="K136" s="170" t="s">
        <v>465</v>
      </c>
      <c r="L136" s="170" t="s">
        <v>465</v>
      </c>
      <c r="M136" s="170" t="s">
        <v>465</v>
      </c>
      <c r="N136" s="170" t="s">
        <v>465</v>
      </c>
      <c r="O136" s="170" t="s">
        <v>465</v>
      </c>
      <c r="P136" s="170" t="s">
        <v>465</v>
      </c>
      <c r="Q136" s="170" t="s">
        <v>465</v>
      </c>
      <c r="R136" s="170" t="s">
        <v>465</v>
      </c>
      <c r="S136" s="170" t="s">
        <v>465</v>
      </c>
      <c r="T136" s="170" t="s">
        <v>465</v>
      </c>
      <c r="U136" s="170" t="s">
        <v>465</v>
      </c>
      <c r="V136" s="170" t="s">
        <v>465</v>
      </c>
      <c r="W136" s="170" t="s">
        <v>465</v>
      </c>
      <c r="X136" s="170" t="s">
        <v>465</v>
      </c>
      <c r="Y136" s="170" t="s">
        <v>465</v>
      </c>
    </row>
    <row r="137" spans="1:33" ht="14.25" customHeight="1" x14ac:dyDescent="0.2">
      <c r="A137" s="172" t="s">
        <v>307</v>
      </c>
      <c r="B137" s="172" t="s">
        <v>430</v>
      </c>
      <c r="C137" s="172" t="s">
        <v>174</v>
      </c>
      <c r="D137" s="170" t="s">
        <v>465</v>
      </c>
      <c r="E137" s="170" t="s">
        <v>465</v>
      </c>
      <c r="F137" s="170" t="s">
        <v>465</v>
      </c>
      <c r="G137" s="170" t="s">
        <v>465</v>
      </c>
      <c r="H137" s="170" t="s">
        <v>465</v>
      </c>
      <c r="I137" s="170" t="s">
        <v>465</v>
      </c>
      <c r="J137" s="170" t="s">
        <v>465</v>
      </c>
      <c r="K137" s="170" t="s">
        <v>465</v>
      </c>
      <c r="L137" s="170" t="s">
        <v>465</v>
      </c>
      <c r="M137" s="170" t="s">
        <v>465</v>
      </c>
      <c r="N137" s="170" t="s">
        <v>465</v>
      </c>
      <c r="O137" s="170" t="s">
        <v>465</v>
      </c>
      <c r="P137" s="170" t="s">
        <v>465</v>
      </c>
      <c r="Q137" s="170" t="s">
        <v>465</v>
      </c>
      <c r="R137" s="170" t="s">
        <v>465</v>
      </c>
      <c r="S137" s="170" t="s">
        <v>465</v>
      </c>
      <c r="T137" s="170" t="s">
        <v>465</v>
      </c>
      <c r="U137" s="170" t="s">
        <v>465</v>
      </c>
      <c r="V137" s="170" t="s">
        <v>465</v>
      </c>
      <c r="W137" s="170" t="s">
        <v>465</v>
      </c>
      <c r="X137" s="170" t="s">
        <v>465</v>
      </c>
      <c r="Y137" s="170" t="s">
        <v>465</v>
      </c>
    </row>
    <row r="138" spans="1:33" ht="14.25" customHeight="1" x14ac:dyDescent="0.2">
      <c r="A138" s="172" t="s">
        <v>307</v>
      </c>
      <c r="B138" s="172" t="s">
        <v>430</v>
      </c>
      <c r="C138" s="172" t="s">
        <v>175</v>
      </c>
      <c r="D138" s="170" t="s">
        <v>465</v>
      </c>
      <c r="E138" s="170" t="s">
        <v>465</v>
      </c>
      <c r="F138" s="170" t="s">
        <v>465</v>
      </c>
      <c r="G138" s="170" t="s">
        <v>465</v>
      </c>
      <c r="H138" s="170" t="s">
        <v>465</v>
      </c>
      <c r="I138" s="170" t="s">
        <v>465</v>
      </c>
      <c r="J138" s="170" t="s">
        <v>465</v>
      </c>
      <c r="K138" s="170" t="s">
        <v>465</v>
      </c>
      <c r="L138" s="170" t="s">
        <v>465</v>
      </c>
      <c r="M138" s="170" t="s">
        <v>465</v>
      </c>
      <c r="N138" s="170" t="s">
        <v>465</v>
      </c>
      <c r="O138" s="170" t="s">
        <v>465</v>
      </c>
      <c r="P138" s="170" t="s">
        <v>465</v>
      </c>
      <c r="Q138" s="170" t="s">
        <v>465</v>
      </c>
      <c r="R138" s="170" t="s">
        <v>465</v>
      </c>
      <c r="S138" s="170" t="s">
        <v>465</v>
      </c>
      <c r="T138" s="170" t="s">
        <v>465</v>
      </c>
      <c r="U138" s="170" t="s">
        <v>465</v>
      </c>
      <c r="V138" s="170" t="s">
        <v>465</v>
      </c>
      <c r="W138" s="170" t="s">
        <v>465</v>
      </c>
      <c r="X138" s="170" t="s">
        <v>465</v>
      </c>
      <c r="Y138" s="170" t="s">
        <v>465</v>
      </c>
    </row>
    <row r="139" spans="1:33" ht="14.25" customHeight="1" x14ac:dyDescent="0.2">
      <c r="A139" s="172" t="s">
        <v>307</v>
      </c>
      <c r="B139" s="172" t="s">
        <v>430</v>
      </c>
      <c r="C139" s="172" t="s">
        <v>176</v>
      </c>
      <c r="D139" s="170" t="s">
        <v>465</v>
      </c>
      <c r="E139" s="170" t="s">
        <v>465</v>
      </c>
      <c r="F139" s="170" t="s">
        <v>465</v>
      </c>
      <c r="G139" s="170" t="s">
        <v>465</v>
      </c>
      <c r="H139" s="170" t="s">
        <v>465</v>
      </c>
      <c r="I139" s="170" t="s">
        <v>465</v>
      </c>
      <c r="J139" s="170" t="s">
        <v>465</v>
      </c>
      <c r="K139" s="170" t="s">
        <v>465</v>
      </c>
      <c r="L139" s="170" t="s">
        <v>465</v>
      </c>
      <c r="M139" s="170" t="s">
        <v>465</v>
      </c>
      <c r="N139" s="170" t="s">
        <v>465</v>
      </c>
      <c r="O139" s="170" t="s">
        <v>465</v>
      </c>
      <c r="P139" s="170" t="s">
        <v>465</v>
      </c>
      <c r="Q139" s="170" t="s">
        <v>465</v>
      </c>
      <c r="R139" s="170" t="s">
        <v>465</v>
      </c>
      <c r="S139" s="170" t="s">
        <v>465</v>
      </c>
      <c r="T139" s="170" t="s">
        <v>465</v>
      </c>
      <c r="U139" s="170" t="s">
        <v>465</v>
      </c>
      <c r="V139" s="170" t="s">
        <v>465</v>
      </c>
      <c r="W139" s="170" t="s">
        <v>465</v>
      </c>
      <c r="X139" s="170" t="s">
        <v>465</v>
      </c>
      <c r="Y139" s="170" t="s">
        <v>465</v>
      </c>
    </row>
    <row r="140" spans="1:33" ht="14.25" customHeight="1" x14ac:dyDescent="0.2">
      <c r="A140" s="172" t="s">
        <v>307</v>
      </c>
      <c r="B140" s="172" t="s">
        <v>430</v>
      </c>
      <c r="C140" s="172" t="s">
        <v>303</v>
      </c>
      <c r="D140" s="170" t="s">
        <v>465</v>
      </c>
      <c r="E140" s="170" t="s">
        <v>465</v>
      </c>
      <c r="F140" s="170" t="s">
        <v>465</v>
      </c>
      <c r="G140" s="170" t="s">
        <v>465</v>
      </c>
      <c r="H140" s="170" t="s">
        <v>465</v>
      </c>
      <c r="I140" s="170" t="s">
        <v>465</v>
      </c>
      <c r="J140" s="170" t="s">
        <v>465</v>
      </c>
      <c r="K140" s="170" t="s">
        <v>465</v>
      </c>
      <c r="L140" s="170" t="s">
        <v>465</v>
      </c>
      <c r="M140" s="170" t="s">
        <v>465</v>
      </c>
      <c r="N140" s="170" t="s">
        <v>465</v>
      </c>
      <c r="O140" s="170" t="s">
        <v>465</v>
      </c>
      <c r="P140" s="170" t="s">
        <v>465</v>
      </c>
      <c r="Q140" s="170" t="s">
        <v>465</v>
      </c>
      <c r="R140" s="170" t="s">
        <v>465</v>
      </c>
      <c r="S140" s="170" t="s">
        <v>465</v>
      </c>
      <c r="T140" s="170" t="s">
        <v>465</v>
      </c>
      <c r="U140" s="170" t="s">
        <v>465</v>
      </c>
      <c r="V140" s="170" t="s">
        <v>465</v>
      </c>
      <c r="W140" s="170" t="s">
        <v>465</v>
      </c>
      <c r="X140" s="170" t="s">
        <v>465</v>
      </c>
      <c r="Y140" s="170" t="s">
        <v>465</v>
      </c>
    </row>
    <row r="141" spans="1:33" ht="14.25" customHeight="1" x14ac:dyDescent="0.25">
      <c r="A141" s="172" t="s">
        <v>307</v>
      </c>
      <c r="B141" s="172" t="s">
        <v>430</v>
      </c>
      <c r="C141" s="172" t="s">
        <v>339</v>
      </c>
      <c r="D141" s="170" t="s">
        <v>465</v>
      </c>
      <c r="E141" s="170" t="s">
        <v>465</v>
      </c>
      <c r="F141" s="170" t="s">
        <v>465</v>
      </c>
      <c r="G141" s="170" t="s">
        <v>465</v>
      </c>
      <c r="H141" s="170" t="s">
        <v>465</v>
      </c>
      <c r="I141" s="170" t="s">
        <v>465</v>
      </c>
      <c r="J141" s="170" t="s">
        <v>465</v>
      </c>
      <c r="K141" s="170" t="s">
        <v>465</v>
      </c>
      <c r="L141" s="170" t="s">
        <v>465</v>
      </c>
      <c r="M141" s="170" t="s">
        <v>465</v>
      </c>
      <c r="N141" s="170" t="s">
        <v>465</v>
      </c>
      <c r="O141" s="170" t="s">
        <v>465</v>
      </c>
      <c r="P141" s="170" t="s">
        <v>465</v>
      </c>
      <c r="Q141" s="170" t="s">
        <v>465</v>
      </c>
      <c r="R141" s="170" t="s">
        <v>465</v>
      </c>
      <c r="S141" s="170" t="s">
        <v>465</v>
      </c>
      <c r="T141" s="170" t="s">
        <v>465</v>
      </c>
      <c r="U141" s="170" t="s">
        <v>465</v>
      </c>
      <c r="V141" s="170" t="s">
        <v>465</v>
      </c>
      <c r="W141" s="170" t="s">
        <v>465</v>
      </c>
      <c r="X141" s="170" t="s">
        <v>465</v>
      </c>
      <c r="Y141" s="170" t="s">
        <v>465</v>
      </c>
      <c r="AE141" s="179"/>
      <c r="AF141" s="179"/>
      <c r="AG141" s="179"/>
    </row>
    <row r="142" spans="1:33" ht="14.25" customHeight="1" x14ac:dyDescent="0.2">
      <c r="A142" s="172" t="s">
        <v>307</v>
      </c>
      <c r="B142" s="172" t="s">
        <v>430</v>
      </c>
      <c r="C142" s="172" t="s">
        <v>179</v>
      </c>
      <c r="D142" s="170" t="s">
        <v>465</v>
      </c>
      <c r="E142" s="170" t="s">
        <v>465</v>
      </c>
      <c r="F142" s="170" t="s">
        <v>465</v>
      </c>
      <c r="G142" s="170" t="s">
        <v>465</v>
      </c>
      <c r="H142" s="170" t="s">
        <v>465</v>
      </c>
      <c r="I142" s="170" t="s">
        <v>465</v>
      </c>
      <c r="J142" s="170" t="s">
        <v>465</v>
      </c>
      <c r="K142" s="170" t="s">
        <v>465</v>
      </c>
      <c r="L142" s="170" t="s">
        <v>465</v>
      </c>
      <c r="M142" s="170" t="s">
        <v>465</v>
      </c>
      <c r="N142" s="170" t="s">
        <v>465</v>
      </c>
      <c r="O142" s="170" t="s">
        <v>465</v>
      </c>
      <c r="P142" s="170" t="s">
        <v>465</v>
      </c>
      <c r="Q142" s="170" t="s">
        <v>465</v>
      </c>
      <c r="R142" s="170" t="s">
        <v>465</v>
      </c>
      <c r="S142" s="170" t="s">
        <v>465</v>
      </c>
      <c r="T142" s="170" t="s">
        <v>465</v>
      </c>
      <c r="U142" s="170" t="s">
        <v>465</v>
      </c>
      <c r="V142" s="170" t="s">
        <v>465</v>
      </c>
      <c r="W142" s="170" t="s">
        <v>465</v>
      </c>
      <c r="X142" s="170" t="s">
        <v>465</v>
      </c>
      <c r="Y142" s="170" t="s">
        <v>465</v>
      </c>
    </row>
    <row r="143" spans="1:33" ht="14.25" customHeight="1" x14ac:dyDescent="0.25">
      <c r="A143" s="172" t="s">
        <v>307</v>
      </c>
      <c r="B143" s="172" t="s">
        <v>430</v>
      </c>
      <c r="C143" s="172" t="s">
        <v>340</v>
      </c>
      <c r="D143" s="170" t="s">
        <v>465</v>
      </c>
      <c r="E143" s="170" t="s">
        <v>465</v>
      </c>
      <c r="F143" s="170" t="s">
        <v>465</v>
      </c>
      <c r="G143" s="170" t="s">
        <v>465</v>
      </c>
      <c r="H143" s="170" t="s">
        <v>465</v>
      </c>
      <c r="I143" s="170" t="s">
        <v>465</v>
      </c>
      <c r="J143" s="170" t="s">
        <v>465</v>
      </c>
      <c r="K143" s="170" t="s">
        <v>465</v>
      </c>
      <c r="L143" s="170" t="s">
        <v>465</v>
      </c>
      <c r="M143" s="170" t="s">
        <v>465</v>
      </c>
      <c r="N143" s="170" t="s">
        <v>465</v>
      </c>
      <c r="O143" s="170" t="s">
        <v>465</v>
      </c>
      <c r="P143" s="170" t="s">
        <v>465</v>
      </c>
      <c r="Q143" s="170" t="s">
        <v>465</v>
      </c>
      <c r="R143" s="170" t="s">
        <v>465</v>
      </c>
      <c r="S143" s="170" t="s">
        <v>465</v>
      </c>
      <c r="T143" s="170" t="s">
        <v>465</v>
      </c>
      <c r="U143" s="170" t="s">
        <v>465</v>
      </c>
      <c r="V143" s="170" t="s">
        <v>465</v>
      </c>
      <c r="W143" s="170" t="s">
        <v>465</v>
      </c>
      <c r="X143" s="170" t="s">
        <v>465</v>
      </c>
      <c r="Y143" s="170" t="s">
        <v>465</v>
      </c>
      <c r="AE143" s="179"/>
      <c r="AF143" s="179"/>
      <c r="AG143" s="179"/>
    </row>
    <row r="144" spans="1:33" ht="14.25" customHeight="1" x14ac:dyDescent="0.2">
      <c r="A144" s="172" t="s">
        <v>307</v>
      </c>
      <c r="B144" s="172" t="s">
        <v>430</v>
      </c>
      <c r="C144" s="172" t="s">
        <v>305</v>
      </c>
      <c r="D144" s="170" t="s">
        <v>465</v>
      </c>
      <c r="E144" s="170" t="s">
        <v>465</v>
      </c>
      <c r="F144" s="170" t="s">
        <v>465</v>
      </c>
      <c r="G144" s="170" t="s">
        <v>465</v>
      </c>
      <c r="H144" s="170" t="s">
        <v>465</v>
      </c>
      <c r="I144" s="170" t="s">
        <v>465</v>
      </c>
      <c r="J144" s="170" t="s">
        <v>465</v>
      </c>
      <c r="K144" s="170" t="s">
        <v>465</v>
      </c>
      <c r="L144" s="170" t="s">
        <v>465</v>
      </c>
      <c r="M144" s="170" t="s">
        <v>465</v>
      </c>
      <c r="N144" s="170" t="s">
        <v>465</v>
      </c>
      <c r="O144" s="170" t="s">
        <v>465</v>
      </c>
      <c r="P144" s="170" t="s">
        <v>465</v>
      </c>
      <c r="Q144" s="170" t="s">
        <v>465</v>
      </c>
      <c r="R144" s="170" t="s">
        <v>465</v>
      </c>
      <c r="S144" s="170" t="s">
        <v>465</v>
      </c>
      <c r="T144" s="170" t="s">
        <v>465</v>
      </c>
      <c r="U144" s="170" t="s">
        <v>465</v>
      </c>
      <c r="V144" s="170" t="s">
        <v>465</v>
      </c>
      <c r="W144" s="170" t="s">
        <v>465</v>
      </c>
      <c r="X144" s="170" t="s">
        <v>465</v>
      </c>
      <c r="Y144" s="170" t="s">
        <v>465</v>
      </c>
    </row>
    <row r="145" spans="1:33" ht="14.25" customHeight="1" x14ac:dyDescent="0.25">
      <c r="A145" s="172" t="s">
        <v>307</v>
      </c>
      <c r="B145" s="172" t="s">
        <v>430</v>
      </c>
      <c r="C145" s="172" t="s">
        <v>463</v>
      </c>
      <c r="D145" s="170" t="s">
        <v>465</v>
      </c>
      <c r="E145" s="170" t="s">
        <v>465</v>
      </c>
      <c r="F145" s="170" t="s">
        <v>465</v>
      </c>
      <c r="G145" s="170" t="s">
        <v>465</v>
      </c>
      <c r="H145" s="170" t="s">
        <v>465</v>
      </c>
      <c r="I145" s="170" t="s">
        <v>465</v>
      </c>
      <c r="J145" s="170" t="s">
        <v>465</v>
      </c>
      <c r="K145" s="170" t="s">
        <v>465</v>
      </c>
      <c r="L145" s="170" t="s">
        <v>465</v>
      </c>
      <c r="M145" s="170" t="s">
        <v>465</v>
      </c>
      <c r="N145" s="170" t="s">
        <v>465</v>
      </c>
      <c r="O145" s="170" t="s">
        <v>465</v>
      </c>
      <c r="P145" s="170" t="s">
        <v>465</v>
      </c>
      <c r="Q145" s="170" t="s">
        <v>465</v>
      </c>
      <c r="R145" s="170" t="s">
        <v>465</v>
      </c>
      <c r="S145" s="170" t="s">
        <v>465</v>
      </c>
      <c r="T145" s="170" t="s">
        <v>465</v>
      </c>
      <c r="U145" s="170" t="s">
        <v>465</v>
      </c>
      <c r="V145" s="170" t="s">
        <v>465</v>
      </c>
      <c r="W145" s="170" t="s">
        <v>465</v>
      </c>
      <c r="X145" s="170" t="s">
        <v>465</v>
      </c>
      <c r="Y145" s="226" t="s">
        <v>465</v>
      </c>
      <c r="AE145" s="179"/>
      <c r="AF145" s="179"/>
      <c r="AG145" s="179"/>
    </row>
    <row r="146" spans="1:33" ht="14.25" customHeight="1" x14ac:dyDescent="0.2">
      <c r="A146" s="172" t="s">
        <v>186</v>
      </c>
      <c r="B146" s="172" t="s">
        <v>187</v>
      </c>
      <c r="C146" s="172" t="s">
        <v>181</v>
      </c>
      <c r="D146" s="170">
        <v>295000</v>
      </c>
      <c r="E146" s="160">
        <v>1023</v>
      </c>
      <c r="F146" s="160">
        <v>1251</v>
      </c>
      <c r="G146" s="160">
        <v>1679</v>
      </c>
      <c r="H146" s="170">
        <v>86229</v>
      </c>
      <c r="I146" s="170">
        <v>91165</v>
      </c>
      <c r="J146" s="170">
        <v>40920</v>
      </c>
      <c r="K146" s="170">
        <v>50040</v>
      </c>
      <c r="L146" s="160">
        <v>67160</v>
      </c>
      <c r="M146" s="160">
        <v>86317</v>
      </c>
      <c r="N146" s="170">
        <f t="shared" ref="N146:N209" si="48">$M146-H146</f>
        <v>88</v>
      </c>
      <c r="O146" s="170">
        <f t="shared" ref="O146:O209" si="49">$M146-I146</f>
        <v>-4848</v>
      </c>
      <c r="P146" s="170">
        <f t="shared" ref="P146:P209" si="50">$M146-J146</f>
        <v>45397</v>
      </c>
      <c r="Q146" s="170">
        <f t="shared" ref="Q146:Q209" si="51">$M146-K146</f>
        <v>36277</v>
      </c>
      <c r="R146" s="170">
        <f t="shared" ref="R146:R209" si="52">$M146-L146</f>
        <v>19157</v>
      </c>
      <c r="S146" s="174">
        <f t="shared" ref="S146:S209" si="53">D146*0.13</f>
        <v>38350</v>
      </c>
      <c r="T146" s="171">
        <f t="shared" ref="T146:T209" si="54">M146*$AD$1</f>
        <v>75967.678016999998</v>
      </c>
      <c r="U146" s="174">
        <f t="shared" ref="U146:U209" si="55">T146*$AB$1</f>
        <v>2807.0057027281496</v>
      </c>
      <c r="V146" s="172">
        <f t="shared" ref="V146:V209" si="56">S146/U146</f>
        <v>13.662245132857176</v>
      </c>
      <c r="W146" s="174">
        <f t="shared" ref="W146:W209" si="57">F146*3</f>
        <v>3753</v>
      </c>
      <c r="X146" s="174">
        <f t="shared" ref="X146:X209" si="58">T146*($AB$1/12)</f>
        <v>233.91714189401247</v>
      </c>
      <c r="Y146" s="175">
        <f t="shared" ref="Y146:Y209" si="59">W146/X146</f>
        <v>16.044142680661167</v>
      </c>
    </row>
    <row r="147" spans="1:33" ht="14.25" customHeight="1" x14ac:dyDescent="0.2">
      <c r="A147" s="172" t="s">
        <v>186</v>
      </c>
      <c r="B147" s="172" t="s">
        <v>187</v>
      </c>
      <c r="C147" s="172" t="s">
        <v>178</v>
      </c>
      <c r="D147" s="170">
        <v>295000</v>
      </c>
      <c r="E147" s="160">
        <v>1023</v>
      </c>
      <c r="F147" s="160">
        <v>1251</v>
      </c>
      <c r="G147" s="160">
        <v>1679</v>
      </c>
      <c r="H147" s="170">
        <v>86229</v>
      </c>
      <c r="I147" s="170">
        <v>91165</v>
      </c>
      <c r="J147" s="170">
        <v>40920</v>
      </c>
      <c r="K147" s="170">
        <v>50040</v>
      </c>
      <c r="L147" s="160">
        <v>67160</v>
      </c>
      <c r="M147" s="160">
        <v>67727</v>
      </c>
      <c r="N147" s="170">
        <f t="shared" si="48"/>
        <v>-18502</v>
      </c>
      <c r="O147" s="170">
        <f t="shared" si="49"/>
        <v>-23438</v>
      </c>
      <c r="P147" s="170">
        <f t="shared" si="50"/>
        <v>26807</v>
      </c>
      <c r="Q147" s="170">
        <f t="shared" si="51"/>
        <v>17687</v>
      </c>
      <c r="R147" s="170">
        <f t="shared" si="52"/>
        <v>567</v>
      </c>
      <c r="S147" s="174">
        <f t="shared" si="53"/>
        <v>38350</v>
      </c>
      <c r="T147" s="171">
        <f t="shared" si="54"/>
        <v>59606.600427000005</v>
      </c>
      <c r="U147" s="174">
        <f t="shared" si="55"/>
        <v>2202.4638857776499</v>
      </c>
      <c r="V147" s="172">
        <f t="shared" si="56"/>
        <v>17.412317290487291</v>
      </c>
      <c r="W147" s="174">
        <f t="shared" si="57"/>
        <v>3753</v>
      </c>
      <c r="X147" s="174">
        <f t="shared" si="58"/>
        <v>183.5386571481375</v>
      </c>
      <c r="Y147" s="175">
        <f t="shared" si="59"/>
        <v>20.448008383165206</v>
      </c>
    </row>
    <row r="148" spans="1:33" ht="14.25" customHeight="1" x14ac:dyDescent="0.2">
      <c r="A148" s="172" t="s">
        <v>186</v>
      </c>
      <c r="B148" s="172" t="s">
        <v>187</v>
      </c>
      <c r="C148" s="172" t="s">
        <v>468</v>
      </c>
      <c r="D148" s="170">
        <v>295000</v>
      </c>
      <c r="E148" s="160">
        <v>1023</v>
      </c>
      <c r="F148" s="160">
        <v>1251</v>
      </c>
      <c r="G148" s="160">
        <v>1679</v>
      </c>
      <c r="H148" s="170">
        <v>86229</v>
      </c>
      <c r="I148" s="170">
        <v>91165</v>
      </c>
      <c r="J148" s="170">
        <v>40920</v>
      </c>
      <c r="K148" s="170">
        <v>50040</v>
      </c>
      <c r="L148" s="160">
        <v>67160</v>
      </c>
      <c r="M148" s="160">
        <v>56962</v>
      </c>
      <c r="N148" s="170">
        <f t="shared" si="48"/>
        <v>-29267</v>
      </c>
      <c r="O148" s="170">
        <f t="shared" si="49"/>
        <v>-34203</v>
      </c>
      <c r="P148" s="170">
        <f t="shared" si="50"/>
        <v>16042</v>
      </c>
      <c r="Q148" s="170">
        <f t="shared" si="51"/>
        <v>6922</v>
      </c>
      <c r="R148" s="170">
        <f t="shared" si="52"/>
        <v>-10198</v>
      </c>
      <c r="S148" s="174">
        <f t="shared" si="53"/>
        <v>38350</v>
      </c>
      <c r="T148" s="171">
        <f t="shared" si="54"/>
        <v>50132.313161999999</v>
      </c>
      <c r="U148" s="174">
        <f t="shared" si="55"/>
        <v>1852.3889713358999</v>
      </c>
      <c r="V148" s="172">
        <f t="shared" si="56"/>
        <v>20.702995209663158</v>
      </c>
      <c r="W148" s="174">
        <f t="shared" si="57"/>
        <v>3753</v>
      </c>
      <c r="X148" s="174">
        <f t="shared" si="58"/>
        <v>154.36574761132496</v>
      </c>
      <c r="Y148" s="175">
        <f t="shared" si="59"/>
        <v>24.312388324964541</v>
      </c>
    </row>
    <row r="149" spans="1:33" ht="14.25" customHeight="1" x14ac:dyDescent="0.2">
      <c r="A149" s="172" t="s">
        <v>186</v>
      </c>
      <c r="B149" s="172" t="s">
        <v>187</v>
      </c>
      <c r="C149" s="172" t="s">
        <v>170</v>
      </c>
      <c r="D149" s="170">
        <v>295000</v>
      </c>
      <c r="E149" s="160">
        <v>1023</v>
      </c>
      <c r="F149" s="160">
        <v>1251</v>
      </c>
      <c r="G149" s="160">
        <v>1679</v>
      </c>
      <c r="H149" s="170">
        <v>86229</v>
      </c>
      <c r="I149" s="170">
        <v>91165</v>
      </c>
      <c r="J149" s="170">
        <v>40920</v>
      </c>
      <c r="K149" s="170">
        <v>50040</v>
      </c>
      <c r="L149" s="160">
        <v>67160</v>
      </c>
      <c r="M149" s="160">
        <v>47714</v>
      </c>
      <c r="N149" s="170">
        <f t="shared" si="48"/>
        <v>-38515</v>
      </c>
      <c r="O149" s="170">
        <f t="shared" si="49"/>
        <v>-43451</v>
      </c>
      <c r="P149" s="170">
        <f t="shared" si="50"/>
        <v>6794</v>
      </c>
      <c r="Q149" s="170">
        <f t="shared" si="51"/>
        <v>-2326</v>
      </c>
      <c r="R149" s="170">
        <f t="shared" si="52"/>
        <v>-19446</v>
      </c>
      <c r="S149" s="174">
        <f t="shared" si="53"/>
        <v>38350</v>
      </c>
      <c r="T149" s="171">
        <f t="shared" si="54"/>
        <v>41993.139113999998</v>
      </c>
      <c r="U149" s="174">
        <f t="shared" si="55"/>
        <v>1551.6464902622997</v>
      </c>
      <c r="V149" s="172">
        <f t="shared" si="56"/>
        <v>24.715681207461813</v>
      </c>
      <c r="W149" s="174">
        <f t="shared" si="57"/>
        <v>3753</v>
      </c>
      <c r="X149" s="174">
        <f t="shared" si="58"/>
        <v>129.30387418852499</v>
      </c>
      <c r="Y149" s="175">
        <f t="shared" si="59"/>
        <v>29.024652382249027</v>
      </c>
    </row>
    <row r="150" spans="1:33" ht="14.25" customHeight="1" x14ac:dyDescent="0.2">
      <c r="A150" s="172" t="s">
        <v>186</v>
      </c>
      <c r="B150" s="172" t="s">
        <v>187</v>
      </c>
      <c r="C150" s="172" t="s">
        <v>171</v>
      </c>
      <c r="D150" s="170">
        <v>295000</v>
      </c>
      <c r="E150" s="160">
        <v>1023</v>
      </c>
      <c r="F150" s="160">
        <v>1251</v>
      </c>
      <c r="G150" s="160">
        <v>1679</v>
      </c>
      <c r="H150" s="170">
        <v>86229</v>
      </c>
      <c r="I150" s="170">
        <v>91165</v>
      </c>
      <c r="J150" s="170">
        <v>40920</v>
      </c>
      <c r="K150" s="170">
        <v>50040</v>
      </c>
      <c r="L150" s="160">
        <v>67160</v>
      </c>
      <c r="M150" s="160">
        <v>43843</v>
      </c>
      <c r="N150" s="170">
        <f t="shared" si="48"/>
        <v>-42386</v>
      </c>
      <c r="O150" s="170">
        <f t="shared" si="49"/>
        <v>-47322</v>
      </c>
      <c r="P150" s="170">
        <f t="shared" si="50"/>
        <v>2923</v>
      </c>
      <c r="Q150" s="170">
        <f t="shared" si="51"/>
        <v>-6197</v>
      </c>
      <c r="R150" s="170">
        <f t="shared" si="52"/>
        <v>-23317</v>
      </c>
      <c r="S150" s="174">
        <f t="shared" si="53"/>
        <v>38350</v>
      </c>
      <c r="T150" s="171">
        <f t="shared" si="54"/>
        <v>38586.268143000001</v>
      </c>
      <c r="U150" s="174">
        <f t="shared" si="55"/>
        <v>1425.76260788385</v>
      </c>
      <c r="V150" s="172">
        <f t="shared" si="56"/>
        <v>26.897885936930244</v>
      </c>
      <c r="W150" s="174">
        <f t="shared" si="57"/>
        <v>3753</v>
      </c>
      <c r="X150" s="174">
        <f t="shared" si="58"/>
        <v>118.81355065698749</v>
      </c>
      <c r="Y150" s="175">
        <f t="shared" si="59"/>
        <v>31.587306155295714</v>
      </c>
    </row>
    <row r="151" spans="1:33" ht="14.25" customHeight="1" x14ac:dyDescent="0.2">
      <c r="A151" s="172" t="s">
        <v>186</v>
      </c>
      <c r="B151" s="172" t="s">
        <v>187</v>
      </c>
      <c r="C151" s="172" t="s">
        <v>172</v>
      </c>
      <c r="D151" s="170">
        <v>295000</v>
      </c>
      <c r="E151" s="160">
        <v>1023</v>
      </c>
      <c r="F151" s="160">
        <v>1251</v>
      </c>
      <c r="G151" s="160">
        <v>1679</v>
      </c>
      <c r="H151" s="170">
        <v>86229</v>
      </c>
      <c r="I151" s="170">
        <v>91165</v>
      </c>
      <c r="J151" s="170">
        <v>40920</v>
      </c>
      <c r="K151" s="170">
        <v>50040</v>
      </c>
      <c r="L151" s="160">
        <v>67160</v>
      </c>
      <c r="M151" s="160">
        <v>31149</v>
      </c>
      <c r="N151" s="170">
        <f t="shared" si="48"/>
        <v>-55080</v>
      </c>
      <c r="O151" s="170">
        <f t="shared" si="49"/>
        <v>-60016</v>
      </c>
      <c r="P151" s="170">
        <f t="shared" si="50"/>
        <v>-9771</v>
      </c>
      <c r="Q151" s="170">
        <f t="shared" si="51"/>
        <v>-18891</v>
      </c>
      <c r="R151" s="170">
        <f t="shared" si="52"/>
        <v>-36011</v>
      </c>
      <c r="S151" s="174">
        <f t="shared" si="53"/>
        <v>38350</v>
      </c>
      <c r="T151" s="171">
        <f t="shared" si="54"/>
        <v>27414.266049000002</v>
      </c>
      <c r="U151" s="174">
        <f t="shared" si="55"/>
        <v>1012.95713051055</v>
      </c>
      <c r="V151" s="172">
        <f t="shared" si="56"/>
        <v>37.859450163178039</v>
      </c>
      <c r="W151" s="174">
        <f t="shared" si="57"/>
        <v>3753</v>
      </c>
      <c r="X151" s="174">
        <f t="shared" si="58"/>
        <v>84.413094209212488</v>
      </c>
      <c r="Y151" s="175">
        <f t="shared" si="59"/>
        <v>44.459926924351663</v>
      </c>
    </row>
    <row r="152" spans="1:33" ht="14.25" customHeight="1" x14ac:dyDescent="0.2">
      <c r="A152" s="172" t="s">
        <v>186</v>
      </c>
      <c r="B152" s="172" t="s">
        <v>187</v>
      </c>
      <c r="C152" s="172" t="s">
        <v>173</v>
      </c>
      <c r="D152" s="170">
        <v>295000</v>
      </c>
      <c r="E152" s="160">
        <v>1023</v>
      </c>
      <c r="F152" s="160">
        <v>1251</v>
      </c>
      <c r="G152" s="160">
        <v>1679</v>
      </c>
      <c r="H152" s="170">
        <v>86229</v>
      </c>
      <c r="I152" s="170">
        <v>91165</v>
      </c>
      <c r="J152" s="170">
        <v>40920</v>
      </c>
      <c r="K152" s="170">
        <v>50040</v>
      </c>
      <c r="L152" s="160">
        <v>67160</v>
      </c>
      <c r="M152" s="160">
        <v>38713</v>
      </c>
      <c r="N152" s="170">
        <f t="shared" si="48"/>
        <v>-47516</v>
      </c>
      <c r="O152" s="170">
        <f t="shared" si="49"/>
        <v>-52452</v>
      </c>
      <c r="P152" s="170">
        <f t="shared" si="50"/>
        <v>-2207</v>
      </c>
      <c r="Q152" s="170">
        <f t="shared" si="51"/>
        <v>-11327</v>
      </c>
      <c r="R152" s="170">
        <f t="shared" si="52"/>
        <v>-28447</v>
      </c>
      <c r="S152" s="174">
        <f t="shared" si="53"/>
        <v>38350</v>
      </c>
      <c r="T152" s="171">
        <f t="shared" si="54"/>
        <v>34071.350013000003</v>
      </c>
      <c r="U152" s="174">
        <f t="shared" si="55"/>
        <v>1258.9363829803499</v>
      </c>
      <c r="V152" s="172">
        <f t="shared" si="56"/>
        <v>30.462222331848032</v>
      </c>
      <c r="W152" s="174">
        <f t="shared" si="57"/>
        <v>3753</v>
      </c>
      <c r="X152" s="174">
        <f t="shared" si="58"/>
        <v>104.9113652483625</v>
      </c>
      <c r="Y152" s="175">
        <f t="shared" si="59"/>
        <v>35.773054626782475</v>
      </c>
    </row>
    <row r="153" spans="1:33" ht="14.25" customHeight="1" x14ac:dyDescent="0.2">
      <c r="A153" s="172" t="s">
        <v>186</v>
      </c>
      <c r="B153" s="172" t="s">
        <v>187</v>
      </c>
      <c r="C153" s="172" t="s">
        <v>174</v>
      </c>
      <c r="D153" s="170">
        <v>295000</v>
      </c>
      <c r="E153" s="160">
        <v>1023</v>
      </c>
      <c r="F153" s="160">
        <v>1251</v>
      </c>
      <c r="G153" s="160">
        <v>1679</v>
      </c>
      <c r="H153" s="170">
        <v>86229</v>
      </c>
      <c r="I153" s="170">
        <v>91165</v>
      </c>
      <c r="J153" s="170">
        <v>40920</v>
      </c>
      <c r="K153" s="170">
        <v>50040</v>
      </c>
      <c r="L153" s="160">
        <v>67160</v>
      </c>
      <c r="M153" s="160">
        <v>67070</v>
      </c>
      <c r="N153" s="170">
        <f t="shared" si="48"/>
        <v>-19159</v>
      </c>
      <c r="O153" s="170">
        <f t="shared" si="49"/>
        <v>-24095</v>
      </c>
      <c r="P153" s="170">
        <f t="shared" si="50"/>
        <v>26150</v>
      </c>
      <c r="Q153" s="170">
        <f t="shared" si="51"/>
        <v>17030</v>
      </c>
      <c r="R153" s="170">
        <f t="shared" si="52"/>
        <v>-90</v>
      </c>
      <c r="S153" s="174">
        <f t="shared" si="53"/>
        <v>38350</v>
      </c>
      <c r="T153" s="171">
        <f t="shared" si="54"/>
        <v>59028.374069999998</v>
      </c>
      <c r="U153" s="174">
        <f t="shared" si="55"/>
        <v>2181.0984218864996</v>
      </c>
      <c r="V153" s="172">
        <f t="shared" si="56"/>
        <v>17.582883750303161</v>
      </c>
      <c r="W153" s="174">
        <f t="shared" si="57"/>
        <v>3753</v>
      </c>
      <c r="X153" s="174">
        <f t="shared" si="58"/>
        <v>181.75820182387497</v>
      </c>
      <c r="Y153" s="175">
        <f t="shared" si="59"/>
        <v>20.648311670890564</v>
      </c>
    </row>
    <row r="154" spans="1:33" ht="14.25" customHeight="1" x14ac:dyDescent="0.2">
      <c r="A154" s="172" t="s">
        <v>186</v>
      </c>
      <c r="B154" s="172" t="s">
        <v>187</v>
      </c>
      <c r="C154" s="172" t="s">
        <v>175</v>
      </c>
      <c r="D154" s="170">
        <v>295000</v>
      </c>
      <c r="E154" s="160">
        <v>1023</v>
      </c>
      <c r="F154" s="160">
        <v>1251</v>
      </c>
      <c r="G154" s="160">
        <v>1679</v>
      </c>
      <c r="H154" s="170">
        <v>86229</v>
      </c>
      <c r="I154" s="170">
        <v>91165</v>
      </c>
      <c r="J154" s="170">
        <v>40920</v>
      </c>
      <c r="K154" s="170">
        <v>50040</v>
      </c>
      <c r="L154" s="160">
        <v>67160</v>
      </c>
      <c r="M154" s="160">
        <v>29014</v>
      </c>
      <c r="N154" s="170">
        <f t="shared" si="48"/>
        <v>-57215</v>
      </c>
      <c r="O154" s="170">
        <f t="shared" si="49"/>
        <v>-62151</v>
      </c>
      <c r="P154" s="170">
        <f t="shared" si="50"/>
        <v>-11906</v>
      </c>
      <c r="Q154" s="170">
        <f t="shared" si="51"/>
        <v>-21026</v>
      </c>
      <c r="R154" s="170">
        <f t="shared" si="52"/>
        <v>-38146</v>
      </c>
      <c r="S154" s="174">
        <f t="shared" si="53"/>
        <v>38350</v>
      </c>
      <c r="T154" s="171">
        <f t="shared" si="54"/>
        <v>25535.250414000002</v>
      </c>
      <c r="U154" s="174">
        <f t="shared" si="55"/>
        <v>943.52750279730003</v>
      </c>
      <c r="V154" s="172">
        <f t="shared" si="56"/>
        <v>40.645344079852237</v>
      </c>
      <c r="W154" s="174">
        <f t="shared" si="57"/>
        <v>3753</v>
      </c>
      <c r="X154" s="174">
        <f t="shared" si="58"/>
        <v>78.627291899774988</v>
      </c>
      <c r="Y154" s="175">
        <f t="shared" si="59"/>
        <v>47.731518017737301</v>
      </c>
    </row>
    <row r="155" spans="1:33" ht="14.25" customHeight="1" x14ac:dyDescent="0.2">
      <c r="A155" s="172" t="s">
        <v>186</v>
      </c>
      <c r="B155" s="172" t="s">
        <v>187</v>
      </c>
      <c r="C155" s="172" t="s">
        <v>176</v>
      </c>
      <c r="D155" s="170">
        <v>295000</v>
      </c>
      <c r="E155" s="160">
        <v>1023</v>
      </c>
      <c r="F155" s="160">
        <v>1251</v>
      </c>
      <c r="G155" s="160">
        <v>1679</v>
      </c>
      <c r="H155" s="170">
        <v>86229</v>
      </c>
      <c r="I155" s="170">
        <v>91165</v>
      </c>
      <c r="J155" s="170">
        <v>40920</v>
      </c>
      <c r="K155" s="170">
        <v>50040</v>
      </c>
      <c r="L155" s="160">
        <v>67160</v>
      </c>
      <c r="M155" s="160">
        <v>24615</v>
      </c>
      <c r="N155" s="170">
        <f t="shared" si="48"/>
        <v>-61614</v>
      </c>
      <c r="O155" s="170">
        <f t="shared" si="49"/>
        <v>-66550</v>
      </c>
      <c r="P155" s="170">
        <f t="shared" si="50"/>
        <v>-16305</v>
      </c>
      <c r="Q155" s="170">
        <f t="shared" si="51"/>
        <v>-25425</v>
      </c>
      <c r="R155" s="170">
        <f t="shared" si="52"/>
        <v>-42545</v>
      </c>
      <c r="S155" s="174">
        <f t="shared" si="53"/>
        <v>38350</v>
      </c>
      <c r="T155" s="171">
        <f t="shared" si="54"/>
        <v>21663.686115</v>
      </c>
      <c r="U155" s="174">
        <f t="shared" si="55"/>
        <v>800.47320194924998</v>
      </c>
      <c r="V155" s="172">
        <f t="shared" si="56"/>
        <v>47.909161614171552</v>
      </c>
      <c r="W155" s="174">
        <f t="shared" si="57"/>
        <v>3753</v>
      </c>
      <c r="X155" s="174">
        <f t="shared" si="58"/>
        <v>66.706100162437494</v>
      </c>
      <c r="Y155" s="175">
        <f t="shared" si="59"/>
        <v>56.261721054910822</v>
      </c>
    </row>
    <row r="156" spans="1:33" ht="14.25" customHeight="1" x14ac:dyDescent="0.2">
      <c r="A156" s="172" t="s">
        <v>186</v>
      </c>
      <c r="B156" s="172" t="s">
        <v>187</v>
      </c>
      <c r="C156" s="172" t="s">
        <v>303</v>
      </c>
      <c r="D156" s="170">
        <v>295000</v>
      </c>
      <c r="E156" s="160">
        <v>1023</v>
      </c>
      <c r="F156" s="160">
        <v>1251</v>
      </c>
      <c r="G156" s="160">
        <v>1679</v>
      </c>
      <c r="H156" s="170">
        <v>86229</v>
      </c>
      <c r="I156" s="170">
        <v>91165</v>
      </c>
      <c r="J156" s="170">
        <v>40920</v>
      </c>
      <c r="K156" s="170">
        <v>50040</v>
      </c>
      <c r="L156" s="160">
        <v>67160</v>
      </c>
      <c r="M156" s="160">
        <v>43212</v>
      </c>
      <c r="N156" s="170">
        <f t="shared" si="48"/>
        <v>-43017</v>
      </c>
      <c r="O156" s="170">
        <f t="shared" si="49"/>
        <v>-47953</v>
      </c>
      <c r="P156" s="170">
        <f t="shared" si="50"/>
        <v>2292</v>
      </c>
      <c r="Q156" s="170">
        <f t="shared" si="51"/>
        <v>-6828</v>
      </c>
      <c r="R156" s="170">
        <f t="shared" si="52"/>
        <v>-23948</v>
      </c>
      <c r="S156" s="174">
        <f t="shared" si="53"/>
        <v>38350</v>
      </c>
      <c r="T156" s="171">
        <f t="shared" si="54"/>
        <v>38030.924412</v>
      </c>
      <c r="U156" s="174">
        <f t="shared" si="55"/>
        <v>1405.2426570233999</v>
      </c>
      <c r="V156" s="172">
        <f t="shared" si="56"/>
        <v>27.290660305767673</v>
      </c>
      <c r="W156" s="174">
        <f t="shared" si="57"/>
        <v>3753</v>
      </c>
      <c r="X156" s="174">
        <f t="shared" si="58"/>
        <v>117.10355475194999</v>
      </c>
      <c r="Y156" s="175">
        <f t="shared" si="59"/>
        <v>32.04855743234819</v>
      </c>
    </row>
    <row r="157" spans="1:33" ht="14.25" customHeight="1" x14ac:dyDescent="0.2">
      <c r="A157" s="172" t="s">
        <v>186</v>
      </c>
      <c r="B157" s="172" t="s">
        <v>187</v>
      </c>
      <c r="C157" s="172" t="s">
        <v>339</v>
      </c>
      <c r="D157" s="170">
        <v>295000</v>
      </c>
      <c r="E157" s="160">
        <v>1023</v>
      </c>
      <c r="F157" s="160">
        <v>1251</v>
      </c>
      <c r="G157" s="160">
        <v>1679</v>
      </c>
      <c r="H157" s="170">
        <v>86229</v>
      </c>
      <c r="I157" s="170">
        <v>91165</v>
      </c>
      <c r="J157" s="170">
        <v>40920</v>
      </c>
      <c r="K157" s="170">
        <v>50040</v>
      </c>
      <c r="L157" s="160">
        <v>67160</v>
      </c>
      <c r="M157" s="160">
        <v>29253</v>
      </c>
      <c r="N157" s="170">
        <f t="shared" si="48"/>
        <v>-56976</v>
      </c>
      <c r="O157" s="170">
        <f t="shared" si="49"/>
        <v>-61912</v>
      </c>
      <c r="P157" s="170">
        <f t="shared" si="50"/>
        <v>-11667</v>
      </c>
      <c r="Q157" s="170">
        <f t="shared" si="51"/>
        <v>-20787</v>
      </c>
      <c r="R157" s="170">
        <f t="shared" si="52"/>
        <v>-37907</v>
      </c>
      <c r="S157" s="174">
        <f t="shared" si="53"/>
        <v>38350</v>
      </c>
      <c r="T157" s="171">
        <f t="shared" si="54"/>
        <v>25745.594552999999</v>
      </c>
      <c r="U157" s="174">
        <f t="shared" si="55"/>
        <v>951.29971873334989</v>
      </c>
      <c r="V157" s="172">
        <f t="shared" si="56"/>
        <v>40.313267464288543</v>
      </c>
      <c r="W157" s="174">
        <f t="shared" si="57"/>
        <v>3753</v>
      </c>
      <c r="X157" s="174">
        <f t="shared" si="58"/>
        <v>79.274976561112481</v>
      </c>
      <c r="Y157" s="175">
        <f t="shared" si="59"/>
        <v>47.341546636810932</v>
      </c>
    </row>
    <row r="158" spans="1:33" ht="14.25" customHeight="1" x14ac:dyDescent="0.2">
      <c r="A158" s="172" t="s">
        <v>186</v>
      </c>
      <c r="B158" s="172" t="s">
        <v>187</v>
      </c>
      <c r="C158" s="172" t="s">
        <v>179</v>
      </c>
      <c r="D158" s="170">
        <v>295000</v>
      </c>
      <c r="E158" s="160">
        <v>1023</v>
      </c>
      <c r="F158" s="160">
        <v>1251</v>
      </c>
      <c r="G158" s="160">
        <v>1679</v>
      </c>
      <c r="H158" s="170">
        <v>86229</v>
      </c>
      <c r="I158" s="170">
        <v>91165</v>
      </c>
      <c r="J158" s="170">
        <v>40920</v>
      </c>
      <c r="K158" s="170">
        <v>50040</v>
      </c>
      <c r="L158" s="160">
        <v>67160</v>
      </c>
      <c r="M158" s="160">
        <v>55168</v>
      </c>
      <c r="N158" s="170">
        <f t="shared" si="48"/>
        <v>-31061</v>
      </c>
      <c r="O158" s="170">
        <f t="shared" si="49"/>
        <v>-35997</v>
      </c>
      <c r="P158" s="170">
        <f t="shared" si="50"/>
        <v>14248</v>
      </c>
      <c r="Q158" s="170">
        <f t="shared" si="51"/>
        <v>5128</v>
      </c>
      <c r="R158" s="170">
        <f t="shared" si="52"/>
        <v>-11992</v>
      </c>
      <c r="S158" s="174">
        <f t="shared" si="53"/>
        <v>38350</v>
      </c>
      <c r="T158" s="171">
        <f t="shared" si="54"/>
        <v>48553.411968</v>
      </c>
      <c r="U158" s="174">
        <f t="shared" si="55"/>
        <v>1794.0485722175999</v>
      </c>
      <c r="V158" s="172">
        <f t="shared" si="56"/>
        <v>21.376232836659526</v>
      </c>
      <c r="W158" s="174">
        <f t="shared" si="57"/>
        <v>3753</v>
      </c>
      <c r="X158" s="174">
        <f t="shared" si="58"/>
        <v>149.50404768479999</v>
      </c>
      <c r="Y158" s="175">
        <f t="shared" si="59"/>
        <v>25.102999270711827</v>
      </c>
    </row>
    <row r="159" spans="1:33" ht="14.25" customHeight="1" x14ac:dyDescent="0.2">
      <c r="A159" s="172" t="s">
        <v>186</v>
      </c>
      <c r="B159" s="172" t="s">
        <v>187</v>
      </c>
      <c r="C159" s="172" t="s">
        <v>340</v>
      </c>
      <c r="D159" s="170">
        <v>295000</v>
      </c>
      <c r="E159" s="160">
        <v>1023</v>
      </c>
      <c r="F159" s="160">
        <v>1251</v>
      </c>
      <c r="G159" s="160">
        <v>1679</v>
      </c>
      <c r="H159" s="170">
        <v>86229</v>
      </c>
      <c r="I159" s="170">
        <v>91165</v>
      </c>
      <c r="J159" s="170">
        <v>40920</v>
      </c>
      <c r="K159" s="170">
        <v>50040</v>
      </c>
      <c r="L159" s="160">
        <v>67160</v>
      </c>
      <c r="M159" s="160">
        <v>30446</v>
      </c>
      <c r="N159" s="170">
        <f t="shared" si="48"/>
        <v>-55783</v>
      </c>
      <c r="O159" s="170">
        <f t="shared" si="49"/>
        <v>-60719</v>
      </c>
      <c r="P159" s="170">
        <f t="shared" si="50"/>
        <v>-10474</v>
      </c>
      <c r="Q159" s="170">
        <f t="shared" si="51"/>
        <v>-19594</v>
      </c>
      <c r="R159" s="170">
        <f t="shared" si="52"/>
        <v>-36714</v>
      </c>
      <c r="S159" s="174">
        <f t="shared" si="53"/>
        <v>38350</v>
      </c>
      <c r="T159" s="171">
        <f t="shared" si="54"/>
        <v>26795.555046000001</v>
      </c>
      <c r="U159" s="174">
        <f t="shared" si="55"/>
        <v>990.09575894969998</v>
      </c>
      <c r="V159" s="172">
        <f t="shared" si="56"/>
        <v>38.733627180346602</v>
      </c>
      <c r="W159" s="174">
        <f t="shared" si="57"/>
        <v>3753</v>
      </c>
      <c r="X159" s="174">
        <f t="shared" si="58"/>
        <v>82.507979912474994</v>
      </c>
      <c r="Y159" s="175">
        <f t="shared" si="59"/>
        <v>45.486509353170533</v>
      </c>
    </row>
    <row r="160" spans="1:33" ht="14.25" customHeight="1" x14ac:dyDescent="0.2">
      <c r="A160" s="172" t="s">
        <v>186</v>
      </c>
      <c r="B160" s="172" t="s">
        <v>187</v>
      </c>
      <c r="C160" s="172" t="s">
        <v>305</v>
      </c>
      <c r="D160" s="170">
        <v>295000</v>
      </c>
      <c r="E160" s="160">
        <v>1023</v>
      </c>
      <c r="F160" s="160">
        <v>1251</v>
      </c>
      <c r="G160" s="160">
        <v>1679</v>
      </c>
      <c r="H160" s="170">
        <v>86229</v>
      </c>
      <c r="I160" s="170">
        <v>91165</v>
      </c>
      <c r="J160" s="170">
        <v>40920</v>
      </c>
      <c r="K160" s="170">
        <v>50040</v>
      </c>
      <c r="L160" s="160">
        <v>67160</v>
      </c>
      <c r="M160" s="160">
        <v>26804</v>
      </c>
      <c r="N160" s="170">
        <f t="shared" si="48"/>
        <v>-59425</v>
      </c>
      <c r="O160" s="170">
        <f t="shared" si="49"/>
        <v>-64361</v>
      </c>
      <c r="P160" s="170">
        <f t="shared" si="50"/>
        <v>-14116</v>
      </c>
      <c r="Q160" s="170">
        <f t="shared" si="51"/>
        <v>-23236</v>
      </c>
      <c r="R160" s="170">
        <f t="shared" si="52"/>
        <v>-40356</v>
      </c>
      <c r="S160" s="174">
        <f t="shared" si="53"/>
        <v>38350</v>
      </c>
      <c r="T160" s="171">
        <f t="shared" si="54"/>
        <v>23590.227203999999</v>
      </c>
      <c r="U160" s="174">
        <f t="shared" si="55"/>
        <v>871.65889518779989</v>
      </c>
      <c r="V160" s="172">
        <f t="shared" si="56"/>
        <v>43.996568166424147</v>
      </c>
      <c r="W160" s="174">
        <f t="shared" si="57"/>
        <v>3753</v>
      </c>
      <c r="X160" s="174">
        <f t="shared" si="58"/>
        <v>72.638241265649981</v>
      </c>
      <c r="Y160" s="175">
        <f t="shared" si="59"/>
        <v>51.666999842062012</v>
      </c>
    </row>
    <row r="161" spans="1:25" ht="14.25" customHeight="1" x14ac:dyDescent="0.2">
      <c r="A161" s="172" t="s">
        <v>186</v>
      </c>
      <c r="B161" s="172" t="s">
        <v>187</v>
      </c>
      <c r="C161" s="172" t="s">
        <v>463</v>
      </c>
      <c r="D161" s="170">
        <v>295000</v>
      </c>
      <c r="E161" s="160">
        <v>1023</v>
      </c>
      <c r="F161" s="160">
        <v>1251</v>
      </c>
      <c r="G161" s="160">
        <v>1679</v>
      </c>
      <c r="H161" s="170">
        <v>86229</v>
      </c>
      <c r="I161" s="170">
        <v>91165</v>
      </c>
      <c r="J161" s="170">
        <v>40920</v>
      </c>
      <c r="K161" s="170">
        <v>50040</v>
      </c>
      <c r="L161" s="160">
        <v>67160</v>
      </c>
      <c r="M161" s="160">
        <v>31162</v>
      </c>
      <c r="N161" s="170">
        <f t="shared" si="48"/>
        <v>-55067</v>
      </c>
      <c r="O161" s="170">
        <f t="shared" si="49"/>
        <v>-60003</v>
      </c>
      <c r="P161" s="170">
        <f t="shared" si="50"/>
        <v>-9758</v>
      </c>
      <c r="Q161" s="170">
        <f t="shared" si="51"/>
        <v>-18878</v>
      </c>
      <c r="R161" s="170">
        <f t="shared" si="52"/>
        <v>-35998</v>
      </c>
      <c r="S161" s="174">
        <f t="shared" si="53"/>
        <v>38350</v>
      </c>
      <c r="T161" s="171">
        <f t="shared" si="54"/>
        <v>27425.707362000001</v>
      </c>
      <c r="U161" s="174">
        <f t="shared" si="55"/>
        <v>1013.3798870259</v>
      </c>
      <c r="V161" s="172">
        <f t="shared" si="56"/>
        <v>37.843656155985904</v>
      </c>
      <c r="W161" s="174">
        <f t="shared" si="57"/>
        <v>3753</v>
      </c>
      <c r="X161" s="174">
        <f t="shared" si="58"/>
        <v>84.448323918824997</v>
      </c>
      <c r="Y161" s="172">
        <f t="shared" si="59"/>
        <v>44.441379364823497</v>
      </c>
    </row>
    <row r="162" spans="1:25" ht="14.25" customHeight="1" x14ac:dyDescent="0.2">
      <c r="A162" s="172" t="s">
        <v>186</v>
      </c>
      <c r="B162" s="172" t="s">
        <v>187</v>
      </c>
      <c r="C162" s="172" t="s">
        <v>177</v>
      </c>
      <c r="D162" s="170">
        <v>295000</v>
      </c>
      <c r="E162" s="160">
        <v>1023</v>
      </c>
      <c r="F162" s="160">
        <v>1251</v>
      </c>
      <c r="G162" s="160">
        <v>1679</v>
      </c>
      <c r="H162" s="170">
        <v>86229</v>
      </c>
      <c r="I162" s="170">
        <v>91165</v>
      </c>
      <c r="J162" s="170">
        <v>40920</v>
      </c>
      <c r="K162" s="170">
        <v>50040</v>
      </c>
      <c r="L162" s="160">
        <v>67160</v>
      </c>
      <c r="M162" s="160">
        <v>28552</v>
      </c>
      <c r="N162" s="170">
        <f t="shared" si="48"/>
        <v>-57677</v>
      </c>
      <c r="O162" s="170">
        <f t="shared" si="49"/>
        <v>-62613</v>
      </c>
      <c r="P162" s="170">
        <f t="shared" si="50"/>
        <v>-12368</v>
      </c>
      <c r="Q162" s="170">
        <f t="shared" si="51"/>
        <v>-21488</v>
      </c>
      <c r="R162" s="170">
        <f t="shared" si="52"/>
        <v>-38608</v>
      </c>
      <c r="S162" s="174">
        <f t="shared" si="53"/>
        <v>38350</v>
      </c>
      <c r="T162" s="171">
        <f t="shared" si="54"/>
        <v>25128.643752</v>
      </c>
      <c r="U162" s="174">
        <f t="shared" si="55"/>
        <v>928.50338663639991</v>
      </c>
      <c r="V162" s="172">
        <f t="shared" si="56"/>
        <v>41.303026517681175</v>
      </c>
      <c r="W162" s="174">
        <f t="shared" si="57"/>
        <v>3753</v>
      </c>
      <c r="X162" s="174">
        <f t="shared" si="58"/>
        <v>77.375282219699983</v>
      </c>
      <c r="Y162" s="175">
        <f t="shared" si="59"/>
        <v>48.503861857895423</v>
      </c>
    </row>
    <row r="163" spans="1:25" ht="14.25" customHeight="1" x14ac:dyDescent="0.2">
      <c r="A163" s="172" t="s">
        <v>186</v>
      </c>
      <c r="B163" s="172" t="s">
        <v>187</v>
      </c>
      <c r="C163" s="172" t="s">
        <v>180</v>
      </c>
      <c r="D163" s="170">
        <v>295000</v>
      </c>
      <c r="E163" s="160">
        <v>1023</v>
      </c>
      <c r="F163" s="160">
        <v>1251</v>
      </c>
      <c r="G163" s="160">
        <v>1679</v>
      </c>
      <c r="H163" s="170">
        <v>86229</v>
      </c>
      <c r="I163" s="170">
        <v>91165</v>
      </c>
      <c r="J163" s="170">
        <v>40920</v>
      </c>
      <c r="K163" s="170">
        <v>50040</v>
      </c>
      <c r="L163" s="160">
        <v>67160</v>
      </c>
      <c r="M163" s="160">
        <v>28410</v>
      </c>
      <c r="N163" s="170">
        <f t="shared" si="48"/>
        <v>-57819</v>
      </c>
      <c r="O163" s="170">
        <f t="shared" si="49"/>
        <v>-62755</v>
      </c>
      <c r="P163" s="170">
        <f t="shared" si="50"/>
        <v>-12510</v>
      </c>
      <c r="Q163" s="170">
        <f t="shared" si="51"/>
        <v>-21630</v>
      </c>
      <c r="R163" s="170">
        <f t="shared" si="52"/>
        <v>-38750</v>
      </c>
      <c r="S163" s="174">
        <f t="shared" si="53"/>
        <v>38350</v>
      </c>
      <c r="T163" s="171">
        <f t="shared" si="54"/>
        <v>25003.669410000002</v>
      </c>
      <c r="U163" s="174">
        <f t="shared" si="55"/>
        <v>923.88558469949999</v>
      </c>
      <c r="V163" s="172">
        <f t="shared" si="56"/>
        <v>41.509468959269014</v>
      </c>
      <c r="W163" s="174">
        <f t="shared" si="57"/>
        <v>3753</v>
      </c>
      <c r="X163" s="174">
        <f t="shared" si="58"/>
        <v>76.990465391624994</v>
      </c>
      <c r="Y163" s="175">
        <f t="shared" si="59"/>
        <v>48.746295803119672</v>
      </c>
    </row>
    <row r="164" spans="1:25" ht="14.25" customHeight="1" x14ac:dyDescent="0.2">
      <c r="A164" s="172" t="s">
        <v>307</v>
      </c>
      <c r="B164" s="172" t="s">
        <v>431</v>
      </c>
      <c r="C164" s="172" t="s">
        <v>181</v>
      </c>
      <c r="D164" s="160">
        <v>215000</v>
      </c>
      <c r="E164" s="160">
        <v>695</v>
      </c>
      <c r="F164" s="160">
        <v>904</v>
      </c>
      <c r="G164" s="160">
        <v>1303</v>
      </c>
      <c r="H164" s="160">
        <v>62844</v>
      </c>
      <c r="I164" s="160">
        <v>66442</v>
      </c>
      <c r="J164" s="160">
        <v>27800</v>
      </c>
      <c r="K164" s="160">
        <v>36160</v>
      </c>
      <c r="L164" s="160">
        <v>52120</v>
      </c>
      <c r="M164" s="160">
        <f>33964+60153</f>
        <v>94117</v>
      </c>
      <c r="N164" s="170">
        <f t="shared" si="48"/>
        <v>31273</v>
      </c>
      <c r="O164" s="170">
        <f t="shared" si="49"/>
        <v>27675</v>
      </c>
      <c r="P164" s="170">
        <f t="shared" si="50"/>
        <v>66317</v>
      </c>
      <c r="Q164" s="170">
        <f t="shared" si="51"/>
        <v>57957</v>
      </c>
      <c r="R164" s="170">
        <f t="shared" si="52"/>
        <v>41997</v>
      </c>
      <c r="S164" s="174">
        <f t="shared" si="53"/>
        <v>27950</v>
      </c>
      <c r="T164" s="171">
        <f t="shared" si="54"/>
        <v>82832.465817000004</v>
      </c>
      <c r="U164" s="174">
        <f t="shared" si="55"/>
        <v>3060.6596119381497</v>
      </c>
      <c r="V164" s="172">
        <f t="shared" si="56"/>
        <v>9.132018435170183</v>
      </c>
      <c r="W164" s="174">
        <f t="shared" si="57"/>
        <v>2712</v>
      </c>
      <c r="X164" s="174">
        <f t="shared" si="58"/>
        <v>255.05496766151248</v>
      </c>
      <c r="Y164" s="175">
        <f t="shared" si="59"/>
        <v>10.633002073494756</v>
      </c>
    </row>
    <row r="165" spans="1:25" ht="14.25" customHeight="1" x14ac:dyDescent="0.2">
      <c r="A165" s="172" t="s">
        <v>307</v>
      </c>
      <c r="B165" s="172" t="s">
        <v>431</v>
      </c>
      <c r="C165" s="172" t="s">
        <v>178</v>
      </c>
      <c r="D165" s="160">
        <v>215000</v>
      </c>
      <c r="E165" s="160">
        <v>695</v>
      </c>
      <c r="F165" s="160">
        <v>904</v>
      </c>
      <c r="G165" s="160">
        <v>1303</v>
      </c>
      <c r="H165" s="160">
        <v>62844</v>
      </c>
      <c r="I165" s="160">
        <v>66442</v>
      </c>
      <c r="J165" s="160">
        <v>27800</v>
      </c>
      <c r="K165" s="160">
        <v>36160</v>
      </c>
      <c r="L165" s="160">
        <v>52120</v>
      </c>
      <c r="M165" s="160">
        <f>31635+42211</f>
        <v>73846</v>
      </c>
      <c r="N165" s="170">
        <f t="shared" si="48"/>
        <v>11002</v>
      </c>
      <c r="O165" s="170">
        <f t="shared" si="49"/>
        <v>7404</v>
      </c>
      <c r="P165" s="170">
        <f t="shared" si="50"/>
        <v>46046</v>
      </c>
      <c r="Q165" s="170">
        <f t="shared" si="51"/>
        <v>37686</v>
      </c>
      <c r="R165" s="170">
        <f t="shared" si="52"/>
        <v>21726</v>
      </c>
      <c r="S165" s="174">
        <f t="shared" si="53"/>
        <v>27950</v>
      </c>
      <c r="T165" s="171">
        <f t="shared" si="54"/>
        <v>64991.938446</v>
      </c>
      <c r="U165" s="174">
        <f t="shared" si="55"/>
        <v>2401.4521255796999</v>
      </c>
      <c r="V165" s="172">
        <f t="shared" si="56"/>
        <v>11.638791255625383</v>
      </c>
      <c r="W165" s="174">
        <f t="shared" si="57"/>
        <v>2712</v>
      </c>
      <c r="X165" s="174">
        <f t="shared" si="58"/>
        <v>200.12101046497497</v>
      </c>
      <c r="Y165" s="175">
        <f t="shared" si="59"/>
        <v>13.5518004516305</v>
      </c>
    </row>
    <row r="166" spans="1:25" ht="14.25" customHeight="1" x14ac:dyDescent="0.2">
      <c r="A166" s="172" t="s">
        <v>307</v>
      </c>
      <c r="B166" s="172" t="s">
        <v>431</v>
      </c>
      <c r="C166" s="172" t="s">
        <v>468</v>
      </c>
      <c r="D166" s="160">
        <v>215000</v>
      </c>
      <c r="E166" s="160">
        <v>695</v>
      </c>
      <c r="F166" s="160">
        <v>904</v>
      </c>
      <c r="G166" s="160">
        <v>1303</v>
      </c>
      <c r="H166" s="160">
        <v>62844</v>
      </c>
      <c r="I166" s="160">
        <v>66442</v>
      </c>
      <c r="J166" s="160">
        <v>27800</v>
      </c>
      <c r="K166" s="160">
        <v>36160</v>
      </c>
      <c r="L166" s="160">
        <v>52120</v>
      </c>
      <c r="M166" s="160">
        <f>30977+31132</f>
        <v>62109</v>
      </c>
      <c r="N166" s="170">
        <f t="shared" si="48"/>
        <v>-735</v>
      </c>
      <c r="O166" s="170">
        <f t="shared" si="49"/>
        <v>-4333</v>
      </c>
      <c r="P166" s="170">
        <f t="shared" si="50"/>
        <v>34309</v>
      </c>
      <c r="Q166" s="170">
        <f t="shared" si="51"/>
        <v>25949</v>
      </c>
      <c r="R166" s="170">
        <f t="shared" si="52"/>
        <v>9989</v>
      </c>
      <c r="S166" s="174">
        <f t="shared" si="53"/>
        <v>27950</v>
      </c>
      <c r="T166" s="171">
        <f t="shared" si="54"/>
        <v>54662.193009000002</v>
      </c>
      <c r="U166" s="174">
        <f t="shared" si="55"/>
        <v>2019.7680316825499</v>
      </c>
      <c r="V166" s="172">
        <f t="shared" si="56"/>
        <v>13.838222786760566</v>
      </c>
      <c r="W166" s="174">
        <f t="shared" si="57"/>
        <v>2712</v>
      </c>
      <c r="X166" s="174">
        <f t="shared" si="58"/>
        <v>168.31400264021249</v>
      </c>
      <c r="Y166" s="175">
        <f t="shared" si="59"/>
        <v>16.112741408670335</v>
      </c>
    </row>
    <row r="167" spans="1:25" ht="14.25" customHeight="1" x14ac:dyDescent="0.2">
      <c r="A167" s="172" t="s">
        <v>307</v>
      </c>
      <c r="B167" s="172" t="s">
        <v>431</v>
      </c>
      <c r="C167" s="172" t="s">
        <v>170</v>
      </c>
      <c r="D167" s="160">
        <v>215000</v>
      </c>
      <c r="E167" s="160">
        <v>695</v>
      </c>
      <c r="F167" s="160">
        <v>904</v>
      </c>
      <c r="G167" s="160">
        <v>1303</v>
      </c>
      <c r="H167" s="160">
        <v>62844</v>
      </c>
      <c r="I167" s="160">
        <v>66442</v>
      </c>
      <c r="J167" s="160">
        <v>27800</v>
      </c>
      <c r="K167" s="160">
        <v>36160</v>
      </c>
      <c r="L167" s="160">
        <v>52120</v>
      </c>
      <c r="M167" s="160">
        <v>52025</v>
      </c>
      <c r="N167" s="170">
        <f t="shared" si="48"/>
        <v>-10819</v>
      </c>
      <c r="O167" s="170">
        <f t="shared" si="49"/>
        <v>-14417</v>
      </c>
      <c r="P167" s="170">
        <f t="shared" si="50"/>
        <v>24225</v>
      </c>
      <c r="Q167" s="170">
        <f t="shared" si="51"/>
        <v>15865</v>
      </c>
      <c r="R167" s="170">
        <f t="shared" si="52"/>
        <v>-95</v>
      </c>
      <c r="S167" s="174">
        <f t="shared" si="53"/>
        <v>27950</v>
      </c>
      <c r="T167" s="171">
        <f t="shared" si="54"/>
        <v>45787.254525000004</v>
      </c>
      <c r="U167" s="174">
        <f t="shared" si="55"/>
        <v>1691.83905469875</v>
      </c>
      <c r="V167" s="172">
        <f t="shared" si="56"/>
        <v>16.520483980065585</v>
      </c>
      <c r="W167" s="174">
        <f t="shared" si="57"/>
        <v>2712</v>
      </c>
      <c r="X167" s="174">
        <f t="shared" si="58"/>
        <v>140.98658789156249</v>
      </c>
      <c r="Y167" s="175">
        <f t="shared" si="59"/>
        <v>19.235872295071712</v>
      </c>
    </row>
    <row r="168" spans="1:25" ht="14.25" customHeight="1" x14ac:dyDescent="0.2">
      <c r="A168" s="172" t="s">
        <v>307</v>
      </c>
      <c r="B168" s="172" t="s">
        <v>431</v>
      </c>
      <c r="C168" s="172" t="s">
        <v>171</v>
      </c>
      <c r="D168" s="160">
        <v>215000</v>
      </c>
      <c r="E168" s="160">
        <v>695</v>
      </c>
      <c r="F168" s="160">
        <v>904</v>
      </c>
      <c r="G168" s="160">
        <v>1303</v>
      </c>
      <c r="H168" s="160">
        <v>62844</v>
      </c>
      <c r="I168" s="160">
        <v>66442</v>
      </c>
      <c r="J168" s="160">
        <v>27800</v>
      </c>
      <c r="K168" s="160">
        <v>36160</v>
      </c>
      <c r="L168" s="160">
        <v>52120</v>
      </c>
      <c r="M168" s="160">
        <v>47804</v>
      </c>
      <c r="N168" s="170">
        <f t="shared" si="48"/>
        <v>-15040</v>
      </c>
      <c r="O168" s="170">
        <f t="shared" si="49"/>
        <v>-18638</v>
      </c>
      <c r="P168" s="170">
        <f t="shared" si="50"/>
        <v>20004</v>
      </c>
      <c r="Q168" s="170">
        <f t="shared" si="51"/>
        <v>11644</v>
      </c>
      <c r="R168" s="170">
        <f t="shared" si="52"/>
        <v>-4316</v>
      </c>
      <c r="S168" s="174">
        <f t="shared" si="53"/>
        <v>27950</v>
      </c>
      <c r="T168" s="171">
        <f t="shared" si="54"/>
        <v>42072.348204000002</v>
      </c>
      <c r="U168" s="174">
        <f t="shared" si="55"/>
        <v>1554.5732661377999</v>
      </c>
      <c r="V168" s="172">
        <f t="shared" si="56"/>
        <v>17.979210506713081</v>
      </c>
      <c r="W168" s="174">
        <f t="shared" si="57"/>
        <v>2712</v>
      </c>
      <c r="X168" s="174">
        <f t="shared" si="58"/>
        <v>129.54777217814998</v>
      </c>
      <c r="Y168" s="175">
        <f t="shared" si="59"/>
        <v>20.93436231593812</v>
      </c>
    </row>
    <row r="169" spans="1:25" ht="14.25" customHeight="1" x14ac:dyDescent="0.2">
      <c r="A169" s="172" t="s">
        <v>307</v>
      </c>
      <c r="B169" s="172" t="s">
        <v>431</v>
      </c>
      <c r="C169" s="172" t="s">
        <v>172</v>
      </c>
      <c r="D169" s="160">
        <v>215000</v>
      </c>
      <c r="E169" s="160">
        <v>695</v>
      </c>
      <c r="F169" s="160">
        <v>904</v>
      </c>
      <c r="G169" s="160">
        <v>1303</v>
      </c>
      <c r="H169" s="160">
        <v>62844</v>
      </c>
      <c r="I169" s="160">
        <v>66442</v>
      </c>
      <c r="J169" s="160">
        <v>27800</v>
      </c>
      <c r="K169" s="160">
        <v>36160</v>
      </c>
      <c r="L169" s="160">
        <v>52120</v>
      </c>
      <c r="M169" s="160">
        <v>33964</v>
      </c>
      <c r="N169" s="170">
        <f t="shared" si="48"/>
        <v>-28880</v>
      </c>
      <c r="O169" s="170">
        <f t="shared" si="49"/>
        <v>-32478</v>
      </c>
      <c r="P169" s="170">
        <f t="shared" si="50"/>
        <v>6164</v>
      </c>
      <c r="Q169" s="170">
        <f t="shared" si="51"/>
        <v>-2196</v>
      </c>
      <c r="R169" s="170">
        <f t="shared" si="52"/>
        <v>-18156</v>
      </c>
      <c r="S169" s="174">
        <f t="shared" si="53"/>
        <v>27950</v>
      </c>
      <c r="T169" s="171">
        <f t="shared" si="54"/>
        <v>29891.750364</v>
      </c>
      <c r="U169" s="174">
        <f t="shared" si="55"/>
        <v>1104.5001759498</v>
      </c>
      <c r="V169" s="172">
        <f t="shared" si="56"/>
        <v>25.305564099131786</v>
      </c>
      <c r="W169" s="174">
        <f t="shared" si="57"/>
        <v>2712</v>
      </c>
      <c r="X169" s="174">
        <f t="shared" si="58"/>
        <v>92.041681329149981</v>
      </c>
      <c r="Y169" s="175">
        <f t="shared" si="59"/>
        <v>29.4649115578585</v>
      </c>
    </row>
    <row r="170" spans="1:25" ht="14.25" customHeight="1" x14ac:dyDescent="0.2">
      <c r="A170" s="172" t="s">
        <v>307</v>
      </c>
      <c r="B170" s="172" t="s">
        <v>431</v>
      </c>
      <c r="C170" s="172" t="s">
        <v>173</v>
      </c>
      <c r="D170" s="160">
        <v>215000</v>
      </c>
      <c r="E170" s="160">
        <v>695</v>
      </c>
      <c r="F170" s="160">
        <v>904</v>
      </c>
      <c r="G170" s="160">
        <v>1303</v>
      </c>
      <c r="H170" s="160">
        <v>62844</v>
      </c>
      <c r="I170" s="160">
        <v>66442</v>
      </c>
      <c r="J170" s="160">
        <v>27800</v>
      </c>
      <c r="K170" s="160">
        <v>36160</v>
      </c>
      <c r="L170" s="160">
        <v>52120</v>
      </c>
      <c r="M170" s="160">
        <v>42211</v>
      </c>
      <c r="N170" s="170">
        <f t="shared" si="48"/>
        <v>-20633</v>
      </c>
      <c r="O170" s="170">
        <f t="shared" si="49"/>
        <v>-24231</v>
      </c>
      <c r="P170" s="170">
        <f t="shared" si="50"/>
        <v>14411</v>
      </c>
      <c r="Q170" s="170">
        <f t="shared" si="51"/>
        <v>6051</v>
      </c>
      <c r="R170" s="170">
        <f t="shared" si="52"/>
        <v>-9909</v>
      </c>
      <c r="S170" s="174">
        <f t="shared" si="53"/>
        <v>27950</v>
      </c>
      <c r="T170" s="171">
        <f t="shared" si="54"/>
        <v>37149.943311000003</v>
      </c>
      <c r="U170" s="174">
        <f t="shared" si="55"/>
        <v>1372.6904053414501</v>
      </c>
      <c r="V170" s="172">
        <f t="shared" si="56"/>
        <v>20.361474001158747</v>
      </c>
      <c r="W170" s="174">
        <f t="shared" si="57"/>
        <v>2712</v>
      </c>
      <c r="X170" s="174">
        <f t="shared" si="58"/>
        <v>114.39086711178749</v>
      </c>
      <c r="Y170" s="175">
        <f t="shared" si="59"/>
        <v>23.708186400490533</v>
      </c>
    </row>
    <row r="171" spans="1:25" ht="14.25" customHeight="1" x14ac:dyDescent="0.2">
      <c r="A171" s="172" t="s">
        <v>307</v>
      </c>
      <c r="B171" s="172" t="s">
        <v>431</v>
      </c>
      <c r="C171" s="172" t="s">
        <v>174</v>
      </c>
      <c r="D171" s="160">
        <v>215000</v>
      </c>
      <c r="E171" s="160">
        <v>695</v>
      </c>
      <c r="F171" s="160">
        <v>904</v>
      </c>
      <c r="G171" s="160">
        <v>1303</v>
      </c>
      <c r="H171" s="160">
        <v>62844</v>
      </c>
      <c r="I171" s="160">
        <v>66442</v>
      </c>
      <c r="J171" s="160">
        <v>27800</v>
      </c>
      <c r="K171" s="160">
        <v>36160</v>
      </c>
      <c r="L171" s="160">
        <v>52120</v>
      </c>
      <c r="M171" s="160">
        <v>73131</v>
      </c>
      <c r="N171" s="170">
        <f t="shared" si="48"/>
        <v>10287</v>
      </c>
      <c r="O171" s="170">
        <f t="shared" si="49"/>
        <v>6689</v>
      </c>
      <c r="P171" s="170">
        <f t="shared" si="50"/>
        <v>45331</v>
      </c>
      <c r="Q171" s="170">
        <f t="shared" si="51"/>
        <v>36971</v>
      </c>
      <c r="R171" s="170">
        <f t="shared" si="52"/>
        <v>21011</v>
      </c>
      <c r="S171" s="174">
        <f t="shared" si="53"/>
        <v>27950</v>
      </c>
      <c r="T171" s="171">
        <f t="shared" si="54"/>
        <v>64362.666231000003</v>
      </c>
      <c r="U171" s="174">
        <f t="shared" si="55"/>
        <v>2378.2005172354498</v>
      </c>
      <c r="V171" s="172">
        <f t="shared" si="56"/>
        <v>11.752583433330763</v>
      </c>
      <c r="W171" s="174">
        <f t="shared" si="57"/>
        <v>2712</v>
      </c>
      <c r="X171" s="174">
        <f t="shared" si="58"/>
        <v>198.18337643628749</v>
      </c>
      <c r="Y171" s="175">
        <f t="shared" si="59"/>
        <v>13.684296073499691</v>
      </c>
    </row>
    <row r="172" spans="1:25" ht="14.25" customHeight="1" x14ac:dyDescent="0.2">
      <c r="A172" s="172" t="s">
        <v>307</v>
      </c>
      <c r="B172" s="172" t="s">
        <v>431</v>
      </c>
      <c r="C172" s="172" t="s">
        <v>175</v>
      </c>
      <c r="D172" s="160">
        <v>215000</v>
      </c>
      <c r="E172" s="160">
        <v>695</v>
      </c>
      <c r="F172" s="160">
        <v>904</v>
      </c>
      <c r="G172" s="160">
        <v>1303</v>
      </c>
      <c r="H172" s="160">
        <v>62844</v>
      </c>
      <c r="I172" s="160">
        <v>66442</v>
      </c>
      <c r="J172" s="160">
        <v>27800</v>
      </c>
      <c r="K172" s="160">
        <v>36160</v>
      </c>
      <c r="L172" s="160">
        <v>52120</v>
      </c>
      <c r="M172" s="160">
        <v>31635</v>
      </c>
      <c r="N172" s="170">
        <f t="shared" si="48"/>
        <v>-31209</v>
      </c>
      <c r="O172" s="170">
        <f t="shared" si="49"/>
        <v>-34807</v>
      </c>
      <c r="P172" s="170">
        <f t="shared" si="50"/>
        <v>3835</v>
      </c>
      <c r="Q172" s="170">
        <f t="shared" si="51"/>
        <v>-4525</v>
      </c>
      <c r="R172" s="170">
        <f t="shared" si="52"/>
        <v>-20485</v>
      </c>
      <c r="S172" s="174">
        <f t="shared" si="53"/>
        <v>27950</v>
      </c>
      <c r="T172" s="171">
        <f t="shared" si="54"/>
        <v>27841.995135000001</v>
      </c>
      <c r="U172" s="174">
        <f t="shared" si="55"/>
        <v>1028.7617202382498</v>
      </c>
      <c r="V172" s="172">
        <f t="shared" si="56"/>
        <v>27.168584765699766</v>
      </c>
      <c r="W172" s="174">
        <f t="shared" si="57"/>
        <v>2712</v>
      </c>
      <c r="X172" s="174">
        <f t="shared" si="58"/>
        <v>85.730143353187486</v>
      </c>
      <c r="Y172" s="175">
        <f t="shared" si="59"/>
        <v>31.63414749963983</v>
      </c>
    </row>
    <row r="173" spans="1:25" ht="14.25" customHeight="1" x14ac:dyDescent="0.2">
      <c r="A173" s="172" t="s">
        <v>307</v>
      </c>
      <c r="B173" s="172" t="s">
        <v>431</v>
      </c>
      <c r="C173" s="172" t="s">
        <v>176</v>
      </c>
      <c r="D173" s="160">
        <v>215000</v>
      </c>
      <c r="E173" s="160">
        <v>695</v>
      </c>
      <c r="F173" s="160">
        <v>904</v>
      </c>
      <c r="G173" s="160">
        <v>1303</v>
      </c>
      <c r="H173" s="160">
        <v>62844</v>
      </c>
      <c r="I173" s="160">
        <v>66442</v>
      </c>
      <c r="J173" s="160">
        <v>27800</v>
      </c>
      <c r="K173" s="160">
        <v>36160</v>
      </c>
      <c r="L173" s="160">
        <v>52120</v>
      </c>
      <c r="M173" s="160">
        <v>26839</v>
      </c>
      <c r="N173" s="170">
        <f t="shared" si="48"/>
        <v>-36005</v>
      </c>
      <c r="O173" s="170">
        <f t="shared" si="49"/>
        <v>-39603</v>
      </c>
      <c r="P173" s="170">
        <f t="shared" si="50"/>
        <v>-961</v>
      </c>
      <c r="Q173" s="170">
        <f t="shared" si="51"/>
        <v>-9321</v>
      </c>
      <c r="R173" s="170">
        <f t="shared" si="52"/>
        <v>-25281</v>
      </c>
      <c r="S173" s="174">
        <f t="shared" si="53"/>
        <v>27950</v>
      </c>
      <c r="T173" s="171">
        <f t="shared" si="54"/>
        <v>23621.030739000002</v>
      </c>
      <c r="U173" s="174">
        <f t="shared" si="55"/>
        <v>872.79708580604995</v>
      </c>
      <c r="V173" s="172">
        <f t="shared" si="56"/>
        <v>32.023479975517418</v>
      </c>
      <c r="W173" s="174">
        <f t="shared" si="57"/>
        <v>2712</v>
      </c>
      <c r="X173" s="174">
        <f t="shared" si="58"/>
        <v>72.733090483837501</v>
      </c>
      <c r="Y173" s="175">
        <f t="shared" si="59"/>
        <v>37.287017256645399</v>
      </c>
    </row>
    <row r="174" spans="1:25" ht="14.25" customHeight="1" x14ac:dyDescent="0.2">
      <c r="A174" s="172" t="s">
        <v>307</v>
      </c>
      <c r="B174" s="172" t="s">
        <v>431</v>
      </c>
      <c r="C174" s="172" t="s">
        <v>303</v>
      </c>
      <c r="D174" s="160">
        <v>215000</v>
      </c>
      <c r="E174" s="160">
        <v>695</v>
      </c>
      <c r="F174" s="160">
        <v>904</v>
      </c>
      <c r="G174" s="160">
        <v>1303</v>
      </c>
      <c r="H174" s="160">
        <v>62844</v>
      </c>
      <c r="I174" s="160">
        <v>66442</v>
      </c>
      <c r="J174" s="160">
        <v>27800</v>
      </c>
      <c r="K174" s="160">
        <v>36160</v>
      </c>
      <c r="L174" s="160">
        <v>52120</v>
      </c>
      <c r="M174" s="160">
        <v>47116</v>
      </c>
      <c r="N174" s="170">
        <f t="shared" si="48"/>
        <v>-15728</v>
      </c>
      <c r="O174" s="170">
        <f t="shared" si="49"/>
        <v>-19326</v>
      </c>
      <c r="P174" s="170">
        <f t="shared" si="50"/>
        <v>19316</v>
      </c>
      <c r="Q174" s="170">
        <f t="shared" si="51"/>
        <v>10956</v>
      </c>
      <c r="R174" s="170">
        <f t="shared" si="52"/>
        <v>-5004</v>
      </c>
      <c r="S174" s="174">
        <f t="shared" si="53"/>
        <v>27950</v>
      </c>
      <c r="T174" s="171">
        <f t="shared" si="54"/>
        <v>41466.838715999998</v>
      </c>
      <c r="U174" s="174">
        <f t="shared" si="55"/>
        <v>1532.1996905561998</v>
      </c>
      <c r="V174" s="172">
        <f t="shared" si="56"/>
        <v>18.241747581775027</v>
      </c>
      <c r="W174" s="174">
        <f t="shared" si="57"/>
        <v>2712</v>
      </c>
      <c r="X174" s="174">
        <f t="shared" si="58"/>
        <v>127.68330754634998</v>
      </c>
      <c r="Y174" s="175">
        <f t="shared" si="59"/>
        <v>21.240051280904702</v>
      </c>
    </row>
    <row r="175" spans="1:25" ht="14.25" customHeight="1" x14ac:dyDescent="0.2">
      <c r="A175" s="172" t="s">
        <v>307</v>
      </c>
      <c r="B175" s="172" t="s">
        <v>431</v>
      </c>
      <c r="C175" s="172" t="s">
        <v>339</v>
      </c>
      <c r="D175" s="160">
        <v>215000</v>
      </c>
      <c r="E175" s="160">
        <v>695</v>
      </c>
      <c r="F175" s="160">
        <v>904</v>
      </c>
      <c r="G175" s="160">
        <v>1303</v>
      </c>
      <c r="H175" s="160">
        <v>62844</v>
      </c>
      <c r="I175" s="160">
        <v>66442</v>
      </c>
      <c r="J175" s="160">
        <v>27800</v>
      </c>
      <c r="K175" s="160">
        <v>36160</v>
      </c>
      <c r="L175" s="160">
        <v>52120</v>
      </c>
      <c r="M175" s="160">
        <v>31896</v>
      </c>
      <c r="N175" s="170">
        <f t="shared" si="48"/>
        <v>-30948</v>
      </c>
      <c r="O175" s="170">
        <f t="shared" si="49"/>
        <v>-34546</v>
      </c>
      <c r="P175" s="170">
        <f t="shared" si="50"/>
        <v>4096</v>
      </c>
      <c r="Q175" s="170">
        <f t="shared" si="51"/>
        <v>-4264</v>
      </c>
      <c r="R175" s="170">
        <f t="shared" si="52"/>
        <v>-20224</v>
      </c>
      <c r="S175" s="174">
        <f t="shared" si="53"/>
        <v>27950</v>
      </c>
      <c r="T175" s="171">
        <f t="shared" si="54"/>
        <v>28071.701496000001</v>
      </c>
      <c r="U175" s="174">
        <f t="shared" si="55"/>
        <v>1037.2493702771999</v>
      </c>
      <c r="V175" s="172">
        <f t="shared" si="56"/>
        <v>26.946268468237776</v>
      </c>
      <c r="W175" s="174">
        <f t="shared" si="57"/>
        <v>2712</v>
      </c>
      <c r="X175" s="174">
        <f t="shared" si="58"/>
        <v>86.437447523099991</v>
      </c>
      <c r="Y175" s="175">
        <f t="shared" si="59"/>
        <v>31.375290197865123</v>
      </c>
    </row>
    <row r="176" spans="1:25" ht="14.25" customHeight="1" x14ac:dyDescent="0.2">
      <c r="A176" s="172" t="s">
        <v>307</v>
      </c>
      <c r="B176" s="172" t="s">
        <v>431</v>
      </c>
      <c r="C176" s="172" t="s">
        <v>179</v>
      </c>
      <c r="D176" s="160">
        <v>215000</v>
      </c>
      <c r="E176" s="160">
        <v>695</v>
      </c>
      <c r="F176" s="160">
        <v>904</v>
      </c>
      <c r="G176" s="160">
        <v>1303</v>
      </c>
      <c r="H176" s="160">
        <v>62844</v>
      </c>
      <c r="I176" s="160">
        <v>66442</v>
      </c>
      <c r="J176" s="160">
        <v>27800</v>
      </c>
      <c r="K176" s="160">
        <v>36160</v>
      </c>
      <c r="L176" s="160">
        <v>52120</v>
      </c>
      <c r="M176" s="160">
        <v>60153</v>
      </c>
      <c r="N176" s="170">
        <f t="shared" si="48"/>
        <v>-2691</v>
      </c>
      <c r="O176" s="170">
        <f t="shared" si="49"/>
        <v>-6289</v>
      </c>
      <c r="P176" s="170">
        <f t="shared" si="50"/>
        <v>32353</v>
      </c>
      <c r="Q176" s="170">
        <f t="shared" si="51"/>
        <v>23993</v>
      </c>
      <c r="R176" s="170">
        <f t="shared" si="52"/>
        <v>8033</v>
      </c>
      <c r="S176" s="174">
        <f t="shared" si="53"/>
        <v>27950</v>
      </c>
      <c r="T176" s="171">
        <f t="shared" si="54"/>
        <v>52940.715453000004</v>
      </c>
      <c r="U176" s="174">
        <f t="shared" si="55"/>
        <v>1956.15943598835</v>
      </c>
      <c r="V176" s="172">
        <f t="shared" si="56"/>
        <v>14.288201404134657</v>
      </c>
      <c r="W176" s="174">
        <f t="shared" si="57"/>
        <v>2712</v>
      </c>
      <c r="X176" s="174">
        <f t="shared" si="58"/>
        <v>163.0132863323625</v>
      </c>
      <c r="Y176" s="175">
        <f t="shared" si="59"/>
        <v>16.636680733315142</v>
      </c>
    </row>
    <row r="177" spans="1:25" ht="14.25" customHeight="1" x14ac:dyDescent="0.2">
      <c r="A177" s="172" t="s">
        <v>307</v>
      </c>
      <c r="B177" s="172" t="s">
        <v>431</v>
      </c>
      <c r="C177" s="172" t="s">
        <v>340</v>
      </c>
      <c r="D177" s="160">
        <v>215000</v>
      </c>
      <c r="E177" s="160">
        <v>695</v>
      </c>
      <c r="F177" s="160">
        <v>904</v>
      </c>
      <c r="G177" s="160">
        <v>1303</v>
      </c>
      <c r="H177" s="160">
        <v>62844</v>
      </c>
      <c r="I177" s="160">
        <v>66442</v>
      </c>
      <c r="J177" s="160">
        <v>27800</v>
      </c>
      <c r="K177" s="160">
        <v>36160</v>
      </c>
      <c r="L177" s="160">
        <v>52120</v>
      </c>
      <c r="M177" s="160">
        <v>33197</v>
      </c>
      <c r="N177" s="170">
        <f t="shared" si="48"/>
        <v>-29647</v>
      </c>
      <c r="O177" s="170">
        <f t="shared" si="49"/>
        <v>-33245</v>
      </c>
      <c r="P177" s="170">
        <f t="shared" si="50"/>
        <v>5397</v>
      </c>
      <c r="Q177" s="170">
        <f t="shared" si="51"/>
        <v>-2963</v>
      </c>
      <c r="R177" s="170">
        <f t="shared" si="52"/>
        <v>-18923</v>
      </c>
      <c r="S177" s="174">
        <f t="shared" si="53"/>
        <v>27950</v>
      </c>
      <c r="T177" s="171">
        <f t="shared" si="54"/>
        <v>29216.712897000001</v>
      </c>
      <c r="U177" s="174">
        <f t="shared" si="55"/>
        <v>1079.5575415441499</v>
      </c>
      <c r="V177" s="172">
        <f t="shared" si="56"/>
        <v>25.890236438922557</v>
      </c>
      <c r="W177" s="174">
        <f t="shared" si="57"/>
        <v>2712</v>
      </c>
      <c r="X177" s="174">
        <f t="shared" si="58"/>
        <v>89.963128462012492</v>
      </c>
      <c r="Y177" s="175">
        <f t="shared" si="59"/>
        <v>30.145683530171578</v>
      </c>
    </row>
    <row r="178" spans="1:25" ht="14.25" customHeight="1" x14ac:dyDescent="0.2">
      <c r="A178" s="172" t="s">
        <v>307</v>
      </c>
      <c r="B178" s="172" t="s">
        <v>431</v>
      </c>
      <c r="C178" s="172" t="s">
        <v>305</v>
      </c>
      <c r="D178" s="160">
        <v>215000</v>
      </c>
      <c r="E178" s="160">
        <v>695</v>
      </c>
      <c r="F178" s="160">
        <v>904</v>
      </c>
      <c r="G178" s="160">
        <v>1303</v>
      </c>
      <c r="H178" s="160">
        <v>62844</v>
      </c>
      <c r="I178" s="160">
        <v>66442</v>
      </c>
      <c r="J178" s="160">
        <v>27800</v>
      </c>
      <c r="K178" s="160">
        <v>36160</v>
      </c>
      <c r="L178" s="160">
        <v>52120</v>
      </c>
      <c r="M178" s="160">
        <v>29226</v>
      </c>
      <c r="N178" s="170">
        <f t="shared" si="48"/>
        <v>-33618</v>
      </c>
      <c r="O178" s="170">
        <f t="shared" si="49"/>
        <v>-37216</v>
      </c>
      <c r="P178" s="170">
        <f t="shared" si="50"/>
        <v>1426</v>
      </c>
      <c r="Q178" s="170">
        <f t="shared" si="51"/>
        <v>-6934</v>
      </c>
      <c r="R178" s="170">
        <f t="shared" si="52"/>
        <v>-22894</v>
      </c>
      <c r="S178" s="174">
        <f t="shared" si="53"/>
        <v>27950</v>
      </c>
      <c r="T178" s="171">
        <f t="shared" si="54"/>
        <v>25721.831826000001</v>
      </c>
      <c r="U178" s="174">
        <f t="shared" si="55"/>
        <v>950.42168597069997</v>
      </c>
      <c r="V178" s="172">
        <f t="shared" si="56"/>
        <v>29.407999009885444</v>
      </c>
      <c r="W178" s="174">
        <f t="shared" si="57"/>
        <v>2712</v>
      </c>
      <c r="X178" s="174">
        <f t="shared" si="58"/>
        <v>79.201807164224988</v>
      </c>
      <c r="Y178" s="175">
        <f t="shared" si="59"/>
        <v>34.24164292585732</v>
      </c>
    </row>
    <row r="179" spans="1:25" ht="14.25" customHeight="1" x14ac:dyDescent="0.2">
      <c r="A179" s="172" t="s">
        <v>307</v>
      </c>
      <c r="B179" s="172" t="s">
        <v>431</v>
      </c>
      <c r="C179" s="172" t="s">
        <v>177</v>
      </c>
      <c r="D179" s="160">
        <v>215000</v>
      </c>
      <c r="E179" s="160">
        <v>695</v>
      </c>
      <c r="F179" s="160">
        <v>904</v>
      </c>
      <c r="G179" s="160">
        <v>1303</v>
      </c>
      <c r="H179" s="160">
        <v>62844</v>
      </c>
      <c r="I179" s="160">
        <v>66442</v>
      </c>
      <c r="J179" s="160">
        <v>27800</v>
      </c>
      <c r="K179" s="160">
        <v>36160</v>
      </c>
      <c r="L179" s="160">
        <v>52120</v>
      </c>
      <c r="M179" s="160">
        <v>31132</v>
      </c>
      <c r="N179" s="170">
        <f t="shared" si="48"/>
        <v>-31712</v>
      </c>
      <c r="O179" s="170">
        <f t="shared" si="49"/>
        <v>-35310</v>
      </c>
      <c r="P179" s="170">
        <f t="shared" si="50"/>
        <v>3332</v>
      </c>
      <c r="Q179" s="170">
        <f t="shared" si="51"/>
        <v>-5028</v>
      </c>
      <c r="R179" s="170">
        <f t="shared" si="52"/>
        <v>-20988</v>
      </c>
      <c r="S179" s="174">
        <f t="shared" si="53"/>
        <v>27950</v>
      </c>
      <c r="T179" s="171">
        <f t="shared" si="54"/>
        <v>27399.304332</v>
      </c>
      <c r="U179" s="174">
        <f t="shared" si="55"/>
        <v>1012.4042950673999</v>
      </c>
      <c r="V179" s="172">
        <f t="shared" si="56"/>
        <v>27.607547830621616</v>
      </c>
      <c r="W179" s="174">
        <f t="shared" si="57"/>
        <v>2712</v>
      </c>
      <c r="X179" s="174">
        <f t="shared" si="58"/>
        <v>84.367024588949988</v>
      </c>
      <c r="Y179" s="175">
        <f t="shared" si="59"/>
        <v>32.145260701243288</v>
      </c>
    </row>
    <row r="180" spans="1:25" ht="14.25" customHeight="1" x14ac:dyDescent="0.2">
      <c r="A180" s="172" t="s">
        <v>307</v>
      </c>
      <c r="B180" s="172" t="s">
        <v>431</v>
      </c>
      <c r="C180" s="172" t="s">
        <v>180</v>
      </c>
      <c r="D180" s="160">
        <v>215000</v>
      </c>
      <c r="E180" s="160">
        <v>695</v>
      </c>
      <c r="F180" s="160">
        <v>904</v>
      </c>
      <c r="G180" s="160">
        <v>1303</v>
      </c>
      <c r="H180" s="160">
        <v>62844</v>
      </c>
      <c r="I180" s="160">
        <v>66442</v>
      </c>
      <c r="J180" s="160">
        <v>27800</v>
      </c>
      <c r="K180" s="160">
        <v>36160</v>
      </c>
      <c r="L180" s="160">
        <v>52120</v>
      </c>
      <c r="M180" s="160">
        <v>30977</v>
      </c>
      <c r="N180" s="170">
        <f t="shared" si="48"/>
        <v>-31867</v>
      </c>
      <c r="O180" s="170">
        <f t="shared" si="49"/>
        <v>-35465</v>
      </c>
      <c r="P180" s="170">
        <f t="shared" si="50"/>
        <v>3177</v>
      </c>
      <c r="Q180" s="170">
        <f t="shared" si="51"/>
        <v>-5183</v>
      </c>
      <c r="R180" s="170">
        <f t="shared" si="52"/>
        <v>-21143</v>
      </c>
      <c r="S180" s="174">
        <f t="shared" si="53"/>
        <v>27950</v>
      </c>
      <c r="T180" s="171">
        <f t="shared" si="54"/>
        <v>27262.888676999999</v>
      </c>
      <c r="U180" s="174">
        <f t="shared" si="55"/>
        <v>1007.3637366151498</v>
      </c>
      <c r="V180" s="172">
        <f t="shared" si="56"/>
        <v>27.745688060913327</v>
      </c>
      <c r="W180" s="174">
        <f t="shared" si="57"/>
        <v>2712</v>
      </c>
      <c r="X180" s="174">
        <f t="shared" si="58"/>
        <v>83.946978051262491</v>
      </c>
      <c r="Y180" s="175">
        <f t="shared" si="59"/>
        <v>32.306106341837683</v>
      </c>
    </row>
    <row r="181" spans="1:25" ht="14.25" customHeight="1" x14ac:dyDescent="0.2">
      <c r="A181" s="172" t="s">
        <v>307</v>
      </c>
      <c r="B181" s="172" t="s">
        <v>431</v>
      </c>
      <c r="C181" s="172" t="s">
        <v>463</v>
      </c>
      <c r="D181" s="160">
        <v>215000</v>
      </c>
      <c r="E181" s="160">
        <v>695</v>
      </c>
      <c r="F181" s="160">
        <v>904</v>
      </c>
      <c r="G181" s="160">
        <v>1303</v>
      </c>
      <c r="H181" s="160">
        <v>62844</v>
      </c>
      <c r="I181" s="160">
        <v>66442</v>
      </c>
      <c r="J181" s="160">
        <v>27800</v>
      </c>
      <c r="K181" s="160">
        <v>36160</v>
      </c>
      <c r="L181" s="160">
        <v>52120</v>
      </c>
      <c r="M181" s="160">
        <v>33978</v>
      </c>
      <c r="N181" s="170">
        <f t="shared" si="48"/>
        <v>-28866</v>
      </c>
      <c r="O181" s="170">
        <f t="shared" si="49"/>
        <v>-32464</v>
      </c>
      <c r="P181" s="170">
        <f t="shared" si="50"/>
        <v>6178</v>
      </c>
      <c r="Q181" s="170">
        <f t="shared" si="51"/>
        <v>-2182</v>
      </c>
      <c r="R181" s="170">
        <f t="shared" si="52"/>
        <v>-18142</v>
      </c>
      <c r="S181" s="174">
        <f t="shared" si="53"/>
        <v>27950</v>
      </c>
      <c r="T181" s="171">
        <f t="shared" si="54"/>
        <v>29904.071778000001</v>
      </c>
      <c r="U181" s="174">
        <f t="shared" si="55"/>
        <v>1104.9554521970999</v>
      </c>
      <c r="V181" s="172">
        <f t="shared" si="56"/>
        <v>25.295137414294899</v>
      </c>
      <c r="W181" s="174">
        <f t="shared" si="57"/>
        <v>2712</v>
      </c>
      <c r="X181" s="174">
        <f t="shared" si="58"/>
        <v>92.079621016424994</v>
      </c>
      <c r="Y181" s="172">
        <f t="shared" si="59"/>
        <v>29.452771091621223</v>
      </c>
    </row>
    <row r="182" spans="1:25" ht="14.25" customHeight="1" x14ac:dyDescent="0.2">
      <c r="A182" s="172" t="s">
        <v>188</v>
      </c>
      <c r="B182" s="172" t="s">
        <v>189</v>
      </c>
      <c r="C182" s="172" t="s">
        <v>181</v>
      </c>
      <c r="D182" s="170">
        <v>238000</v>
      </c>
      <c r="E182" s="160">
        <v>1125</v>
      </c>
      <c r="F182" s="160">
        <v>1411</v>
      </c>
      <c r="G182" s="160">
        <v>1815</v>
      </c>
      <c r="H182" s="170">
        <v>69567</v>
      </c>
      <c r="I182" s="170">
        <v>73550</v>
      </c>
      <c r="J182" s="170">
        <v>45000</v>
      </c>
      <c r="K182" s="170">
        <v>56440</v>
      </c>
      <c r="L182" s="160">
        <v>72600</v>
      </c>
      <c r="M182" s="160">
        <v>90085</v>
      </c>
      <c r="N182" s="170">
        <f t="shared" si="48"/>
        <v>20518</v>
      </c>
      <c r="O182" s="170">
        <f t="shared" si="49"/>
        <v>16535</v>
      </c>
      <c r="P182" s="170">
        <f t="shared" si="50"/>
        <v>45085</v>
      </c>
      <c r="Q182" s="170">
        <f t="shared" si="51"/>
        <v>33645</v>
      </c>
      <c r="R182" s="170">
        <f t="shared" si="52"/>
        <v>17485</v>
      </c>
      <c r="S182" s="174">
        <f t="shared" si="53"/>
        <v>30940</v>
      </c>
      <c r="T182" s="171">
        <f t="shared" si="54"/>
        <v>79283.898585000003</v>
      </c>
      <c r="U182" s="174">
        <f t="shared" si="55"/>
        <v>2929.5400527157499</v>
      </c>
      <c r="V182" s="172">
        <f t="shared" si="56"/>
        <v>10.561384873819328</v>
      </c>
      <c r="W182" s="174">
        <f t="shared" si="57"/>
        <v>4233</v>
      </c>
      <c r="X182" s="174">
        <f t="shared" si="58"/>
        <v>244.12833772631248</v>
      </c>
      <c r="Y182" s="175">
        <f t="shared" si="59"/>
        <v>17.339240660973712</v>
      </c>
    </row>
    <row r="183" spans="1:25" ht="14.25" customHeight="1" x14ac:dyDescent="0.2">
      <c r="A183" s="172" t="s">
        <v>188</v>
      </c>
      <c r="B183" s="172" t="s">
        <v>189</v>
      </c>
      <c r="C183" s="172" t="s">
        <v>178</v>
      </c>
      <c r="D183" s="170">
        <v>238000</v>
      </c>
      <c r="E183" s="160">
        <v>1125</v>
      </c>
      <c r="F183" s="160">
        <v>1411</v>
      </c>
      <c r="G183" s="160">
        <v>1815</v>
      </c>
      <c r="H183" s="170">
        <v>69567</v>
      </c>
      <c r="I183" s="170">
        <v>73550</v>
      </c>
      <c r="J183" s="170">
        <v>45000</v>
      </c>
      <c r="K183" s="170">
        <v>56440</v>
      </c>
      <c r="L183" s="160">
        <v>72600</v>
      </c>
      <c r="M183" s="160">
        <v>70683</v>
      </c>
      <c r="N183" s="170">
        <f t="shared" si="48"/>
        <v>1116</v>
      </c>
      <c r="O183" s="170">
        <f t="shared" si="49"/>
        <v>-2867</v>
      </c>
      <c r="P183" s="170">
        <f t="shared" si="50"/>
        <v>25683</v>
      </c>
      <c r="Q183" s="170">
        <f t="shared" si="51"/>
        <v>14243</v>
      </c>
      <c r="R183" s="170">
        <f t="shared" si="52"/>
        <v>-1917</v>
      </c>
      <c r="S183" s="174">
        <f t="shared" si="53"/>
        <v>30940</v>
      </c>
      <c r="T183" s="171">
        <f t="shared" si="54"/>
        <v>62208.178982999998</v>
      </c>
      <c r="U183" s="174">
        <f t="shared" si="55"/>
        <v>2298.5922134218499</v>
      </c>
      <c r="V183" s="172">
        <f t="shared" si="56"/>
        <v>13.460412777584628</v>
      </c>
      <c r="W183" s="174">
        <f t="shared" si="57"/>
        <v>4233</v>
      </c>
      <c r="X183" s="174">
        <f t="shared" si="58"/>
        <v>191.54935111848746</v>
      </c>
      <c r="Y183" s="175">
        <f t="shared" si="59"/>
        <v>22.098743615067512</v>
      </c>
    </row>
    <row r="184" spans="1:25" ht="14.25" customHeight="1" x14ac:dyDescent="0.2">
      <c r="A184" s="172" t="s">
        <v>188</v>
      </c>
      <c r="B184" s="172" t="s">
        <v>189</v>
      </c>
      <c r="C184" s="172" t="s">
        <v>468</v>
      </c>
      <c r="D184" s="170">
        <v>238000</v>
      </c>
      <c r="E184" s="160">
        <v>1125</v>
      </c>
      <c r="F184" s="160">
        <v>1411</v>
      </c>
      <c r="G184" s="160">
        <v>1815</v>
      </c>
      <c r="H184" s="170">
        <v>69567</v>
      </c>
      <c r="I184" s="170">
        <v>73550</v>
      </c>
      <c r="J184" s="170">
        <v>45000</v>
      </c>
      <c r="K184" s="170">
        <v>56440</v>
      </c>
      <c r="L184" s="160">
        <v>72600</v>
      </c>
      <c r="M184" s="160">
        <v>59449</v>
      </c>
      <c r="N184" s="170">
        <f t="shared" si="48"/>
        <v>-10118</v>
      </c>
      <c r="O184" s="170">
        <f t="shared" si="49"/>
        <v>-14101</v>
      </c>
      <c r="P184" s="170">
        <f t="shared" si="50"/>
        <v>14449</v>
      </c>
      <c r="Q184" s="170">
        <f t="shared" si="51"/>
        <v>3009</v>
      </c>
      <c r="R184" s="170">
        <f t="shared" si="52"/>
        <v>-13151</v>
      </c>
      <c r="S184" s="174">
        <f t="shared" si="53"/>
        <v>30940</v>
      </c>
      <c r="T184" s="171">
        <f t="shared" si="54"/>
        <v>52321.124348999998</v>
      </c>
      <c r="U184" s="174">
        <f t="shared" si="55"/>
        <v>1933.2655446955498</v>
      </c>
      <c r="V184" s="172">
        <f t="shared" si="56"/>
        <v>16.004009425861064</v>
      </c>
      <c r="W184" s="174">
        <f t="shared" si="57"/>
        <v>4233</v>
      </c>
      <c r="X184" s="174">
        <f t="shared" si="58"/>
        <v>161.10546205796248</v>
      </c>
      <c r="Y184" s="175">
        <f t="shared" si="59"/>
        <v>26.274714376083985</v>
      </c>
    </row>
    <row r="185" spans="1:25" ht="14.25" customHeight="1" x14ac:dyDescent="0.2">
      <c r="A185" s="172" t="s">
        <v>188</v>
      </c>
      <c r="B185" s="172" t="s">
        <v>189</v>
      </c>
      <c r="C185" s="172" t="s">
        <v>170</v>
      </c>
      <c r="D185" s="170">
        <v>238000</v>
      </c>
      <c r="E185" s="160">
        <v>1125</v>
      </c>
      <c r="F185" s="160">
        <v>1411</v>
      </c>
      <c r="G185" s="160">
        <v>1815</v>
      </c>
      <c r="H185" s="170">
        <v>69567</v>
      </c>
      <c r="I185" s="170">
        <v>73550</v>
      </c>
      <c r="J185" s="170">
        <v>45000</v>
      </c>
      <c r="K185" s="170">
        <v>56440</v>
      </c>
      <c r="L185" s="160">
        <v>72600</v>
      </c>
      <c r="M185" s="160">
        <v>49797</v>
      </c>
      <c r="N185" s="170">
        <f t="shared" si="48"/>
        <v>-19770</v>
      </c>
      <c r="O185" s="170">
        <f t="shared" si="49"/>
        <v>-23753</v>
      </c>
      <c r="P185" s="170">
        <f t="shared" si="50"/>
        <v>4797</v>
      </c>
      <c r="Q185" s="170">
        <f t="shared" si="51"/>
        <v>-6643</v>
      </c>
      <c r="R185" s="170">
        <f t="shared" si="52"/>
        <v>-22803</v>
      </c>
      <c r="S185" s="174">
        <f t="shared" si="53"/>
        <v>30940</v>
      </c>
      <c r="T185" s="171">
        <f t="shared" si="54"/>
        <v>43826.389497000004</v>
      </c>
      <c r="U185" s="174">
        <f t="shared" si="55"/>
        <v>1619.3850919141501</v>
      </c>
      <c r="V185" s="172">
        <f t="shared" si="56"/>
        <v>19.106017558447579</v>
      </c>
      <c r="W185" s="174">
        <f t="shared" si="57"/>
        <v>4233</v>
      </c>
      <c r="X185" s="174">
        <f t="shared" si="58"/>
        <v>134.94875765951249</v>
      </c>
      <c r="Y185" s="175">
        <f t="shared" si="59"/>
        <v>31.367461793758999</v>
      </c>
    </row>
    <row r="186" spans="1:25" ht="14.25" customHeight="1" x14ac:dyDescent="0.2">
      <c r="A186" s="172" t="s">
        <v>188</v>
      </c>
      <c r="B186" s="172" t="s">
        <v>189</v>
      </c>
      <c r="C186" s="172" t="s">
        <v>171</v>
      </c>
      <c r="D186" s="170">
        <v>238000</v>
      </c>
      <c r="E186" s="160">
        <v>1125</v>
      </c>
      <c r="F186" s="160">
        <v>1411</v>
      </c>
      <c r="G186" s="160">
        <v>1815</v>
      </c>
      <c r="H186" s="170">
        <v>69567</v>
      </c>
      <c r="I186" s="170">
        <v>73550</v>
      </c>
      <c r="J186" s="170">
        <v>45000</v>
      </c>
      <c r="K186" s="170">
        <v>56440</v>
      </c>
      <c r="L186" s="160">
        <v>72600</v>
      </c>
      <c r="M186" s="160">
        <v>45757</v>
      </c>
      <c r="N186" s="170">
        <f t="shared" si="48"/>
        <v>-23810</v>
      </c>
      <c r="O186" s="170">
        <f t="shared" si="49"/>
        <v>-27793</v>
      </c>
      <c r="P186" s="170">
        <f t="shared" si="50"/>
        <v>757</v>
      </c>
      <c r="Q186" s="170">
        <f t="shared" si="51"/>
        <v>-10683</v>
      </c>
      <c r="R186" s="170">
        <f t="shared" si="52"/>
        <v>-26843</v>
      </c>
      <c r="S186" s="174">
        <f t="shared" si="53"/>
        <v>30940</v>
      </c>
      <c r="T186" s="171">
        <f t="shared" si="54"/>
        <v>40270.781457000005</v>
      </c>
      <c r="U186" s="174">
        <f t="shared" si="55"/>
        <v>1488.0053748361499</v>
      </c>
      <c r="V186" s="172">
        <f t="shared" si="56"/>
        <v>20.792935646087248</v>
      </c>
      <c r="W186" s="174">
        <f t="shared" si="57"/>
        <v>4233</v>
      </c>
      <c r="X186" s="174">
        <f t="shared" si="58"/>
        <v>124.0004479030125</v>
      </c>
      <c r="Y186" s="175">
        <f t="shared" si="59"/>
        <v>34.136973467312473</v>
      </c>
    </row>
    <row r="187" spans="1:25" ht="14.25" customHeight="1" x14ac:dyDescent="0.2">
      <c r="A187" s="172" t="s">
        <v>188</v>
      </c>
      <c r="B187" s="172" t="s">
        <v>189</v>
      </c>
      <c r="C187" s="172" t="s">
        <v>172</v>
      </c>
      <c r="D187" s="170">
        <v>238000</v>
      </c>
      <c r="E187" s="160">
        <v>1125</v>
      </c>
      <c r="F187" s="160">
        <v>1411</v>
      </c>
      <c r="G187" s="160">
        <v>1815</v>
      </c>
      <c r="H187" s="170">
        <v>69567</v>
      </c>
      <c r="I187" s="170">
        <v>73550</v>
      </c>
      <c r="J187" s="170">
        <v>45000</v>
      </c>
      <c r="K187" s="170">
        <v>56440</v>
      </c>
      <c r="L187" s="160">
        <v>72600</v>
      </c>
      <c r="M187" s="160">
        <v>32509</v>
      </c>
      <c r="N187" s="170">
        <f t="shared" si="48"/>
        <v>-37058</v>
      </c>
      <c r="O187" s="170">
        <f t="shared" si="49"/>
        <v>-41041</v>
      </c>
      <c r="P187" s="170">
        <f t="shared" si="50"/>
        <v>-12491</v>
      </c>
      <c r="Q187" s="170">
        <f t="shared" si="51"/>
        <v>-23931</v>
      </c>
      <c r="R187" s="170">
        <f t="shared" si="52"/>
        <v>-40091</v>
      </c>
      <c r="S187" s="174">
        <f t="shared" si="53"/>
        <v>30940</v>
      </c>
      <c r="T187" s="171">
        <f t="shared" si="54"/>
        <v>28611.203409000002</v>
      </c>
      <c r="U187" s="174">
        <f t="shared" si="55"/>
        <v>1057.18396596255</v>
      </c>
      <c r="V187" s="172">
        <f t="shared" si="56"/>
        <v>29.266429492079553</v>
      </c>
      <c r="W187" s="174">
        <f t="shared" si="57"/>
        <v>4233</v>
      </c>
      <c r="X187" s="174">
        <f t="shared" si="58"/>
        <v>88.098663830212487</v>
      </c>
      <c r="Y187" s="175">
        <f t="shared" si="59"/>
        <v>48.048401825458086</v>
      </c>
    </row>
    <row r="188" spans="1:25" ht="14.25" customHeight="1" x14ac:dyDescent="0.2">
      <c r="A188" s="172" t="s">
        <v>188</v>
      </c>
      <c r="B188" s="172" t="s">
        <v>189</v>
      </c>
      <c r="C188" s="172" t="s">
        <v>173</v>
      </c>
      <c r="D188" s="170">
        <v>238000</v>
      </c>
      <c r="E188" s="160">
        <v>1125</v>
      </c>
      <c r="F188" s="160">
        <v>1411</v>
      </c>
      <c r="G188" s="160">
        <v>1815</v>
      </c>
      <c r="H188" s="170">
        <v>69567</v>
      </c>
      <c r="I188" s="170">
        <v>73550</v>
      </c>
      <c r="J188" s="170">
        <v>45000</v>
      </c>
      <c r="K188" s="170">
        <v>56440</v>
      </c>
      <c r="L188" s="160">
        <v>72600</v>
      </c>
      <c r="M188" s="160">
        <v>40403</v>
      </c>
      <c r="N188" s="170">
        <f t="shared" si="48"/>
        <v>-29164</v>
      </c>
      <c r="O188" s="170">
        <f t="shared" si="49"/>
        <v>-33147</v>
      </c>
      <c r="P188" s="170">
        <f t="shared" si="50"/>
        <v>-4597</v>
      </c>
      <c r="Q188" s="170">
        <f t="shared" si="51"/>
        <v>-16037</v>
      </c>
      <c r="R188" s="170">
        <f t="shared" si="52"/>
        <v>-32197</v>
      </c>
      <c r="S188" s="174">
        <f t="shared" si="53"/>
        <v>30940</v>
      </c>
      <c r="T188" s="171">
        <f t="shared" si="54"/>
        <v>35558.720702999999</v>
      </c>
      <c r="U188" s="174">
        <f t="shared" si="55"/>
        <v>1313.8947299758499</v>
      </c>
      <c r="V188" s="172">
        <f t="shared" si="56"/>
        <v>23.548309688835339</v>
      </c>
      <c r="W188" s="174">
        <f t="shared" si="57"/>
        <v>4233</v>
      </c>
      <c r="X188" s="174">
        <f t="shared" si="58"/>
        <v>109.49122749798748</v>
      </c>
      <c r="Y188" s="175">
        <f t="shared" si="59"/>
        <v>38.660631511120883</v>
      </c>
    </row>
    <row r="189" spans="1:25" ht="14.25" customHeight="1" x14ac:dyDescent="0.2">
      <c r="A189" s="172" t="s">
        <v>188</v>
      </c>
      <c r="B189" s="172" t="s">
        <v>189</v>
      </c>
      <c r="C189" s="172" t="s">
        <v>174</v>
      </c>
      <c r="D189" s="170">
        <v>238000</v>
      </c>
      <c r="E189" s="160">
        <v>1125</v>
      </c>
      <c r="F189" s="160">
        <v>1411</v>
      </c>
      <c r="G189" s="160">
        <v>1815</v>
      </c>
      <c r="H189" s="170">
        <v>69567</v>
      </c>
      <c r="I189" s="170">
        <v>73550</v>
      </c>
      <c r="J189" s="170">
        <v>45000</v>
      </c>
      <c r="K189" s="170">
        <v>56440</v>
      </c>
      <c r="L189" s="160">
        <v>72600</v>
      </c>
      <c r="M189" s="160">
        <v>69998</v>
      </c>
      <c r="N189" s="170">
        <f t="shared" si="48"/>
        <v>431</v>
      </c>
      <c r="O189" s="170">
        <f t="shared" si="49"/>
        <v>-3552</v>
      </c>
      <c r="P189" s="170">
        <f t="shared" si="50"/>
        <v>24998</v>
      </c>
      <c r="Q189" s="170">
        <f t="shared" si="51"/>
        <v>13558</v>
      </c>
      <c r="R189" s="170">
        <f t="shared" si="52"/>
        <v>-2602</v>
      </c>
      <c r="S189" s="174">
        <f t="shared" si="53"/>
        <v>30940</v>
      </c>
      <c r="T189" s="171">
        <f t="shared" si="54"/>
        <v>61605.309798000002</v>
      </c>
      <c r="U189" s="174">
        <f t="shared" si="55"/>
        <v>2276.3161970360998</v>
      </c>
      <c r="V189" s="172">
        <f t="shared" si="56"/>
        <v>13.592136294722911</v>
      </c>
      <c r="W189" s="174">
        <f t="shared" si="57"/>
        <v>4233</v>
      </c>
      <c r="X189" s="174">
        <f t="shared" si="58"/>
        <v>189.69301641967499</v>
      </c>
      <c r="Y189" s="175">
        <f t="shared" si="59"/>
        <v>22.315001784962668</v>
      </c>
    </row>
    <row r="190" spans="1:25" ht="14.25" customHeight="1" x14ac:dyDescent="0.2">
      <c r="A190" s="172" t="s">
        <v>188</v>
      </c>
      <c r="B190" s="172" t="s">
        <v>189</v>
      </c>
      <c r="C190" s="172" t="s">
        <v>175</v>
      </c>
      <c r="D190" s="170">
        <v>238000</v>
      </c>
      <c r="E190" s="160">
        <v>1125</v>
      </c>
      <c r="F190" s="160">
        <v>1411</v>
      </c>
      <c r="G190" s="160">
        <v>1815</v>
      </c>
      <c r="H190" s="170">
        <v>69567</v>
      </c>
      <c r="I190" s="170">
        <v>73550</v>
      </c>
      <c r="J190" s="170">
        <v>45000</v>
      </c>
      <c r="K190" s="170">
        <v>56440</v>
      </c>
      <c r="L190" s="160">
        <v>72600</v>
      </c>
      <c r="M190" s="160">
        <v>30280</v>
      </c>
      <c r="N190" s="170">
        <f t="shared" si="48"/>
        <v>-39287</v>
      </c>
      <c r="O190" s="170">
        <f t="shared" si="49"/>
        <v>-43270</v>
      </c>
      <c r="P190" s="170">
        <f t="shared" si="50"/>
        <v>-14720</v>
      </c>
      <c r="Q190" s="170">
        <f t="shared" si="51"/>
        <v>-26160</v>
      </c>
      <c r="R190" s="170">
        <f t="shared" si="52"/>
        <v>-42320</v>
      </c>
      <c r="S190" s="174">
        <f t="shared" si="53"/>
        <v>30940</v>
      </c>
      <c r="T190" s="171">
        <f t="shared" si="54"/>
        <v>26649.458279999999</v>
      </c>
      <c r="U190" s="174">
        <f t="shared" si="55"/>
        <v>984.69748344599986</v>
      </c>
      <c r="V190" s="172">
        <f t="shared" si="56"/>
        <v>31.420817581176166</v>
      </c>
      <c r="W190" s="174">
        <f t="shared" si="57"/>
        <v>4233</v>
      </c>
      <c r="X190" s="174">
        <f t="shared" si="58"/>
        <v>82.058123620499984</v>
      </c>
      <c r="Y190" s="175">
        <f t="shared" si="59"/>
        <v>51.585386226678239</v>
      </c>
    </row>
    <row r="191" spans="1:25" ht="14.25" customHeight="1" x14ac:dyDescent="0.2">
      <c r="A191" s="172" t="s">
        <v>188</v>
      </c>
      <c r="B191" s="172" t="s">
        <v>189</v>
      </c>
      <c r="C191" s="172" t="s">
        <v>176</v>
      </c>
      <c r="D191" s="170">
        <v>238000</v>
      </c>
      <c r="E191" s="160">
        <v>1125</v>
      </c>
      <c r="F191" s="160">
        <v>1411</v>
      </c>
      <c r="G191" s="160">
        <v>1815</v>
      </c>
      <c r="H191" s="170">
        <v>69567</v>
      </c>
      <c r="I191" s="170">
        <v>73550</v>
      </c>
      <c r="J191" s="170">
        <v>45000</v>
      </c>
      <c r="K191" s="170">
        <v>56440</v>
      </c>
      <c r="L191" s="160">
        <v>72600</v>
      </c>
      <c r="M191" s="160">
        <v>25690</v>
      </c>
      <c r="N191" s="170">
        <f t="shared" si="48"/>
        <v>-43877</v>
      </c>
      <c r="O191" s="170">
        <f t="shared" si="49"/>
        <v>-47860</v>
      </c>
      <c r="P191" s="170">
        <f t="shared" si="50"/>
        <v>-19310</v>
      </c>
      <c r="Q191" s="170">
        <f t="shared" si="51"/>
        <v>-30750</v>
      </c>
      <c r="R191" s="170">
        <f t="shared" si="52"/>
        <v>-46910</v>
      </c>
      <c r="S191" s="174">
        <f t="shared" si="53"/>
        <v>30940</v>
      </c>
      <c r="T191" s="171">
        <f t="shared" si="54"/>
        <v>22609.794689999999</v>
      </c>
      <c r="U191" s="174">
        <f t="shared" si="55"/>
        <v>835.4319137954999</v>
      </c>
      <c r="V191" s="172">
        <f t="shared" si="56"/>
        <v>37.034735553056223</v>
      </c>
      <c r="W191" s="174">
        <f t="shared" si="57"/>
        <v>4233</v>
      </c>
      <c r="X191" s="174">
        <f t="shared" si="58"/>
        <v>69.619326149624982</v>
      </c>
      <c r="Y191" s="175">
        <f t="shared" si="59"/>
        <v>60.802082325567035</v>
      </c>
    </row>
    <row r="192" spans="1:25" ht="14.25" customHeight="1" x14ac:dyDescent="0.2">
      <c r="A192" s="172" t="s">
        <v>188</v>
      </c>
      <c r="B192" s="172" t="s">
        <v>189</v>
      </c>
      <c r="C192" s="172" t="s">
        <v>303</v>
      </c>
      <c r="D192" s="170">
        <v>238000</v>
      </c>
      <c r="E192" s="160">
        <v>1125</v>
      </c>
      <c r="F192" s="160">
        <v>1411</v>
      </c>
      <c r="G192" s="160">
        <v>1815</v>
      </c>
      <c r="H192" s="170">
        <v>69567</v>
      </c>
      <c r="I192" s="170">
        <v>73550</v>
      </c>
      <c r="J192" s="170">
        <v>45000</v>
      </c>
      <c r="K192" s="170">
        <v>56440</v>
      </c>
      <c r="L192" s="160">
        <v>72600</v>
      </c>
      <c r="M192" s="160">
        <v>45098</v>
      </c>
      <c r="N192" s="170">
        <f t="shared" si="48"/>
        <v>-24469</v>
      </c>
      <c r="O192" s="170">
        <f t="shared" si="49"/>
        <v>-28452</v>
      </c>
      <c r="P192" s="170">
        <f t="shared" si="50"/>
        <v>98</v>
      </c>
      <c r="Q192" s="170">
        <f t="shared" si="51"/>
        <v>-11342</v>
      </c>
      <c r="R192" s="170">
        <f t="shared" si="52"/>
        <v>-27502</v>
      </c>
      <c r="S192" s="174">
        <f t="shared" si="53"/>
        <v>30940</v>
      </c>
      <c r="T192" s="171">
        <f t="shared" si="54"/>
        <v>39690.794898</v>
      </c>
      <c r="U192" s="174">
        <f t="shared" si="55"/>
        <v>1466.5748714810998</v>
      </c>
      <c r="V192" s="172">
        <f t="shared" si="56"/>
        <v>21.096774942525485</v>
      </c>
      <c r="W192" s="174">
        <f t="shared" si="57"/>
        <v>4233</v>
      </c>
      <c r="X192" s="174">
        <f t="shared" si="58"/>
        <v>122.21457262342498</v>
      </c>
      <c r="Y192" s="175">
        <f t="shared" si="59"/>
        <v>34.635804136409973</v>
      </c>
    </row>
    <row r="193" spans="1:33" ht="14.25" customHeight="1" x14ac:dyDescent="0.2">
      <c r="A193" s="172" t="s">
        <v>188</v>
      </c>
      <c r="B193" s="172" t="s">
        <v>189</v>
      </c>
      <c r="C193" s="172" t="s">
        <v>339</v>
      </c>
      <c r="D193" s="170">
        <v>238000</v>
      </c>
      <c r="E193" s="160">
        <v>1125</v>
      </c>
      <c r="F193" s="160">
        <v>1411</v>
      </c>
      <c r="G193" s="160">
        <v>1815</v>
      </c>
      <c r="H193" s="170">
        <v>69567</v>
      </c>
      <c r="I193" s="170">
        <v>73550</v>
      </c>
      <c r="J193" s="170">
        <v>45000</v>
      </c>
      <c r="K193" s="170">
        <v>56440</v>
      </c>
      <c r="L193" s="160">
        <v>72600</v>
      </c>
      <c r="M193" s="160">
        <v>30530</v>
      </c>
      <c r="N193" s="170">
        <f t="shared" si="48"/>
        <v>-39037</v>
      </c>
      <c r="O193" s="170">
        <f t="shared" si="49"/>
        <v>-43020</v>
      </c>
      <c r="P193" s="170">
        <f t="shared" si="50"/>
        <v>-14470</v>
      </c>
      <c r="Q193" s="170">
        <f t="shared" si="51"/>
        <v>-25910</v>
      </c>
      <c r="R193" s="170">
        <f t="shared" si="52"/>
        <v>-42070</v>
      </c>
      <c r="S193" s="174">
        <f t="shared" si="53"/>
        <v>30940</v>
      </c>
      <c r="T193" s="171">
        <f t="shared" si="54"/>
        <v>26869.483530000001</v>
      </c>
      <c r="U193" s="174">
        <f t="shared" si="55"/>
        <v>992.82741643349993</v>
      </c>
      <c r="V193" s="172">
        <f t="shared" si="56"/>
        <v>31.163522972748584</v>
      </c>
      <c r="W193" s="174">
        <f t="shared" si="57"/>
        <v>4233</v>
      </c>
      <c r="X193" s="174">
        <f t="shared" si="58"/>
        <v>82.73561803612499</v>
      </c>
      <c r="Y193" s="175">
        <f t="shared" si="59"/>
        <v>51.162970682732293</v>
      </c>
    </row>
    <row r="194" spans="1:33" ht="14.25" customHeight="1" x14ac:dyDescent="0.2">
      <c r="A194" s="172" t="s">
        <v>188</v>
      </c>
      <c r="B194" s="172" t="s">
        <v>189</v>
      </c>
      <c r="C194" s="172" t="s">
        <v>179</v>
      </c>
      <c r="D194" s="170">
        <v>238000</v>
      </c>
      <c r="E194" s="160">
        <v>1125</v>
      </c>
      <c r="F194" s="160">
        <v>1411</v>
      </c>
      <c r="G194" s="160">
        <v>1815</v>
      </c>
      <c r="H194" s="170">
        <v>69567</v>
      </c>
      <c r="I194" s="170">
        <v>73550</v>
      </c>
      <c r="J194" s="170">
        <v>45000</v>
      </c>
      <c r="K194" s="170">
        <v>56440</v>
      </c>
      <c r="L194" s="160">
        <v>72600</v>
      </c>
      <c r="M194" s="160">
        <v>57576</v>
      </c>
      <c r="N194" s="170">
        <f t="shared" si="48"/>
        <v>-11991</v>
      </c>
      <c r="O194" s="170">
        <f t="shared" si="49"/>
        <v>-15974</v>
      </c>
      <c r="P194" s="170">
        <f t="shared" si="50"/>
        <v>12576</v>
      </c>
      <c r="Q194" s="170">
        <f t="shared" si="51"/>
        <v>1136</v>
      </c>
      <c r="R194" s="170">
        <f t="shared" si="52"/>
        <v>-15024</v>
      </c>
      <c r="S194" s="174">
        <f t="shared" si="53"/>
        <v>30940</v>
      </c>
      <c r="T194" s="171">
        <f t="shared" si="54"/>
        <v>50672.695176000001</v>
      </c>
      <c r="U194" s="174">
        <f t="shared" si="55"/>
        <v>1872.3560867531999</v>
      </c>
      <c r="V194" s="172">
        <f t="shared" si="56"/>
        <v>16.52463450670443</v>
      </c>
      <c r="W194" s="174">
        <f t="shared" si="57"/>
        <v>4233</v>
      </c>
      <c r="X194" s="174">
        <f t="shared" si="58"/>
        <v>156.02967389609998</v>
      </c>
      <c r="Y194" s="175">
        <f t="shared" si="59"/>
        <v>27.129454893424636</v>
      </c>
    </row>
    <row r="195" spans="1:33" ht="14.25" customHeight="1" x14ac:dyDescent="0.2">
      <c r="A195" s="172" t="s">
        <v>188</v>
      </c>
      <c r="B195" s="172" t="s">
        <v>189</v>
      </c>
      <c r="C195" s="172" t="s">
        <v>340</v>
      </c>
      <c r="D195" s="170">
        <v>238000</v>
      </c>
      <c r="E195" s="160">
        <v>1125</v>
      </c>
      <c r="F195" s="160">
        <v>1411</v>
      </c>
      <c r="G195" s="160">
        <v>1815</v>
      </c>
      <c r="H195" s="170">
        <v>69567</v>
      </c>
      <c r="I195" s="170">
        <v>73550</v>
      </c>
      <c r="J195" s="170">
        <v>45000</v>
      </c>
      <c r="K195" s="170">
        <v>56440</v>
      </c>
      <c r="L195" s="160">
        <v>72600</v>
      </c>
      <c r="M195" s="160">
        <v>31776</v>
      </c>
      <c r="N195" s="170">
        <f t="shared" si="48"/>
        <v>-37791</v>
      </c>
      <c r="O195" s="170">
        <f t="shared" si="49"/>
        <v>-41774</v>
      </c>
      <c r="P195" s="170">
        <f t="shared" si="50"/>
        <v>-13224</v>
      </c>
      <c r="Q195" s="170">
        <f t="shared" si="51"/>
        <v>-24664</v>
      </c>
      <c r="R195" s="170">
        <f t="shared" si="52"/>
        <v>-40824</v>
      </c>
      <c r="S195" s="174">
        <f t="shared" si="53"/>
        <v>30940</v>
      </c>
      <c r="T195" s="171">
        <f t="shared" si="54"/>
        <v>27966.089376</v>
      </c>
      <c r="U195" s="174">
        <f t="shared" si="55"/>
        <v>1033.3470024431999</v>
      </c>
      <c r="V195" s="172">
        <f t="shared" si="56"/>
        <v>29.941539412072451</v>
      </c>
      <c r="W195" s="174">
        <f t="shared" si="57"/>
        <v>4233</v>
      </c>
      <c r="X195" s="174">
        <f t="shared" si="58"/>
        <v>86.112250203599984</v>
      </c>
      <c r="Y195" s="175">
        <f t="shared" si="59"/>
        <v>49.156769100699172</v>
      </c>
    </row>
    <row r="196" spans="1:33" ht="14.25" customHeight="1" x14ac:dyDescent="0.25">
      <c r="A196" s="172" t="s">
        <v>188</v>
      </c>
      <c r="B196" s="172" t="s">
        <v>189</v>
      </c>
      <c r="C196" s="172" t="s">
        <v>305</v>
      </c>
      <c r="D196" s="170">
        <v>238000</v>
      </c>
      <c r="E196" s="160">
        <v>1125</v>
      </c>
      <c r="F196" s="160">
        <v>1411</v>
      </c>
      <c r="G196" s="160">
        <v>1815</v>
      </c>
      <c r="H196" s="170">
        <v>69567</v>
      </c>
      <c r="I196" s="170">
        <v>73550</v>
      </c>
      <c r="J196" s="170">
        <v>45000</v>
      </c>
      <c r="K196" s="170">
        <v>56440</v>
      </c>
      <c r="L196" s="160">
        <v>72600</v>
      </c>
      <c r="M196" s="160">
        <v>27974</v>
      </c>
      <c r="N196" s="170">
        <f t="shared" si="48"/>
        <v>-41593</v>
      </c>
      <c r="O196" s="170">
        <f t="shared" si="49"/>
        <v>-45576</v>
      </c>
      <c r="P196" s="170">
        <f t="shared" si="50"/>
        <v>-17026</v>
      </c>
      <c r="Q196" s="170">
        <f t="shared" si="51"/>
        <v>-28466</v>
      </c>
      <c r="R196" s="170">
        <f t="shared" si="52"/>
        <v>-44626</v>
      </c>
      <c r="S196" s="174">
        <f t="shared" si="53"/>
        <v>30940</v>
      </c>
      <c r="T196" s="171">
        <f t="shared" si="54"/>
        <v>24619.945373999999</v>
      </c>
      <c r="U196" s="174">
        <f t="shared" si="55"/>
        <v>909.70698156929984</v>
      </c>
      <c r="V196" s="172">
        <f t="shared" si="56"/>
        <v>34.010951467720538</v>
      </c>
      <c r="W196" s="174">
        <f t="shared" si="57"/>
        <v>4233</v>
      </c>
      <c r="X196" s="174">
        <f t="shared" si="58"/>
        <v>75.808915130774992</v>
      </c>
      <c r="Y196" s="175">
        <f t="shared" si="59"/>
        <v>55.837759882169763</v>
      </c>
      <c r="AE196" s="179"/>
      <c r="AF196" s="179"/>
      <c r="AG196" s="179"/>
    </row>
    <row r="197" spans="1:33" ht="14.25" customHeight="1" x14ac:dyDescent="0.2">
      <c r="A197" s="172" t="s">
        <v>188</v>
      </c>
      <c r="B197" s="172" t="s">
        <v>189</v>
      </c>
      <c r="C197" s="172" t="s">
        <v>463</v>
      </c>
      <c r="D197" s="170">
        <v>238000</v>
      </c>
      <c r="E197" s="160">
        <v>1125</v>
      </c>
      <c r="F197" s="160">
        <v>1411</v>
      </c>
      <c r="G197" s="160">
        <v>1815</v>
      </c>
      <c r="H197" s="170">
        <v>69567</v>
      </c>
      <c r="I197" s="170">
        <v>73550</v>
      </c>
      <c r="J197" s="170">
        <v>45000</v>
      </c>
      <c r="K197" s="170">
        <v>56440</v>
      </c>
      <c r="L197" s="160">
        <v>72600</v>
      </c>
      <c r="M197" s="160">
        <v>32522</v>
      </c>
      <c r="N197" s="170">
        <f t="shared" si="48"/>
        <v>-37045</v>
      </c>
      <c r="O197" s="170">
        <f t="shared" si="49"/>
        <v>-41028</v>
      </c>
      <c r="P197" s="170">
        <f t="shared" si="50"/>
        <v>-12478</v>
      </c>
      <c r="Q197" s="170">
        <f t="shared" si="51"/>
        <v>-23918</v>
      </c>
      <c r="R197" s="170">
        <f t="shared" si="52"/>
        <v>-40078</v>
      </c>
      <c r="S197" s="174">
        <f t="shared" si="53"/>
        <v>30940</v>
      </c>
      <c r="T197" s="171">
        <f t="shared" si="54"/>
        <v>28622.644722000001</v>
      </c>
      <c r="U197" s="174">
        <f t="shared" si="55"/>
        <v>1057.6067224778999</v>
      </c>
      <c r="V197" s="172">
        <f t="shared" si="56"/>
        <v>29.254730839370712</v>
      </c>
      <c r="W197" s="174">
        <f t="shared" si="57"/>
        <v>4233</v>
      </c>
      <c r="X197" s="174">
        <f t="shared" si="58"/>
        <v>88.133893539824996</v>
      </c>
      <c r="Y197" s="172">
        <f t="shared" si="59"/>
        <v>48.029195465955873</v>
      </c>
    </row>
    <row r="198" spans="1:33" ht="14.25" customHeight="1" x14ac:dyDescent="0.2">
      <c r="A198" s="172" t="s">
        <v>188</v>
      </c>
      <c r="B198" s="172" t="s">
        <v>189</v>
      </c>
      <c r="C198" s="172" t="s">
        <v>177</v>
      </c>
      <c r="D198" s="170">
        <v>238000</v>
      </c>
      <c r="E198" s="160">
        <v>1125</v>
      </c>
      <c r="F198" s="160">
        <v>1411</v>
      </c>
      <c r="G198" s="160">
        <v>1815</v>
      </c>
      <c r="H198" s="170">
        <v>69567</v>
      </c>
      <c r="I198" s="170">
        <v>73550</v>
      </c>
      <c r="J198" s="170">
        <v>45000</v>
      </c>
      <c r="K198" s="170">
        <v>56440</v>
      </c>
      <c r="L198" s="160">
        <v>72600</v>
      </c>
      <c r="M198" s="160">
        <v>29799</v>
      </c>
      <c r="N198" s="170">
        <f t="shared" si="48"/>
        <v>-39768</v>
      </c>
      <c r="O198" s="170">
        <f t="shared" si="49"/>
        <v>-43751</v>
      </c>
      <c r="P198" s="170">
        <f t="shared" si="50"/>
        <v>-15201</v>
      </c>
      <c r="Q198" s="170">
        <f t="shared" si="51"/>
        <v>-26641</v>
      </c>
      <c r="R198" s="170">
        <f t="shared" si="52"/>
        <v>-42801</v>
      </c>
      <c r="S198" s="174">
        <f t="shared" si="53"/>
        <v>30940</v>
      </c>
      <c r="T198" s="171">
        <f t="shared" si="54"/>
        <v>26226.129699000001</v>
      </c>
      <c r="U198" s="174">
        <f t="shared" si="55"/>
        <v>969.05549237804996</v>
      </c>
      <c r="V198" s="172">
        <f t="shared" si="56"/>
        <v>31.927996119266226</v>
      </c>
      <c r="W198" s="174">
        <f t="shared" si="57"/>
        <v>4233</v>
      </c>
      <c r="X198" s="174">
        <f t="shared" si="58"/>
        <v>80.754624364837497</v>
      </c>
      <c r="Y198" s="175">
        <f t="shared" si="59"/>
        <v>52.418050771630483</v>
      </c>
    </row>
    <row r="199" spans="1:33" ht="14.25" customHeight="1" x14ac:dyDescent="0.2">
      <c r="A199" s="172" t="s">
        <v>188</v>
      </c>
      <c r="B199" s="172" t="s">
        <v>189</v>
      </c>
      <c r="C199" s="172" t="s">
        <v>180</v>
      </c>
      <c r="D199" s="170">
        <v>238000</v>
      </c>
      <c r="E199" s="160">
        <v>1125</v>
      </c>
      <c r="F199" s="160">
        <v>1411</v>
      </c>
      <c r="G199" s="160">
        <v>1815</v>
      </c>
      <c r="H199" s="170">
        <v>69567</v>
      </c>
      <c r="I199" s="170">
        <v>73550</v>
      </c>
      <c r="J199" s="170">
        <v>45000</v>
      </c>
      <c r="K199" s="170">
        <v>56440</v>
      </c>
      <c r="L199" s="160">
        <v>72600</v>
      </c>
      <c r="M199" s="160">
        <v>29650</v>
      </c>
      <c r="N199" s="170">
        <f t="shared" si="48"/>
        <v>-39917</v>
      </c>
      <c r="O199" s="170">
        <f t="shared" si="49"/>
        <v>-43900</v>
      </c>
      <c r="P199" s="170">
        <f t="shared" si="50"/>
        <v>-15350</v>
      </c>
      <c r="Q199" s="170">
        <f t="shared" si="51"/>
        <v>-26790</v>
      </c>
      <c r="R199" s="170">
        <f t="shared" si="52"/>
        <v>-42950</v>
      </c>
      <c r="S199" s="174">
        <f t="shared" si="53"/>
        <v>30940</v>
      </c>
      <c r="T199" s="171">
        <f t="shared" si="54"/>
        <v>26094.994650000001</v>
      </c>
      <c r="U199" s="174">
        <f t="shared" si="55"/>
        <v>964.21005231749996</v>
      </c>
      <c r="V199" s="172">
        <f t="shared" si="56"/>
        <v>32.088443722024088</v>
      </c>
      <c r="W199" s="174">
        <f t="shared" si="57"/>
        <v>4233</v>
      </c>
      <c r="X199" s="174">
        <f t="shared" si="58"/>
        <v>80.350837693124987</v>
      </c>
      <c r="Y199" s="175">
        <f t="shared" si="59"/>
        <v>52.681466945828568</v>
      </c>
    </row>
    <row r="200" spans="1:33" ht="14.25" customHeight="1" x14ac:dyDescent="0.2">
      <c r="A200" s="172" t="s">
        <v>190</v>
      </c>
      <c r="B200" s="172" t="s">
        <v>191</v>
      </c>
      <c r="C200" s="172" t="s">
        <v>181</v>
      </c>
      <c r="D200" s="170">
        <v>204200</v>
      </c>
      <c r="E200" s="160">
        <v>789</v>
      </c>
      <c r="F200" s="160">
        <v>906</v>
      </c>
      <c r="G200" s="160">
        <v>1155</v>
      </c>
      <c r="H200" s="170">
        <v>59688</v>
      </c>
      <c r="I200" s="170">
        <v>63105</v>
      </c>
      <c r="J200" s="170">
        <v>31560</v>
      </c>
      <c r="K200" s="170">
        <v>36240</v>
      </c>
      <c r="L200" s="160">
        <v>46200</v>
      </c>
      <c r="M200" s="160">
        <v>80622</v>
      </c>
      <c r="N200" s="170">
        <f t="shared" si="48"/>
        <v>20934</v>
      </c>
      <c r="O200" s="170">
        <f t="shared" si="49"/>
        <v>17517</v>
      </c>
      <c r="P200" s="170">
        <f t="shared" si="50"/>
        <v>49062</v>
      </c>
      <c r="Q200" s="170">
        <f t="shared" si="51"/>
        <v>44382</v>
      </c>
      <c r="R200" s="170">
        <f t="shared" si="52"/>
        <v>34422</v>
      </c>
      <c r="S200" s="174">
        <f t="shared" si="53"/>
        <v>26546</v>
      </c>
      <c r="T200" s="171">
        <f t="shared" si="54"/>
        <v>70955.502821999995</v>
      </c>
      <c r="U200" s="174">
        <f t="shared" si="55"/>
        <v>2621.8058292728997</v>
      </c>
      <c r="V200" s="172">
        <f t="shared" si="56"/>
        <v>10.125082377805969</v>
      </c>
      <c r="W200" s="174">
        <f t="shared" si="57"/>
        <v>2718</v>
      </c>
      <c r="X200" s="174">
        <f t="shared" si="58"/>
        <v>218.48381910607495</v>
      </c>
      <c r="Y200" s="175">
        <f t="shared" si="59"/>
        <v>12.440280525673153</v>
      </c>
    </row>
    <row r="201" spans="1:33" ht="14.25" customHeight="1" x14ac:dyDescent="0.2">
      <c r="A201" s="172" t="s">
        <v>190</v>
      </c>
      <c r="B201" s="172" t="s">
        <v>191</v>
      </c>
      <c r="C201" s="172" t="s">
        <v>178</v>
      </c>
      <c r="D201" s="170">
        <v>204200</v>
      </c>
      <c r="E201" s="160">
        <v>789</v>
      </c>
      <c r="F201" s="160">
        <v>906</v>
      </c>
      <c r="G201" s="160">
        <v>1155</v>
      </c>
      <c r="H201" s="170">
        <v>59688</v>
      </c>
      <c r="I201" s="170">
        <v>63105</v>
      </c>
      <c r="J201" s="170">
        <v>31560</v>
      </c>
      <c r="K201" s="170">
        <v>36240</v>
      </c>
      <c r="L201" s="160">
        <v>46200</v>
      </c>
      <c r="M201" s="160">
        <v>63257</v>
      </c>
      <c r="N201" s="170">
        <f t="shared" si="48"/>
        <v>3569</v>
      </c>
      <c r="O201" s="170">
        <f t="shared" si="49"/>
        <v>152</v>
      </c>
      <c r="P201" s="170">
        <f t="shared" si="50"/>
        <v>31697</v>
      </c>
      <c r="Q201" s="170">
        <f t="shared" si="51"/>
        <v>27017</v>
      </c>
      <c r="R201" s="170">
        <f t="shared" si="52"/>
        <v>17057</v>
      </c>
      <c r="S201" s="174">
        <f t="shared" si="53"/>
        <v>26546</v>
      </c>
      <c r="T201" s="171">
        <f t="shared" si="54"/>
        <v>55672.548956999999</v>
      </c>
      <c r="U201" s="174">
        <f t="shared" si="55"/>
        <v>2057.1006839611496</v>
      </c>
      <c r="V201" s="172">
        <f t="shared" si="56"/>
        <v>12.904570110240336</v>
      </c>
      <c r="W201" s="174">
        <f t="shared" si="57"/>
        <v>2718</v>
      </c>
      <c r="X201" s="174">
        <f t="shared" si="58"/>
        <v>171.42505699676246</v>
      </c>
      <c r="Y201" s="175">
        <f t="shared" si="59"/>
        <v>15.855325047675686</v>
      </c>
    </row>
    <row r="202" spans="1:33" ht="14.25" customHeight="1" x14ac:dyDescent="0.2">
      <c r="A202" s="172" t="s">
        <v>190</v>
      </c>
      <c r="B202" s="172" t="s">
        <v>191</v>
      </c>
      <c r="C202" s="172" t="s">
        <v>468</v>
      </c>
      <c r="D202" s="170">
        <v>204200</v>
      </c>
      <c r="E202" s="160">
        <v>789</v>
      </c>
      <c r="F202" s="160">
        <v>906</v>
      </c>
      <c r="G202" s="160">
        <v>1155</v>
      </c>
      <c r="H202" s="170">
        <v>59688</v>
      </c>
      <c r="I202" s="170">
        <v>63105</v>
      </c>
      <c r="J202" s="170">
        <v>31560</v>
      </c>
      <c r="K202" s="170">
        <v>36240</v>
      </c>
      <c r="L202" s="160">
        <v>46200</v>
      </c>
      <c r="M202" s="160">
        <v>53203</v>
      </c>
      <c r="N202" s="170">
        <f t="shared" si="48"/>
        <v>-6485</v>
      </c>
      <c r="O202" s="170">
        <f t="shared" si="49"/>
        <v>-9902</v>
      </c>
      <c r="P202" s="170">
        <f t="shared" si="50"/>
        <v>21643</v>
      </c>
      <c r="Q202" s="170">
        <f t="shared" si="51"/>
        <v>16963</v>
      </c>
      <c r="R202" s="170">
        <f t="shared" si="52"/>
        <v>7003</v>
      </c>
      <c r="S202" s="174">
        <f t="shared" si="53"/>
        <v>26546</v>
      </c>
      <c r="T202" s="171">
        <f t="shared" si="54"/>
        <v>46824.013503000002</v>
      </c>
      <c r="U202" s="174">
        <f t="shared" si="55"/>
        <v>1730.1472989358499</v>
      </c>
      <c r="V202" s="172">
        <f t="shared" si="56"/>
        <v>15.343202290537615</v>
      </c>
      <c r="W202" s="174">
        <f t="shared" si="57"/>
        <v>2718</v>
      </c>
      <c r="X202" s="174">
        <f t="shared" si="58"/>
        <v>144.17894157798747</v>
      </c>
      <c r="Y202" s="175">
        <f t="shared" si="59"/>
        <v>18.851574094333419</v>
      </c>
    </row>
    <row r="203" spans="1:33" ht="14.25" customHeight="1" x14ac:dyDescent="0.2">
      <c r="A203" s="172" t="s">
        <v>190</v>
      </c>
      <c r="B203" s="172" t="s">
        <v>191</v>
      </c>
      <c r="C203" s="172" t="s">
        <v>170</v>
      </c>
      <c r="D203" s="170">
        <v>204200</v>
      </c>
      <c r="E203" s="160">
        <v>789</v>
      </c>
      <c r="F203" s="160">
        <v>906</v>
      </c>
      <c r="G203" s="160">
        <v>1155</v>
      </c>
      <c r="H203" s="170">
        <v>59688</v>
      </c>
      <c r="I203" s="170">
        <v>63105</v>
      </c>
      <c r="J203" s="170">
        <v>31560</v>
      </c>
      <c r="K203" s="170">
        <v>36240</v>
      </c>
      <c r="L203" s="160">
        <v>46200</v>
      </c>
      <c r="M203" s="160">
        <v>44565</v>
      </c>
      <c r="N203" s="170">
        <f t="shared" si="48"/>
        <v>-15123</v>
      </c>
      <c r="O203" s="170">
        <f t="shared" si="49"/>
        <v>-18540</v>
      </c>
      <c r="P203" s="170">
        <f t="shared" si="50"/>
        <v>13005</v>
      </c>
      <c r="Q203" s="170">
        <f t="shared" si="51"/>
        <v>8325</v>
      </c>
      <c r="R203" s="170">
        <f t="shared" si="52"/>
        <v>-1635</v>
      </c>
      <c r="S203" s="174">
        <f t="shared" si="53"/>
        <v>26546</v>
      </c>
      <c r="T203" s="171">
        <f t="shared" si="54"/>
        <v>39221.701065000001</v>
      </c>
      <c r="U203" s="174">
        <f t="shared" si="55"/>
        <v>1449.2418543517499</v>
      </c>
      <c r="V203" s="172">
        <f t="shared" si="56"/>
        <v>18.317163501929155</v>
      </c>
      <c r="W203" s="174">
        <f t="shared" si="57"/>
        <v>2718</v>
      </c>
      <c r="X203" s="174">
        <f t="shared" si="58"/>
        <v>120.77015452931249</v>
      </c>
      <c r="Y203" s="175">
        <f t="shared" si="59"/>
        <v>22.505560339746904</v>
      </c>
    </row>
    <row r="204" spans="1:33" ht="14.25" customHeight="1" x14ac:dyDescent="0.2">
      <c r="A204" s="172" t="s">
        <v>190</v>
      </c>
      <c r="B204" s="172" t="s">
        <v>191</v>
      </c>
      <c r="C204" s="172" t="s">
        <v>171</v>
      </c>
      <c r="D204" s="170">
        <v>204200</v>
      </c>
      <c r="E204" s="160">
        <v>789</v>
      </c>
      <c r="F204" s="160">
        <v>906</v>
      </c>
      <c r="G204" s="160">
        <v>1155</v>
      </c>
      <c r="H204" s="170">
        <v>59688</v>
      </c>
      <c r="I204" s="170">
        <v>63105</v>
      </c>
      <c r="J204" s="170">
        <v>31560</v>
      </c>
      <c r="K204" s="170">
        <v>36240</v>
      </c>
      <c r="L204" s="160">
        <v>46200</v>
      </c>
      <c r="M204" s="160">
        <v>40949</v>
      </c>
      <c r="N204" s="170">
        <f t="shared" si="48"/>
        <v>-18739</v>
      </c>
      <c r="O204" s="170">
        <f t="shared" si="49"/>
        <v>-22156</v>
      </c>
      <c r="P204" s="170">
        <f t="shared" si="50"/>
        <v>9389</v>
      </c>
      <c r="Q204" s="170">
        <f t="shared" si="51"/>
        <v>4709</v>
      </c>
      <c r="R204" s="170">
        <f t="shared" si="52"/>
        <v>-5251</v>
      </c>
      <c r="S204" s="174">
        <f t="shared" si="53"/>
        <v>26546</v>
      </c>
      <c r="T204" s="171">
        <f t="shared" si="54"/>
        <v>36039.255849000001</v>
      </c>
      <c r="U204" s="174">
        <f t="shared" si="55"/>
        <v>1331.6505036205499</v>
      </c>
      <c r="V204" s="172">
        <f t="shared" si="56"/>
        <v>19.934659978594659</v>
      </c>
      <c r="W204" s="174">
        <f t="shared" si="57"/>
        <v>2718</v>
      </c>
      <c r="X204" s="174">
        <f t="shared" si="58"/>
        <v>110.97087530171248</v>
      </c>
      <c r="Y204" s="175">
        <f t="shared" si="59"/>
        <v>24.492913051376611</v>
      </c>
    </row>
    <row r="205" spans="1:33" ht="14.25" customHeight="1" x14ac:dyDescent="0.2">
      <c r="A205" s="172" t="s">
        <v>190</v>
      </c>
      <c r="B205" s="172" t="s">
        <v>191</v>
      </c>
      <c r="C205" s="172" t="s">
        <v>172</v>
      </c>
      <c r="D205" s="170">
        <v>204200</v>
      </c>
      <c r="E205" s="160">
        <v>789</v>
      </c>
      <c r="F205" s="160">
        <v>906</v>
      </c>
      <c r="G205" s="160">
        <v>1155</v>
      </c>
      <c r="H205" s="170">
        <v>59688</v>
      </c>
      <c r="I205" s="170">
        <v>63105</v>
      </c>
      <c r="J205" s="170">
        <v>31560</v>
      </c>
      <c r="K205" s="170">
        <v>36240</v>
      </c>
      <c r="L205" s="160">
        <v>46200</v>
      </c>
      <c r="M205" s="160">
        <v>29094</v>
      </c>
      <c r="N205" s="170">
        <f t="shared" si="48"/>
        <v>-30594</v>
      </c>
      <c r="O205" s="170">
        <f t="shared" si="49"/>
        <v>-34011</v>
      </c>
      <c r="P205" s="170">
        <f t="shared" si="50"/>
        <v>-2466</v>
      </c>
      <c r="Q205" s="170">
        <f t="shared" si="51"/>
        <v>-7146</v>
      </c>
      <c r="R205" s="170">
        <f t="shared" si="52"/>
        <v>-17106</v>
      </c>
      <c r="S205" s="174">
        <f t="shared" si="53"/>
        <v>26546</v>
      </c>
      <c r="T205" s="171">
        <f t="shared" si="54"/>
        <v>25605.658493999999</v>
      </c>
      <c r="U205" s="174">
        <f t="shared" si="55"/>
        <v>946.12908135329985</v>
      </c>
      <c r="V205" s="172">
        <f t="shared" si="56"/>
        <v>28.057482349057292</v>
      </c>
      <c r="W205" s="174">
        <f t="shared" si="57"/>
        <v>2718</v>
      </c>
      <c r="X205" s="174">
        <f t="shared" si="58"/>
        <v>78.844090112774992</v>
      </c>
      <c r="Y205" s="175">
        <f t="shared" si="59"/>
        <v>34.473097426989099</v>
      </c>
    </row>
    <row r="206" spans="1:33" ht="14.25" customHeight="1" x14ac:dyDescent="0.2">
      <c r="A206" s="172" t="s">
        <v>190</v>
      </c>
      <c r="B206" s="172" t="s">
        <v>191</v>
      </c>
      <c r="C206" s="172" t="s">
        <v>173</v>
      </c>
      <c r="D206" s="170">
        <v>204200</v>
      </c>
      <c r="E206" s="160">
        <v>789</v>
      </c>
      <c r="F206" s="160">
        <v>906</v>
      </c>
      <c r="G206" s="160">
        <v>1155</v>
      </c>
      <c r="H206" s="170">
        <v>59688</v>
      </c>
      <c r="I206" s="170">
        <v>63105</v>
      </c>
      <c r="J206" s="170">
        <v>31560</v>
      </c>
      <c r="K206" s="170">
        <v>36240</v>
      </c>
      <c r="L206" s="160">
        <v>46200</v>
      </c>
      <c r="M206" s="160">
        <v>36158</v>
      </c>
      <c r="N206" s="170">
        <f t="shared" si="48"/>
        <v>-23530</v>
      </c>
      <c r="O206" s="170">
        <f t="shared" si="49"/>
        <v>-26947</v>
      </c>
      <c r="P206" s="170">
        <f t="shared" si="50"/>
        <v>4598</v>
      </c>
      <c r="Q206" s="170">
        <f t="shared" si="51"/>
        <v>-82</v>
      </c>
      <c r="R206" s="170">
        <f t="shared" si="52"/>
        <v>-10042</v>
      </c>
      <c r="S206" s="174">
        <f t="shared" si="53"/>
        <v>26546</v>
      </c>
      <c r="T206" s="171">
        <f t="shared" si="54"/>
        <v>31822.691957999999</v>
      </c>
      <c r="U206" s="174">
        <f t="shared" si="55"/>
        <v>1175.8484678481</v>
      </c>
      <c r="V206" s="172">
        <f t="shared" si="56"/>
        <v>22.576038261614933</v>
      </c>
      <c r="W206" s="174">
        <f t="shared" si="57"/>
        <v>2718</v>
      </c>
      <c r="X206" s="174">
        <f t="shared" si="58"/>
        <v>97.987372320674979</v>
      </c>
      <c r="Y206" s="175">
        <f t="shared" si="59"/>
        <v>27.738268060756152</v>
      </c>
    </row>
    <row r="207" spans="1:33" ht="14.25" customHeight="1" x14ac:dyDescent="0.2">
      <c r="A207" s="172" t="s">
        <v>190</v>
      </c>
      <c r="B207" s="172" t="s">
        <v>191</v>
      </c>
      <c r="C207" s="172" t="s">
        <v>174</v>
      </c>
      <c r="D207" s="170">
        <v>204200</v>
      </c>
      <c r="E207" s="160">
        <v>789</v>
      </c>
      <c r="F207" s="160">
        <v>906</v>
      </c>
      <c r="G207" s="160">
        <v>1155</v>
      </c>
      <c r="H207" s="170">
        <v>59688</v>
      </c>
      <c r="I207" s="170">
        <v>63105</v>
      </c>
      <c r="J207" s="170">
        <v>31560</v>
      </c>
      <c r="K207" s="170">
        <v>36240</v>
      </c>
      <c r="L207" s="160">
        <v>46200</v>
      </c>
      <c r="M207" s="160">
        <v>62645</v>
      </c>
      <c r="N207" s="170">
        <f t="shared" si="48"/>
        <v>2957</v>
      </c>
      <c r="O207" s="170">
        <f t="shared" si="49"/>
        <v>-460</v>
      </c>
      <c r="P207" s="170">
        <f t="shared" si="50"/>
        <v>31085</v>
      </c>
      <c r="Q207" s="170">
        <f t="shared" si="51"/>
        <v>26405</v>
      </c>
      <c r="R207" s="170">
        <f t="shared" si="52"/>
        <v>16445</v>
      </c>
      <c r="S207" s="174">
        <f t="shared" si="53"/>
        <v>26546</v>
      </c>
      <c r="T207" s="171">
        <f t="shared" si="54"/>
        <v>55133.927145000001</v>
      </c>
      <c r="U207" s="174">
        <f t="shared" si="55"/>
        <v>2037.19860800775</v>
      </c>
      <c r="V207" s="172">
        <f t="shared" si="56"/>
        <v>13.030639180516765</v>
      </c>
      <c r="W207" s="174">
        <f t="shared" si="57"/>
        <v>2718</v>
      </c>
      <c r="X207" s="174">
        <f t="shared" si="58"/>
        <v>169.76655066731249</v>
      </c>
      <c r="Y207" s="175">
        <f t="shared" si="59"/>
        <v>16.010221031859217</v>
      </c>
    </row>
    <row r="208" spans="1:33" ht="14.25" customHeight="1" x14ac:dyDescent="0.2">
      <c r="A208" s="172" t="s">
        <v>190</v>
      </c>
      <c r="B208" s="172" t="s">
        <v>191</v>
      </c>
      <c r="C208" s="172" t="s">
        <v>175</v>
      </c>
      <c r="D208" s="170">
        <v>204200</v>
      </c>
      <c r="E208" s="160">
        <v>789</v>
      </c>
      <c r="F208" s="160">
        <v>906</v>
      </c>
      <c r="G208" s="160">
        <v>1155</v>
      </c>
      <c r="H208" s="170">
        <v>59688</v>
      </c>
      <c r="I208" s="170">
        <v>63105</v>
      </c>
      <c r="J208" s="170">
        <v>31560</v>
      </c>
      <c r="K208" s="170">
        <v>36240</v>
      </c>
      <c r="L208" s="160">
        <v>46200</v>
      </c>
      <c r="M208" s="160">
        <v>27099</v>
      </c>
      <c r="N208" s="170">
        <f t="shared" si="48"/>
        <v>-32589</v>
      </c>
      <c r="O208" s="170">
        <f t="shared" si="49"/>
        <v>-36006</v>
      </c>
      <c r="P208" s="170">
        <f t="shared" si="50"/>
        <v>-4461</v>
      </c>
      <c r="Q208" s="170">
        <f t="shared" si="51"/>
        <v>-9141</v>
      </c>
      <c r="R208" s="170">
        <f t="shared" si="52"/>
        <v>-19101</v>
      </c>
      <c r="S208" s="174">
        <f t="shared" si="53"/>
        <v>26546</v>
      </c>
      <c r="T208" s="171">
        <f t="shared" si="54"/>
        <v>23849.856999</v>
      </c>
      <c r="U208" s="174">
        <f t="shared" si="55"/>
        <v>881.25221611304994</v>
      </c>
      <c r="V208" s="172">
        <f t="shared" si="56"/>
        <v>30.123044815804004</v>
      </c>
      <c r="W208" s="174">
        <f t="shared" si="57"/>
        <v>2718</v>
      </c>
      <c r="X208" s="174">
        <f t="shared" si="58"/>
        <v>73.437684676087486</v>
      </c>
      <c r="Y208" s="175">
        <f t="shared" si="59"/>
        <v>37.010970756884788</v>
      </c>
    </row>
    <row r="209" spans="1:25" ht="14.25" customHeight="1" x14ac:dyDescent="0.2">
      <c r="A209" s="172" t="s">
        <v>190</v>
      </c>
      <c r="B209" s="172" t="s">
        <v>191</v>
      </c>
      <c r="C209" s="172" t="s">
        <v>176</v>
      </c>
      <c r="D209" s="170">
        <v>204200</v>
      </c>
      <c r="E209" s="160">
        <v>789</v>
      </c>
      <c r="F209" s="160">
        <v>906</v>
      </c>
      <c r="G209" s="160">
        <v>1155</v>
      </c>
      <c r="H209" s="170">
        <v>59688</v>
      </c>
      <c r="I209" s="170">
        <v>63105</v>
      </c>
      <c r="J209" s="170">
        <v>31560</v>
      </c>
      <c r="K209" s="170">
        <v>36240</v>
      </c>
      <c r="L209" s="160">
        <v>46200</v>
      </c>
      <c r="M209" s="160">
        <v>22991</v>
      </c>
      <c r="N209" s="170">
        <f t="shared" si="48"/>
        <v>-36697</v>
      </c>
      <c r="O209" s="170">
        <f t="shared" si="49"/>
        <v>-40114</v>
      </c>
      <c r="P209" s="170">
        <f t="shared" si="50"/>
        <v>-8569</v>
      </c>
      <c r="Q209" s="170">
        <f t="shared" si="51"/>
        <v>-13249</v>
      </c>
      <c r="R209" s="170">
        <f t="shared" si="52"/>
        <v>-23209</v>
      </c>
      <c r="S209" s="174">
        <f t="shared" si="53"/>
        <v>26546</v>
      </c>
      <c r="T209" s="171">
        <f t="shared" si="54"/>
        <v>20234.402091</v>
      </c>
      <c r="U209" s="174">
        <f t="shared" si="55"/>
        <v>747.66115726244993</v>
      </c>
      <c r="V209" s="172">
        <f t="shared" si="56"/>
        <v>35.505388693987769</v>
      </c>
      <c r="W209" s="174">
        <f t="shared" si="57"/>
        <v>2718</v>
      </c>
      <c r="X209" s="174">
        <f t="shared" si="58"/>
        <v>62.30509643853749</v>
      </c>
      <c r="Y209" s="175">
        <f t="shared" si="59"/>
        <v>43.62403969121921</v>
      </c>
    </row>
    <row r="210" spans="1:25" ht="14.25" customHeight="1" x14ac:dyDescent="0.2">
      <c r="A210" s="172" t="s">
        <v>190</v>
      </c>
      <c r="B210" s="172" t="s">
        <v>191</v>
      </c>
      <c r="C210" s="172" t="s">
        <v>303</v>
      </c>
      <c r="D210" s="170">
        <v>204200</v>
      </c>
      <c r="E210" s="160">
        <v>789</v>
      </c>
      <c r="F210" s="160">
        <v>906</v>
      </c>
      <c r="G210" s="160">
        <v>1155</v>
      </c>
      <c r="H210" s="170">
        <v>59688</v>
      </c>
      <c r="I210" s="170">
        <v>63105</v>
      </c>
      <c r="J210" s="170">
        <v>31560</v>
      </c>
      <c r="K210" s="170">
        <v>36240</v>
      </c>
      <c r="L210" s="160">
        <v>46200</v>
      </c>
      <c r="M210" s="160">
        <v>40360</v>
      </c>
      <c r="N210" s="170">
        <f t="shared" ref="N210:N273" si="60">$M210-H210</f>
        <v>-19328</v>
      </c>
      <c r="O210" s="170">
        <f t="shared" ref="O210:O273" si="61">$M210-I210</f>
        <v>-22745</v>
      </c>
      <c r="P210" s="170">
        <f t="shared" ref="P210:P273" si="62">$M210-J210</f>
        <v>8800</v>
      </c>
      <c r="Q210" s="170">
        <f t="shared" ref="Q210:Q273" si="63">$M210-K210</f>
        <v>4120</v>
      </c>
      <c r="R210" s="170">
        <f t="shared" ref="R210:R273" si="64">$M210-L210</f>
        <v>-5840</v>
      </c>
      <c r="S210" s="174">
        <f t="shared" ref="S210:S273" si="65">D210*0.13</f>
        <v>26546</v>
      </c>
      <c r="T210" s="171">
        <f t="shared" ref="T210:T273" si="66">M210*$AD$1</f>
        <v>35520.876360000002</v>
      </c>
      <c r="U210" s="174">
        <f t="shared" ref="U210:U273" si="67">T210*$AB$1</f>
        <v>1312.4963815019998</v>
      </c>
      <c r="V210" s="172">
        <f t="shared" ref="V210:V273" si="68">S210/U210</f>
        <v>20.225579570452744</v>
      </c>
      <c r="W210" s="174">
        <f t="shared" ref="W210:W273" si="69">F210*3</f>
        <v>2718</v>
      </c>
      <c r="X210" s="174">
        <f t="shared" ref="X210:X273" si="70">T210*($AB$1/12)</f>
        <v>109.37469845849999</v>
      </c>
      <c r="Y210" s="175">
        <f t="shared" ref="Y210:Y273" si="71">W210/X210</f>
        <v>24.850354225491099</v>
      </c>
    </row>
    <row r="211" spans="1:25" ht="14.25" customHeight="1" x14ac:dyDescent="0.2">
      <c r="A211" s="172" t="s">
        <v>190</v>
      </c>
      <c r="B211" s="172" t="s">
        <v>191</v>
      </c>
      <c r="C211" s="172" t="s">
        <v>302</v>
      </c>
      <c r="D211" s="170">
        <v>204200</v>
      </c>
      <c r="E211" s="160">
        <v>789</v>
      </c>
      <c r="F211" s="160">
        <v>906</v>
      </c>
      <c r="G211" s="160">
        <v>1155</v>
      </c>
      <c r="H211" s="170">
        <v>59688</v>
      </c>
      <c r="I211" s="170">
        <v>63105</v>
      </c>
      <c r="J211" s="170">
        <v>31560</v>
      </c>
      <c r="K211" s="170">
        <v>36240</v>
      </c>
      <c r="L211" s="160">
        <v>46200</v>
      </c>
      <c r="M211" s="160">
        <v>27322</v>
      </c>
      <c r="N211" s="170">
        <f t="shared" si="60"/>
        <v>-32366</v>
      </c>
      <c r="O211" s="170">
        <f t="shared" si="61"/>
        <v>-35783</v>
      </c>
      <c r="P211" s="170">
        <f t="shared" si="62"/>
        <v>-4238</v>
      </c>
      <c r="Q211" s="170">
        <f t="shared" si="63"/>
        <v>-8918</v>
      </c>
      <c r="R211" s="170">
        <f t="shared" si="64"/>
        <v>-18878</v>
      </c>
      <c r="S211" s="174">
        <f t="shared" si="65"/>
        <v>26546</v>
      </c>
      <c r="T211" s="171">
        <f t="shared" si="66"/>
        <v>24046.119522000001</v>
      </c>
      <c r="U211" s="174">
        <f t="shared" si="67"/>
        <v>888.50411633789997</v>
      </c>
      <c r="V211" s="172">
        <f t="shared" si="68"/>
        <v>29.877182909870168</v>
      </c>
      <c r="W211" s="174">
        <f t="shared" si="69"/>
        <v>2718</v>
      </c>
      <c r="X211" s="174">
        <f t="shared" si="70"/>
        <v>74.042009694824998</v>
      </c>
      <c r="Y211" s="175">
        <f t="shared" si="71"/>
        <v>36.70889014496818</v>
      </c>
    </row>
    <row r="212" spans="1:25" ht="14.25" customHeight="1" x14ac:dyDescent="0.2">
      <c r="A212" s="172" t="s">
        <v>190</v>
      </c>
      <c r="B212" s="172" t="s">
        <v>191</v>
      </c>
      <c r="C212" s="172" t="s">
        <v>179</v>
      </c>
      <c r="D212" s="170">
        <v>204200</v>
      </c>
      <c r="E212" s="160">
        <v>789</v>
      </c>
      <c r="F212" s="160">
        <v>906</v>
      </c>
      <c r="G212" s="160">
        <v>1155</v>
      </c>
      <c r="H212" s="170">
        <v>59688</v>
      </c>
      <c r="I212" s="170">
        <v>63105</v>
      </c>
      <c r="J212" s="170">
        <v>31560</v>
      </c>
      <c r="K212" s="170">
        <v>36240</v>
      </c>
      <c r="L212" s="160">
        <v>46200</v>
      </c>
      <c r="M212" s="160">
        <v>51528</v>
      </c>
      <c r="N212" s="170">
        <f t="shared" si="60"/>
        <v>-8160</v>
      </c>
      <c r="O212" s="170">
        <f t="shared" si="61"/>
        <v>-11577</v>
      </c>
      <c r="P212" s="170">
        <f t="shared" si="62"/>
        <v>19968</v>
      </c>
      <c r="Q212" s="170">
        <f t="shared" si="63"/>
        <v>15288</v>
      </c>
      <c r="R212" s="170">
        <f t="shared" si="64"/>
        <v>5328</v>
      </c>
      <c r="S212" s="174">
        <f t="shared" si="65"/>
        <v>26546</v>
      </c>
      <c r="T212" s="171">
        <f t="shared" si="66"/>
        <v>45349.844327999999</v>
      </c>
      <c r="U212" s="174">
        <f t="shared" si="67"/>
        <v>1675.6767479195998</v>
      </c>
      <c r="V212" s="172">
        <f t="shared" si="68"/>
        <v>15.841957604864787</v>
      </c>
      <c r="W212" s="174">
        <f t="shared" si="69"/>
        <v>2718</v>
      </c>
      <c r="X212" s="174">
        <f t="shared" si="70"/>
        <v>139.63972899329997</v>
      </c>
      <c r="Y212" s="175">
        <f t="shared" si="71"/>
        <v>19.464374641764106</v>
      </c>
    </row>
    <row r="213" spans="1:25" ht="14.25" customHeight="1" x14ac:dyDescent="0.2">
      <c r="A213" s="172" t="s">
        <v>190</v>
      </c>
      <c r="B213" s="172" t="s">
        <v>191</v>
      </c>
      <c r="C213" s="172" t="s">
        <v>306</v>
      </c>
      <c r="D213" s="170">
        <v>204200</v>
      </c>
      <c r="E213" s="160">
        <v>789</v>
      </c>
      <c r="F213" s="160">
        <v>906</v>
      </c>
      <c r="G213" s="160">
        <v>1155</v>
      </c>
      <c r="H213" s="170">
        <v>59688</v>
      </c>
      <c r="I213" s="170">
        <v>63105</v>
      </c>
      <c r="J213" s="170">
        <v>31560</v>
      </c>
      <c r="K213" s="170">
        <v>36240</v>
      </c>
      <c r="L213" s="160">
        <v>46200</v>
      </c>
      <c r="M213" s="160">
        <v>28437</v>
      </c>
      <c r="N213" s="170">
        <f t="shared" si="60"/>
        <v>-31251</v>
      </c>
      <c r="O213" s="170">
        <f t="shared" si="61"/>
        <v>-34668</v>
      </c>
      <c r="P213" s="170">
        <f t="shared" si="62"/>
        <v>-3123</v>
      </c>
      <c r="Q213" s="170">
        <f t="shared" si="63"/>
        <v>-7803</v>
      </c>
      <c r="R213" s="170">
        <f t="shared" si="64"/>
        <v>-17763</v>
      </c>
      <c r="S213" s="174">
        <f t="shared" si="65"/>
        <v>26546</v>
      </c>
      <c r="T213" s="171">
        <f t="shared" si="66"/>
        <v>25027.432137</v>
      </c>
      <c r="U213" s="174">
        <f t="shared" si="67"/>
        <v>924.76361746214991</v>
      </c>
      <c r="V213" s="172">
        <f t="shared" si="68"/>
        <v>28.70571408599616</v>
      </c>
      <c r="W213" s="174">
        <f t="shared" si="69"/>
        <v>2718</v>
      </c>
      <c r="X213" s="174">
        <f t="shared" si="70"/>
        <v>77.063634788512488</v>
      </c>
      <c r="Y213" s="175">
        <f t="shared" si="71"/>
        <v>35.269553628752007</v>
      </c>
    </row>
    <row r="214" spans="1:25" ht="14.25" customHeight="1" x14ac:dyDescent="0.2">
      <c r="A214" s="172" t="s">
        <v>190</v>
      </c>
      <c r="B214" s="172" t="s">
        <v>191</v>
      </c>
      <c r="C214" s="172" t="s">
        <v>305</v>
      </c>
      <c r="D214" s="170">
        <v>204200</v>
      </c>
      <c r="E214" s="160">
        <v>789</v>
      </c>
      <c r="F214" s="160">
        <v>906</v>
      </c>
      <c r="G214" s="160">
        <v>1155</v>
      </c>
      <c r="H214" s="170">
        <v>59688</v>
      </c>
      <c r="I214" s="170">
        <v>63105</v>
      </c>
      <c r="J214" s="170">
        <v>31560</v>
      </c>
      <c r="K214" s="170">
        <v>36240</v>
      </c>
      <c r="L214" s="160">
        <v>46200</v>
      </c>
      <c r="M214" s="160">
        <v>25035</v>
      </c>
      <c r="N214" s="170">
        <f t="shared" si="60"/>
        <v>-34653</v>
      </c>
      <c r="O214" s="170">
        <f t="shared" si="61"/>
        <v>-38070</v>
      </c>
      <c r="P214" s="170">
        <f t="shared" si="62"/>
        <v>-6525</v>
      </c>
      <c r="Q214" s="170">
        <f t="shared" si="63"/>
        <v>-11205</v>
      </c>
      <c r="R214" s="170">
        <f t="shared" si="64"/>
        <v>-21165</v>
      </c>
      <c r="S214" s="174">
        <f t="shared" si="65"/>
        <v>26546</v>
      </c>
      <c r="T214" s="171">
        <f t="shared" si="66"/>
        <v>22033.328535000001</v>
      </c>
      <c r="U214" s="174">
        <f t="shared" si="67"/>
        <v>814.13148936824996</v>
      </c>
      <c r="V214" s="172">
        <f t="shared" si="68"/>
        <v>32.606526521408938</v>
      </c>
      <c r="W214" s="174">
        <f t="shared" si="69"/>
        <v>2718</v>
      </c>
      <c r="X214" s="174">
        <f t="shared" si="70"/>
        <v>67.844290780687487</v>
      </c>
      <c r="Y214" s="175">
        <f t="shared" si="71"/>
        <v>40.062324607182781</v>
      </c>
    </row>
    <row r="215" spans="1:25" ht="14.25" customHeight="1" x14ac:dyDescent="0.2">
      <c r="A215" s="172" t="s">
        <v>190</v>
      </c>
      <c r="B215" s="172" t="s">
        <v>191</v>
      </c>
      <c r="C215" s="172" t="s">
        <v>177</v>
      </c>
      <c r="D215" s="170">
        <v>204200</v>
      </c>
      <c r="E215" s="160">
        <v>789</v>
      </c>
      <c r="F215" s="160">
        <v>906</v>
      </c>
      <c r="G215" s="160">
        <v>1155</v>
      </c>
      <c r="H215" s="170">
        <v>59688</v>
      </c>
      <c r="I215" s="170">
        <v>63105</v>
      </c>
      <c r="J215" s="170">
        <v>31560</v>
      </c>
      <c r="K215" s="170">
        <v>36240</v>
      </c>
      <c r="L215" s="160">
        <v>46200</v>
      </c>
      <c r="M215" s="160">
        <v>26668</v>
      </c>
      <c r="N215" s="170">
        <f t="shared" si="60"/>
        <v>-33020</v>
      </c>
      <c r="O215" s="170">
        <f t="shared" si="61"/>
        <v>-36437</v>
      </c>
      <c r="P215" s="170">
        <f t="shared" si="62"/>
        <v>-4892</v>
      </c>
      <c r="Q215" s="170">
        <f t="shared" si="63"/>
        <v>-9572</v>
      </c>
      <c r="R215" s="170">
        <f t="shared" si="64"/>
        <v>-19532</v>
      </c>
      <c r="S215" s="174">
        <f t="shared" si="65"/>
        <v>26546</v>
      </c>
      <c r="T215" s="171">
        <f t="shared" si="66"/>
        <v>23470.533468000001</v>
      </c>
      <c r="U215" s="174">
        <f t="shared" si="67"/>
        <v>867.23621164259998</v>
      </c>
      <c r="V215" s="172">
        <f t="shared" si="68"/>
        <v>30.609884185670943</v>
      </c>
      <c r="W215" s="174">
        <f t="shared" si="69"/>
        <v>2718</v>
      </c>
      <c r="X215" s="174">
        <f t="shared" si="70"/>
        <v>72.269684303549994</v>
      </c>
      <c r="Y215" s="175">
        <f t="shared" si="71"/>
        <v>37.609130663747592</v>
      </c>
    </row>
    <row r="216" spans="1:25" ht="14.25" customHeight="1" x14ac:dyDescent="0.2">
      <c r="A216" s="172" t="s">
        <v>190</v>
      </c>
      <c r="B216" s="172" t="s">
        <v>191</v>
      </c>
      <c r="C216" s="172" t="s">
        <v>180</v>
      </c>
      <c r="D216" s="170">
        <v>204200</v>
      </c>
      <c r="E216" s="160">
        <v>789</v>
      </c>
      <c r="F216" s="160">
        <v>906</v>
      </c>
      <c r="G216" s="160">
        <v>1155</v>
      </c>
      <c r="H216" s="170">
        <v>59688</v>
      </c>
      <c r="I216" s="170">
        <v>63105</v>
      </c>
      <c r="J216" s="170">
        <v>31560</v>
      </c>
      <c r="K216" s="170">
        <v>36240</v>
      </c>
      <c r="L216" s="160">
        <v>46200</v>
      </c>
      <c r="M216" s="160">
        <v>26535</v>
      </c>
      <c r="N216" s="170">
        <f t="shared" si="60"/>
        <v>-33153</v>
      </c>
      <c r="O216" s="170">
        <f t="shared" si="61"/>
        <v>-36570</v>
      </c>
      <c r="P216" s="170">
        <f t="shared" si="62"/>
        <v>-5025</v>
      </c>
      <c r="Q216" s="170">
        <f t="shared" si="63"/>
        <v>-9705</v>
      </c>
      <c r="R216" s="170">
        <f t="shared" si="64"/>
        <v>-19665</v>
      </c>
      <c r="S216" s="174">
        <f t="shared" si="65"/>
        <v>26546</v>
      </c>
      <c r="T216" s="171">
        <f t="shared" si="66"/>
        <v>23353.480035</v>
      </c>
      <c r="U216" s="174">
        <f t="shared" si="67"/>
        <v>862.91108729324992</v>
      </c>
      <c r="V216" s="172">
        <f t="shared" si="68"/>
        <v>30.763308515676382</v>
      </c>
      <c r="W216" s="174">
        <f t="shared" si="69"/>
        <v>2718</v>
      </c>
      <c r="X216" s="174">
        <f t="shared" si="70"/>
        <v>71.909257274437493</v>
      </c>
      <c r="Y216" s="175">
        <f t="shared" si="71"/>
        <v>37.797636952734905</v>
      </c>
    </row>
    <row r="217" spans="1:25" ht="14.25" customHeight="1" x14ac:dyDescent="0.2">
      <c r="A217" s="172" t="s">
        <v>190</v>
      </c>
      <c r="B217" s="172" t="s">
        <v>191</v>
      </c>
      <c r="C217" s="172" t="s">
        <v>304</v>
      </c>
      <c r="D217" s="170">
        <v>204200</v>
      </c>
      <c r="E217" s="160">
        <v>789</v>
      </c>
      <c r="F217" s="160">
        <v>906</v>
      </c>
      <c r="G217" s="160">
        <v>1155</v>
      </c>
      <c r="H217" s="170">
        <v>59688</v>
      </c>
      <c r="I217" s="170">
        <v>63105</v>
      </c>
      <c r="J217" s="170">
        <v>31560</v>
      </c>
      <c r="K217" s="170">
        <v>36240</v>
      </c>
      <c r="L217" s="160">
        <v>46200</v>
      </c>
      <c r="M217" s="160">
        <v>29106</v>
      </c>
      <c r="N217" s="170">
        <f t="shared" si="60"/>
        <v>-30582</v>
      </c>
      <c r="O217" s="170">
        <f t="shared" si="61"/>
        <v>-33999</v>
      </c>
      <c r="P217" s="170">
        <f t="shared" si="62"/>
        <v>-2454</v>
      </c>
      <c r="Q217" s="170">
        <f t="shared" si="63"/>
        <v>-7134</v>
      </c>
      <c r="R217" s="170">
        <f t="shared" si="64"/>
        <v>-17094</v>
      </c>
      <c r="S217" s="174">
        <f t="shared" si="65"/>
        <v>26546</v>
      </c>
      <c r="T217" s="171">
        <f t="shared" si="66"/>
        <v>25616.219706</v>
      </c>
      <c r="U217" s="174">
        <f t="shared" si="67"/>
        <v>946.51931813669989</v>
      </c>
      <c r="V217" s="172">
        <f t="shared" si="68"/>
        <v>28.045914638338239</v>
      </c>
      <c r="W217" s="174">
        <f t="shared" si="69"/>
        <v>2718</v>
      </c>
      <c r="X217" s="174">
        <f t="shared" si="70"/>
        <v>78.876609844724996</v>
      </c>
      <c r="Y217" s="172">
        <f t="shared" si="71"/>
        <v>34.458884647179985</v>
      </c>
    </row>
    <row r="218" spans="1:25" ht="14.25" customHeight="1" x14ac:dyDescent="0.2">
      <c r="A218" s="172" t="s">
        <v>184</v>
      </c>
      <c r="B218" s="172" t="s">
        <v>192</v>
      </c>
      <c r="C218" s="172" t="s">
        <v>181</v>
      </c>
      <c r="D218" s="170">
        <v>165000</v>
      </c>
      <c r="E218" s="160">
        <v>768</v>
      </c>
      <c r="F218" s="160">
        <v>882</v>
      </c>
      <c r="G218" s="160">
        <v>1176</v>
      </c>
      <c r="H218" s="170">
        <v>48229</v>
      </c>
      <c r="I218" s="170">
        <v>50991</v>
      </c>
      <c r="J218" s="170">
        <v>30720</v>
      </c>
      <c r="K218" s="170">
        <v>35280</v>
      </c>
      <c r="L218" s="160">
        <v>47040</v>
      </c>
      <c r="M218" s="160">
        <v>82462</v>
      </c>
      <c r="N218" s="170">
        <f t="shared" si="60"/>
        <v>34233</v>
      </c>
      <c r="O218" s="170">
        <f t="shared" si="61"/>
        <v>31471</v>
      </c>
      <c r="P218" s="170">
        <f t="shared" si="62"/>
        <v>51742</v>
      </c>
      <c r="Q218" s="170">
        <f t="shared" si="63"/>
        <v>47182</v>
      </c>
      <c r="R218" s="170">
        <f t="shared" si="64"/>
        <v>35422</v>
      </c>
      <c r="S218" s="174">
        <f t="shared" si="65"/>
        <v>21450</v>
      </c>
      <c r="T218" s="171">
        <f t="shared" si="66"/>
        <v>72574.888661999998</v>
      </c>
      <c r="U218" s="174">
        <f t="shared" si="67"/>
        <v>2681.6421360608997</v>
      </c>
      <c r="V218" s="172">
        <f t="shared" si="68"/>
        <v>7.9988301613981179</v>
      </c>
      <c r="W218" s="174">
        <f t="shared" si="69"/>
        <v>2646</v>
      </c>
      <c r="X218" s="174">
        <f t="shared" si="70"/>
        <v>223.47017800507496</v>
      </c>
      <c r="Y218" s="175">
        <f t="shared" si="71"/>
        <v>11.840506073879396</v>
      </c>
    </row>
    <row r="219" spans="1:25" ht="14.25" customHeight="1" x14ac:dyDescent="0.2">
      <c r="A219" s="172" t="s">
        <v>184</v>
      </c>
      <c r="B219" s="172" t="s">
        <v>192</v>
      </c>
      <c r="C219" s="172" t="s">
        <v>178</v>
      </c>
      <c r="D219" s="170">
        <v>165000</v>
      </c>
      <c r="E219" s="160">
        <v>768</v>
      </c>
      <c r="F219" s="160">
        <v>882</v>
      </c>
      <c r="G219" s="160">
        <v>1176</v>
      </c>
      <c r="H219" s="170">
        <v>48229</v>
      </c>
      <c r="I219" s="170">
        <v>50991</v>
      </c>
      <c r="J219" s="170">
        <v>30720</v>
      </c>
      <c r="K219" s="170">
        <v>35280</v>
      </c>
      <c r="L219" s="160">
        <v>47040</v>
      </c>
      <c r="M219" s="160">
        <v>64701</v>
      </c>
      <c r="N219" s="170">
        <f t="shared" si="60"/>
        <v>16472</v>
      </c>
      <c r="O219" s="170">
        <f t="shared" si="61"/>
        <v>13710</v>
      </c>
      <c r="P219" s="170">
        <f t="shared" si="62"/>
        <v>33981</v>
      </c>
      <c r="Q219" s="170">
        <f t="shared" si="63"/>
        <v>29421</v>
      </c>
      <c r="R219" s="170">
        <f t="shared" si="64"/>
        <v>17661</v>
      </c>
      <c r="S219" s="174">
        <f t="shared" si="65"/>
        <v>21450</v>
      </c>
      <c r="T219" s="171">
        <f t="shared" si="66"/>
        <v>56943.414800999999</v>
      </c>
      <c r="U219" s="174">
        <f t="shared" si="67"/>
        <v>2104.0591768969498</v>
      </c>
      <c r="V219" s="172">
        <f t="shared" si="68"/>
        <v>10.194580188392941</v>
      </c>
      <c r="W219" s="174">
        <f t="shared" si="69"/>
        <v>2646</v>
      </c>
      <c r="X219" s="174">
        <f t="shared" si="70"/>
        <v>175.33826474141247</v>
      </c>
      <c r="Y219" s="175">
        <f t="shared" si="71"/>
        <v>15.090830309643479</v>
      </c>
    </row>
    <row r="220" spans="1:25" ht="14.25" customHeight="1" x14ac:dyDescent="0.2">
      <c r="A220" s="172" t="s">
        <v>184</v>
      </c>
      <c r="B220" s="172" t="s">
        <v>192</v>
      </c>
      <c r="C220" s="172" t="s">
        <v>468</v>
      </c>
      <c r="D220" s="170">
        <v>165000</v>
      </c>
      <c r="E220" s="160">
        <v>768</v>
      </c>
      <c r="F220" s="160">
        <v>882</v>
      </c>
      <c r="G220" s="160">
        <v>1176</v>
      </c>
      <c r="H220" s="170">
        <v>48229</v>
      </c>
      <c r="I220" s="170">
        <v>50991</v>
      </c>
      <c r="J220" s="170">
        <v>30720</v>
      </c>
      <c r="K220" s="170">
        <v>35280</v>
      </c>
      <c r="L220" s="160">
        <v>47040</v>
      </c>
      <c r="M220" s="160">
        <v>54418</v>
      </c>
      <c r="N220" s="170">
        <f t="shared" si="60"/>
        <v>6189</v>
      </c>
      <c r="O220" s="170">
        <f t="shared" si="61"/>
        <v>3427</v>
      </c>
      <c r="P220" s="170">
        <f t="shared" si="62"/>
        <v>23698</v>
      </c>
      <c r="Q220" s="170">
        <f t="shared" si="63"/>
        <v>19138</v>
      </c>
      <c r="R220" s="170">
        <f t="shared" si="64"/>
        <v>7378</v>
      </c>
      <c r="S220" s="174">
        <f t="shared" si="65"/>
        <v>21450</v>
      </c>
      <c r="T220" s="171">
        <f t="shared" si="66"/>
        <v>47893.336218000004</v>
      </c>
      <c r="U220" s="174">
        <f t="shared" si="67"/>
        <v>1769.6587732551</v>
      </c>
      <c r="V220" s="172">
        <f t="shared" si="68"/>
        <v>12.120980792554146</v>
      </c>
      <c r="W220" s="174">
        <f t="shared" si="69"/>
        <v>2646</v>
      </c>
      <c r="X220" s="174">
        <f t="shared" si="70"/>
        <v>147.471564437925</v>
      </c>
      <c r="Y220" s="175">
        <f t="shared" si="71"/>
        <v>17.942442057117916</v>
      </c>
    </row>
    <row r="221" spans="1:25" ht="14.25" customHeight="1" x14ac:dyDescent="0.2">
      <c r="A221" s="172" t="s">
        <v>184</v>
      </c>
      <c r="B221" s="172" t="s">
        <v>192</v>
      </c>
      <c r="C221" s="172" t="s">
        <v>170</v>
      </c>
      <c r="D221" s="170">
        <v>165000</v>
      </c>
      <c r="E221" s="160">
        <v>768</v>
      </c>
      <c r="F221" s="160">
        <v>882</v>
      </c>
      <c r="G221" s="160">
        <v>1176</v>
      </c>
      <c r="H221" s="170">
        <v>48229</v>
      </c>
      <c r="I221" s="170">
        <v>50991</v>
      </c>
      <c r="J221" s="170">
        <v>30720</v>
      </c>
      <c r="K221" s="170">
        <v>35280</v>
      </c>
      <c r="L221" s="160">
        <v>47040</v>
      </c>
      <c r="M221" s="160">
        <v>45582</v>
      </c>
      <c r="N221" s="170">
        <f t="shared" si="60"/>
        <v>-2647</v>
      </c>
      <c r="O221" s="170">
        <f t="shared" si="61"/>
        <v>-5409</v>
      </c>
      <c r="P221" s="170">
        <f t="shared" si="62"/>
        <v>14862</v>
      </c>
      <c r="Q221" s="170">
        <f t="shared" si="63"/>
        <v>10302</v>
      </c>
      <c r="R221" s="170">
        <f t="shared" si="64"/>
        <v>-1458</v>
      </c>
      <c r="S221" s="174">
        <f t="shared" si="65"/>
        <v>21450</v>
      </c>
      <c r="T221" s="171">
        <f t="shared" si="66"/>
        <v>40116.763782000002</v>
      </c>
      <c r="U221" s="174">
        <f t="shared" si="67"/>
        <v>1482.3144217448998</v>
      </c>
      <c r="V221" s="172">
        <f t="shared" si="68"/>
        <v>14.470614118933167</v>
      </c>
      <c r="W221" s="174">
        <f t="shared" si="69"/>
        <v>2646</v>
      </c>
      <c r="X221" s="174">
        <f t="shared" si="70"/>
        <v>123.52620181207499</v>
      </c>
      <c r="Y221" s="175">
        <f t="shared" si="71"/>
        <v>21.42055662025016</v>
      </c>
    </row>
    <row r="222" spans="1:25" ht="14.25" customHeight="1" x14ac:dyDescent="0.2">
      <c r="A222" s="172" t="s">
        <v>184</v>
      </c>
      <c r="B222" s="172" t="s">
        <v>192</v>
      </c>
      <c r="C222" s="172" t="s">
        <v>171</v>
      </c>
      <c r="D222" s="170">
        <v>165000</v>
      </c>
      <c r="E222" s="160">
        <v>768</v>
      </c>
      <c r="F222" s="160">
        <v>882</v>
      </c>
      <c r="G222" s="160">
        <v>1176</v>
      </c>
      <c r="H222" s="170">
        <v>48229</v>
      </c>
      <c r="I222" s="170">
        <v>50991</v>
      </c>
      <c r="J222" s="170">
        <v>30720</v>
      </c>
      <c r="K222" s="170">
        <v>35280</v>
      </c>
      <c r="L222" s="160">
        <v>47040</v>
      </c>
      <c r="M222" s="160">
        <v>41884</v>
      </c>
      <c r="N222" s="170">
        <f t="shared" si="60"/>
        <v>-6345</v>
      </c>
      <c r="O222" s="170">
        <f t="shared" si="61"/>
        <v>-9107</v>
      </c>
      <c r="P222" s="170">
        <f t="shared" si="62"/>
        <v>11164</v>
      </c>
      <c r="Q222" s="170">
        <f t="shared" si="63"/>
        <v>6604</v>
      </c>
      <c r="R222" s="170">
        <f t="shared" si="64"/>
        <v>-5156</v>
      </c>
      <c r="S222" s="174">
        <f t="shared" si="65"/>
        <v>21450</v>
      </c>
      <c r="T222" s="171">
        <f t="shared" si="66"/>
        <v>36862.150284000003</v>
      </c>
      <c r="U222" s="174">
        <f t="shared" si="67"/>
        <v>1362.0564529937999</v>
      </c>
      <c r="V222" s="172">
        <f t="shared" si="68"/>
        <v>15.748245935660671</v>
      </c>
      <c r="W222" s="174">
        <f t="shared" si="69"/>
        <v>2646</v>
      </c>
      <c r="X222" s="174">
        <f t="shared" si="70"/>
        <v>113.50470441614999</v>
      </c>
      <c r="Y222" s="175">
        <f t="shared" si="71"/>
        <v>23.31180908853602</v>
      </c>
    </row>
    <row r="223" spans="1:25" ht="14.25" customHeight="1" x14ac:dyDescent="0.2">
      <c r="A223" s="172" t="s">
        <v>184</v>
      </c>
      <c r="B223" s="172" t="s">
        <v>192</v>
      </c>
      <c r="C223" s="172" t="s">
        <v>172</v>
      </c>
      <c r="D223" s="170">
        <v>165000</v>
      </c>
      <c r="E223" s="160">
        <v>768</v>
      </c>
      <c r="F223" s="160">
        <v>882</v>
      </c>
      <c r="G223" s="160">
        <v>1176</v>
      </c>
      <c r="H223" s="170">
        <v>48229</v>
      </c>
      <c r="I223" s="170">
        <v>50991</v>
      </c>
      <c r="J223" s="170">
        <v>30720</v>
      </c>
      <c r="K223" s="170">
        <v>35280</v>
      </c>
      <c r="L223" s="160">
        <v>47040</v>
      </c>
      <c r="M223" s="160">
        <v>29758</v>
      </c>
      <c r="N223" s="170">
        <f t="shared" si="60"/>
        <v>-18471</v>
      </c>
      <c r="O223" s="170">
        <f t="shared" si="61"/>
        <v>-21233</v>
      </c>
      <c r="P223" s="170">
        <f t="shared" si="62"/>
        <v>-962</v>
      </c>
      <c r="Q223" s="170">
        <f t="shared" si="63"/>
        <v>-5522</v>
      </c>
      <c r="R223" s="170">
        <f t="shared" si="64"/>
        <v>-17282</v>
      </c>
      <c r="S223" s="174">
        <f t="shared" si="65"/>
        <v>21450</v>
      </c>
      <c r="T223" s="171">
        <f t="shared" si="66"/>
        <v>26190.045558000002</v>
      </c>
      <c r="U223" s="174">
        <f t="shared" si="67"/>
        <v>967.72218336809999</v>
      </c>
      <c r="V223" s="172">
        <f t="shared" si="68"/>
        <v>22.165452408401489</v>
      </c>
      <c r="W223" s="174">
        <f t="shared" si="69"/>
        <v>2646</v>
      </c>
      <c r="X223" s="174">
        <f t="shared" si="70"/>
        <v>80.64351528067499</v>
      </c>
      <c r="Y223" s="175">
        <f t="shared" si="71"/>
        <v>32.811069690982016</v>
      </c>
    </row>
    <row r="224" spans="1:25" ht="14.25" customHeight="1" x14ac:dyDescent="0.2">
      <c r="A224" s="172" t="s">
        <v>184</v>
      </c>
      <c r="B224" s="172" t="s">
        <v>192</v>
      </c>
      <c r="C224" s="172" t="s">
        <v>173</v>
      </c>
      <c r="D224" s="170">
        <v>165000</v>
      </c>
      <c r="E224" s="160">
        <v>768</v>
      </c>
      <c r="F224" s="160">
        <v>882</v>
      </c>
      <c r="G224" s="160">
        <v>1176</v>
      </c>
      <c r="H224" s="170">
        <v>48229</v>
      </c>
      <c r="I224" s="170">
        <v>50991</v>
      </c>
      <c r="J224" s="170">
        <v>30720</v>
      </c>
      <c r="K224" s="170">
        <v>35280</v>
      </c>
      <c r="L224" s="160">
        <v>47040</v>
      </c>
      <c r="M224" s="160">
        <v>36983</v>
      </c>
      <c r="N224" s="170">
        <f t="shared" si="60"/>
        <v>-11246</v>
      </c>
      <c r="O224" s="170">
        <f t="shared" si="61"/>
        <v>-14008</v>
      </c>
      <c r="P224" s="170">
        <f t="shared" si="62"/>
        <v>6263</v>
      </c>
      <c r="Q224" s="170">
        <f t="shared" si="63"/>
        <v>1703</v>
      </c>
      <c r="R224" s="170">
        <f t="shared" si="64"/>
        <v>-10057</v>
      </c>
      <c r="S224" s="174">
        <f t="shared" si="65"/>
        <v>21450</v>
      </c>
      <c r="T224" s="171">
        <f t="shared" si="66"/>
        <v>32548.775282999999</v>
      </c>
      <c r="U224" s="174">
        <f t="shared" si="67"/>
        <v>1202.6772467068499</v>
      </c>
      <c r="V224" s="172">
        <f t="shared" si="68"/>
        <v>17.835208954633522</v>
      </c>
      <c r="W224" s="174">
        <f t="shared" si="69"/>
        <v>2646</v>
      </c>
      <c r="X224" s="174">
        <f t="shared" si="70"/>
        <v>100.22310389223749</v>
      </c>
      <c r="Y224" s="175">
        <f t="shared" si="71"/>
        <v>26.401098122495274</v>
      </c>
    </row>
    <row r="225" spans="1:25" ht="14.25" customHeight="1" x14ac:dyDescent="0.2">
      <c r="A225" s="172" t="s">
        <v>184</v>
      </c>
      <c r="B225" s="172" t="s">
        <v>192</v>
      </c>
      <c r="C225" s="172" t="s">
        <v>174</v>
      </c>
      <c r="D225" s="170">
        <v>165000</v>
      </c>
      <c r="E225" s="160">
        <v>768</v>
      </c>
      <c r="F225" s="160">
        <v>882</v>
      </c>
      <c r="G225" s="160">
        <v>1176</v>
      </c>
      <c r="H225" s="170">
        <v>48229</v>
      </c>
      <c r="I225" s="170">
        <v>50991</v>
      </c>
      <c r="J225" s="170">
        <v>30720</v>
      </c>
      <c r="K225" s="170">
        <v>35280</v>
      </c>
      <c r="L225" s="160">
        <v>47040</v>
      </c>
      <c r="M225" s="160">
        <v>64074</v>
      </c>
      <c r="N225" s="170">
        <f t="shared" si="60"/>
        <v>15845</v>
      </c>
      <c r="O225" s="170">
        <f t="shared" si="61"/>
        <v>13083</v>
      </c>
      <c r="P225" s="170">
        <f t="shared" si="62"/>
        <v>33354</v>
      </c>
      <c r="Q225" s="170">
        <f t="shared" si="63"/>
        <v>28794</v>
      </c>
      <c r="R225" s="170">
        <f t="shared" si="64"/>
        <v>17034</v>
      </c>
      <c r="S225" s="174">
        <f t="shared" si="65"/>
        <v>21450</v>
      </c>
      <c r="T225" s="171">
        <f t="shared" si="66"/>
        <v>56391.591474000001</v>
      </c>
      <c r="U225" s="174">
        <f t="shared" si="67"/>
        <v>2083.6693049643</v>
      </c>
      <c r="V225" s="172">
        <f t="shared" si="68"/>
        <v>10.294339869045347</v>
      </c>
      <c r="W225" s="174">
        <f t="shared" si="69"/>
        <v>2646</v>
      </c>
      <c r="X225" s="174">
        <f t="shared" si="70"/>
        <v>173.63910874702498</v>
      </c>
      <c r="Y225" s="175">
        <f t="shared" si="71"/>
        <v>15.238502541814819</v>
      </c>
    </row>
    <row r="226" spans="1:25" ht="14.25" customHeight="1" x14ac:dyDescent="0.2">
      <c r="A226" s="172" t="s">
        <v>184</v>
      </c>
      <c r="B226" s="172" t="s">
        <v>192</v>
      </c>
      <c r="C226" s="172" t="s">
        <v>175</v>
      </c>
      <c r="D226" s="170">
        <v>165000</v>
      </c>
      <c r="E226" s="160">
        <v>768</v>
      </c>
      <c r="F226" s="160">
        <v>882</v>
      </c>
      <c r="G226" s="160">
        <v>1176</v>
      </c>
      <c r="H226" s="170">
        <v>48229</v>
      </c>
      <c r="I226" s="170">
        <v>50991</v>
      </c>
      <c r="J226" s="170">
        <v>30720</v>
      </c>
      <c r="K226" s="170">
        <v>35280</v>
      </c>
      <c r="L226" s="160">
        <v>47040</v>
      </c>
      <c r="M226" s="160">
        <v>27718</v>
      </c>
      <c r="N226" s="170">
        <f t="shared" si="60"/>
        <v>-20511</v>
      </c>
      <c r="O226" s="170">
        <f t="shared" si="61"/>
        <v>-23273</v>
      </c>
      <c r="P226" s="170">
        <f t="shared" si="62"/>
        <v>-3002</v>
      </c>
      <c r="Q226" s="170">
        <f t="shared" si="63"/>
        <v>-7562</v>
      </c>
      <c r="R226" s="170">
        <f t="shared" si="64"/>
        <v>-19322</v>
      </c>
      <c r="S226" s="174">
        <f t="shared" si="65"/>
        <v>21450</v>
      </c>
      <c r="T226" s="171">
        <f t="shared" si="66"/>
        <v>24394.639518</v>
      </c>
      <c r="U226" s="174">
        <f t="shared" si="67"/>
        <v>901.38193019009987</v>
      </c>
      <c r="V226" s="172">
        <f t="shared" si="68"/>
        <v>23.796793880121641</v>
      </c>
      <c r="W226" s="174">
        <f t="shared" si="69"/>
        <v>2646</v>
      </c>
      <c r="X226" s="174">
        <f t="shared" si="70"/>
        <v>75.115160849174984</v>
      </c>
      <c r="Y226" s="175">
        <f t="shared" si="71"/>
        <v>35.22591138842062</v>
      </c>
    </row>
    <row r="227" spans="1:25" ht="14.25" customHeight="1" x14ac:dyDescent="0.2">
      <c r="A227" s="172" t="s">
        <v>184</v>
      </c>
      <c r="B227" s="172" t="s">
        <v>192</v>
      </c>
      <c r="C227" s="172" t="s">
        <v>176</v>
      </c>
      <c r="D227" s="170">
        <v>165000</v>
      </c>
      <c r="E227" s="160">
        <v>768</v>
      </c>
      <c r="F227" s="160">
        <v>882</v>
      </c>
      <c r="G227" s="160">
        <v>1176</v>
      </c>
      <c r="H227" s="170">
        <v>48229</v>
      </c>
      <c r="I227" s="170">
        <v>50991</v>
      </c>
      <c r="J227" s="170">
        <v>30720</v>
      </c>
      <c r="K227" s="170">
        <v>35280</v>
      </c>
      <c r="L227" s="160">
        <v>47040</v>
      </c>
      <c r="M227" s="160">
        <v>23515</v>
      </c>
      <c r="N227" s="170">
        <f t="shared" si="60"/>
        <v>-24714</v>
      </c>
      <c r="O227" s="170">
        <f t="shared" si="61"/>
        <v>-27476</v>
      </c>
      <c r="P227" s="170">
        <f t="shared" si="62"/>
        <v>-7205</v>
      </c>
      <c r="Q227" s="170">
        <f t="shared" si="63"/>
        <v>-11765</v>
      </c>
      <c r="R227" s="170">
        <f t="shared" si="64"/>
        <v>-23525</v>
      </c>
      <c r="S227" s="174">
        <f t="shared" si="65"/>
        <v>21450</v>
      </c>
      <c r="T227" s="171">
        <f t="shared" si="66"/>
        <v>20695.575015000002</v>
      </c>
      <c r="U227" s="174">
        <f t="shared" si="67"/>
        <v>764.70149680425004</v>
      </c>
      <c r="V227" s="172">
        <f t="shared" si="68"/>
        <v>28.050160866222051</v>
      </c>
      <c r="W227" s="174">
        <f t="shared" si="69"/>
        <v>2646</v>
      </c>
      <c r="X227" s="174">
        <f t="shared" si="70"/>
        <v>63.725124733687501</v>
      </c>
      <c r="Y227" s="175">
        <f t="shared" si="71"/>
        <v>41.522084280852333</v>
      </c>
    </row>
    <row r="228" spans="1:25" ht="14.25" customHeight="1" x14ac:dyDescent="0.2">
      <c r="A228" s="172" t="s">
        <v>184</v>
      </c>
      <c r="B228" s="172" t="s">
        <v>192</v>
      </c>
      <c r="C228" s="172" t="s">
        <v>303</v>
      </c>
      <c r="D228" s="170">
        <v>165000</v>
      </c>
      <c r="E228" s="160">
        <v>768</v>
      </c>
      <c r="F228" s="160">
        <v>882</v>
      </c>
      <c r="G228" s="160">
        <v>1176</v>
      </c>
      <c r="H228" s="170">
        <v>48229</v>
      </c>
      <c r="I228" s="170">
        <v>50991</v>
      </c>
      <c r="J228" s="170">
        <v>30720</v>
      </c>
      <c r="K228" s="170">
        <v>35280</v>
      </c>
      <c r="L228" s="160">
        <v>47040</v>
      </c>
      <c r="M228" s="160">
        <v>41281</v>
      </c>
      <c r="N228" s="170">
        <f t="shared" si="60"/>
        <v>-6948</v>
      </c>
      <c r="O228" s="170">
        <f t="shared" si="61"/>
        <v>-9710</v>
      </c>
      <c r="P228" s="170">
        <f t="shared" si="62"/>
        <v>10561</v>
      </c>
      <c r="Q228" s="170">
        <f t="shared" si="63"/>
        <v>6001</v>
      </c>
      <c r="R228" s="170">
        <f t="shared" si="64"/>
        <v>-5759</v>
      </c>
      <c r="S228" s="174">
        <f t="shared" si="65"/>
        <v>21450</v>
      </c>
      <c r="T228" s="171">
        <f t="shared" si="66"/>
        <v>36331.449380999999</v>
      </c>
      <c r="U228" s="174">
        <f t="shared" si="67"/>
        <v>1342.4470546279499</v>
      </c>
      <c r="V228" s="172">
        <f t="shared" si="68"/>
        <v>15.978283781139304</v>
      </c>
      <c r="W228" s="174">
        <f t="shared" si="69"/>
        <v>2646</v>
      </c>
      <c r="X228" s="174">
        <f t="shared" si="70"/>
        <v>111.87058788566247</v>
      </c>
      <c r="Y228" s="175">
        <f t="shared" si="71"/>
        <v>23.652329446094882</v>
      </c>
    </row>
    <row r="229" spans="1:25" ht="14.25" customHeight="1" x14ac:dyDescent="0.2">
      <c r="A229" s="172" t="s">
        <v>184</v>
      </c>
      <c r="B229" s="172" t="s">
        <v>192</v>
      </c>
      <c r="C229" s="172" t="s">
        <v>302</v>
      </c>
      <c r="D229" s="170">
        <v>165000</v>
      </c>
      <c r="E229" s="160">
        <v>768</v>
      </c>
      <c r="F229" s="160">
        <v>882</v>
      </c>
      <c r="G229" s="160">
        <v>1176</v>
      </c>
      <c r="H229" s="170">
        <v>48229</v>
      </c>
      <c r="I229" s="170">
        <v>50991</v>
      </c>
      <c r="J229" s="170">
        <v>30720</v>
      </c>
      <c r="K229" s="170">
        <v>35280</v>
      </c>
      <c r="L229" s="160">
        <v>47040</v>
      </c>
      <c r="M229" s="160">
        <v>27946</v>
      </c>
      <c r="N229" s="170">
        <f t="shared" si="60"/>
        <v>-20283</v>
      </c>
      <c r="O229" s="170">
        <f t="shared" si="61"/>
        <v>-23045</v>
      </c>
      <c r="P229" s="170">
        <f t="shared" si="62"/>
        <v>-2774</v>
      </c>
      <c r="Q229" s="170">
        <f t="shared" si="63"/>
        <v>-7334</v>
      </c>
      <c r="R229" s="170">
        <f t="shared" si="64"/>
        <v>-19094</v>
      </c>
      <c r="S229" s="174">
        <f t="shared" si="65"/>
        <v>21450</v>
      </c>
      <c r="T229" s="171">
        <f t="shared" si="66"/>
        <v>24595.302545999999</v>
      </c>
      <c r="U229" s="174">
        <f t="shared" si="67"/>
        <v>908.79642907469986</v>
      </c>
      <c r="V229" s="172">
        <f t="shared" si="68"/>
        <v>23.602645558191213</v>
      </c>
      <c r="W229" s="174">
        <f t="shared" si="69"/>
        <v>2646</v>
      </c>
      <c r="X229" s="174">
        <f t="shared" si="70"/>
        <v>75.733035756224993</v>
      </c>
      <c r="Y229" s="175">
        <f t="shared" si="71"/>
        <v>34.938517564740671</v>
      </c>
    </row>
    <row r="230" spans="1:25" ht="14.25" customHeight="1" x14ac:dyDescent="0.2">
      <c r="A230" s="172" t="s">
        <v>184</v>
      </c>
      <c r="B230" s="172" t="s">
        <v>192</v>
      </c>
      <c r="C230" s="172" t="s">
        <v>179</v>
      </c>
      <c r="D230" s="170">
        <v>165000</v>
      </c>
      <c r="E230" s="160">
        <v>768</v>
      </c>
      <c r="F230" s="160">
        <v>882</v>
      </c>
      <c r="G230" s="160">
        <v>1176</v>
      </c>
      <c r="H230" s="170">
        <v>48229</v>
      </c>
      <c r="I230" s="170">
        <v>50991</v>
      </c>
      <c r="J230" s="170">
        <v>30720</v>
      </c>
      <c r="K230" s="170">
        <v>35280</v>
      </c>
      <c r="L230" s="160">
        <v>47040</v>
      </c>
      <c r="M230" s="160">
        <v>52704</v>
      </c>
      <c r="N230" s="170">
        <f t="shared" si="60"/>
        <v>4475</v>
      </c>
      <c r="O230" s="170">
        <f t="shared" si="61"/>
        <v>1713</v>
      </c>
      <c r="P230" s="170">
        <f t="shared" si="62"/>
        <v>21984</v>
      </c>
      <c r="Q230" s="170">
        <f t="shared" si="63"/>
        <v>17424</v>
      </c>
      <c r="R230" s="170">
        <f t="shared" si="64"/>
        <v>5664</v>
      </c>
      <c r="S230" s="174">
        <f t="shared" si="65"/>
        <v>21450</v>
      </c>
      <c r="T230" s="171">
        <f t="shared" si="66"/>
        <v>46384.843104</v>
      </c>
      <c r="U230" s="174">
        <f t="shared" si="67"/>
        <v>1713.9199526927998</v>
      </c>
      <c r="V230" s="172">
        <f t="shared" si="68"/>
        <v>12.515170248353286</v>
      </c>
      <c r="W230" s="174">
        <f t="shared" si="69"/>
        <v>2646</v>
      </c>
      <c r="X230" s="174">
        <f t="shared" si="70"/>
        <v>142.82666272439997</v>
      </c>
      <c r="Y230" s="175">
        <f t="shared" si="71"/>
        <v>18.525952714485481</v>
      </c>
    </row>
    <row r="231" spans="1:25" ht="14.25" customHeight="1" x14ac:dyDescent="0.2">
      <c r="A231" s="172" t="s">
        <v>184</v>
      </c>
      <c r="B231" s="172" t="s">
        <v>192</v>
      </c>
      <c r="C231" s="172" t="s">
        <v>306</v>
      </c>
      <c r="D231" s="170">
        <v>165000</v>
      </c>
      <c r="E231" s="160">
        <v>768</v>
      </c>
      <c r="F231" s="160">
        <v>882</v>
      </c>
      <c r="G231" s="160">
        <v>1176</v>
      </c>
      <c r="H231" s="170">
        <v>48229</v>
      </c>
      <c r="I231" s="170">
        <v>50991</v>
      </c>
      <c r="J231" s="170">
        <v>30720</v>
      </c>
      <c r="K231" s="170">
        <v>35280</v>
      </c>
      <c r="L231" s="160">
        <v>47040</v>
      </c>
      <c r="M231" s="160">
        <v>29086</v>
      </c>
      <c r="N231" s="170">
        <f t="shared" si="60"/>
        <v>-19143</v>
      </c>
      <c r="O231" s="170">
        <f t="shared" si="61"/>
        <v>-21905</v>
      </c>
      <c r="P231" s="170">
        <f t="shared" si="62"/>
        <v>-1634</v>
      </c>
      <c r="Q231" s="170">
        <f t="shared" si="63"/>
        <v>-6194</v>
      </c>
      <c r="R231" s="170">
        <f t="shared" si="64"/>
        <v>-17954</v>
      </c>
      <c r="S231" s="174">
        <f t="shared" si="65"/>
        <v>21450</v>
      </c>
      <c r="T231" s="171">
        <f t="shared" si="66"/>
        <v>25598.617686000001</v>
      </c>
      <c r="U231" s="174">
        <f t="shared" si="67"/>
        <v>945.86892349769994</v>
      </c>
      <c r="V231" s="172">
        <f t="shared" si="68"/>
        <v>22.677560777322821</v>
      </c>
      <c r="W231" s="174">
        <f t="shared" si="69"/>
        <v>2646</v>
      </c>
      <c r="X231" s="174">
        <f t="shared" si="70"/>
        <v>78.822410291474995</v>
      </c>
      <c r="Y231" s="175">
        <f t="shared" si="71"/>
        <v>33.569133324081783</v>
      </c>
    </row>
    <row r="232" spans="1:25" ht="14.25" customHeight="1" x14ac:dyDescent="0.2">
      <c r="A232" s="172" t="s">
        <v>184</v>
      </c>
      <c r="B232" s="172" t="s">
        <v>192</v>
      </c>
      <c r="C232" s="172" t="s">
        <v>305</v>
      </c>
      <c r="D232" s="170">
        <v>165000</v>
      </c>
      <c r="E232" s="160">
        <v>768</v>
      </c>
      <c r="F232" s="160">
        <v>882</v>
      </c>
      <c r="G232" s="160">
        <v>1176</v>
      </c>
      <c r="H232" s="170">
        <v>48229</v>
      </c>
      <c r="I232" s="170">
        <v>50991</v>
      </c>
      <c r="J232" s="170">
        <v>30720</v>
      </c>
      <c r="K232" s="170">
        <v>35280</v>
      </c>
      <c r="L232" s="160">
        <v>47040</v>
      </c>
      <c r="M232" s="160">
        <v>25607</v>
      </c>
      <c r="N232" s="170">
        <f t="shared" si="60"/>
        <v>-22622</v>
      </c>
      <c r="O232" s="170">
        <f t="shared" si="61"/>
        <v>-25384</v>
      </c>
      <c r="P232" s="170">
        <f t="shared" si="62"/>
        <v>-5113</v>
      </c>
      <c r="Q232" s="170">
        <f t="shared" si="63"/>
        <v>-9673</v>
      </c>
      <c r="R232" s="170">
        <f t="shared" si="64"/>
        <v>-21433</v>
      </c>
      <c r="S232" s="174">
        <f t="shared" si="65"/>
        <v>21450</v>
      </c>
      <c r="T232" s="171">
        <f t="shared" si="66"/>
        <v>22536.746307000001</v>
      </c>
      <c r="U232" s="174">
        <f t="shared" si="67"/>
        <v>832.73277604365001</v>
      </c>
      <c r="V232" s="172">
        <f t="shared" si="68"/>
        <v>25.75856339161993</v>
      </c>
      <c r="W232" s="174">
        <f t="shared" si="69"/>
        <v>2646</v>
      </c>
      <c r="X232" s="174">
        <f t="shared" si="70"/>
        <v>69.394398003637491</v>
      </c>
      <c r="Y232" s="175">
        <f t="shared" si="71"/>
        <v>38.129879012154596</v>
      </c>
    </row>
    <row r="233" spans="1:25" ht="14.25" customHeight="1" x14ac:dyDescent="0.2">
      <c r="A233" s="172" t="s">
        <v>184</v>
      </c>
      <c r="B233" s="172" t="s">
        <v>192</v>
      </c>
      <c r="C233" s="172" t="s">
        <v>177</v>
      </c>
      <c r="D233" s="170">
        <v>165000</v>
      </c>
      <c r="E233" s="160">
        <v>768</v>
      </c>
      <c r="F233" s="160">
        <v>882</v>
      </c>
      <c r="G233" s="160">
        <v>1176</v>
      </c>
      <c r="H233" s="170">
        <v>48229</v>
      </c>
      <c r="I233" s="170">
        <v>50991</v>
      </c>
      <c r="J233" s="170">
        <v>30720</v>
      </c>
      <c r="K233" s="170">
        <v>35280</v>
      </c>
      <c r="L233" s="160">
        <v>47040</v>
      </c>
      <c r="M233" s="160">
        <v>27277</v>
      </c>
      <c r="N233" s="170">
        <f t="shared" si="60"/>
        <v>-20952</v>
      </c>
      <c r="O233" s="170">
        <f t="shared" si="61"/>
        <v>-23714</v>
      </c>
      <c r="P233" s="170">
        <f t="shared" si="62"/>
        <v>-3443</v>
      </c>
      <c r="Q233" s="170">
        <f t="shared" si="63"/>
        <v>-8003</v>
      </c>
      <c r="R233" s="170">
        <f t="shared" si="64"/>
        <v>-19763</v>
      </c>
      <c r="S233" s="174">
        <f t="shared" si="65"/>
        <v>21450</v>
      </c>
      <c r="T233" s="171">
        <f t="shared" si="66"/>
        <v>24006.514976999999</v>
      </c>
      <c r="U233" s="174">
        <f t="shared" si="67"/>
        <v>887.04072840014987</v>
      </c>
      <c r="V233" s="172">
        <f t="shared" si="68"/>
        <v>24.181527762188349</v>
      </c>
      <c r="W233" s="174">
        <f t="shared" si="69"/>
        <v>2646</v>
      </c>
      <c r="X233" s="174">
        <f t="shared" si="70"/>
        <v>73.920060700012485</v>
      </c>
      <c r="Y233" s="175">
        <f t="shared" si="71"/>
        <v>35.795425151748461</v>
      </c>
    </row>
    <row r="234" spans="1:25" ht="14.25" customHeight="1" x14ac:dyDescent="0.2">
      <c r="A234" s="172" t="s">
        <v>184</v>
      </c>
      <c r="B234" s="172" t="s">
        <v>192</v>
      </c>
      <c r="C234" s="172" t="s">
        <v>180</v>
      </c>
      <c r="D234" s="170">
        <v>165000</v>
      </c>
      <c r="E234" s="160">
        <v>768</v>
      </c>
      <c r="F234" s="160">
        <v>882</v>
      </c>
      <c r="G234" s="160">
        <v>1176</v>
      </c>
      <c r="H234" s="170">
        <v>48229</v>
      </c>
      <c r="I234" s="170">
        <v>50991</v>
      </c>
      <c r="J234" s="170">
        <v>30720</v>
      </c>
      <c r="K234" s="170">
        <v>35280</v>
      </c>
      <c r="L234" s="160">
        <v>47040</v>
      </c>
      <c r="M234" s="160">
        <v>27141</v>
      </c>
      <c r="N234" s="170">
        <f t="shared" si="60"/>
        <v>-21088</v>
      </c>
      <c r="O234" s="170">
        <f t="shared" si="61"/>
        <v>-23850</v>
      </c>
      <c r="P234" s="170">
        <f t="shared" si="62"/>
        <v>-3579</v>
      </c>
      <c r="Q234" s="170">
        <f t="shared" si="63"/>
        <v>-8139</v>
      </c>
      <c r="R234" s="170">
        <f t="shared" si="64"/>
        <v>-19899</v>
      </c>
      <c r="S234" s="174">
        <f t="shared" si="65"/>
        <v>21450</v>
      </c>
      <c r="T234" s="171">
        <f t="shared" si="66"/>
        <v>23886.821241000001</v>
      </c>
      <c r="U234" s="174">
        <f t="shared" si="67"/>
        <v>882.61804485494997</v>
      </c>
      <c r="V234" s="172">
        <f t="shared" si="68"/>
        <v>24.302698234008016</v>
      </c>
      <c r="W234" s="174">
        <f t="shared" si="69"/>
        <v>2646</v>
      </c>
      <c r="X234" s="174">
        <f t="shared" si="70"/>
        <v>73.551503737912498</v>
      </c>
      <c r="Y234" s="175">
        <f t="shared" si="71"/>
        <v>35.974791343879836</v>
      </c>
    </row>
    <row r="235" spans="1:25" ht="14.25" customHeight="1" x14ac:dyDescent="0.2">
      <c r="A235" s="172" t="s">
        <v>184</v>
      </c>
      <c r="B235" s="172" t="s">
        <v>192</v>
      </c>
      <c r="C235" s="172" t="s">
        <v>304</v>
      </c>
      <c r="D235" s="170">
        <v>165000</v>
      </c>
      <c r="E235" s="160">
        <v>768</v>
      </c>
      <c r="F235" s="160">
        <v>882</v>
      </c>
      <c r="G235" s="160">
        <v>1176</v>
      </c>
      <c r="H235" s="170">
        <v>48229</v>
      </c>
      <c r="I235" s="170">
        <v>50991</v>
      </c>
      <c r="J235" s="170">
        <v>30720</v>
      </c>
      <c r="K235" s="170">
        <v>35280</v>
      </c>
      <c r="L235" s="160">
        <v>47040</v>
      </c>
      <c r="M235" s="160">
        <v>29770</v>
      </c>
      <c r="N235" s="170">
        <f t="shared" si="60"/>
        <v>-18459</v>
      </c>
      <c r="O235" s="170">
        <f t="shared" si="61"/>
        <v>-21221</v>
      </c>
      <c r="P235" s="170">
        <f t="shared" si="62"/>
        <v>-950</v>
      </c>
      <c r="Q235" s="170">
        <f t="shared" si="63"/>
        <v>-5510</v>
      </c>
      <c r="R235" s="170">
        <f t="shared" si="64"/>
        <v>-17270</v>
      </c>
      <c r="S235" s="174">
        <f t="shared" si="65"/>
        <v>21450</v>
      </c>
      <c r="T235" s="171">
        <f t="shared" si="66"/>
        <v>26200.606770000002</v>
      </c>
      <c r="U235" s="174">
        <f t="shared" si="67"/>
        <v>968.11242015150003</v>
      </c>
      <c r="V235" s="172">
        <f t="shared" si="68"/>
        <v>22.156517728223431</v>
      </c>
      <c r="W235" s="174">
        <f t="shared" si="69"/>
        <v>2646</v>
      </c>
      <c r="X235" s="174">
        <f t="shared" si="70"/>
        <v>80.676035012624993</v>
      </c>
      <c r="Y235" s="172">
        <f t="shared" si="71"/>
        <v>32.797843865107247</v>
      </c>
    </row>
    <row r="236" spans="1:25" ht="14.25" customHeight="1" x14ac:dyDescent="0.2">
      <c r="A236" s="172" t="s">
        <v>193</v>
      </c>
      <c r="B236" s="172" t="s">
        <v>194</v>
      </c>
      <c r="C236" s="172" t="s">
        <v>181</v>
      </c>
      <c r="D236" s="170">
        <v>294000</v>
      </c>
      <c r="E236" s="160">
        <v>676</v>
      </c>
      <c r="F236" s="160">
        <v>866</v>
      </c>
      <c r="G236" s="160">
        <v>1251</v>
      </c>
      <c r="H236" s="170">
        <v>85936</v>
      </c>
      <c r="I236" s="170">
        <v>90856</v>
      </c>
      <c r="J236" s="170">
        <v>27040</v>
      </c>
      <c r="K236" s="170">
        <v>34640</v>
      </c>
      <c r="L236" s="160">
        <v>50040</v>
      </c>
      <c r="M236" s="160">
        <v>83163</v>
      </c>
      <c r="N236" s="170">
        <f t="shared" si="60"/>
        <v>-2773</v>
      </c>
      <c r="O236" s="170">
        <f t="shared" si="61"/>
        <v>-7693</v>
      </c>
      <c r="P236" s="170">
        <f t="shared" si="62"/>
        <v>56123</v>
      </c>
      <c r="Q236" s="170">
        <f t="shared" si="63"/>
        <v>48523</v>
      </c>
      <c r="R236" s="170">
        <f t="shared" si="64"/>
        <v>33123</v>
      </c>
      <c r="S236" s="174">
        <f t="shared" si="65"/>
        <v>38220</v>
      </c>
      <c r="T236" s="171">
        <f t="shared" si="66"/>
        <v>73191.839462999997</v>
      </c>
      <c r="U236" s="174">
        <f t="shared" si="67"/>
        <v>2704.4384681578495</v>
      </c>
      <c r="V236" s="172">
        <f t="shared" si="68"/>
        <v>14.132323752233072</v>
      </c>
      <c r="W236" s="174">
        <f t="shared" si="69"/>
        <v>2598</v>
      </c>
      <c r="X236" s="174">
        <f t="shared" si="70"/>
        <v>225.36987234648745</v>
      </c>
      <c r="Y236" s="175">
        <f t="shared" si="71"/>
        <v>11.527716517520101</v>
      </c>
    </row>
    <row r="237" spans="1:25" ht="14.25" customHeight="1" x14ac:dyDescent="0.2">
      <c r="A237" s="172" t="s">
        <v>193</v>
      </c>
      <c r="B237" s="172" t="s">
        <v>194</v>
      </c>
      <c r="C237" s="172" t="s">
        <v>178</v>
      </c>
      <c r="D237" s="170">
        <v>294000</v>
      </c>
      <c r="E237" s="160">
        <v>676</v>
      </c>
      <c r="F237" s="160">
        <v>866</v>
      </c>
      <c r="G237" s="160">
        <v>1251</v>
      </c>
      <c r="H237" s="170">
        <v>85936</v>
      </c>
      <c r="I237" s="170">
        <v>90856</v>
      </c>
      <c r="J237" s="170">
        <v>27040</v>
      </c>
      <c r="K237" s="170">
        <v>34640</v>
      </c>
      <c r="L237" s="160">
        <v>50040</v>
      </c>
      <c r="M237" s="160">
        <v>65251</v>
      </c>
      <c r="N237" s="170">
        <f t="shared" si="60"/>
        <v>-20685</v>
      </c>
      <c r="O237" s="170">
        <f t="shared" si="61"/>
        <v>-25605</v>
      </c>
      <c r="P237" s="170">
        <f t="shared" si="62"/>
        <v>38211</v>
      </c>
      <c r="Q237" s="170">
        <f t="shared" si="63"/>
        <v>30611</v>
      </c>
      <c r="R237" s="170">
        <f t="shared" si="64"/>
        <v>15211</v>
      </c>
      <c r="S237" s="174">
        <f t="shared" si="65"/>
        <v>38220</v>
      </c>
      <c r="T237" s="171">
        <f t="shared" si="66"/>
        <v>57427.470351000004</v>
      </c>
      <c r="U237" s="174">
        <f t="shared" si="67"/>
        <v>2121.9450294694498</v>
      </c>
      <c r="V237" s="172">
        <f t="shared" si="68"/>
        <v>18.011776680923798</v>
      </c>
      <c r="W237" s="174">
        <f t="shared" si="69"/>
        <v>2598</v>
      </c>
      <c r="X237" s="174">
        <f t="shared" si="70"/>
        <v>176.82875245578748</v>
      </c>
      <c r="Y237" s="175">
        <f t="shared" si="71"/>
        <v>14.692180790279444</v>
      </c>
    </row>
    <row r="238" spans="1:25" ht="14.25" customHeight="1" x14ac:dyDescent="0.2">
      <c r="A238" s="172" t="s">
        <v>193</v>
      </c>
      <c r="B238" s="172" t="s">
        <v>194</v>
      </c>
      <c r="C238" s="172" t="s">
        <v>468</v>
      </c>
      <c r="D238" s="170">
        <v>294000</v>
      </c>
      <c r="E238" s="160">
        <v>676</v>
      </c>
      <c r="F238" s="160">
        <v>866</v>
      </c>
      <c r="G238" s="160">
        <v>1251</v>
      </c>
      <c r="H238" s="170">
        <v>85936</v>
      </c>
      <c r="I238" s="170">
        <v>90856</v>
      </c>
      <c r="J238" s="170">
        <v>27040</v>
      </c>
      <c r="K238" s="170">
        <v>34640</v>
      </c>
      <c r="L238" s="160">
        <v>50040</v>
      </c>
      <c r="M238" s="160">
        <v>54880</v>
      </c>
      <c r="N238" s="170">
        <f t="shared" si="60"/>
        <v>-31056</v>
      </c>
      <c r="O238" s="170">
        <f t="shared" si="61"/>
        <v>-35976</v>
      </c>
      <c r="P238" s="170">
        <f t="shared" si="62"/>
        <v>27840</v>
      </c>
      <c r="Q238" s="170">
        <f t="shared" si="63"/>
        <v>20240</v>
      </c>
      <c r="R238" s="170">
        <f t="shared" si="64"/>
        <v>4840</v>
      </c>
      <c r="S238" s="174">
        <f t="shared" si="65"/>
        <v>38220</v>
      </c>
      <c r="T238" s="171">
        <f t="shared" si="66"/>
        <v>48299.942880000002</v>
      </c>
      <c r="U238" s="174">
        <f t="shared" si="67"/>
        <v>1784.6828894159999</v>
      </c>
      <c r="V238" s="172">
        <f t="shared" si="68"/>
        <v>21.415569245753623</v>
      </c>
      <c r="W238" s="174">
        <f t="shared" si="69"/>
        <v>2598</v>
      </c>
      <c r="X238" s="174">
        <f t="shared" si="70"/>
        <v>148.72357411799999</v>
      </c>
      <c r="Y238" s="175">
        <f t="shared" si="71"/>
        <v>17.46864957628506</v>
      </c>
    </row>
    <row r="239" spans="1:25" ht="14.25" customHeight="1" x14ac:dyDescent="0.2">
      <c r="A239" s="172" t="s">
        <v>193</v>
      </c>
      <c r="B239" s="172" t="s">
        <v>194</v>
      </c>
      <c r="C239" s="172" t="s">
        <v>170</v>
      </c>
      <c r="D239" s="170">
        <v>294000</v>
      </c>
      <c r="E239" s="160">
        <v>676</v>
      </c>
      <c r="F239" s="160">
        <v>866</v>
      </c>
      <c r="G239" s="160">
        <v>1251</v>
      </c>
      <c r="H239" s="170">
        <v>85936</v>
      </c>
      <c r="I239" s="170">
        <v>90856</v>
      </c>
      <c r="J239" s="170">
        <v>27040</v>
      </c>
      <c r="K239" s="170">
        <v>34640</v>
      </c>
      <c r="L239" s="160">
        <v>50040</v>
      </c>
      <c r="M239" s="160">
        <v>45970</v>
      </c>
      <c r="N239" s="170">
        <f t="shared" si="60"/>
        <v>-39966</v>
      </c>
      <c r="O239" s="170">
        <f t="shared" si="61"/>
        <v>-44886</v>
      </c>
      <c r="P239" s="170">
        <f t="shared" si="62"/>
        <v>18930</v>
      </c>
      <c r="Q239" s="170">
        <f t="shared" si="63"/>
        <v>11330</v>
      </c>
      <c r="R239" s="170">
        <f t="shared" si="64"/>
        <v>-4070</v>
      </c>
      <c r="S239" s="174">
        <f t="shared" si="65"/>
        <v>38220</v>
      </c>
      <c r="T239" s="171">
        <f t="shared" si="66"/>
        <v>40458.242969999999</v>
      </c>
      <c r="U239" s="174">
        <f t="shared" si="67"/>
        <v>1494.9320777414998</v>
      </c>
      <c r="V239" s="172">
        <f t="shared" si="68"/>
        <v>25.566378947290819</v>
      </c>
      <c r="W239" s="174">
        <f t="shared" si="69"/>
        <v>2598</v>
      </c>
      <c r="X239" s="174">
        <f t="shared" si="70"/>
        <v>124.57767314512498</v>
      </c>
      <c r="Y239" s="175">
        <f t="shared" si="71"/>
        <v>20.854459185262652</v>
      </c>
    </row>
    <row r="240" spans="1:25" ht="14.25" customHeight="1" x14ac:dyDescent="0.2">
      <c r="A240" s="172" t="s">
        <v>193</v>
      </c>
      <c r="B240" s="172" t="s">
        <v>194</v>
      </c>
      <c r="C240" s="172" t="s">
        <v>171</v>
      </c>
      <c r="D240" s="170">
        <v>294000</v>
      </c>
      <c r="E240" s="160">
        <v>676</v>
      </c>
      <c r="F240" s="160">
        <v>866</v>
      </c>
      <c r="G240" s="160">
        <v>1251</v>
      </c>
      <c r="H240" s="170">
        <v>85936</v>
      </c>
      <c r="I240" s="170">
        <v>90856</v>
      </c>
      <c r="J240" s="170">
        <v>27040</v>
      </c>
      <c r="K240" s="170">
        <v>34640</v>
      </c>
      <c r="L240" s="160">
        <v>50040</v>
      </c>
      <c r="M240" s="160">
        <v>42240</v>
      </c>
      <c r="N240" s="170">
        <f t="shared" si="60"/>
        <v>-43696</v>
      </c>
      <c r="O240" s="170">
        <f t="shared" si="61"/>
        <v>-48616</v>
      </c>
      <c r="P240" s="170">
        <f t="shared" si="62"/>
        <v>15200</v>
      </c>
      <c r="Q240" s="170">
        <f t="shared" si="63"/>
        <v>7600</v>
      </c>
      <c r="R240" s="170">
        <f t="shared" si="64"/>
        <v>-7800</v>
      </c>
      <c r="S240" s="174">
        <f t="shared" si="65"/>
        <v>38220</v>
      </c>
      <c r="T240" s="171">
        <f t="shared" si="66"/>
        <v>37175.466240000002</v>
      </c>
      <c r="U240" s="174">
        <f t="shared" si="67"/>
        <v>1373.633477568</v>
      </c>
      <c r="V240" s="172">
        <f t="shared" si="68"/>
        <v>27.824016103384441</v>
      </c>
      <c r="W240" s="174">
        <f t="shared" si="69"/>
        <v>2598</v>
      </c>
      <c r="X240" s="174">
        <f t="shared" si="70"/>
        <v>114.46945646399999</v>
      </c>
      <c r="Y240" s="175">
        <f t="shared" si="71"/>
        <v>22.696010623733997</v>
      </c>
    </row>
    <row r="241" spans="1:25" ht="14.25" customHeight="1" x14ac:dyDescent="0.2">
      <c r="A241" s="172" t="s">
        <v>193</v>
      </c>
      <c r="B241" s="172" t="s">
        <v>194</v>
      </c>
      <c r="C241" s="172" t="s">
        <v>172</v>
      </c>
      <c r="D241" s="170">
        <v>294000</v>
      </c>
      <c r="E241" s="160">
        <v>676</v>
      </c>
      <c r="F241" s="160">
        <v>866</v>
      </c>
      <c r="G241" s="160">
        <v>1251</v>
      </c>
      <c r="H241" s="170">
        <v>85936</v>
      </c>
      <c r="I241" s="170">
        <v>90856</v>
      </c>
      <c r="J241" s="170">
        <v>27040</v>
      </c>
      <c r="K241" s="170">
        <v>34640</v>
      </c>
      <c r="L241" s="160">
        <v>50040</v>
      </c>
      <c r="M241" s="160">
        <v>30011</v>
      </c>
      <c r="N241" s="170">
        <f t="shared" si="60"/>
        <v>-55925</v>
      </c>
      <c r="O241" s="170">
        <f t="shared" si="61"/>
        <v>-60845</v>
      </c>
      <c r="P241" s="170">
        <f t="shared" si="62"/>
        <v>2971</v>
      </c>
      <c r="Q241" s="170">
        <f t="shared" si="63"/>
        <v>-4629</v>
      </c>
      <c r="R241" s="170">
        <f t="shared" si="64"/>
        <v>-20029</v>
      </c>
      <c r="S241" s="174">
        <f t="shared" si="65"/>
        <v>38220</v>
      </c>
      <c r="T241" s="171">
        <f t="shared" si="66"/>
        <v>26412.711111000001</v>
      </c>
      <c r="U241" s="174">
        <f t="shared" si="67"/>
        <v>975.9496755514499</v>
      </c>
      <c r="V241" s="172">
        <f t="shared" si="68"/>
        <v>39.161855326612205</v>
      </c>
      <c r="W241" s="174">
        <f t="shared" si="69"/>
        <v>2598</v>
      </c>
      <c r="X241" s="174">
        <f t="shared" si="70"/>
        <v>81.329139629287496</v>
      </c>
      <c r="Y241" s="175">
        <f t="shared" si="71"/>
        <v>31.944270059195762</v>
      </c>
    </row>
    <row r="242" spans="1:25" ht="14.25" customHeight="1" x14ac:dyDescent="0.2">
      <c r="A242" s="172" t="s">
        <v>193</v>
      </c>
      <c r="B242" s="172" t="s">
        <v>194</v>
      </c>
      <c r="C242" s="172" t="s">
        <v>173</v>
      </c>
      <c r="D242" s="170">
        <v>294000</v>
      </c>
      <c r="E242" s="160">
        <v>676</v>
      </c>
      <c r="F242" s="160">
        <v>866</v>
      </c>
      <c r="G242" s="160">
        <v>1251</v>
      </c>
      <c r="H242" s="170">
        <v>85936</v>
      </c>
      <c r="I242" s="170">
        <v>90856</v>
      </c>
      <c r="J242" s="170">
        <v>27040</v>
      </c>
      <c r="K242" s="170">
        <v>34640</v>
      </c>
      <c r="L242" s="160">
        <v>50040</v>
      </c>
      <c r="M242" s="160">
        <v>37298</v>
      </c>
      <c r="N242" s="170">
        <f t="shared" si="60"/>
        <v>-48638</v>
      </c>
      <c r="O242" s="170">
        <f t="shared" si="61"/>
        <v>-53558</v>
      </c>
      <c r="P242" s="170">
        <f t="shared" si="62"/>
        <v>10258</v>
      </c>
      <c r="Q242" s="170">
        <f t="shared" si="63"/>
        <v>2658</v>
      </c>
      <c r="R242" s="170">
        <f t="shared" si="64"/>
        <v>-12742</v>
      </c>
      <c r="S242" s="174">
        <f t="shared" si="65"/>
        <v>38220</v>
      </c>
      <c r="T242" s="171">
        <f t="shared" si="66"/>
        <v>32826.007098000002</v>
      </c>
      <c r="U242" s="174">
        <f t="shared" si="67"/>
        <v>1212.9209622711001</v>
      </c>
      <c r="V242" s="172">
        <f t="shared" si="68"/>
        <v>31.510709426965484</v>
      </c>
      <c r="W242" s="174">
        <f t="shared" si="69"/>
        <v>2598</v>
      </c>
      <c r="X242" s="174">
        <f t="shared" si="70"/>
        <v>101.07674685592499</v>
      </c>
      <c r="Y242" s="175">
        <f t="shared" si="71"/>
        <v>25.703241158950185</v>
      </c>
    </row>
    <row r="243" spans="1:25" ht="14.25" customHeight="1" x14ac:dyDescent="0.2">
      <c r="A243" s="172" t="s">
        <v>193</v>
      </c>
      <c r="B243" s="172" t="s">
        <v>194</v>
      </c>
      <c r="C243" s="172" t="s">
        <v>174</v>
      </c>
      <c r="D243" s="170">
        <v>294000</v>
      </c>
      <c r="E243" s="160">
        <v>676</v>
      </c>
      <c r="F243" s="160">
        <v>866</v>
      </c>
      <c r="G243" s="160">
        <v>1251</v>
      </c>
      <c r="H243" s="170">
        <v>85936</v>
      </c>
      <c r="I243" s="170">
        <v>90856</v>
      </c>
      <c r="J243" s="170">
        <v>27040</v>
      </c>
      <c r="K243" s="170">
        <v>34640</v>
      </c>
      <c r="L243" s="160">
        <v>50040</v>
      </c>
      <c r="M243" s="160">
        <v>64619</v>
      </c>
      <c r="N243" s="170">
        <f t="shared" si="60"/>
        <v>-21317</v>
      </c>
      <c r="O243" s="170">
        <f t="shared" si="61"/>
        <v>-26237</v>
      </c>
      <c r="P243" s="170">
        <f t="shared" si="62"/>
        <v>37579</v>
      </c>
      <c r="Q243" s="170">
        <f t="shared" si="63"/>
        <v>29979</v>
      </c>
      <c r="R243" s="170">
        <f t="shared" si="64"/>
        <v>14579</v>
      </c>
      <c r="S243" s="174">
        <f t="shared" si="65"/>
        <v>38220</v>
      </c>
      <c r="T243" s="171">
        <f t="shared" si="66"/>
        <v>56871.246519</v>
      </c>
      <c r="U243" s="174">
        <f t="shared" si="67"/>
        <v>2101.3925588770499</v>
      </c>
      <c r="V243" s="172">
        <f t="shared" si="68"/>
        <v>18.187939154226449</v>
      </c>
      <c r="W243" s="174">
        <f t="shared" si="69"/>
        <v>2598</v>
      </c>
      <c r="X243" s="174">
        <f t="shared" si="70"/>
        <v>175.11604657308749</v>
      </c>
      <c r="Y243" s="175">
        <f t="shared" si="71"/>
        <v>14.83587627085724</v>
      </c>
    </row>
    <row r="244" spans="1:25" ht="14.25" customHeight="1" x14ac:dyDescent="0.2">
      <c r="A244" s="172" t="s">
        <v>193</v>
      </c>
      <c r="B244" s="172" t="s">
        <v>194</v>
      </c>
      <c r="C244" s="172" t="s">
        <v>175</v>
      </c>
      <c r="D244" s="170">
        <v>294000</v>
      </c>
      <c r="E244" s="160">
        <v>676</v>
      </c>
      <c r="F244" s="160">
        <v>866</v>
      </c>
      <c r="G244" s="160">
        <v>1251</v>
      </c>
      <c r="H244" s="170">
        <v>85936</v>
      </c>
      <c r="I244" s="170">
        <v>90856</v>
      </c>
      <c r="J244" s="170">
        <v>27040</v>
      </c>
      <c r="K244" s="170">
        <v>34640</v>
      </c>
      <c r="L244" s="160">
        <v>50040</v>
      </c>
      <c r="M244" s="160">
        <v>27953</v>
      </c>
      <c r="N244" s="170">
        <f t="shared" si="60"/>
        <v>-57983</v>
      </c>
      <c r="O244" s="170">
        <f t="shared" si="61"/>
        <v>-62903</v>
      </c>
      <c r="P244" s="170">
        <f t="shared" si="62"/>
        <v>913</v>
      </c>
      <c r="Q244" s="170">
        <f t="shared" si="63"/>
        <v>-6687</v>
      </c>
      <c r="R244" s="170">
        <f t="shared" si="64"/>
        <v>-22087</v>
      </c>
      <c r="S244" s="174">
        <f t="shared" si="65"/>
        <v>38220</v>
      </c>
      <c r="T244" s="171">
        <f t="shared" si="66"/>
        <v>24601.463253000002</v>
      </c>
      <c r="U244" s="174">
        <f t="shared" si="67"/>
        <v>909.02406719834994</v>
      </c>
      <c r="V244" s="172">
        <f t="shared" si="68"/>
        <v>42.045091410830992</v>
      </c>
      <c r="W244" s="174">
        <f t="shared" si="69"/>
        <v>2598</v>
      </c>
      <c r="X244" s="174">
        <f t="shared" si="70"/>
        <v>75.7520055998625</v>
      </c>
      <c r="Y244" s="175">
        <f t="shared" si="71"/>
        <v>34.296121659447067</v>
      </c>
    </row>
    <row r="245" spans="1:25" ht="14.25" customHeight="1" x14ac:dyDescent="0.2">
      <c r="A245" s="172" t="s">
        <v>193</v>
      </c>
      <c r="B245" s="172" t="s">
        <v>194</v>
      </c>
      <c r="C245" s="172" t="s">
        <v>176</v>
      </c>
      <c r="D245" s="170">
        <v>294000</v>
      </c>
      <c r="E245" s="160">
        <v>676</v>
      </c>
      <c r="F245" s="160">
        <v>866</v>
      </c>
      <c r="G245" s="160">
        <v>1251</v>
      </c>
      <c r="H245" s="170">
        <v>85936</v>
      </c>
      <c r="I245" s="170">
        <v>90856</v>
      </c>
      <c r="J245" s="170">
        <v>27040</v>
      </c>
      <c r="K245" s="170">
        <v>34640</v>
      </c>
      <c r="L245" s="160">
        <v>50040</v>
      </c>
      <c r="M245" s="160">
        <v>23715</v>
      </c>
      <c r="N245" s="170">
        <f t="shared" si="60"/>
        <v>-62221</v>
      </c>
      <c r="O245" s="170">
        <f t="shared" si="61"/>
        <v>-67141</v>
      </c>
      <c r="P245" s="170">
        <f t="shared" si="62"/>
        <v>-3325</v>
      </c>
      <c r="Q245" s="170">
        <f t="shared" si="63"/>
        <v>-10925</v>
      </c>
      <c r="R245" s="170">
        <f t="shared" si="64"/>
        <v>-26325</v>
      </c>
      <c r="S245" s="174">
        <f t="shared" si="65"/>
        <v>38220</v>
      </c>
      <c r="T245" s="171">
        <f t="shared" si="66"/>
        <v>20871.595215000001</v>
      </c>
      <c r="U245" s="174">
        <f t="shared" si="67"/>
        <v>771.20544319424994</v>
      </c>
      <c r="V245" s="172">
        <f t="shared" si="68"/>
        <v>49.558778840689811</v>
      </c>
      <c r="W245" s="174">
        <f t="shared" si="69"/>
        <v>2598</v>
      </c>
      <c r="X245" s="174">
        <f t="shared" si="70"/>
        <v>64.26712026618749</v>
      </c>
      <c r="Y245" s="175">
        <f t="shared" si="71"/>
        <v>40.425025880097998</v>
      </c>
    </row>
    <row r="246" spans="1:25" ht="14.25" customHeight="1" x14ac:dyDescent="0.2">
      <c r="A246" s="172" t="s">
        <v>193</v>
      </c>
      <c r="B246" s="172" t="s">
        <v>194</v>
      </c>
      <c r="C246" s="172" t="s">
        <v>303</v>
      </c>
      <c r="D246" s="170">
        <v>294000</v>
      </c>
      <c r="E246" s="160">
        <v>676</v>
      </c>
      <c r="F246" s="160">
        <v>866</v>
      </c>
      <c r="G246" s="160">
        <v>1251</v>
      </c>
      <c r="H246" s="170">
        <v>85936</v>
      </c>
      <c r="I246" s="170">
        <v>90856</v>
      </c>
      <c r="J246" s="170">
        <v>27040</v>
      </c>
      <c r="K246" s="170">
        <v>34640</v>
      </c>
      <c r="L246" s="160">
        <v>50040</v>
      </c>
      <c r="M246" s="160">
        <v>41632</v>
      </c>
      <c r="N246" s="170">
        <f t="shared" si="60"/>
        <v>-44304</v>
      </c>
      <c r="O246" s="170">
        <f t="shared" si="61"/>
        <v>-49224</v>
      </c>
      <c r="P246" s="170">
        <f t="shared" si="62"/>
        <v>14592</v>
      </c>
      <c r="Q246" s="170">
        <f t="shared" si="63"/>
        <v>6992</v>
      </c>
      <c r="R246" s="170">
        <f t="shared" si="64"/>
        <v>-8408</v>
      </c>
      <c r="S246" s="174">
        <f t="shared" si="65"/>
        <v>38220</v>
      </c>
      <c r="T246" s="171">
        <f t="shared" si="66"/>
        <v>36640.364831999999</v>
      </c>
      <c r="U246" s="174">
        <f t="shared" si="67"/>
        <v>1353.8614805423999</v>
      </c>
      <c r="V246" s="172">
        <f t="shared" si="68"/>
        <v>28.230362226339324</v>
      </c>
      <c r="W246" s="174">
        <f t="shared" si="69"/>
        <v>2598</v>
      </c>
      <c r="X246" s="174">
        <f t="shared" si="70"/>
        <v>112.82179004519999</v>
      </c>
      <c r="Y246" s="175">
        <f t="shared" si="71"/>
        <v>23.027466582112893</v>
      </c>
    </row>
    <row r="247" spans="1:25" ht="14.25" customHeight="1" x14ac:dyDescent="0.2">
      <c r="A247" s="172" t="s">
        <v>193</v>
      </c>
      <c r="B247" s="172" t="s">
        <v>194</v>
      </c>
      <c r="C247" s="172" t="s">
        <v>302</v>
      </c>
      <c r="D247" s="170">
        <v>294000</v>
      </c>
      <c r="E247" s="160">
        <v>676</v>
      </c>
      <c r="F247" s="160">
        <v>866</v>
      </c>
      <c r="G247" s="160">
        <v>1251</v>
      </c>
      <c r="H247" s="170">
        <v>85936</v>
      </c>
      <c r="I247" s="170">
        <v>90856</v>
      </c>
      <c r="J247" s="170">
        <v>27040</v>
      </c>
      <c r="K247" s="170">
        <v>34640</v>
      </c>
      <c r="L247" s="160">
        <v>50040</v>
      </c>
      <c r="M247" s="160">
        <v>28183</v>
      </c>
      <c r="N247" s="170">
        <f t="shared" si="60"/>
        <v>-57753</v>
      </c>
      <c r="O247" s="170">
        <f t="shared" si="61"/>
        <v>-62673</v>
      </c>
      <c r="P247" s="170">
        <f t="shared" si="62"/>
        <v>1143</v>
      </c>
      <c r="Q247" s="170">
        <f t="shared" si="63"/>
        <v>-6457</v>
      </c>
      <c r="R247" s="170">
        <f t="shared" si="64"/>
        <v>-21857</v>
      </c>
      <c r="S247" s="174">
        <f t="shared" si="65"/>
        <v>38220</v>
      </c>
      <c r="T247" s="171">
        <f t="shared" si="66"/>
        <v>24803.886483000002</v>
      </c>
      <c r="U247" s="174">
        <f t="shared" si="67"/>
        <v>916.50360554684994</v>
      </c>
      <c r="V247" s="172">
        <f t="shared" si="68"/>
        <v>41.701963602418438</v>
      </c>
      <c r="W247" s="174">
        <f t="shared" si="69"/>
        <v>2598</v>
      </c>
      <c r="X247" s="174">
        <f t="shared" si="70"/>
        <v>76.37530046223749</v>
      </c>
      <c r="Y247" s="175">
        <f t="shared" si="71"/>
        <v>34.01623279092091</v>
      </c>
    </row>
    <row r="248" spans="1:25" ht="14.25" customHeight="1" x14ac:dyDescent="0.2">
      <c r="A248" s="172" t="s">
        <v>193</v>
      </c>
      <c r="B248" s="172" t="s">
        <v>194</v>
      </c>
      <c r="C248" s="172" t="s">
        <v>179</v>
      </c>
      <c r="D248" s="170">
        <v>294000</v>
      </c>
      <c r="E248" s="160">
        <v>676</v>
      </c>
      <c r="F248" s="160">
        <v>866</v>
      </c>
      <c r="G248" s="160">
        <v>1251</v>
      </c>
      <c r="H248" s="170">
        <v>85936</v>
      </c>
      <c r="I248" s="170">
        <v>90856</v>
      </c>
      <c r="J248" s="170">
        <v>27040</v>
      </c>
      <c r="K248" s="170">
        <v>34640</v>
      </c>
      <c r="L248" s="160">
        <v>50040</v>
      </c>
      <c r="M248" s="160">
        <v>53152</v>
      </c>
      <c r="N248" s="170">
        <f t="shared" si="60"/>
        <v>-32784</v>
      </c>
      <c r="O248" s="170">
        <f t="shared" si="61"/>
        <v>-37704</v>
      </c>
      <c r="P248" s="170">
        <f t="shared" si="62"/>
        <v>26112</v>
      </c>
      <c r="Q248" s="170">
        <f t="shared" si="63"/>
        <v>18512</v>
      </c>
      <c r="R248" s="170">
        <f t="shared" si="64"/>
        <v>3112</v>
      </c>
      <c r="S248" s="174">
        <f t="shared" si="65"/>
        <v>38220</v>
      </c>
      <c r="T248" s="171">
        <f t="shared" si="66"/>
        <v>46779.128352</v>
      </c>
      <c r="U248" s="174">
        <f t="shared" si="67"/>
        <v>1728.4887926063998</v>
      </c>
      <c r="V248" s="172">
        <f t="shared" si="68"/>
        <v>22.11180087686181</v>
      </c>
      <c r="W248" s="174">
        <f t="shared" si="69"/>
        <v>2598</v>
      </c>
      <c r="X248" s="174">
        <f t="shared" si="70"/>
        <v>144.04073271719997</v>
      </c>
      <c r="Y248" s="175">
        <f t="shared" si="71"/>
        <v>18.036564734093243</v>
      </c>
    </row>
    <row r="249" spans="1:25" ht="14.25" customHeight="1" x14ac:dyDescent="0.2">
      <c r="A249" s="172" t="s">
        <v>193</v>
      </c>
      <c r="B249" s="172" t="s">
        <v>194</v>
      </c>
      <c r="C249" s="172" t="s">
        <v>306</v>
      </c>
      <c r="D249" s="170">
        <v>294000</v>
      </c>
      <c r="E249" s="160">
        <v>676</v>
      </c>
      <c r="F249" s="160">
        <v>866</v>
      </c>
      <c r="G249" s="160">
        <v>1251</v>
      </c>
      <c r="H249" s="170">
        <v>85936</v>
      </c>
      <c r="I249" s="170">
        <v>90856</v>
      </c>
      <c r="J249" s="170">
        <v>27040</v>
      </c>
      <c r="K249" s="170">
        <v>34640</v>
      </c>
      <c r="L249" s="160">
        <v>50040</v>
      </c>
      <c r="M249" s="160">
        <v>29334</v>
      </c>
      <c r="N249" s="170">
        <f t="shared" si="60"/>
        <v>-56602</v>
      </c>
      <c r="O249" s="170">
        <f t="shared" si="61"/>
        <v>-61522</v>
      </c>
      <c r="P249" s="170">
        <f t="shared" si="62"/>
        <v>2294</v>
      </c>
      <c r="Q249" s="170">
        <f t="shared" si="63"/>
        <v>-5306</v>
      </c>
      <c r="R249" s="170">
        <f t="shared" si="64"/>
        <v>-20706</v>
      </c>
      <c r="S249" s="174">
        <f t="shared" si="65"/>
        <v>38220</v>
      </c>
      <c r="T249" s="171">
        <f t="shared" si="66"/>
        <v>25816.882733999999</v>
      </c>
      <c r="U249" s="174">
        <f t="shared" si="67"/>
        <v>953.93381702129989</v>
      </c>
      <c r="V249" s="172">
        <f t="shared" si="68"/>
        <v>40.06567260540529</v>
      </c>
      <c r="W249" s="174">
        <f t="shared" si="69"/>
        <v>2598</v>
      </c>
      <c r="X249" s="174">
        <f t="shared" si="70"/>
        <v>79.494484751774991</v>
      </c>
      <c r="Y249" s="175">
        <f t="shared" si="71"/>
        <v>32.681512536528402</v>
      </c>
    </row>
    <row r="250" spans="1:25" ht="14.25" customHeight="1" x14ac:dyDescent="0.2">
      <c r="A250" s="172" t="s">
        <v>193</v>
      </c>
      <c r="B250" s="172" t="s">
        <v>194</v>
      </c>
      <c r="C250" s="172" t="s">
        <v>305</v>
      </c>
      <c r="D250" s="170">
        <v>294000</v>
      </c>
      <c r="E250" s="160">
        <v>676</v>
      </c>
      <c r="F250" s="160">
        <v>866</v>
      </c>
      <c r="G250" s="160">
        <v>1251</v>
      </c>
      <c r="H250" s="170">
        <v>85936</v>
      </c>
      <c r="I250" s="170">
        <v>90856</v>
      </c>
      <c r="J250" s="170">
        <v>27040</v>
      </c>
      <c r="K250" s="170">
        <v>34640</v>
      </c>
      <c r="L250" s="160">
        <v>50040</v>
      </c>
      <c r="M250" s="160">
        <v>25824</v>
      </c>
      <c r="N250" s="170">
        <f t="shared" si="60"/>
        <v>-60112</v>
      </c>
      <c r="O250" s="170">
        <f t="shared" si="61"/>
        <v>-65032</v>
      </c>
      <c r="P250" s="170">
        <f t="shared" si="62"/>
        <v>-1216</v>
      </c>
      <c r="Q250" s="170">
        <f t="shared" si="63"/>
        <v>-8816</v>
      </c>
      <c r="R250" s="170">
        <f t="shared" si="64"/>
        <v>-24216</v>
      </c>
      <c r="S250" s="174">
        <f t="shared" si="65"/>
        <v>38220</v>
      </c>
      <c r="T250" s="171">
        <f t="shared" si="66"/>
        <v>22727.728224000002</v>
      </c>
      <c r="U250" s="174">
        <f t="shared" si="67"/>
        <v>839.78955787680002</v>
      </c>
      <c r="V250" s="172">
        <f t="shared" si="68"/>
        <v>45.511401804792392</v>
      </c>
      <c r="W250" s="174">
        <f t="shared" si="69"/>
        <v>2598</v>
      </c>
      <c r="X250" s="174">
        <f t="shared" si="70"/>
        <v>69.982463156400001</v>
      </c>
      <c r="Y250" s="175">
        <f t="shared" si="71"/>
        <v>37.123586150345567</v>
      </c>
    </row>
    <row r="251" spans="1:25" ht="14.25" customHeight="1" x14ac:dyDescent="0.2">
      <c r="A251" s="172" t="s">
        <v>193</v>
      </c>
      <c r="B251" s="172" t="s">
        <v>194</v>
      </c>
      <c r="C251" s="172" t="s">
        <v>177</v>
      </c>
      <c r="D251" s="170">
        <v>294000</v>
      </c>
      <c r="E251" s="160">
        <v>676</v>
      </c>
      <c r="F251" s="160">
        <v>866</v>
      </c>
      <c r="G251" s="160">
        <v>1251</v>
      </c>
      <c r="H251" s="170">
        <v>85936</v>
      </c>
      <c r="I251" s="170">
        <v>90856</v>
      </c>
      <c r="J251" s="170">
        <v>27040</v>
      </c>
      <c r="K251" s="170">
        <v>34640</v>
      </c>
      <c r="L251" s="160">
        <v>50040</v>
      </c>
      <c r="M251" s="160">
        <v>27509</v>
      </c>
      <c r="N251" s="170">
        <f t="shared" si="60"/>
        <v>-58427</v>
      </c>
      <c r="O251" s="170">
        <f t="shared" si="61"/>
        <v>-63347</v>
      </c>
      <c r="P251" s="170">
        <f t="shared" si="62"/>
        <v>469</v>
      </c>
      <c r="Q251" s="170">
        <f t="shared" si="63"/>
        <v>-7131</v>
      </c>
      <c r="R251" s="170">
        <f t="shared" si="64"/>
        <v>-22531</v>
      </c>
      <c r="S251" s="174">
        <f t="shared" si="65"/>
        <v>38220</v>
      </c>
      <c r="T251" s="171">
        <f t="shared" si="66"/>
        <v>24210.698409000001</v>
      </c>
      <c r="U251" s="174">
        <f t="shared" si="67"/>
        <v>894.58530621254999</v>
      </c>
      <c r="V251" s="172">
        <f t="shared" si="68"/>
        <v>42.723706430875666</v>
      </c>
      <c r="W251" s="174">
        <f t="shared" si="69"/>
        <v>2598</v>
      </c>
      <c r="X251" s="174">
        <f t="shared" si="70"/>
        <v>74.548775517712485</v>
      </c>
      <c r="Y251" s="175">
        <f t="shared" si="71"/>
        <v>34.849666972500785</v>
      </c>
    </row>
    <row r="252" spans="1:25" ht="14.25" customHeight="1" x14ac:dyDescent="0.2">
      <c r="A252" s="172" t="s">
        <v>193</v>
      </c>
      <c r="B252" s="172" t="s">
        <v>194</v>
      </c>
      <c r="C252" s="172" t="s">
        <v>180</v>
      </c>
      <c r="D252" s="170">
        <v>294000</v>
      </c>
      <c r="E252" s="160">
        <v>676</v>
      </c>
      <c r="F252" s="160">
        <v>866</v>
      </c>
      <c r="G252" s="160">
        <v>1251</v>
      </c>
      <c r="H252" s="170">
        <v>85936</v>
      </c>
      <c r="I252" s="170">
        <v>90856</v>
      </c>
      <c r="J252" s="170">
        <v>27040</v>
      </c>
      <c r="K252" s="170">
        <v>34640</v>
      </c>
      <c r="L252" s="160">
        <v>50040</v>
      </c>
      <c r="M252" s="160">
        <v>27371</v>
      </c>
      <c r="N252" s="170">
        <f t="shared" si="60"/>
        <v>-58565</v>
      </c>
      <c r="O252" s="170">
        <f t="shared" si="61"/>
        <v>-63485</v>
      </c>
      <c r="P252" s="170">
        <f t="shared" si="62"/>
        <v>331</v>
      </c>
      <c r="Q252" s="170">
        <f t="shared" si="63"/>
        <v>-7269</v>
      </c>
      <c r="R252" s="170">
        <f t="shared" si="64"/>
        <v>-22669</v>
      </c>
      <c r="S252" s="174">
        <f t="shared" si="65"/>
        <v>38220</v>
      </c>
      <c r="T252" s="171">
        <f t="shared" si="66"/>
        <v>24089.244471000002</v>
      </c>
      <c r="U252" s="174">
        <f t="shared" si="67"/>
        <v>890.09758320344997</v>
      </c>
      <c r="V252" s="172">
        <f t="shared" si="68"/>
        <v>42.939112206604023</v>
      </c>
      <c r="W252" s="174">
        <f t="shared" si="69"/>
        <v>2598</v>
      </c>
      <c r="X252" s="174">
        <f t="shared" si="70"/>
        <v>74.174798600287502</v>
      </c>
      <c r="Y252" s="175">
        <f t="shared" si="71"/>
        <v>35.025373159421427</v>
      </c>
    </row>
    <row r="253" spans="1:25" ht="14.25" customHeight="1" x14ac:dyDescent="0.2">
      <c r="A253" s="172" t="s">
        <v>193</v>
      </c>
      <c r="B253" s="172" t="s">
        <v>194</v>
      </c>
      <c r="C253" s="172" t="s">
        <v>304</v>
      </c>
      <c r="D253" s="170">
        <v>294000</v>
      </c>
      <c r="E253" s="160">
        <v>676</v>
      </c>
      <c r="F253" s="160">
        <v>866</v>
      </c>
      <c r="G253" s="160">
        <v>1251</v>
      </c>
      <c r="H253" s="170">
        <v>85936</v>
      </c>
      <c r="I253" s="170">
        <v>90856</v>
      </c>
      <c r="J253" s="170">
        <v>27040</v>
      </c>
      <c r="K253" s="170">
        <v>34640</v>
      </c>
      <c r="L253" s="160">
        <v>50040</v>
      </c>
      <c r="M253" s="160">
        <v>30023</v>
      </c>
      <c r="N253" s="170">
        <f t="shared" si="60"/>
        <v>-55913</v>
      </c>
      <c r="O253" s="170">
        <f t="shared" si="61"/>
        <v>-60833</v>
      </c>
      <c r="P253" s="170">
        <f t="shared" si="62"/>
        <v>2983</v>
      </c>
      <c r="Q253" s="170">
        <f t="shared" si="63"/>
        <v>-4617</v>
      </c>
      <c r="R253" s="170">
        <f t="shared" si="64"/>
        <v>-20017</v>
      </c>
      <c r="S253" s="174">
        <f t="shared" si="65"/>
        <v>38220</v>
      </c>
      <c r="T253" s="171">
        <f t="shared" si="66"/>
        <v>26423.272323000001</v>
      </c>
      <c r="U253" s="174">
        <f t="shared" si="67"/>
        <v>976.33991233484994</v>
      </c>
      <c r="V253" s="172">
        <f t="shared" si="68"/>
        <v>39.146202584916857</v>
      </c>
      <c r="W253" s="174">
        <f t="shared" si="69"/>
        <v>2598</v>
      </c>
      <c r="X253" s="174">
        <f t="shared" si="70"/>
        <v>81.361659361237486</v>
      </c>
      <c r="Y253" s="172">
        <f t="shared" si="71"/>
        <v>31.931502139910204</v>
      </c>
    </row>
    <row r="254" spans="1:25" ht="14.25" customHeight="1" x14ac:dyDescent="0.2">
      <c r="A254" s="172" t="s">
        <v>195</v>
      </c>
      <c r="B254" s="172" t="s">
        <v>196</v>
      </c>
      <c r="C254" s="172" t="s">
        <v>304</v>
      </c>
      <c r="D254" s="170">
        <v>439000</v>
      </c>
      <c r="E254" s="160">
        <v>1421</v>
      </c>
      <c r="F254" s="160">
        <v>1740</v>
      </c>
      <c r="G254" s="160">
        <v>2182</v>
      </c>
      <c r="H254" s="170">
        <v>128320</v>
      </c>
      <c r="I254" s="170">
        <v>135666</v>
      </c>
      <c r="J254" s="170">
        <v>56840</v>
      </c>
      <c r="K254" s="170">
        <v>69600</v>
      </c>
      <c r="L254" s="160">
        <v>87280</v>
      </c>
      <c r="M254" s="160">
        <v>36003</v>
      </c>
      <c r="N254" s="170">
        <f t="shared" si="60"/>
        <v>-92317</v>
      </c>
      <c r="O254" s="170">
        <f t="shared" si="61"/>
        <v>-99663</v>
      </c>
      <c r="P254" s="170">
        <f t="shared" si="62"/>
        <v>-20837</v>
      </c>
      <c r="Q254" s="170">
        <f t="shared" si="63"/>
        <v>-33597</v>
      </c>
      <c r="R254" s="170">
        <f t="shared" si="64"/>
        <v>-51277</v>
      </c>
      <c r="S254" s="174">
        <f t="shared" si="65"/>
        <v>57070</v>
      </c>
      <c r="T254" s="171">
        <f t="shared" si="66"/>
        <v>31686.276303000002</v>
      </c>
      <c r="U254" s="174">
        <f t="shared" si="67"/>
        <v>1170.8079093958499</v>
      </c>
      <c r="V254" s="172">
        <f t="shared" si="68"/>
        <v>48.744118947273563</v>
      </c>
      <c r="W254" s="174">
        <f t="shared" si="69"/>
        <v>5220</v>
      </c>
      <c r="X254" s="174">
        <f t="shared" si="70"/>
        <v>97.567325782987496</v>
      </c>
      <c r="Y254" s="172">
        <f t="shared" si="71"/>
        <v>53.501517624973125</v>
      </c>
    </row>
    <row r="255" spans="1:25" ht="14.25" customHeight="1" x14ac:dyDescent="0.2">
      <c r="A255" s="172" t="s">
        <v>195</v>
      </c>
      <c r="B255" s="172" t="s">
        <v>196</v>
      </c>
      <c r="C255" s="172" t="s">
        <v>181</v>
      </c>
      <c r="D255" s="170">
        <v>439000</v>
      </c>
      <c r="E255" s="160">
        <v>1421</v>
      </c>
      <c r="F255" s="160">
        <v>1740</v>
      </c>
      <c r="G255" s="160">
        <v>2182</v>
      </c>
      <c r="H255" s="170">
        <v>128320</v>
      </c>
      <c r="I255" s="170">
        <v>135666</v>
      </c>
      <c r="J255" s="170">
        <v>56840</v>
      </c>
      <c r="K255" s="170">
        <v>69600</v>
      </c>
      <c r="L255" s="160">
        <v>87280</v>
      </c>
      <c r="M255" s="160">
        <v>99724</v>
      </c>
      <c r="N255" s="170">
        <f t="shared" si="60"/>
        <v>-28596</v>
      </c>
      <c r="O255" s="170">
        <f t="shared" si="61"/>
        <v>-35942</v>
      </c>
      <c r="P255" s="170">
        <f t="shared" si="62"/>
        <v>42884</v>
      </c>
      <c r="Q255" s="170">
        <f t="shared" si="63"/>
        <v>30124</v>
      </c>
      <c r="R255" s="170">
        <f t="shared" si="64"/>
        <v>12444</v>
      </c>
      <c r="S255" s="174">
        <f t="shared" si="65"/>
        <v>57070</v>
      </c>
      <c r="T255" s="171">
        <f t="shared" si="66"/>
        <v>87767.192124000008</v>
      </c>
      <c r="U255" s="174">
        <f t="shared" si="67"/>
        <v>3242.9977489818002</v>
      </c>
      <c r="V255" s="172">
        <f t="shared" si="68"/>
        <v>17.597915391066241</v>
      </c>
      <c r="W255" s="174">
        <f t="shared" si="69"/>
        <v>5220</v>
      </c>
      <c r="X255" s="174">
        <f t="shared" si="70"/>
        <v>270.24981241514996</v>
      </c>
      <c r="Y255" s="175">
        <f t="shared" si="71"/>
        <v>19.315462065820739</v>
      </c>
    </row>
    <row r="256" spans="1:25" ht="14.25" customHeight="1" x14ac:dyDescent="0.2">
      <c r="A256" s="172" t="s">
        <v>195</v>
      </c>
      <c r="B256" s="172" t="s">
        <v>196</v>
      </c>
      <c r="C256" s="172" t="s">
        <v>178</v>
      </c>
      <c r="D256" s="170">
        <v>439000</v>
      </c>
      <c r="E256" s="160">
        <v>1421</v>
      </c>
      <c r="F256" s="160">
        <v>1740</v>
      </c>
      <c r="G256" s="160">
        <v>2182</v>
      </c>
      <c r="H256" s="170">
        <v>128320</v>
      </c>
      <c r="I256" s="170">
        <v>135666</v>
      </c>
      <c r="J256" s="170">
        <v>56840</v>
      </c>
      <c r="K256" s="170">
        <v>69600</v>
      </c>
      <c r="L256" s="160">
        <v>87280</v>
      </c>
      <c r="M256" s="160">
        <v>78247</v>
      </c>
      <c r="N256" s="170">
        <f t="shared" si="60"/>
        <v>-50073</v>
      </c>
      <c r="O256" s="170">
        <f t="shared" si="61"/>
        <v>-57419</v>
      </c>
      <c r="P256" s="170">
        <f t="shared" si="62"/>
        <v>21407</v>
      </c>
      <c r="Q256" s="170">
        <f t="shared" si="63"/>
        <v>8647</v>
      </c>
      <c r="R256" s="170">
        <f t="shared" si="64"/>
        <v>-9033</v>
      </c>
      <c r="S256" s="174">
        <f t="shared" si="65"/>
        <v>57070</v>
      </c>
      <c r="T256" s="171">
        <f t="shared" si="66"/>
        <v>68865.262946999996</v>
      </c>
      <c r="U256" s="174">
        <f t="shared" si="67"/>
        <v>2544.5714658916495</v>
      </c>
      <c r="V256" s="172">
        <f t="shared" si="68"/>
        <v>22.428138004762999</v>
      </c>
      <c r="W256" s="174">
        <f t="shared" si="69"/>
        <v>5220</v>
      </c>
      <c r="X256" s="174">
        <f t="shared" si="70"/>
        <v>212.04762215763745</v>
      </c>
      <c r="Y256" s="175">
        <f t="shared" si="71"/>
        <v>24.617111698236453</v>
      </c>
    </row>
    <row r="257" spans="1:25" ht="14.25" customHeight="1" x14ac:dyDescent="0.2">
      <c r="A257" s="172" t="s">
        <v>195</v>
      </c>
      <c r="B257" s="172" t="s">
        <v>196</v>
      </c>
      <c r="C257" s="172" t="s">
        <v>468</v>
      </c>
      <c r="D257" s="170">
        <v>439000</v>
      </c>
      <c r="E257" s="160">
        <v>1421</v>
      </c>
      <c r="F257" s="160">
        <v>1740</v>
      </c>
      <c r="G257" s="160">
        <v>2182</v>
      </c>
      <c r="H257" s="170">
        <v>128320</v>
      </c>
      <c r="I257" s="170">
        <v>135666</v>
      </c>
      <c r="J257" s="170">
        <v>56840</v>
      </c>
      <c r="K257" s="170">
        <v>69600</v>
      </c>
      <c r="L257" s="160">
        <v>87280</v>
      </c>
      <c r="M257" s="160">
        <v>65809</v>
      </c>
      <c r="N257" s="170">
        <f t="shared" si="60"/>
        <v>-62511</v>
      </c>
      <c r="O257" s="170">
        <f t="shared" si="61"/>
        <v>-69857</v>
      </c>
      <c r="P257" s="170">
        <f t="shared" si="62"/>
        <v>8969</v>
      </c>
      <c r="Q257" s="170">
        <f t="shared" si="63"/>
        <v>-3791</v>
      </c>
      <c r="R257" s="170">
        <f t="shared" si="64"/>
        <v>-21471</v>
      </c>
      <c r="S257" s="174">
        <f t="shared" si="65"/>
        <v>57070</v>
      </c>
      <c r="T257" s="171">
        <f t="shared" si="66"/>
        <v>57918.566708999999</v>
      </c>
      <c r="U257" s="174">
        <f t="shared" si="67"/>
        <v>2140.0910398975498</v>
      </c>
      <c r="V257" s="172">
        <f t="shared" si="68"/>
        <v>26.667089827511287</v>
      </c>
      <c r="W257" s="174">
        <f t="shared" si="69"/>
        <v>5220</v>
      </c>
      <c r="X257" s="174">
        <f t="shared" si="70"/>
        <v>178.34091999146247</v>
      </c>
      <c r="Y257" s="175">
        <f t="shared" si="71"/>
        <v>29.269782842041476</v>
      </c>
    </row>
    <row r="258" spans="1:25" ht="14.25" customHeight="1" x14ac:dyDescent="0.2">
      <c r="A258" s="172" t="s">
        <v>195</v>
      </c>
      <c r="B258" s="172" t="s">
        <v>196</v>
      </c>
      <c r="C258" s="172" t="s">
        <v>170</v>
      </c>
      <c r="D258" s="170">
        <v>439000</v>
      </c>
      <c r="E258" s="160">
        <v>1421</v>
      </c>
      <c r="F258" s="160">
        <v>1740</v>
      </c>
      <c r="G258" s="160">
        <v>2182</v>
      </c>
      <c r="H258" s="170">
        <v>128320</v>
      </c>
      <c r="I258" s="170">
        <v>135666</v>
      </c>
      <c r="J258" s="170">
        <v>56840</v>
      </c>
      <c r="K258" s="170">
        <v>69600</v>
      </c>
      <c r="L258" s="160">
        <v>87280</v>
      </c>
      <c r="M258" s="160">
        <v>55125</v>
      </c>
      <c r="N258" s="170">
        <f t="shared" si="60"/>
        <v>-73195</v>
      </c>
      <c r="O258" s="170">
        <f t="shared" si="61"/>
        <v>-80541</v>
      </c>
      <c r="P258" s="170">
        <f t="shared" si="62"/>
        <v>-1715</v>
      </c>
      <c r="Q258" s="170">
        <f t="shared" si="63"/>
        <v>-14475</v>
      </c>
      <c r="R258" s="170">
        <f t="shared" si="64"/>
        <v>-32155</v>
      </c>
      <c r="S258" s="174">
        <f t="shared" si="65"/>
        <v>57070</v>
      </c>
      <c r="T258" s="171">
        <f t="shared" si="66"/>
        <v>48515.567625000003</v>
      </c>
      <c r="U258" s="174">
        <f t="shared" si="67"/>
        <v>1792.6502237437501</v>
      </c>
      <c r="V258" s="172">
        <f t="shared" si="68"/>
        <v>31.83554674754993</v>
      </c>
      <c r="W258" s="174">
        <f t="shared" si="69"/>
        <v>5220</v>
      </c>
      <c r="X258" s="174">
        <f t="shared" si="70"/>
        <v>149.3875186453125</v>
      </c>
      <c r="Y258" s="175">
        <f t="shared" si="71"/>
        <v>34.942678259445032</v>
      </c>
    </row>
    <row r="259" spans="1:25" ht="14.25" customHeight="1" x14ac:dyDescent="0.2">
      <c r="A259" s="172" t="s">
        <v>195</v>
      </c>
      <c r="B259" s="172" t="s">
        <v>196</v>
      </c>
      <c r="C259" s="172" t="s">
        <v>171</v>
      </c>
      <c r="D259" s="170">
        <v>439000</v>
      </c>
      <c r="E259" s="160">
        <v>1421</v>
      </c>
      <c r="F259" s="160">
        <v>1740</v>
      </c>
      <c r="G259" s="160">
        <v>2182</v>
      </c>
      <c r="H259" s="170">
        <v>128320</v>
      </c>
      <c r="I259" s="170">
        <v>135666</v>
      </c>
      <c r="J259" s="170">
        <v>56840</v>
      </c>
      <c r="K259" s="170">
        <v>69600</v>
      </c>
      <c r="L259" s="160">
        <v>87280</v>
      </c>
      <c r="M259" s="160">
        <v>50653</v>
      </c>
      <c r="N259" s="170">
        <f t="shared" si="60"/>
        <v>-77667</v>
      </c>
      <c r="O259" s="170">
        <f t="shared" si="61"/>
        <v>-85013</v>
      </c>
      <c r="P259" s="170">
        <f t="shared" si="62"/>
        <v>-6187</v>
      </c>
      <c r="Q259" s="170">
        <f t="shared" si="63"/>
        <v>-18947</v>
      </c>
      <c r="R259" s="170">
        <f t="shared" si="64"/>
        <v>-36627</v>
      </c>
      <c r="S259" s="174">
        <f t="shared" si="65"/>
        <v>57070</v>
      </c>
      <c r="T259" s="171">
        <f t="shared" si="66"/>
        <v>44579.755953</v>
      </c>
      <c r="U259" s="174">
        <f t="shared" si="67"/>
        <v>1647.2219824633498</v>
      </c>
      <c r="V259" s="172">
        <f t="shared" si="68"/>
        <v>34.646210776433584</v>
      </c>
      <c r="W259" s="174">
        <f t="shared" si="69"/>
        <v>5220</v>
      </c>
      <c r="X259" s="174">
        <f t="shared" si="70"/>
        <v>137.26849853861248</v>
      </c>
      <c r="Y259" s="175">
        <f t="shared" si="71"/>
        <v>38.027661521566493</v>
      </c>
    </row>
    <row r="260" spans="1:25" ht="14.25" customHeight="1" x14ac:dyDescent="0.2">
      <c r="A260" s="172" t="s">
        <v>195</v>
      </c>
      <c r="B260" s="172" t="s">
        <v>196</v>
      </c>
      <c r="C260" s="172" t="s">
        <v>172</v>
      </c>
      <c r="D260" s="170">
        <v>439000</v>
      </c>
      <c r="E260" s="160">
        <v>1421</v>
      </c>
      <c r="F260" s="160">
        <v>1740</v>
      </c>
      <c r="G260" s="160">
        <v>2182</v>
      </c>
      <c r="H260" s="170">
        <v>128320</v>
      </c>
      <c r="I260" s="170">
        <v>135666</v>
      </c>
      <c r="J260" s="170">
        <v>56840</v>
      </c>
      <c r="K260" s="170">
        <v>69600</v>
      </c>
      <c r="L260" s="160">
        <v>87280</v>
      </c>
      <c r="M260" s="160">
        <v>35987</v>
      </c>
      <c r="N260" s="170">
        <f t="shared" si="60"/>
        <v>-92333</v>
      </c>
      <c r="O260" s="170">
        <f t="shared" si="61"/>
        <v>-99679</v>
      </c>
      <c r="P260" s="170">
        <f t="shared" si="62"/>
        <v>-20853</v>
      </c>
      <c r="Q260" s="170">
        <f t="shared" si="63"/>
        <v>-33613</v>
      </c>
      <c r="R260" s="170">
        <f t="shared" si="64"/>
        <v>-51293</v>
      </c>
      <c r="S260" s="174">
        <f t="shared" si="65"/>
        <v>57070</v>
      </c>
      <c r="T260" s="171">
        <f t="shared" si="66"/>
        <v>31672.194686999999</v>
      </c>
      <c r="U260" s="174">
        <f t="shared" si="67"/>
        <v>1170.2875936846499</v>
      </c>
      <c r="V260" s="172">
        <f t="shared" si="68"/>
        <v>48.765790826095262</v>
      </c>
      <c r="W260" s="174">
        <f t="shared" si="69"/>
        <v>5220</v>
      </c>
      <c r="X260" s="174">
        <f t="shared" si="70"/>
        <v>97.523966140387486</v>
      </c>
      <c r="Y260" s="175">
        <f t="shared" si="71"/>
        <v>53.525304667016073</v>
      </c>
    </row>
    <row r="261" spans="1:25" ht="14.25" customHeight="1" x14ac:dyDescent="0.2">
      <c r="A261" s="172" t="s">
        <v>195</v>
      </c>
      <c r="B261" s="172" t="s">
        <v>196</v>
      </c>
      <c r="C261" s="172" t="s">
        <v>173</v>
      </c>
      <c r="D261" s="170">
        <v>439000</v>
      </c>
      <c r="E261" s="160">
        <v>1421</v>
      </c>
      <c r="F261" s="160">
        <v>1740</v>
      </c>
      <c r="G261" s="160">
        <v>2182</v>
      </c>
      <c r="H261" s="170">
        <v>128320</v>
      </c>
      <c r="I261" s="170">
        <v>135666</v>
      </c>
      <c r="J261" s="170">
        <v>56840</v>
      </c>
      <c r="K261" s="170">
        <v>69600</v>
      </c>
      <c r="L261" s="160">
        <v>87280</v>
      </c>
      <c r="M261" s="160">
        <v>44726</v>
      </c>
      <c r="N261" s="170">
        <f t="shared" si="60"/>
        <v>-83594</v>
      </c>
      <c r="O261" s="170">
        <f t="shared" si="61"/>
        <v>-90940</v>
      </c>
      <c r="P261" s="170">
        <f t="shared" si="62"/>
        <v>-12114</v>
      </c>
      <c r="Q261" s="170">
        <f t="shared" si="63"/>
        <v>-24874</v>
      </c>
      <c r="R261" s="170">
        <f t="shared" si="64"/>
        <v>-42554</v>
      </c>
      <c r="S261" s="174">
        <f t="shared" si="65"/>
        <v>57070</v>
      </c>
      <c r="T261" s="171">
        <f t="shared" si="66"/>
        <v>39363.397325999998</v>
      </c>
      <c r="U261" s="174">
        <f t="shared" si="67"/>
        <v>1454.4775311956998</v>
      </c>
      <c r="V261" s="172">
        <f t="shared" si="68"/>
        <v>39.237457283430004</v>
      </c>
      <c r="W261" s="174">
        <f t="shared" si="69"/>
        <v>5220</v>
      </c>
      <c r="X261" s="174">
        <f t="shared" si="70"/>
        <v>121.20646093297498</v>
      </c>
      <c r="Y261" s="175">
        <f t="shared" si="71"/>
        <v>43.067011113265387</v>
      </c>
    </row>
    <row r="262" spans="1:25" ht="14.25" customHeight="1" x14ac:dyDescent="0.2">
      <c r="A262" s="172" t="s">
        <v>195</v>
      </c>
      <c r="B262" s="172" t="s">
        <v>196</v>
      </c>
      <c r="C262" s="172" t="s">
        <v>174</v>
      </c>
      <c r="D262" s="170">
        <v>439000</v>
      </c>
      <c r="E262" s="160">
        <v>1421</v>
      </c>
      <c r="F262" s="160">
        <v>1740</v>
      </c>
      <c r="G262" s="160">
        <v>2182</v>
      </c>
      <c r="H262" s="170">
        <v>128320</v>
      </c>
      <c r="I262" s="170">
        <v>135666</v>
      </c>
      <c r="J262" s="170">
        <v>56840</v>
      </c>
      <c r="K262" s="170">
        <v>69600</v>
      </c>
      <c r="L262" s="160">
        <v>87280</v>
      </c>
      <c r="M262" s="160">
        <v>77489</v>
      </c>
      <c r="N262" s="170">
        <f t="shared" si="60"/>
        <v>-50831</v>
      </c>
      <c r="O262" s="170">
        <f t="shared" si="61"/>
        <v>-58177</v>
      </c>
      <c r="P262" s="170">
        <f t="shared" si="62"/>
        <v>20649</v>
      </c>
      <c r="Q262" s="170">
        <f t="shared" si="63"/>
        <v>7889</v>
      </c>
      <c r="R262" s="170">
        <f t="shared" si="64"/>
        <v>-9791</v>
      </c>
      <c r="S262" s="174">
        <f t="shared" si="65"/>
        <v>57070</v>
      </c>
      <c r="T262" s="171">
        <f t="shared" si="66"/>
        <v>68198.146389000001</v>
      </c>
      <c r="U262" s="174">
        <f t="shared" si="67"/>
        <v>2519.9215090735497</v>
      </c>
      <c r="V262" s="172">
        <f t="shared" si="68"/>
        <v>22.647530803839128</v>
      </c>
      <c r="W262" s="174">
        <f t="shared" si="69"/>
        <v>5220</v>
      </c>
      <c r="X262" s="174">
        <f t="shared" si="70"/>
        <v>209.99345908946248</v>
      </c>
      <c r="Y262" s="175">
        <f t="shared" si="71"/>
        <v>24.857917111485598</v>
      </c>
    </row>
    <row r="263" spans="1:25" ht="14.25" customHeight="1" x14ac:dyDescent="0.2">
      <c r="A263" s="172" t="s">
        <v>195</v>
      </c>
      <c r="B263" s="172" t="s">
        <v>196</v>
      </c>
      <c r="C263" s="172" t="s">
        <v>175</v>
      </c>
      <c r="D263" s="170">
        <v>439000</v>
      </c>
      <c r="E263" s="160">
        <v>1421</v>
      </c>
      <c r="F263" s="160">
        <v>1740</v>
      </c>
      <c r="G263" s="160">
        <v>2182</v>
      </c>
      <c r="H263" s="170">
        <v>128320</v>
      </c>
      <c r="I263" s="170">
        <v>135666</v>
      </c>
      <c r="J263" s="170">
        <v>56840</v>
      </c>
      <c r="K263" s="170">
        <v>69600</v>
      </c>
      <c r="L263" s="160">
        <v>87280</v>
      </c>
      <c r="M263" s="160">
        <v>33521</v>
      </c>
      <c r="N263" s="170">
        <f t="shared" si="60"/>
        <v>-94799</v>
      </c>
      <c r="O263" s="170">
        <f t="shared" si="61"/>
        <v>-102145</v>
      </c>
      <c r="P263" s="170">
        <f t="shared" si="62"/>
        <v>-23319</v>
      </c>
      <c r="Q263" s="170">
        <f t="shared" si="63"/>
        <v>-36079</v>
      </c>
      <c r="R263" s="170">
        <f t="shared" si="64"/>
        <v>-53759</v>
      </c>
      <c r="S263" s="174">
        <f t="shared" si="65"/>
        <v>57070</v>
      </c>
      <c r="T263" s="171">
        <f t="shared" si="66"/>
        <v>29501.865621000001</v>
      </c>
      <c r="U263" s="174">
        <f t="shared" si="67"/>
        <v>1090.0939346959499</v>
      </c>
      <c r="V263" s="172">
        <f t="shared" si="68"/>
        <v>52.353286431153315</v>
      </c>
      <c r="W263" s="174">
        <f t="shared" si="69"/>
        <v>5220</v>
      </c>
      <c r="X263" s="174">
        <f t="shared" si="70"/>
        <v>90.841161224662486</v>
      </c>
      <c r="Y263" s="175">
        <f t="shared" si="71"/>
        <v>57.462937831565512</v>
      </c>
    </row>
    <row r="264" spans="1:25" ht="14.25" customHeight="1" x14ac:dyDescent="0.2">
      <c r="A264" s="172" t="s">
        <v>195</v>
      </c>
      <c r="B264" s="172" t="s">
        <v>196</v>
      </c>
      <c r="C264" s="172" t="s">
        <v>176</v>
      </c>
      <c r="D264" s="170">
        <v>439000</v>
      </c>
      <c r="E264" s="160">
        <v>1421</v>
      </c>
      <c r="F264" s="160">
        <v>1740</v>
      </c>
      <c r="G264" s="160">
        <v>2182</v>
      </c>
      <c r="H264" s="170">
        <v>128320</v>
      </c>
      <c r="I264" s="170">
        <v>135666</v>
      </c>
      <c r="J264" s="170">
        <v>56840</v>
      </c>
      <c r="K264" s="170">
        <v>69600</v>
      </c>
      <c r="L264" s="160">
        <v>87280</v>
      </c>
      <c r="M264" s="160">
        <v>28438</v>
      </c>
      <c r="N264" s="170">
        <f t="shared" si="60"/>
        <v>-99882</v>
      </c>
      <c r="O264" s="170">
        <f t="shared" si="61"/>
        <v>-107228</v>
      </c>
      <c r="P264" s="170">
        <f t="shared" si="62"/>
        <v>-28402</v>
      </c>
      <c r="Q264" s="170">
        <f t="shared" si="63"/>
        <v>-41162</v>
      </c>
      <c r="R264" s="170">
        <f t="shared" si="64"/>
        <v>-58842</v>
      </c>
      <c r="S264" s="174">
        <f t="shared" si="65"/>
        <v>57070</v>
      </c>
      <c r="T264" s="171">
        <f t="shared" si="66"/>
        <v>25028.312238000002</v>
      </c>
      <c r="U264" s="174">
        <f t="shared" si="67"/>
        <v>924.79613719409997</v>
      </c>
      <c r="V264" s="172">
        <f t="shared" si="68"/>
        <v>61.710897899243619</v>
      </c>
      <c r="W264" s="174">
        <f t="shared" si="69"/>
        <v>5220</v>
      </c>
      <c r="X264" s="174">
        <f t="shared" si="70"/>
        <v>77.066344766174993</v>
      </c>
      <c r="Y264" s="175">
        <f t="shared" si="71"/>
        <v>67.733846931989149</v>
      </c>
    </row>
    <row r="265" spans="1:25" ht="14.25" customHeight="1" x14ac:dyDescent="0.2">
      <c r="A265" s="172" t="s">
        <v>195</v>
      </c>
      <c r="B265" s="172" t="s">
        <v>196</v>
      </c>
      <c r="C265" s="172" t="s">
        <v>303</v>
      </c>
      <c r="D265" s="170">
        <v>439000</v>
      </c>
      <c r="E265" s="160">
        <v>1421</v>
      </c>
      <c r="F265" s="160">
        <v>1740</v>
      </c>
      <c r="G265" s="160">
        <v>2182</v>
      </c>
      <c r="H265" s="170">
        <v>128320</v>
      </c>
      <c r="I265" s="170">
        <v>135666</v>
      </c>
      <c r="J265" s="170">
        <v>56840</v>
      </c>
      <c r="K265" s="170">
        <v>69600</v>
      </c>
      <c r="L265" s="160">
        <v>87280</v>
      </c>
      <c r="M265" s="160">
        <v>49924</v>
      </c>
      <c r="N265" s="170">
        <f t="shared" si="60"/>
        <v>-78396</v>
      </c>
      <c r="O265" s="170">
        <f t="shared" si="61"/>
        <v>-85742</v>
      </c>
      <c r="P265" s="170">
        <f t="shared" si="62"/>
        <v>-6916</v>
      </c>
      <c r="Q265" s="170">
        <f t="shared" si="63"/>
        <v>-19676</v>
      </c>
      <c r="R265" s="170">
        <f t="shared" si="64"/>
        <v>-37356</v>
      </c>
      <c r="S265" s="174">
        <f t="shared" si="65"/>
        <v>57070</v>
      </c>
      <c r="T265" s="171">
        <f t="shared" si="66"/>
        <v>43938.162324000004</v>
      </c>
      <c r="U265" s="174">
        <f t="shared" si="67"/>
        <v>1623.5150978718</v>
      </c>
      <c r="V265" s="172">
        <f t="shared" si="68"/>
        <v>35.152121513874889</v>
      </c>
      <c r="W265" s="174">
        <f t="shared" si="69"/>
        <v>5220</v>
      </c>
      <c r="X265" s="174">
        <f t="shared" si="70"/>
        <v>135.29292482265001</v>
      </c>
      <c r="Y265" s="175">
        <f t="shared" si="71"/>
        <v>38.582948863310371</v>
      </c>
    </row>
    <row r="266" spans="1:25" ht="14.25" customHeight="1" x14ac:dyDescent="0.2">
      <c r="A266" s="172" t="s">
        <v>195</v>
      </c>
      <c r="B266" s="172" t="s">
        <v>196</v>
      </c>
      <c r="C266" s="172" t="s">
        <v>302</v>
      </c>
      <c r="D266" s="170">
        <v>439000</v>
      </c>
      <c r="E266" s="160">
        <v>1421</v>
      </c>
      <c r="F266" s="160">
        <v>1740</v>
      </c>
      <c r="G266" s="160">
        <v>2182</v>
      </c>
      <c r="H266" s="170">
        <v>128320</v>
      </c>
      <c r="I266" s="170">
        <v>135666</v>
      </c>
      <c r="J266" s="170">
        <v>56840</v>
      </c>
      <c r="K266" s="170">
        <v>69600</v>
      </c>
      <c r="L266" s="160">
        <v>87280</v>
      </c>
      <c r="M266" s="160">
        <v>33796</v>
      </c>
      <c r="N266" s="170">
        <f t="shared" si="60"/>
        <v>-94524</v>
      </c>
      <c r="O266" s="170">
        <f t="shared" si="61"/>
        <v>-101870</v>
      </c>
      <c r="P266" s="170">
        <f t="shared" si="62"/>
        <v>-23044</v>
      </c>
      <c r="Q266" s="170">
        <f t="shared" si="63"/>
        <v>-35804</v>
      </c>
      <c r="R266" s="170">
        <f t="shared" si="64"/>
        <v>-53484</v>
      </c>
      <c r="S266" s="174">
        <f t="shared" si="65"/>
        <v>57070</v>
      </c>
      <c r="T266" s="171">
        <f t="shared" si="66"/>
        <v>29743.893395999999</v>
      </c>
      <c r="U266" s="174">
        <f t="shared" si="67"/>
        <v>1099.0368609821999</v>
      </c>
      <c r="V266" s="172">
        <f t="shared" si="68"/>
        <v>51.92728472182182</v>
      </c>
      <c r="W266" s="174">
        <f t="shared" si="69"/>
        <v>5220</v>
      </c>
      <c r="X266" s="174">
        <f t="shared" si="70"/>
        <v>91.586405081849989</v>
      </c>
      <c r="Y266" s="175">
        <f t="shared" si="71"/>
        <v>56.995358594268772</v>
      </c>
    </row>
    <row r="267" spans="1:25" ht="14.25" customHeight="1" x14ac:dyDescent="0.2">
      <c r="A267" s="172" t="s">
        <v>195</v>
      </c>
      <c r="B267" s="172" t="s">
        <v>196</v>
      </c>
      <c r="C267" s="172" t="s">
        <v>179</v>
      </c>
      <c r="D267" s="170">
        <v>439000</v>
      </c>
      <c r="E267" s="160">
        <v>1421</v>
      </c>
      <c r="F267" s="160">
        <v>1740</v>
      </c>
      <c r="G267" s="160">
        <v>2182</v>
      </c>
      <c r="H267" s="170">
        <v>128320</v>
      </c>
      <c r="I267" s="170">
        <v>135666</v>
      </c>
      <c r="J267" s="170">
        <v>56840</v>
      </c>
      <c r="K267" s="170">
        <v>69600</v>
      </c>
      <c r="L267" s="160">
        <v>87280</v>
      </c>
      <c r="M267" s="160">
        <v>63737</v>
      </c>
      <c r="N267" s="170">
        <f t="shared" si="60"/>
        <v>-64583</v>
      </c>
      <c r="O267" s="170">
        <f t="shared" si="61"/>
        <v>-71929</v>
      </c>
      <c r="P267" s="170">
        <f t="shared" si="62"/>
        <v>6897</v>
      </c>
      <c r="Q267" s="170">
        <f t="shared" si="63"/>
        <v>-5863</v>
      </c>
      <c r="R267" s="170">
        <f t="shared" si="64"/>
        <v>-23543</v>
      </c>
      <c r="S267" s="174">
        <f t="shared" si="65"/>
        <v>57070</v>
      </c>
      <c r="T267" s="171">
        <f t="shared" si="66"/>
        <v>56094.997436999998</v>
      </c>
      <c r="U267" s="174">
        <f t="shared" si="67"/>
        <v>2072.7101552971499</v>
      </c>
      <c r="V267" s="172">
        <f t="shared" si="68"/>
        <v>27.533999316859756</v>
      </c>
      <c r="W267" s="174">
        <f t="shared" si="69"/>
        <v>5220</v>
      </c>
      <c r="X267" s="174">
        <f t="shared" si="70"/>
        <v>172.72584627476246</v>
      </c>
      <c r="Y267" s="175">
        <f t="shared" si="71"/>
        <v>30.221302211461282</v>
      </c>
    </row>
    <row r="268" spans="1:25" ht="14.25" customHeight="1" x14ac:dyDescent="0.2">
      <c r="A268" s="172" t="s">
        <v>195</v>
      </c>
      <c r="B268" s="172" t="s">
        <v>196</v>
      </c>
      <c r="C268" s="172" t="s">
        <v>306</v>
      </c>
      <c r="D268" s="170">
        <v>439000</v>
      </c>
      <c r="E268" s="160">
        <v>1421</v>
      </c>
      <c r="F268" s="160">
        <v>1740</v>
      </c>
      <c r="G268" s="160">
        <v>2182</v>
      </c>
      <c r="H268" s="170">
        <v>128320</v>
      </c>
      <c r="I268" s="170">
        <v>135666</v>
      </c>
      <c r="J268" s="170">
        <v>56840</v>
      </c>
      <c r="K268" s="170">
        <v>69600</v>
      </c>
      <c r="L268" s="160">
        <v>87280</v>
      </c>
      <c r="M268" s="160">
        <v>35176</v>
      </c>
      <c r="N268" s="170">
        <f t="shared" si="60"/>
        <v>-93144</v>
      </c>
      <c r="O268" s="170">
        <f t="shared" si="61"/>
        <v>-100490</v>
      </c>
      <c r="P268" s="170">
        <f t="shared" si="62"/>
        <v>-21664</v>
      </c>
      <c r="Q268" s="170">
        <f t="shared" si="63"/>
        <v>-34424</v>
      </c>
      <c r="R268" s="170">
        <f t="shared" si="64"/>
        <v>-52104</v>
      </c>
      <c r="S268" s="174">
        <f t="shared" si="65"/>
        <v>57070</v>
      </c>
      <c r="T268" s="171">
        <f t="shared" si="66"/>
        <v>30958.432776000001</v>
      </c>
      <c r="U268" s="174">
        <f t="shared" si="67"/>
        <v>1143.9140910731999</v>
      </c>
      <c r="V268" s="172">
        <f t="shared" si="68"/>
        <v>49.890110144947982</v>
      </c>
      <c r="W268" s="174">
        <f t="shared" si="69"/>
        <v>5220</v>
      </c>
      <c r="X268" s="174">
        <f t="shared" si="70"/>
        <v>95.326174256099989</v>
      </c>
      <c r="Y268" s="175">
        <f t="shared" si="71"/>
        <v>54.759356920966212</v>
      </c>
    </row>
    <row r="269" spans="1:25" ht="14.25" customHeight="1" x14ac:dyDescent="0.2">
      <c r="A269" s="172" t="s">
        <v>195</v>
      </c>
      <c r="B269" s="172" t="s">
        <v>196</v>
      </c>
      <c r="C269" s="172" t="s">
        <v>305</v>
      </c>
      <c r="D269" s="170">
        <v>439000</v>
      </c>
      <c r="E269" s="160">
        <v>1421</v>
      </c>
      <c r="F269" s="160">
        <v>1740</v>
      </c>
      <c r="G269" s="160">
        <v>2182</v>
      </c>
      <c r="H269" s="170">
        <v>128320</v>
      </c>
      <c r="I269" s="170">
        <v>135666</v>
      </c>
      <c r="J269" s="170">
        <v>56840</v>
      </c>
      <c r="K269" s="170">
        <v>69600</v>
      </c>
      <c r="L269" s="160">
        <v>87280</v>
      </c>
      <c r="M269" s="160">
        <v>30968</v>
      </c>
      <c r="N269" s="170">
        <f t="shared" si="60"/>
        <v>-97352</v>
      </c>
      <c r="O269" s="170">
        <f t="shared" si="61"/>
        <v>-104698</v>
      </c>
      <c r="P269" s="170">
        <f t="shared" si="62"/>
        <v>-25872</v>
      </c>
      <c r="Q269" s="170">
        <f t="shared" si="63"/>
        <v>-38632</v>
      </c>
      <c r="R269" s="170">
        <f t="shared" si="64"/>
        <v>-56312</v>
      </c>
      <c r="S269" s="174">
        <f t="shared" si="65"/>
        <v>57070</v>
      </c>
      <c r="T269" s="171">
        <f t="shared" si="66"/>
        <v>27254.967768000002</v>
      </c>
      <c r="U269" s="174">
        <f t="shared" si="67"/>
        <v>1007.0710590276</v>
      </c>
      <c r="V269" s="172">
        <f t="shared" si="68"/>
        <v>56.66928811866088</v>
      </c>
      <c r="W269" s="174">
        <f t="shared" si="69"/>
        <v>5220</v>
      </c>
      <c r="X269" s="174">
        <f t="shared" si="70"/>
        <v>83.922588252300002</v>
      </c>
      <c r="Y269" s="175">
        <f t="shared" si="71"/>
        <v>62.200178863727302</v>
      </c>
    </row>
    <row r="270" spans="1:25" ht="14.25" customHeight="1" x14ac:dyDescent="0.2">
      <c r="A270" s="172" t="s">
        <v>195</v>
      </c>
      <c r="B270" s="172" t="s">
        <v>196</v>
      </c>
      <c r="C270" s="172" t="s">
        <v>177</v>
      </c>
      <c r="D270" s="170">
        <v>439000</v>
      </c>
      <c r="E270" s="160">
        <v>1421</v>
      </c>
      <c r="F270" s="160">
        <v>1740</v>
      </c>
      <c r="G270" s="160">
        <v>2182</v>
      </c>
      <c r="H270" s="170">
        <v>128320</v>
      </c>
      <c r="I270" s="170">
        <v>135666</v>
      </c>
      <c r="J270" s="170">
        <v>56840</v>
      </c>
      <c r="K270" s="170">
        <v>69600</v>
      </c>
      <c r="L270" s="160">
        <v>87280</v>
      </c>
      <c r="M270" s="160">
        <v>32987</v>
      </c>
      <c r="N270" s="170">
        <f t="shared" si="60"/>
        <v>-95333</v>
      </c>
      <c r="O270" s="170">
        <f t="shared" si="61"/>
        <v>-102679</v>
      </c>
      <c r="P270" s="170">
        <f t="shared" si="62"/>
        <v>-23853</v>
      </c>
      <c r="Q270" s="170">
        <f t="shared" si="63"/>
        <v>-36613</v>
      </c>
      <c r="R270" s="170">
        <f t="shared" si="64"/>
        <v>-54293</v>
      </c>
      <c r="S270" s="174">
        <f t="shared" si="65"/>
        <v>57070</v>
      </c>
      <c r="T270" s="171">
        <f t="shared" si="66"/>
        <v>29031.891686999999</v>
      </c>
      <c r="U270" s="174">
        <f t="shared" si="67"/>
        <v>1072.72839783465</v>
      </c>
      <c r="V270" s="172">
        <f t="shared" si="68"/>
        <v>53.200791659098741</v>
      </c>
      <c r="W270" s="174">
        <f t="shared" si="69"/>
        <v>5220</v>
      </c>
      <c r="X270" s="174">
        <f t="shared" si="70"/>
        <v>89.394033152887488</v>
      </c>
      <c r="Y270" s="175">
        <f t="shared" si="71"/>
        <v>58.393159094549596</v>
      </c>
    </row>
    <row r="271" spans="1:25" ht="14.25" customHeight="1" x14ac:dyDescent="0.2">
      <c r="A271" s="172" t="s">
        <v>195</v>
      </c>
      <c r="B271" s="172" t="s">
        <v>196</v>
      </c>
      <c r="C271" s="172" t="s">
        <v>180</v>
      </c>
      <c r="D271" s="170">
        <v>439000</v>
      </c>
      <c r="E271" s="160">
        <v>1421</v>
      </c>
      <c r="F271" s="160">
        <v>1740</v>
      </c>
      <c r="G271" s="160">
        <v>2182</v>
      </c>
      <c r="H271" s="170">
        <v>128320</v>
      </c>
      <c r="I271" s="170">
        <v>135666</v>
      </c>
      <c r="J271" s="170">
        <v>56840</v>
      </c>
      <c r="K271" s="170">
        <v>69600</v>
      </c>
      <c r="L271" s="160">
        <v>87280</v>
      </c>
      <c r="M271" s="160">
        <v>32822</v>
      </c>
      <c r="N271" s="170">
        <f t="shared" si="60"/>
        <v>-95498</v>
      </c>
      <c r="O271" s="170">
        <f t="shared" si="61"/>
        <v>-102844</v>
      </c>
      <c r="P271" s="170">
        <f t="shared" si="62"/>
        <v>-24018</v>
      </c>
      <c r="Q271" s="170">
        <f t="shared" si="63"/>
        <v>-36778</v>
      </c>
      <c r="R271" s="170">
        <f t="shared" si="64"/>
        <v>-54458</v>
      </c>
      <c r="S271" s="174">
        <f t="shared" si="65"/>
        <v>57070</v>
      </c>
      <c r="T271" s="171">
        <f t="shared" si="66"/>
        <v>28886.675021999999</v>
      </c>
      <c r="U271" s="174">
        <f t="shared" si="67"/>
        <v>1067.3626420628998</v>
      </c>
      <c r="V271" s="172">
        <f t="shared" si="68"/>
        <v>53.468238207869426</v>
      </c>
      <c r="W271" s="174">
        <f t="shared" si="69"/>
        <v>5220</v>
      </c>
      <c r="X271" s="174">
        <f t="shared" si="70"/>
        <v>88.946886838574983</v>
      </c>
      <c r="Y271" s="175">
        <f t="shared" si="71"/>
        <v>58.686708276519028</v>
      </c>
    </row>
    <row r="272" spans="1:25" ht="14.25" customHeight="1" x14ac:dyDescent="0.2">
      <c r="A272" s="172" t="s">
        <v>307</v>
      </c>
      <c r="B272" s="172" t="s">
        <v>432</v>
      </c>
      <c r="C272" s="172" t="s">
        <v>181</v>
      </c>
      <c r="D272" s="160">
        <v>365000</v>
      </c>
      <c r="E272" s="160">
        <v>1010</v>
      </c>
      <c r="F272" s="160">
        <v>1272</v>
      </c>
      <c r="G272" s="160">
        <v>1595</v>
      </c>
      <c r="H272" s="160">
        <v>106690</v>
      </c>
      <c r="I272" s="160">
        <v>112798</v>
      </c>
      <c r="J272" s="160">
        <v>40400</v>
      </c>
      <c r="K272" s="160">
        <v>50880</v>
      </c>
      <c r="L272" s="160">
        <v>63800</v>
      </c>
      <c r="M272" s="160">
        <v>99549</v>
      </c>
      <c r="N272" s="170">
        <f t="shared" si="60"/>
        <v>-7141</v>
      </c>
      <c r="O272" s="170">
        <f t="shared" si="61"/>
        <v>-13249</v>
      </c>
      <c r="P272" s="170">
        <f t="shared" si="62"/>
        <v>59149</v>
      </c>
      <c r="Q272" s="170">
        <f t="shared" si="63"/>
        <v>48669</v>
      </c>
      <c r="R272" s="170">
        <f t="shared" si="64"/>
        <v>35749</v>
      </c>
      <c r="S272" s="174">
        <f t="shared" si="65"/>
        <v>47450</v>
      </c>
      <c r="T272" s="171">
        <f t="shared" si="66"/>
        <v>87613.174448999998</v>
      </c>
      <c r="U272" s="174">
        <f t="shared" si="67"/>
        <v>3237.3067958905494</v>
      </c>
      <c r="V272" s="172">
        <f t="shared" si="68"/>
        <v>14.657245355995677</v>
      </c>
      <c r="W272" s="174">
        <f t="shared" si="69"/>
        <v>3816</v>
      </c>
      <c r="X272" s="174">
        <f t="shared" si="70"/>
        <v>269.77556632421243</v>
      </c>
      <c r="Y272" s="175">
        <f t="shared" si="71"/>
        <v>14.145091240079116</v>
      </c>
    </row>
    <row r="273" spans="1:25" ht="14.25" customHeight="1" x14ac:dyDescent="0.2">
      <c r="A273" s="172" t="s">
        <v>307</v>
      </c>
      <c r="B273" s="172" t="s">
        <v>432</v>
      </c>
      <c r="C273" s="172" t="s">
        <v>178</v>
      </c>
      <c r="D273" s="160">
        <v>365000</v>
      </c>
      <c r="E273" s="160">
        <v>1010</v>
      </c>
      <c r="F273" s="160">
        <v>1272</v>
      </c>
      <c r="G273" s="160">
        <v>1595</v>
      </c>
      <c r="H273" s="160">
        <v>106690</v>
      </c>
      <c r="I273" s="160">
        <v>112798</v>
      </c>
      <c r="J273" s="160">
        <v>40400</v>
      </c>
      <c r="K273" s="160">
        <v>50880</v>
      </c>
      <c r="L273" s="160">
        <v>63800</v>
      </c>
      <c r="M273" s="160">
        <v>78109</v>
      </c>
      <c r="N273" s="170">
        <f t="shared" si="60"/>
        <v>-28581</v>
      </c>
      <c r="O273" s="170">
        <f t="shared" si="61"/>
        <v>-34689</v>
      </c>
      <c r="P273" s="170">
        <f t="shared" si="62"/>
        <v>37709</v>
      </c>
      <c r="Q273" s="170">
        <f t="shared" si="63"/>
        <v>27229</v>
      </c>
      <c r="R273" s="170">
        <f t="shared" si="64"/>
        <v>14309</v>
      </c>
      <c r="S273" s="174">
        <f t="shared" si="65"/>
        <v>47450</v>
      </c>
      <c r="T273" s="171">
        <f t="shared" si="66"/>
        <v>68743.809009000004</v>
      </c>
      <c r="U273" s="174">
        <f t="shared" si="67"/>
        <v>2540.0837428825498</v>
      </c>
      <c r="V273" s="172">
        <f t="shared" si="68"/>
        <v>18.680486473313106</v>
      </c>
      <c r="W273" s="174">
        <f t="shared" si="69"/>
        <v>3816</v>
      </c>
      <c r="X273" s="174">
        <f t="shared" si="70"/>
        <v>211.67364524021249</v>
      </c>
      <c r="Y273" s="175">
        <f t="shared" si="71"/>
        <v>18.027752088218204</v>
      </c>
    </row>
    <row r="274" spans="1:25" ht="14.25" customHeight="1" x14ac:dyDescent="0.2">
      <c r="A274" s="172" t="s">
        <v>307</v>
      </c>
      <c r="B274" s="172" t="s">
        <v>432</v>
      </c>
      <c r="C274" s="172" t="s">
        <v>468</v>
      </c>
      <c r="D274" s="160">
        <v>365000</v>
      </c>
      <c r="E274" s="160">
        <v>1010</v>
      </c>
      <c r="F274" s="160">
        <v>1272</v>
      </c>
      <c r="G274" s="160">
        <v>1595</v>
      </c>
      <c r="H274" s="160">
        <v>106690</v>
      </c>
      <c r="I274" s="160">
        <v>112798</v>
      </c>
      <c r="J274" s="160">
        <v>40400</v>
      </c>
      <c r="K274" s="160">
        <v>50880</v>
      </c>
      <c r="L274" s="160">
        <v>63800</v>
      </c>
      <c r="M274" s="160">
        <v>65694</v>
      </c>
      <c r="N274" s="170">
        <f t="shared" ref="N274:N337" si="72">$M274-H274</f>
        <v>-40996</v>
      </c>
      <c r="O274" s="170">
        <f t="shared" ref="O274:O337" si="73">$M274-I274</f>
        <v>-47104</v>
      </c>
      <c r="P274" s="170">
        <f t="shared" ref="P274:P337" si="74">$M274-J274</f>
        <v>25294</v>
      </c>
      <c r="Q274" s="170">
        <f t="shared" ref="Q274:Q337" si="75">$M274-K274</f>
        <v>14814</v>
      </c>
      <c r="R274" s="170">
        <f t="shared" ref="R274:R337" si="76">$M274-L274</f>
        <v>1894</v>
      </c>
      <c r="S274" s="174">
        <f t="shared" ref="S274:S337" si="77">D274*0.13</f>
        <v>47450</v>
      </c>
      <c r="T274" s="171">
        <f t="shared" ref="T274:T337" si="78">M274*$AD$1</f>
        <v>57817.355093999999</v>
      </c>
      <c r="U274" s="174">
        <f t="shared" ref="U274:U337" si="79">T274*$AB$1</f>
        <v>2136.3512707232999</v>
      </c>
      <c r="V274" s="172">
        <f t="shared" ref="V274:V337" si="80">S274/U274</f>
        <v>22.210766857612771</v>
      </c>
      <c r="W274" s="174">
        <f t="shared" ref="W274:W337" si="81">F274*3</f>
        <v>3816</v>
      </c>
      <c r="X274" s="174">
        <f t="shared" ref="X274:X337" si="82">T274*($AB$1/12)</f>
        <v>178.02927256027496</v>
      </c>
      <c r="Y274" s="175">
        <f t="shared" ref="Y274:Y337" si="83">W274/X274</f>
        <v>21.434677259089657</v>
      </c>
    </row>
    <row r="275" spans="1:25" ht="14.25" customHeight="1" x14ac:dyDescent="0.2">
      <c r="A275" s="172" t="s">
        <v>307</v>
      </c>
      <c r="B275" s="172" t="s">
        <v>432</v>
      </c>
      <c r="C275" s="172" t="s">
        <v>170</v>
      </c>
      <c r="D275" s="160">
        <v>365000</v>
      </c>
      <c r="E275" s="160">
        <v>1010</v>
      </c>
      <c r="F275" s="160">
        <v>1272</v>
      </c>
      <c r="G275" s="160">
        <v>1595</v>
      </c>
      <c r="H275" s="160">
        <v>106690</v>
      </c>
      <c r="I275" s="160">
        <v>112798</v>
      </c>
      <c r="J275" s="160">
        <v>40400</v>
      </c>
      <c r="K275" s="160">
        <v>50880</v>
      </c>
      <c r="L275" s="160">
        <v>63800</v>
      </c>
      <c r="M275" s="160">
        <v>55028</v>
      </c>
      <c r="N275" s="170">
        <f t="shared" si="72"/>
        <v>-51662</v>
      </c>
      <c r="O275" s="170">
        <f t="shared" si="73"/>
        <v>-57770</v>
      </c>
      <c r="P275" s="170">
        <f t="shared" si="74"/>
        <v>14628</v>
      </c>
      <c r="Q275" s="170">
        <f t="shared" si="75"/>
        <v>4148</v>
      </c>
      <c r="R275" s="170">
        <f t="shared" si="76"/>
        <v>-8772</v>
      </c>
      <c r="S275" s="174">
        <f t="shared" si="77"/>
        <v>47450</v>
      </c>
      <c r="T275" s="171">
        <f t="shared" si="78"/>
        <v>48430.197828000004</v>
      </c>
      <c r="U275" s="174">
        <f t="shared" si="79"/>
        <v>1789.4958097445999</v>
      </c>
      <c r="V275" s="172">
        <f t="shared" si="80"/>
        <v>26.515848621502027</v>
      </c>
      <c r="W275" s="174">
        <f t="shared" si="81"/>
        <v>3816</v>
      </c>
      <c r="X275" s="174">
        <f t="shared" si="82"/>
        <v>149.12465081204999</v>
      </c>
      <c r="Y275" s="175">
        <f t="shared" si="83"/>
        <v>25.5893306654546</v>
      </c>
    </row>
    <row r="276" spans="1:25" ht="14.25" customHeight="1" x14ac:dyDescent="0.2">
      <c r="A276" s="172" t="s">
        <v>307</v>
      </c>
      <c r="B276" s="172" t="s">
        <v>432</v>
      </c>
      <c r="C276" s="172" t="s">
        <v>171</v>
      </c>
      <c r="D276" s="160">
        <v>365000</v>
      </c>
      <c r="E276" s="160">
        <v>1010</v>
      </c>
      <c r="F276" s="160">
        <v>1272</v>
      </c>
      <c r="G276" s="160">
        <v>1595</v>
      </c>
      <c r="H276" s="160">
        <v>106690</v>
      </c>
      <c r="I276" s="160">
        <v>112798</v>
      </c>
      <c r="J276" s="160">
        <v>40400</v>
      </c>
      <c r="K276" s="160">
        <v>50880</v>
      </c>
      <c r="L276" s="160">
        <v>63800</v>
      </c>
      <c r="M276" s="160">
        <v>50564</v>
      </c>
      <c r="N276" s="170">
        <f t="shared" si="72"/>
        <v>-56126</v>
      </c>
      <c r="O276" s="170">
        <f t="shared" si="73"/>
        <v>-62234</v>
      </c>
      <c r="P276" s="170">
        <f t="shared" si="74"/>
        <v>10164</v>
      </c>
      <c r="Q276" s="170">
        <f t="shared" si="75"/>
        <v>-316</v>
      </c>
      <c r="R276" s="170">
        <f t="shared" si="76"/>
        <v>-13236</v>
      </c>
      <c r="S276" s="174">
        <f t="shared" si="77"/>
        <v>47450</v>
      </c>
      <c r="T276" s="171">
        <f t="shared" si="78"/>
        <v>44501.426963999998</v>
      </c>
      <c r="U276" s="174">
        <f t="shared" si="79"/>
        <v>1644.3277263197997</v>
      </c>
      <c r="V276" s="172">
        <f t="shared" si="80"/>
        <v>28.856777904121778</v>
      </c>
      <c r="W276" s="174">
        <f t="shared" si="81"/>
        <v>3816</v>
      </c>
      <c r="X276" s="174">
        <f t="shared" si="82"/>
        <v>137.02731052664998</v>
      </c>
      <c r="Y276" s="175">
        <f t="shared" si="83"/>
        <v>27.84846309347828</v>
      </c>
    </row>
    <row r="277" spans="1:25" ht="14.25" customHeight="1" x14ac:dyDescent="0.2">
      <c r="A277" s="172" t="s">
        <v>307</v>
      </c>
      <c r="B277" s="172" t="s">
        <v>432</v>
      </c>
      <c r="C277" s="172" t="s">
        <v>172</v>
      </c>
      <c r="D277" s="160">
        <v>365000</v>
      </c>
      <c r="E277" s="160">
        <v>1010</v>
      </c>
      <c r="F277" s="160">
        <v>1272</v>
      </c>
      <c r="G277" s="160">
        <v>1595</v>
      </c>
      <c r="H277" s="160">
        <v>106690</v>
      </c>
      <c r="I277" s="160">
        <v>112798</v>
      </c>
      <c r="J277" s="160">
        <v>40400</v>
      </c>
      <c r="K277" s="160">
        <v>50880</v>
      </c>
      <c r="L277" s="160">
        <v>63800</v>
      </c>
      <c r="M277" s="160">
        <v>35924</v>
      </c>
      <c r="N277" s="170">
        <f t="shared" si="72"/>
        <v>-70766</v>
      </c>
      <c r="O277" s="170">
        <f t="shared" si="73"/>
        <v>-76874</v>
      </c>
      <c r="P277" s="170">
        <f t="shared" si="74"/>
        <v>-4476</v>
      </c>
      <c r="Q277" s="170">
        <f t="shared" si="75"/>
        <v>-14956</v>
      </c>
      <c r="R277" s="170">
        <f t="shared" si="76"/>
        <v>-27876</v>
      </c>
      <c r="S277" s="174">
        <f t="shared" si="77"/>
        <v>47450</v>
      </c>
      <c r="T277" s="171">
        <f t="shared" si="78"/>
        <v>31616.748324</v>
      </c>
      <c r="U277" s="174">
        <f t="shared" si="79"/>
        <v>1168.2388505718</v>
      </c>
      <c r="V277" s="172">
        <f t="shared" si="80"/>
        <v>40.616694074825006</v>
      </c>
      <c r="W277" s="174">
        <f t="shared" si="81"/>
        <v>3816</v>
      </c>
      <c r="X277" s="174">
        <f t="shared" si="82"/>
        <v>97.353237547649982</v>
      </c>
      <c r="Y277" s="175">
        <f t="shared" si="83"/>
        <v>39.197463752884865</v>
      </c>
    </row>
    <row r="278" spans="1:25" ht="14.25" customHeight="1" x14ac:dyDescent="0.2">
      <c r="A278" s="172" t="s">
        <v>307</v>
      </c>
      <c r="B278" s="172" t="s">
        <v>432</v>
      </c>
      <c r="C278" s="172" t="s">
        <v>173</v>
      </c>
      <c r="D278" s="160">
        <v>365000</v>
      </c>
      <c r="E278" s="160">
        <v>1010</v>
      </c>
      <c r="F278" s="160">
        <v>1272</v>
      </c>
      <c r="G278" s="160">
        <v>1595</v>
      </c>
      <c r="H278" s="160">
        <v>106690</v>
      </c>
      <c r="I278" s="160">
        <v>112798</v>
      </c>
      <c r="J278" s="160">
        <v>40400</v>
      </c>
      <c r="K278" s="160">
        <v>50880</v>
      </c>
      <c r="L278" s="160">
        <v>63800</v>
      </c>
      <c r="M278" s="160">
        <v>44647</v>
      </c>
      <c r="N278" s="170">
        <f t="shared" si="72"/>
        <v>-62043</v>
      </c>
      <c r="O278" s="170">
        <f t="shared" si="73"/>
        <v>-68151</v>
      </c>
      <c r="P278" s="170">
        <f t="shared" si="74"/>
        <v>4247</v>
      </c>
      <c r="Q278" s="170">
        <f t="shared" si="75"/>
        <v>-6233</v>
      </c>
      <c r="R278" s="170">
        <f t="shared" si="76"/>
        <v>-19153</v>
      </c>
      <c r="S278" s="174">
        <f t="shared" si="77"/>
        <v>47450</v>
      </c>
      <c r="T278" s="171">
        <f t="shared" si="78"/>
        <v>39293.869347</v>
      </c>
      <c r="U278" s="174">
        <f t="shared" si="79"/>
        <v>1451.9084723716499</v>
      </c>
      <c r="V278" s="172">
        <f t="shared" si="80"/>
        <v>32.681123433691255</v>
      </c>
      <c r="W278" s="174">
        <f t="shared" si="81"/>
        <v>3816</v>
      </c>
      <c r="X278" s="174">
        <f t="shared" si="82"/>
        <v>120.99237269763748</v>
      </c>
      <c r="Y278" s="175">
        <f t="shared" si="83"/>
        <v>31.539178172299053</v>
      </c>
    </row>
    <row r="279" spans="1:25" ht="14.25" customHeight="1" x14ac:dyDescent="0.2">
      <c r="A279" s="172" t="s">
        <v>307</v>
      </c>
      <c r="B279" s="172" t="s">
        <v>432</v>
      </c>
      <c r="C279" s="172" t="s">
        <v>174</v>
      </c>
      <c r="D279" s="160">
        <v>365000</v>
      </c>
      <c r="E279" s="160">
        <v>1010</v>
      </c>
      <c r="F279" s="160">
        <v>1272</v>
      </c>
      <c r="G279" s="160">
        <v>1595</v>
      </c>
      <c r="H279" s="160">
        <v>106690</v>
      </c>
      <c r="I279" s="160">
        <v>112798</v>
      </c>
      <c r="J279" s="160">
        <v>40400</v>
      </c>
      <c r="K279" s="160">
        <v>50880</v>
      </c>
      <c r="L279" s="160">
        <v>63800</v>
      </c>
      <c r="M279" s="160">
        <v>77352</v>
      </c>
      <c r="N279" s="170">
        <f t="shared" si="72"/>
        <v>-29338</v>
      </c>
      <c r="O279" s="170">
        <f t="shared" si="73"/>
        <v>-35446</v>
      </c>
      <c r="P279" s="170">
        <f t="shared" si="74"/>
        <v>36952</v>
      </c>
      <c r="Q279" s="170">
        <f t="shared" si="75"/>
        <v>26472</v>
      </c>
      <c r="R279" s="170">
        <f t="shared" si="76"/>
        <v>13552</v>
      </c>
      <c r="S279" s="174">
        <f t="shared" si="77"/>
        <v>47450</v>
      </c>
      <c r="T279" s="171">
        <f t="shared" si="78"/>
        <v>68077.572551999998</v>
      </c>
      <c r="U279" s="174">
        <f t="shared" si="79"/>
        <v>2515.4663057963999</v>
      </c>
      <c r="V279" s="172">
        <f t="shared" si="80"/>
        <v>18.863301762643673</v>
      </c>
      <c r="W279" s="174">
        <f t="shared" si="81"/>
        <v>3816</v>
      </c>
      <c r="X279" s="174">
        <f t="shared" si="82"/>
        <v>209.62219214969997</v>
      </c>
      <c r="Y279" s="175">
        <f t="shared" si="83"/>
        <v>18.204179437618109</v>
      </c>
    </row>
    <row r="280" spans="1:25" ht="14.25" customHeight="1" x14ac:dyDescent="0.2">
      <c r="A280" s="172" t="s">
        <v>307</v>
      </c>
      <c r="B280" s="172" t="s">
        <v>432</v>
      </c>
      <c r="C280" s="172" t="s">
        <v>175</v>
      </c>
      <c r="D280" s="160">
        <v>365000</v>
      </c>
      <c r="E280" s="160">
        <v>1010</v>
      </c>
      <c r="F280" s="160">
        <v>1272</v>
      </c>
      <c r="G280" s="160">
        <v>1595</v>
      </c>
      <c r="H280" s="160">
        <v>106690</v>
      </c>
      <c r="I280" s="160">
        <v>112798</v>
      </c>
      <c r="J280" s="160">
        <v>40400</v>
      </c>
      <c r="K280" s="160">
        <v>50880</v>
      </c>
      <c r="L280" s="160">
        <v>63800</v>
      </c>
      <c r="M280" s="160">
        <v>33462</v>
      </c>
      <c r="N280" s="170">
        <f t="shared" si="72"/>
        <v>-73228</v>
      </c>
      <c r="O280" s="170">
        <f t="shared" si="73"/>
        <v>-79336</v>
      </c>
      <c r="P280" s="170">
        <f t="shared" si="74"/>
        <v>-6938</v>
      </c>
      <c r="Q280" s="170">
        <f t="shared" si="75"/>
        <v>-17418</v>
      </c>
      <c r="R280" s="170">
        <f t="shared" si="76"/>
        <v>-30338</v>
      </c>
      <c r="S280" s="174">
        <f t="shared" si="77"/>
        <v>47450</v>
      </c>
      <c r="T280" s="171">
        <f t="shared" si="78"/>
        <v>29449.939662000001</v>
      </c>
      <c r="U280" s="174">
        <f t="shared" si="79"/>
        <v>1088.1752705109</v>
      </c>
      <c r="V280" s="172">
        <f t="shared" si="80"/>
        <v>43.605107822126989</v>
      </c>
      <c r="W280" s="174">
        <f t="shared" si="81"/>
        <v>3816</v>
      </c>
      <c r="X280" s="174">
        <f t="shared" si="82"/>
        <v>90.681272542574987</v>
      </c>
      <c r="Y280" s="175">
        <f t="shared" si="83"/>
        <v>42.081456214770064</v>
      </c>
    </row>
    <row r="281" spans="1:25" ht="14.25" customHeight="1" x14ac:dyDescent="0.2">
      <c r="A281" s="172" t="s">
        <v>307</v>
      </c>
      <c r="B281" s="172" t="s">
        <v>432</v>
      </c>
      <c r="C281" s="172" t="s">
        <v>176</v>
      </c>
      <c r="D281" s="160">
        <v>365000</v>
      </c>
      <c r="E281" s="160">
        <v>1010</v>
      </c>
      <c r="F281" s="160">
        <v>1272</v>
      </c>
      <c r="G281" s="160">
        <v>1595</v>
      </c>
      <c r="H281" s="160">
        <v>106690</v>
      </c>
      <c r="I281" s="160">
        <v>112798</v>
      </c>
      <c r="J281" s="160">
        <v>40400</v>
      </c>
      <c r="K281" s="160">
        <v>50880</v>
      </c>
      <c r="L281" s="160">
        <v>63800</v>
      </c>
      <c r="M281" s="160">
        <v>28388</v>
      </c>
      <c r="N281" s="170">
        <f t="shared" si="72"/>
        <v>-78302</v>
      </c>
      <c r="O281" s="170">
        <f t="shared" si="73"/>
        <v>-84410</v>
      </c>
      <c r="P281" s="170">
        <f t="shared" si="74"/>
        <v>-12012</v>
      </c>
      <c r="Q281" s="170">
        <f t="shared" si="75"/>
        <v>-22492</v>
      </c>
      <c r="R281" s="170">
        <f t="shared" si="76"/>
        <v>-35412</v>
      </c>
      <c r="S281" s="174">
        <f t="shared" si="77"/>
        <v>47450</v>
      </c>
      <c r="T281" s="171">
        <f t="shared" si="78"/>
        <v>24984.307187999999</v>
      </c>
      <c r="U281" s="174">
        <f t="shared" si="79"/>
        <v>923.17015059659991</v>
      </c>
      <c r="V281" s="172">
        <f t="shared" si="80"/>
        <v>51.398975551078394</v>
      </c>
      <c r="W281" s="174">
        <f t="shared" si="81"/>
        <v>3816</v>
      </c>
      <c r="X281" s="174">
        <f t="shared" si="82"/>
        <v>76.930845883049983</v>
      </c>
      <c r="Y281" s="175">
        <f t="shared" si="83"/>
        <v>49.602990272602362</v>
      </c>
    </row>
    <row r="282" spans="1:25" ht="14.25" customHeight="1" x14ac:dyDescent="0.2">
      <c r="A282" s="172" t="s">
        <v>307</v>
      </c>
      <c r="B282" s="172" t="s">
        <v>432</v>
      </c>
      <c r="C282" s="172" t="s">
        <v>303</v>
      </c>
      <c r="D282" s="160">
        <v>365000</v>
      </c>
      <c r="E282" s="160">
        <v>1010</v>
      </c>
      <c r="F282" s="160">
        <v>1272</v>
      </c>
      <c r="G282" s="160">
        <v>1595</v>
      </c>
      <c r="H282" s="160">
        <v>106690</v>
      </c>
      <c r="I282" s="160">
        <v>112798</v>
      </c>
      <c r="J282" s="160">
        <v>40400</v>
      </c>
      <c r="K282" s="160">
        <v>50880</v>
      </c>
      <c r="L282" s="160">
        <v>63800</v>
      </c>
      <c r="M282" s="160">
        <v>49836</v>
      </c>
      <c r="N282" s="170">
        <f t="shared" si="72"/>
        <v>-56854</v>
      </c>
      <c r="O282" s="170">
        <f t="shared" si="73"/>
        <v>-62962</v>
      </c>
      <c r="P282" s="170">
        <f t="shared" si="74"/>
        <v>9436</v>
      </c>
      <c r="Q282" s="170">
        <f t="shared" si="75"/>
        <v>-1044</v>
      </c>
      <c r="R282" s="170">
        <f t="shared" si="76"/>
        <v>-13964</v>
      </c>
      <c r="S282" s="174">
        <f t="shared" si="77"/>
        <v>47450</v>
      </c>
      <c r="T282" s="171">
        <f t="shared" si="78"/>
        <v>43860.713435999998</v>
      </c>
      <c r="U282" s="174">
        <f t="shared" si="79"/>
        <v>1620.6533614601999</v>
      </c>
      <c r="V282" s="172">
        <f t="shared" si="80"/>
        <v>29.278315232843998</v>
      </c>
      <c r="W282" s="174">
        <f t="shared" si="81"/>
        <v>3816</v>
      </c>
      <c r="X282" s="174">
        <f t="shared" si="82"/>
        <v>135.05444678834996</v>
      </c>
      <c r="Y282" s="175">
        <f t="shared" si="83"/>
        <v>28.255271046204271</v>
      </c>
    </row>
    <row r="283" spans="1:25" ht="14.25" customHeight="1" x14ac:dyDescent="0.2">
      <c r="A283" s="172" t="s">
        <v>307</v>
      </c>
      <c r="B283" s="172" t="s">
        <v>432</v>
      </c>
      <c r="C283" s="172" t="s">
        <v>339</v>
      </c>
      <c r="D283" s="160">
        <v>365000</v>
      </c>
      <c r="E283" s="160">
        <v>1010</v>
      </c>
      <c r="F283" s="160">
        <v>1272</v>
      </c>
      <c r="G283" s="160">
        <v>1595</v>
      </c>
      <c r="H283" s="160">
        <v>106690</v>
      </c>
      <c r="I283" s="160">
        <v>112798</v>
      </c>
      <c r="J283" s="160">
        <v>40400</v>
      </c>
      <c r="K283" s="160">
        <v>50880</v>
      </c>
      <c r="L283" s="160">
        <v>63800</v>
      </c>
      <c r="M283" s="160">
        <v>33737</v>
      </c>
      <c r="N283" s="170">
        <f t="shared" si="72"/>
        <v>-72953</v>
      </c>
      <c r="O283" s="170">
        <f t="shared" si="73"/>
        <v>-79061</v>
      </c>
      <c r="P283" s="170">
        <f t="shared" si="74"/>
        <v>-6663</v>
      </c>
      <c r="Q283" s="170">
        <f t="shared" si="75"/>
        <v>-17143</v>
      </c>
      <c r="R283" s="170">
        <f t="shared" si="76"/>
        <v>-30063</v>
      </c>
      <c r="S283" s="174">
        <f t="shared" si="77"/>
        <v>47450</v>
      </c>
      <c r="T283" s="171">
        <f t="shared" si="78"/>
        <v>29691.967436999999</v>
      </c>
      <c r="U283" s="174">
        <f t="shared" si="79"/>
        <v>1097.1181967971499</v>
      </c>
      <c r="V283" s="172">
        <f t="shared" si="80"/>
        <v>43.249670034206169</v>
      </c>
      <c r="W283" s="174">
        <f t="shared" si="81"/>
        <v>3816</v>
      </c>
      <c r="X283" s="174">
        <f t="shared" si="82"/>
        <v>91.426516399762491</v>
      </c>
      <c r="Y283" s="175">
        <f t="shared" si="83"/>
        <v>41.738438149765415</v>
      </c>
    </row>
    <row r="284" spans="1:25" ht="14.25" customHeight="1" x14ac:dyDescent="0.2">
      <c r="A284" s="172" t="s">
        <v>307</v>
      </c>
      <c r="B284" s="172" t="s">
        <v>432</v>
      </c>
      <c r="C284" s="172" t="s">
        <v>179</v>
      </c>
      <c r="D284" s="160">
        <v>365000</v>
      </c>
      <c r="E284" s="160">
        <v>1010</v>
      </c>
      <c r="F284" s="160">
        <v>1272</v>
      </c>
      <c r="G284" s="160">
        <v>1595</v>
      </c>
      <c r="H284" s="160">
        <v>106690</v>
      </c>
      <c r="I284" s="160">
        <v>112798</v>
      </c>
      <c r="J284" s="160">
        <v>40400</v>
      </c>
      <c r="K284" s="160">
        <v>50880</v>
      </c>
      <c r="L284" s="160">
        <v>63800</v>
      </c>
      <c r="M284" s="160">
        <v>63625</v>
      </c>
      <c r="N284" s="170">
        <f t="shared" si="72"/>
        <v>-43065</v>
      </c>
      <c r="O284" s="170">
        <f t="shared" si="73"/>
        <v>-49173</v>
      </c>
      <c r="P284" s="170">
        <f t="shared" si="74"/>
        <v>23225</v>
      </c>
      <c r="Q284" s="170">
        <f t="shared" si="75"/>
        <v>12745</v>
      </c>
      <c r="R284" s="170">
        <f t="shared" si="76"/>
        <v>-175</v>
      </c>
      <c r="S284" s="174">
        <f t="shared" si="77"/>
        <v>47450</v>
      </c>
      <c r="T284" s="171">
        <f t="shared" si="78"/>
        <v>55996.426124999998</v>
      </c>
      <c r="U284" s="174">
        <f t="shared" si="79"/>
        <v>2069.0679453187499</v>
      </c>
      <c r="V284" s="172">
        <f t="shared" si="80"/>
        <v>22.933031323285082</v>
      </c>
      <c r="W284" s="174">
        <f t="shared" si="81"/>
        <v>3816</v>
      </c>
      <c r="X284" s="174">
        <f t="shared" si="82"/>
        <v>172.42232877656247</v>
      </c>
      <c r="Y284" s="175">
        <f t="shared" si="83"/>
        <v>22.131704327837106</v>
      </c>
    </row>
    <row r="285" spans="1:25" ht="14.25" customHeight="1" x14ac:dyDescent="0.2">
      <c r="A285" s="172" t="s">
        <v>307</v>
      </c>
      <c r="B285" s="172" t="s">
        <v>432</v>
      </c>
      <c r="C285" s="172" t="s">
        <v>340</v>
      </c>
      <c r="D285" s="160">
        <v>365000</v>
      </c>
      <c r="E285" s="160">
        <v>1010</v>
      </c>
      <c r="F285" s="160">
        <v>1272</v>
      </c>
      <c r="G285" s="160">
        <v>1595</v>
      </c>
      <c r="H285" s="160">
        <v>106690</v>
      </c>
      <c r="I285" s="160">
        <v>112798</v>
      </c>
      <c r="J285" s="160">
        <v>40400</v>
      </c>
      <c r="K285" s="160">
        <v>50880</v>
      </c>
      <c r="L285" s="160">
        <v>63800</v>
      </c>
      <c r="M285" s="160">
        <v>35114</v>
      </c>
      <c r="N285" s="170">
        <f t="shared" si="72"/>
        <v>-71576</v>
      </c>
      <c r="O285" s="170">
        <f t="shared" si="73"/>
        <v>-77684</v>
      </c>
      <c r="P285" s="170">
        <f t="shared" si="74"/>
        <v>-5286</v>
      </c>
      <c r="Q285" s="170">
        <f t="shared" si="75"/>
        <v>-15766</v>
      </c>
      <c r="R285" s="170">
        <f t="shared" si="76"/>
        <v>-28686</v>
      </c>
      <c r="S285" s="174">
        <f t="shared" si="77"/>
        <v>47450</v>
      </c>
      <c r="T285" s="171">
        <f t="shared" si="78"/>
        <v>30903.866514000001</v>
      </c>
      <c r="U285" s="174">
        <f t="shared" si="79"/>
        <v>1141.8978676923</v>
      </c>
      <c r="V285" s="172">
        <f t="shared" si="80"/>
        <v>41.553628693512941</v>
      </c>
      <c r="W285" s="174">
        <f t="shared" si="81"/>
        <v>3816</v>
      </c>
      <c r="X285" s="174">
        <f t="shared" si="82"/>
        <v>95.15815564102499</v>
      </c>
      <c r="Y285" s="175">
        <f t="shared" si="83"/>
        <v>40.101659960660584</v>
      </c>
    </row>
    <row r="286" spans="1:25" ht="14.25" customHeight="1" x14ac:dyDescent="0.2">
      <c r="A286" s="172" t="s">
        <v>307</v>
      </c>
      <c r="B286" s="172" t="s">
        <v>432</v>
      </c>
      <c r="C286" s="172" t="s">
        <v>305</v>
      </c>
      <c r="D286" s="160">
        <v>365000</v>
      </c>
      <c r="E286" s="160">
        <v>1010</v>
      </c>
      <c r="F286" s="160">
        <v>1272</v>
      </c>
      <c r="G286" s="160">
        <v>1595</v>
      </c>
      <c r="H286" s="160">
        <v>106690</v>
      </c>
      <c r="I286" s="160">
        <v>112798</v>
      </c>
      <c r="J286" s="160">
        <v>40400</v>
      </c>
      <c r="K286" s="160">
        <v>50880</v>
      </c>
      <c r="L286" s="160">
        <v>63800</v>
      </c>
      <c r="M286" s="160">
        <v>30913</v>
      </c>
      <c r="N286" s="170">
        <f t="shared" si="72"/>
        <v>-75777</v>
      </c>
      <c r="O286" s="170">
        <f t="shared" si="73"/>
        <v>-81885</v>
      </c>
      <c r="P286" s="170">
        <f t="shared" si="74"/>
        <v>-9487</v>
      </c>
      <c r="Q286" s="170">
        <f t="shared" si="75"/>
        <v>-19967</v>
      </c>
      <c r="R286" s="170">
        <f t="shared" si="76"/>
        <v>-32887</v>
      </c>
      <c r="S286" s="174">
        <f t="shared" si="77"/>
        <v>47450</v>
      </c>
      <c r="T286" s="171">
        <f t="shared" si="78"/>
        <v>27206.562213000001</v>
      </c>
      <c r="U286" s="174">
        <f t="shared" si="79"/>
        <v>1005.28247377035</v>
      </c>
      <c r="V286" s="172">
        <f t="shared" si="80"/>
        <v>47.200663731893165</v>
      </c>
      <c r="W286" s="174">
        <f t="shared" si="81"/>
        <v>3816</v>
      </c>
      <c r="X286" s="174">
        <f t="shared" si="82"/>
        <v>83.773539480862496</v>
      </c>
      <c r="Y286" s="175">
        <f t="shared" si="83"/>
        <v>45.551376050808258</v>
      </c>
    </row>
    <row r="287" spans="1:25" ht="14.25" customHeight="1" x14ac:dyDescent="0.2">
      <c r="A287" s="172" t="s">
        <v>307</v>
      </c>
      <c r="B287" s="172" t="s">
        <v>432</v>
      </c>
      <c r="C287" s="172" t="s">
        <v>463</v>
      </c>
      <c r="D287" s="160">
        <v>365000</v>
      </c>
      <c r="E287" s="160">
        <v>1010</v>
      </c>
      <c r="F287" s="160">
        <v>1272</v>
      </c>
      <c r="G287" s="160">
        <v>1595</v>
      </c>
      <c r="H287" s="160">
        <v>106690</v>
      </c>
      <c r="I287" s="160">
        <v>112798</v>
      </c>
      <c r="J287" s="160">
        <v>40400</v>
      </c>
      <c r="K287" s="160">
        <v>50880</v>
      </c>
      <c r="L287" s="160">
        <v>63800</v>
      </c>
      <c r="M287" s="160">
        <v>35939</v>
      </c>
      <c r="N287" s="170">
        <f t="shared" si="72"/>
        <v>-70751</v>
      </c>
      <c r="O287" s="170">
        <f t="shared" si="73"/>
        <v>-76859</v>
      </c>
      <c r="P287" s="170">
        <f t="shared" si="74"/>
        <v>-4461</v>
      </c>
      <c r="Q287" s="170">
        <f t="shared" si="75"/>
        <v>-14941</v>
      </c>
      <c r="R287" s="170">
        <f t="shared" si="76"/>
        <v>-27861</v>
      </c>
      <c r="S287" s="174">
        <f t="shared" si="77"/>
        <v>47450</v>
      </c>
      <c r="T287" s="171">
        <f t="shared" si="78"/>
        <v>31629.949839000001</v>
      </c>
      <c r="U287" s="174">
        <f t="shared" si="79"/>
        <v>1168.72664655105</v>
      </c>
      <c r="V287" s="172">
        <f t="shared" si="80"/>
        <v>40.59974172748305</v>
      </c>
      <c r="W287" s="174">
        <f t="shared" si="81"/>
        <v>3816</v>
      </c>
      <c r="X287" s="174">
        <f t="shared" si="82"/>
        <v>97.393887212587487</v>
      </c>
      <c r="Y287" s="172">
        <f t="shared" si="83"/>
        <v>39.181103755213996</v>
      </c>
    </row>
    <row r="288" spans="1:25" ht="14.25" customHeight="1" x14ac:dyDescent="0.2">
      <c r="A288" s="172" t="s">
        <v>307</v>
      </c>
      <c r="B288" s="172" t="s">
        <v>432</v>
      </c>
      <c r="C288" s="172" t="s">
        <v>177</v>
      </c>
      <c r="D288" s="160">
        <v>365000</v>
      </c>
      <c r="E288" s="160">
        <v>1010</v>
      </c>
      <c r="F288" s="160">
        <v>1272</v>
      </c>
      <c r="G288" s="160">
        <v>1595</v>
      </c>
      <c r="H288" s="160">
        <v>106690</v>
      </c>
      <c r="I288" s="160">
        <v>112798</v>
      </c>
      <c r="J288" s="160">
        <v>40400</v>
      </c>
      <c r="K288" s="160">
        <v>50880</v>
      </c>
      <c r="L288" s="160">
        <v>63800</v>
      </c>
      <c r="M288" s="160">
        <v>32929</v>
      </c>
      <c r="N288" s="170">
        <f t="shared" si="72"/>
        <v>-73761</v>
      </c>
      <c r="O288" s="170">
        <f t="shared" si="73"/>
        <v>-79869</v>
      </c>
      <c r="P288" s="170">
        <f t="shared" si="74"/>
        <v>-7471</v>
      </c>
      <c r="Q288" s="170">
        <f t="shared" si="75"/>
        <v>-17951</v>
      </c>
      <c r="R288" s="170">
        <f t="shared" si="76"/>
        <v>-30871</v>
      </c>
      <c r="S288" s="174">
        <f t="shared" si="77"/>
        <v>47450</v>
      </c>
      <c r="T288" s="171">
        <f t="shared" si="78"/>
        <v>28980.845829000002</v>
      </c>
      <c r="U288" s="174">
        <f t="shared" si="79"/>
        <v>1070.8422533815499</v>
      </c>
      <c r="V288" s="172">
        <f t="shared" si="80"/>
        <v>44.310914936500154</v>
      </c>
      <c r="W288" s="174">
        <f t="shared" si="81"/>
        <v>3816</v>
      </c>
      <c r="X288" s="174">
        <f t="shared" si="82"/>
        <v>89.236854448462495</v>
      </c>
      <c r="Y288" s="175">
        <f t="shared" si="83"/>
        <v>42.762600985715807</v>
      </c>
    </row>
    <row r="289" spans="1:25" ht="14.25" customHeight="1" x14ac:dyDescent="0.2">
      <c r="A289" s="172" t="s">
        <v>307</v>
      </c>
      <c r="B289" s="172" t="s">
        <v>432</v>
      </c>
      <c r="C289" s="172" t="s">
        <v>180</v>
      </c>
      <c r="D289" s="160">
        <v>365000</v>
      </c>
      <c r="E289" s="160">
        <v>1010</v>
      </c>
      <c r="F289" s="160">
        <v>1272</v>
      </c>
      <c r="G289" s="160">
        <v>1595</v>
      </c>
      <c r="H289" s="160">
        <v>106690</v>
      </c>
      <c r="I289" s="160">
        <v>112798</v>
      </c>
      <c r="J289" s="160">
        <v>40400</v>
      </c>
      <c r="K289" s="160">
        <v>50880</v>
      </c>
      <c r="L289" s="160">
        <v>63800</v>
      </c>
      <c r="M289" s="160">
        <v>32765</v>
      </c>
      <c r="N289" s="170">
        <f t="shared" si="72"/>
        <v>-73925</v>
      </c>
      <c r="O289" s="170">
        <f t="shared" si="73"/>
        <v>-80033</v>
      </c>
      <c r="P289" s="170">
        <f t="shared" si="74"/>
        <v>-7635</v>
      </c>
      <c r="Q289" s="170">
        <f t="shared" si="75"/>
        <v>-18115</v>
      </c>
      <c r="R289" s="170">
        <f t="shared" si="76"/>
        <v>-31035</v>
      </c>
      <c r="S289" s="174">
        <f t="shared" si="77"/>
        <v>47450</v>
      </c>
      <c r="T289" s="171">
        <f t="shared" si="78"/>
        <v>28836.509265000001</v>
      </c>
      <c r="U289" s="174">
        <f t="shared" si="79"/>
        <v>1065.50901734175</v>
      </c>
      <c r="V289" s="172">
        <f t="shared" si="80"/>
        <v>44.532706178666665</v>
      </c>
      <c r="W289" s="174">
        <f t="shared" si="81"/>
        <v>3816</v>
      </c>
      <c r="X289" s="174">
        <f t="shared" si="82"/>
        <v>88.792418111812495</v>
      </c>
      <c r="Y289" s="175">
        <f t="shared" si="83"/>
        <v>42.976642388482702</v>
      </c>
    </row>
    <row r="290" spans="1:25" ht="14.25" customHeight="1" x14ac:dyDescent="0.2">
      <c r="A290" s="172" t="s">
        <v>197</v>
      </c>
      <c r="B290" s="172" t="s">
        <v>198</v>
      </c>
      <c r="C290" s="172" t="s">
        <v>177</v>
      </c>
      <c r="D290" s="170">
        <v>129000</v>
      </c>
      <c r="E290" s="160">
        <v>660</v>
      </c>
      <c r="F290" s="160">
        <v>799</v>
      </c>
      <c r="G290" s="160">
        <v>1002</v>
      </c>
      <c r="H290" s="170">
        <v>37707</v>
      </c>
      <c r="I290" s="170">
        <v>39865</v>
      </c>
      <c r="J290" s="170">
        <v>26400</v>
      </c>
      <c r="K290" s="170">
        <v>31960</v>
      </c>
      <c r="L290" s="160">
        <v>40080</v>
      </c>
      <c r="M290" s="160">
        <v>27712</v>
      </c>
      <c r="N290" s="170">
        <f t="shared" si="72"/>
        <v>-9995</v>
      </c>
      <c r="O290" s="170">
        <f t="shared" si="73"/>
        <v>-12153</v>
      </c>
      <c r="P290" s="170">
        <f t="shared" si="74"/>
        <v>1312</v>
      </c>
      <c r="Q290" s="170">
        <f t="shared" si="75"/>
        <v>-4248</v>
      </c>
      <c r="R290" s="170">
        <f t="shared" si="76"/>
        <v>-12368</v>
      </c>
      <c r="S290" s="174">
        <f t="shared" si="77"/>
        <v>16770</v>
      </c>
      <c r="T290" s="171">
        <f t="shared" si="78"/>
        <v>24389.358912</v>
      </c>
      <c r="U290" s="174">
        <f t="shared" si="79"/>
        <v>901.18681179839996</v>
      </c>
      <c r="V290" s="172">
        <f t="shared" si="80"/>
        <v>18.608794292643882</v>
      </c>
      <c r="W290" s="174">
        <f t="shared" si="81"/>
        <v>2397</v>
      </c>
      <c r="X290" s="174">
        <f t="shared" si="82"/>
        <v>75.098900983199982</v>
      </c>
      <c r="Y290" s="175">
        <f t="shared" si="83"/>
        <v>31.917910496935519</v>
      </c>
    </row>
    <row r="291" spans="1:25" ht="14.25" customHeight="1" x14ac:dyDescent="0.2">
      <c r="A291" s="172" t="s">
        <v>197</v>
      </c>
      <c r="B291" s="172" t="s">
        <v>198</v>
      </c>
      <c r="C291" s="172" t="s">
        <v>180</v>
      </c>
      <c r="D291" s="170">
        <v>129000</v>
      </c>
      <c r="E291" s="160">
        <v>660</v>
      </c>
      <c r="F291" s="160">
        <v>799</v>
      </c>
      <c r="G291" s="160">
        <v>1002</v>
      </c>
      <c r="H291" s="170">
        <v>37707</v>
      </c>
      <c r="I291" s="170">
        <v>39865</v>
      </c>
      <c r="J291" s="170">
        <v>26400</v>
      </c>
      <c r="K291" s="170">
        <v>31960</v>
      </c>
      <c r="L291" s="160">
        <v>40080</v>
      </c>
      <c r="M291" s="160">
        <v>27573</v>
      </c>
      <c r="N291" s="170">
        <f t="shared" si="72"/>
        <v>-10134</v>
      </c>
      <c r="O291" s="170">
        <f t="shared" si="73"/>
        <v>-12292</v>
      </c>
      <c r="P291" s="170">
        <f t="shared" si="74"/>
        <v>1173</v>
      </c>
      <c r="Q291" s="170">
        <f t="shared" si="75"/>
        <v>-4387</v>
      </c>
      <c r="R291" s="170">
        <f t="shared" si="76"/>
        <v>-12507</v>
      </c>
      <c r="S291" s="174">
        <f t="shared" si="77"/>
        <v>16770</v>
      </c>
      <c r="T291" s="171">
        <f t="shared" si="78"/>
        <v>24267.024873000002</v>
      </c>
      <c r="U291" s="174">
        <f t="shared" si="79"/>
        <v>896.66656905734999</v>
      </c>
      <c r="V291" s="172">
        <f t="shared" si="80"/>
        <v>18.70260426641088</v>
      </c>
      <c r="W291" s="174">
        <f t="shared" si="81"/>
        <v>2397</v>
      </c>
      <c r="X291" s="174">
        <f t="shared" si="82"/>
        <v>74.722214088112494</v>
      </c>
      <c r="Y291" s="175">
        <f t="shared" si="83"/>
        <v>32.078813900956625</v>
      </c>
    </row>
    <row r="292" spans="1:25" ht="14.25" customHeight="1" x14ac:dyDescent="0.2">
      <c r="A292" s="172" t="s">
        <v>197</v>
      </c>
      <c r="B292" s="172" t="s">
        <v>198</v>
      </c>
      <c r="C292" s="172" t="s">
        <v>181</v>
      </c>
      <c r="D292" s="170">
        <v>129000</v>
      </c>
      <c r="E292" s="160">
        <v>660</v>
      </c>
      <c r="F292" s="160">
        <v>799</v>
      </c>
      <c r="G292" s="160">
        <v>1002</v>
      </c>
      <c r="H292" s="170">
        <v>37707</v>
      </c>
      <c r="I292" s="170">
        <v>39865</v>
      </c>
      <c r="J292" s="170">
        <v>26400</v>
      </c>
      <c r="K292" s="170">
        <v>31960</v>
      </c>
      <c r="L292" s="160">
        <v>40080</v>
      </c>
      <c r="M292" s="160">
        <v>83776</v>
      </c>
      <c r="N292" s="170">
        <f t="shared" si="72"/>
        <v>46069</v>
      </c>
      <c r="O292" s="170">
        <f t="shared" si="73"/>
        <v>43911</v>
      </c>
      <c r="P292" s="170">
        <f t="shared" si="74"/>
        <v>57376</v>
      </c>
      <c r="Q292" s="170">
        <f t="shared" si="75"/>
        <v>51816</v>
      </c>
      <c r="R292" s="170">
        <f t="shared" si="76"/>
        <v>43696</v>
      </c>
      <c r="S292" s="174">
        <f t="shared" si="77"/>
        <v>16770</v>
      </c>
      <c r="T292" s="171">
        <f t="shared" si="78"/>
        <v>73731.341375999997</v>
      </c>
      <c r="U292" s="174">
        <f t="shared" si="79"/>
        <v>2724.3730638431998</v>
      </c>
      <c r="V292" s="172">
        <f t="shared" si="80"/>
        <v>6.1555446361457609</v>
      </c>
      <c r="W292" s="174">
        <f t="shared" si="81"/>
        <v>2397</v>
      </c>
      <c r="X292" s="174">
        <f t="shared" si="82"/>
        <v>227.03108865359997</v>
      </c>
      <c r="Y292" s="175">
        <f t="shared" si="83"/>
        <v>10.558025397382032</v>
      </c>
    </row>
    <row r="293" spans="1:25" ht="14.25" customHeight="1" x14ac:dyDescent="0.2">
      <c r="A293" s="172" t="s">
        <v>197</v>
      </c>
      <c r="B293" s="172" t="s">
        <v>198</v>
      </c>
      <c r="C293" s="172" t="s">
        <v>178</v>
      </c>
      <c r="D293" s="170">
        <v>129000</v>
      </c>
      <c r="E293" s="160">
        <v>660</v>
      </c>
      <c r="F293" s="160">
        <v>799</v>
      </c>
      <c r="G293" s="160">
        <v>1002</v>
      </c>
      <c r="H293" s="170">
        <v>37707</v>
      </c>
      <c r="I293" s="170">
        <v>39865</v>
      </c>
      <c r="J293" s="170">
        <v>26400</v>
      </c>
      <c r="K293" s="170">
        <v>31960</v>
      </c>
      <c r="L293" s="160">
        <v>40080</v>
      </c>
      <c r="M293" s="160">
        <v>65733</v>
      </c>
      <c r="N293" s="170">
        <f t="shared" si="72"/>
        <v>28026</v>
      </c>
      <c r="O293" s="170">
        <f t="shared" si="73"/>
        <v>25868</v>
      </c>
      <c r="P293" s="170">
        <f t="shared" si="74"/>
        <v>39333</v>
      </c>
      <c r="Q293" s="170">
        <f t="shared" si="75"/>
        <v>33773</v>
      </c>
      <c r="R293" s="170">
        <f t="shared" si="76"/>
        <v>25653</v>
      </c>
      <c r="S293" s="174">
        <f t="shared" si="77"/>
        <v>16770</v>
      </c>
      <c r="T293" s="171">
        <f t="shared" si="78"/>
        <v>57851.679033</v>
      </c>
      <c r="U293" s="174">
        <f t="shared" si="79"/>
        <v>2137.6195402693497</v>
      </c>
      <c r="V293" s="172">
        <f t="shared" si="80"/>
        <v>7.8451752915240025</v>
      </c>
      <c r="W293" s="174">
        <f t="shared" si="81"/>
        <v>2397</v>
      </c>
      <c r="X293" s="174">
        <f t="shared" si="82"/>
        <v>178.13496168911249</v>
      </c>
      <c r="Y293" s="175">
        <f t="shared" si="83"/>
        <v>13.456089569791079</v>
      </c>
    </row>
    <row r="294" spans="1:25" ht="14.25" customHeight="1" x14ac:dyDescent="0.2">
      <c r="A294" s="172" t="s">
        <v>197</v>
      </c>
      <c r="B294" s="172" t="s">
        <v>198</v>
      </c>
      <c r="C294" s="172" t="s">
        <v>468</v>
      </c>
      <c r="D294" s="170">
        <v>129000</v>
      </c>
      <c r="E294" s="160">
        <v>660</v>
      </c>
      <c r="F294" s="160">
        <v>799</v>
      </c>
      <c r="G294" s="160">
        <v>1002</v>
      </c>
      <c r="H294" s="170">
        <v>37707</v>
      </c>
      <c r="I294" s="170">
        <v>39865</v>
      </c>
      <c r="J294" s="170">
        <v>26400</v>
      </c>
      <c r="K294" s="170">
        <v>31960</v>
      </c>
      <c r="L294" s="160">
        <v>40080</v>
      </c>
      <c r="M294" s="160">
        <v>55285</v>
      </c>
      <c r="N294" s="170">
        <f t="shared" si="72"/>
        <v>17578</v>
      </c>
      <c r="O294" s="170">
        <f t="shared" si="73"/>
        <v>15420</v>
      </c>
      <c r="P294" s="170">
        <f t="shared" si="74"/>
        <v>28885</v>
      </c>
      <c r="Q294" s="170">
        <f t="shared" si="75"/>
        <v>23325</v>
      </c>
      <c r="R294" s="170">
        <f t="shared" si="76"/>
        <v>15205</v>
      </c>
      <c r="S294" s="174">
        <f t="shared" si="77"/>
        <v>16770</v>
      </c>
      <c r="T294" s="171">
        <f t="shared" si="78"/>
        <v>48656.383784999998</v>
      </c>
      <c r="U294" s="174">
        <f t="shared" si="79"/>
        <v>1797.8533808557497</v>
      </c>
      <c r="V294" s="172">
        <f t="shared" si="80"/>
        <v>9.3277906744640902</v>
      </c>
      <c r="W294" s="174">
        <f t="shared" si="81"/>
        <v>2397</v>
      </c>
      <c r="X294" s="174">
        <f t="shared" si="82"/>
        <v>149.82111507131248</v>
      </c>
      <c r="Y294" s="175">
        <f t="shared" si="83"/>
        <v>15.999079961853614</v>
      </c>
    </row>
    <row r="295" spans="1:25" ht="14.25" customHeight="1" x14ac:dyDescent="0.2">
      <c r="A295" s="172" t="s">
        <v>197</v>
      </c>
      <c r="B295" s="172" t="s">
        <v>198</v>
      </c>
      <c r="C295" s="172" t="s">
        <v>170</v>
      </c>
      <c r="D295" s="170">
        <v>129000</v>
      </c>
      <c r="E295" s="160">
        <v>660</v>
      </c>
      <c r="F295" s="160">
        <v>799</v>
      </c>
      <c r="G295" s="160">
        <v>1002</v>
      </c>
      <c r="H295" s="170">
        <v>37707</v>
      </c>
      <c r="I295" s="170">
        <v>39865</v>
      </c>
      <c r="J295" s="170">
        <v>26400</v>
      </c>
      <c r="K295" s="170">
        <v>31960</v>
      </c>
      <c r="L295" s="160">
        <v>40080</v>
      </c>
      <c r="M295" s="160">
        <v>46309</v>
      </c>
      <c r="N295" s="170">
        <f t="shared" si="72"/>
        <v>8602</v>
      </c>
      <c r="O295" s="170">
        <f t="shared" si="73"/>
        <v>6444</v>
      </c>
      <c r="P295" s="170">
        <f t="shared" si="74"/>
        <v>19909</v>
      </c>
      <c r="Q295" s="170">
        <f t="shared" si="75"/>
        <v>14349</v>
      </c>
      <c r="R295" s="170">
        <f t="shared" si="76"/>
        <v>6229</v>
      </c>
      <c r="S295" s="174">
        <f t="shared" si="77"/>
        <v>16770</v>
      </c>
      <c r="T295" s="171">
        <f t="shared" si="78"/>
        <v>40756.597209</v>
      </c>
      <c r="U295" s="174">
        <f t="shared" si="79"/>
        <v>1505.9562668725498</v>
      </c>
      <c r="V295" s="172">
        <f t="shared" si="80"/>
        <v>11.135781542200162</v>
      </c>
      <c r="W295" s="174">
        <f t="shared" si="81"/>
        <v>2397</v>
      </c>
      <c r="X295" s="174">
        <f t="shared" si="82"/>
        <v>125.49635557271249</v>
      </c>
      <c r="Y295" s="175">
        <f t="shared" si="83"/>
        <v>19.100156248052798</v>
      </c>
    </row>
    <row r="296" spans="1:25" ht="14.25" customHeight="1" x14ac:dyDescent="0.2">
      <c r="A296" s="172" t="s">
        <v>197</v>
      </c>
      <c r="B296" s="172" t="s">
        <v>198</v>
      </c>
      <c r="C296" s="172" t="s">
        <v>171</v>
      </c>
      <c r="D296" s="170">
        <v>129000</v>
      </c>
      <c r="E296" s="160">
        <v>660</v>
      </c>
      <c r="F296" s="160">
        <v>799</v>
      </c>
      <c r="G296" s="160">
        <v>1002</v>
      </c>
      <c r="H296" s="170">
        <v>37707</v>
      </c>
      <c r="I296" s="170">
        <v>39865</v>
      </c>
      <c r="J296" s="170">
        <v>26400</v>
      </c>
      <c r="K296" s="170">
        <v>31960</v>
      </c>
      <c r="L296" s="160">
        <v>40080</v>
      </c>
      <c r="M296" s="160">
        <v>42552</v>
      </c>
      <c r="N296" s="170">
        <f t="shared" si="72"/>
        <v>4845</v>
      </c>
      <c r="O296" s="170">
        <f t="shared" si="73"/>
        <v>2687</v>
      </c>
      <c r="P296" s="170">
        <f t="shared" si="74"/>
        <v>16152</v>
      </c>
      <c r="Q296" s="170">
        <f t="shared" si="75"/>
        <v>10592</v>
      </c>
      <c r="R296" s="170">
        <f t="shared" si="76"/>
        <v>2472</v>
      </c>
      <c r="S296" s="174">
        <f t="shared" si="77"/>
        <v>16770</v>
      </c>
      <c r="T296" s="171">
        <f t="shared" si="78"/>
        <v>37450.057752000001</v>
      </c>
      <c r="U296" s="174">
        <f t="shared" si="79"/>
        <v>1383.7796339363999</v>
      </c>
      <c r="V296" s="172">
        <f t="shared" si="80"/>
        <v>12.118981656273435</v>
      </c>
      <c r="W296" s="174">
        <f t="shared" si="81"/>
        <v>2397</v>
      </c>
      <c r="X296" s="174">
        <f t="shared" si="82"/>
        <v>115.31496949469998</v>
      </c>
      <c r="Y296" s="175">
        <f t="shared" si="83"/>
        <v>20.786546712048249</v>
      </c>
    </row>
    <row r="297" spans="1:25" ht="14.25" customHeight="1" x14ac:dyDescent="0.2">
      <c r="A297" s="172" t="s">
        <v>197</v>
      </c>
      <c r="B297" s="172" t="s">
        <v>198</v>
      </c>
      <c r="C297" s="172" t="s">
        <v>172</v>
      </c>
      <c r="D297" s="170">
        <v>129000</v>
      </c>
      <c r="E297" s="160">
        <v>660</v>
      </c>
      <c r="F297" s="160">
        <v>799</v>
      </c>
      <c r="G297" s="160">
        <v>1002</v>
      </c>
      <c r="H297" s="170">
        <v>37707</v>
      </c>
      <c r="I297" s="170">
        <v>39865</v>
      </c>
      <c r="J297" s="170">
        <v>26400</v>
      </c>
      <c r="K297" s="170">
        <v>31960</v>
      </c>
      <c r="L297" s="160">
        <v>40080</v>
      </c>
      <c r="M297" s="160">
        <v>30232</v>
      </c>
      <c r="N297" s="170">
        <f t="shared" si="72"/>
        <v>-7475</v>
      </c>
      <c r="O297" s="170">
        <f t="shared" si="73"/>
        <v>-9633</v>
      </c>
      <c r="P297" s="170">
        <f t="shared" si="74"/>
        <v>3832</v>
      </c>
      <c r="Q297" s="170">
        <f t="shared" si="75"/>
        <v>-1728</v>
      </c>
      <c r="R297" s="170">
        <f t="shared" si="76"/>
        <v>-9848</v>
      </c>
      <c r="S297" s="174">
        <f t="shared" si="77"/>
        <v>16770</v>
      </c>
      <c r="T297" s="171">
        <f t="shared" si="78"/>
        <v>26607.213432</v>
      </c>
      <c r="U297" s="174">
        <f t="shared" si="79"/>
        <v>983.13653631239993</v>
      </c>
      <c r="V297" s="172">
        <f t="shared" si="80"/>
        <v>17.057651079576186</v>
      </c>
      <c r="W297" s="174">
        <f t="shared" si="81"/>
        <v>2397</v>
      </c>
      <c r="X297" s="174">
        <f t="shared" si="82"/>
        <v>81.928044692699984</v>
      </c>
      <c r="Y297" s="175">
        <f t="shared" si="83"/>
        <v>29.257380778349997</v>
      </c>
    </row>
    <row r="298" spans="1:25" ht="14.25" customHeight="1" x14ac:dyDescent="0.2">
      <c r="A298" s="172" t="s">
        <v>197</v>
      </c>
      <c r="B298" s="172" t="s">
        <v>198</v>
      </c>
      <c r="C298" s="172" t="s">
        <v>173</v>
      </c>
      <c r="D298" s="170">
        <v>129000</v>
      </c>
      <c r="E298" s="160">
        <v>660</v>
      </c>
      <c r="F298" s="160">
        <v>799</v>
      </c>
      <c r="G298" s="160">
        <v>1002</v>
      </c>
      <c r="H298" s="170">
        <v>37707</v>
      </c>
      <c r="I298" s="170">
        <v>39865</v>
      </c>
      <c r="J298" s="170">
        <v>26400</v>
      </c>
      <c r="K298" s="170">
        <v>31960</v>
      </c>
      <c r="L298" s="160">
        <v>40080</v>
      </c>
      <c r="M298" s="160">
        <v>37573</v>
      </c>
      <c r="N298" s="170">
        <f t="shared" si="72"/>
        <v>-134</v>
      </c>
      <c r="O298" s="170">
        <f t="shared" si="73"/>
        <v>-2292</v>
      </c>
      <c r="P298" s="170">
        <f t="shared" si="74"/>
        <v>11173</v>
      </c>
      <c r="Q298" s="170">
        <f t="shared" si="75"/>
        <v>5613</v>
      </c>
      <c r="R298" s="170">
        <f t="shared" si="76"/>
        <v>-2507</v>
      </c>
      <c r="S298" s="174">
        <f t="shared" si="77"/>
        <v>16770</v>
      </c>
      <c r="T298" s="171">
        <f t="shared" si="78"/>
        <v>33068.034873000004</v>
      </c>
      <c r="U298" s="174">
        <f t="shared" si="79"/>
        <v>1221.86388855735</v>
      </c>
      <c r="V298" s="172">
        <f t="shared" si="80"/>
        <v>13.724932995442131</v>
      </c>
      <c r="W298" s="174">
        <f t="shared" si="81"/>
        <v>2397</v>
      </c>
      <c r="X298" s="174">
        <f t="shared" si="82"/>
        <v>101.8219907131125</v>
      </c>
      <c r="Y298" s="175">
        <f t="shared" si="83"/>
        <v>23.541083642271762</v>
      </c>
    </row>
    <row r="299" spans="1:25" ht="14.25" customHeight="1" x14ac:dyDescent="0.2">
      <c r="A299" s="172" t="s">
        <v>197</v>
      </c>
      <c r="B299" s="172" t="s">
        <v>198</v>
      </c>
      <c r="C299" s="172" t="s">
        <v>174</v>
      </c>
      <c r="D299" s="170">
        <v>129000</v>
      </c>
      <c r="E299" s="160">
        <v>660</v>
      </c>
      <c r="F299" s="160">
        <v>799</v>
      </c>
      <c r="G299" s="160">
        <v>1002</v>
      </c>
      <c r="H299" s="170">
        <v>37707</v>
      </c>
      <c r="I299" s="170">
        <v>39865</v>
      </c>
      <c r="J299" s="170">
        <v>26400</v>
      </c>
      <c r="K299" s="170">
        <v>31960</v>
      </c>
      <c r="L299" s="160">
        <v>40080</v>
      </c>
      <c r="M299" s="160">
        <v>65096</v>
      </c>
      <c r="N299" s="170">
        <f t="shared" si="72"/>
        <v>27389</v>
      </c>
      <c r="O299" s="170">
        <f t="shared" si="73"/>
        <v>25231</v>
      </c>
      <c r="P299" s="170">
        <f t="shared" si="74"/>
        <v>38696</v>
      </c>
      <c r="Q299" s="170">
        <f t="shared" si="75"/>
        <v>33136</v>
      </c>
      <c r="R299" s="170">
        <f t="shared" si="76"/>
        <v>25016</v>
      </c>
      <c r="S299" s="174">
        <f t="shared" si="77"/>
        <v>16770</v>
      </c>
      <c r="T299" s="171">
        <f t="shared" si="78"/>
        <v>57291.054695999999</v>
      </c>
      <c r="U299" s="174">
        <f t="shared" si="79"/>
        <v>2116.9044710171997</v>
      </c>
      <c r="V299" s="172">
        <f t="shared" si="80"/>
        <v>7.9219446269778055</v>
      </c>
      <c r="W299" s="174">
        <f t="shared" si="81"/>
        <v>2397</v>
      </c>
      <c r="X299" s="174">
        <f t="shared" si="82"/>
        <v>176.40870591809997</v>
      </c>
      <c r="Y299" s="175">
        <f t="shared" si="83"/>
        <v>13.587764773428123</v>
      </c>
    </row>
    <row r="300" spans="1:25" ht="14.25" customHeight="1" x14ac:dyDescent="0.2">
      <c r="A300" s="172" t="s">
        <v>197</v>
      </c>
      <c r="B300" s="172" t="s">
        <v>198</v>
      </c>
      <c r="C300" s="172" t="s">
        <v>175</v>
      </c>
      <c r="D300" s="170">
        <v>129000</v>
      </c>
      <c r="E300" s="160">
        <v>660</v>
      </c>
      <c r="F300" s="160">
        <v>799</v>
      </c>
      <c r="G300" s="160">
        <v>1002</v>
      </c>
      <c r="H300" s="170">
        <v>37707</v>
      </c>
      <c r="I300" s="170">
        <v>39865</v>
      </c>
      <c r="J300" s="170">
        <v>26400</v>
      </c>
      <c r="K300" s="170">
        <v>31960</v>
      </c>
      <c r="L300" s="160">
        <v>40080</v>
      </c>
      <c r="M300" s="160">
        <v>28160</v>
      </c>
      <c r="N300" s="170">
        <f t="shared" si="72"/>
        <v>-9547</v>
      </c>
      <c r="O300" s="170">
        <f t="shared" si="73"/>
        <v>-11705</v>
      </c>
      <c r="P300" s="170">
        <f t="shared" si="74"/>
        <v>1760</v>
      </c>
      <c r="Q300" s="170">
        <f t="shared" si="75"/>
        <v>-3800</v>
      </c>
      <c r="R300" s="170">
        <f t="shared" si="76"/>
        <v>-11920</v>
      </c>
      <c r="S300" s="174">
        <f t="shared" si="77"/>
        <v>16770</v>
      </c>
      <c r="T300" s="171">
        <f t="shared" si="78"/>
        <v>24783.64416</v>
      </c>
      <c r="U300" s="174">
        <f t="shared" si="79"/>
        <v>915.75565171199992</v>
      </c>
      <c r="V300" s="172">
        <f t="shared" si="80"/>
        <v>18.312745292533638</v>
      </c>
      <c r="W300" s="174">
        <f t="shared" si="81"/>
        <v>2397</v>
      </c>
      <c r="X300" s="174">
        <f t="shared" si="82"/>
        <v>76.312970975999988</v>
      </c>
      <c r="Y300" s="175">
        <f t="shared" si="83"/>
        <v>31.410125557211543</v>
      </c>
    </row>
    <row r="301" spans="1:25" ht="14.25" customHeight="1" x14ac:dyDescent="0.2">
      <c r="A301" s="172" t="s">
        <v>197</v>
      </c>
      <c r="B301" s="172" t="s">
        <v>198</v>
      </c>
      <c r="C301" s="172" t="s">
        <v>176</v>
      </c>
      <c r="D301" s="170">
        <v>129000</v>
      </c>
      <c r="E301" s="160">
        <v>660</v>
      </c>
      <c r="F301" s="160">
        <v>799</v>
      </c>
      <c r="G301" s="160">
        <v>1002</v>
      </c>
      <c r="H301" s="170">
        <v>37707</v>
      </c>
      <c r="I301" s="170">
        <v>39865</v>
      </c>
      <c r="J301" s="170">
        <v>26400</v>
      </c>
      <c r="K301" s="170">
        <v>31960</v>
      </c>
      <c r="L301" s="160">
        <v>40080</v>
      </c>
      <c r="M301" s="160">
        <v>23890</v>
      </c>
      <c r="N301" s="170">
        <f t="shared" si="72"/>
        <v>-13817</v>
      </c>
      <c r="O301" s="170">
        <f t="shared" si="73"/>
        <v>-15975</v>
      </c>
      <c r="P301" s="170">
        <f t="shared" si="74"/>
        <v>-2510</v>
      </c>
      <c r="Q301" s="170">
        <f t="shared" si="75"/>
        <v>-8070</v>
      </c>
      <c r="R301" s="170">
        <f t="shared" si="76"/>
        <v>-16190</v>
      </c>
      <c r="S301" s="174">
        <f t="shared" si="77"/>
        <v>16770</v>
      </c>
      <c r="T301" s="171">
        <f t="shared" si="78"/>
        <v>21025.61289</v>
      </c>
      <c r="U301" s="174">
        <f t="shared" si="79"/>
        <v>776.89639628549992</v>
      </c>
      <c r="V301" s="172">
        <f t="shared" si="80"/>
        <v>21.585889804845007</v>
      </c>
      <c r="W301" s="174">
        <f t="shared" si="81"/>
        <v>2397</v>
      </c>
      <c r="X301" s="174">
        <f t="shared" si="82"/>
        <v>64.741366357124988</v>
      </c>
      <c r="Y301" s="175">
        <f t="shared" si="83"/>
        <v>37.024241761870115</v>
      </c>
    </row>
    <row r="302" spans="1:25" ht="14.25" customHeight="1" x14ac:dyDescent="0.2">
      <c r="A302" s="172" t="s">
        <v>197</v>
      </c>
      <c r="B302" s="172" t="s">
        <v>198</v>
      </c>
      <c r="C302" s="172" t="s">
        <v>303</v>
      </c>
      <c r="D302" s="170">
        <v>129000</v>
      </c>
      <c r="E302" s="160">
        <v>660</v>
      </c>
      <c r="F302" s="160">
        <v>799</v>
      </c>
      <c r="G302" s="160">
        <v>1002</v>
      </c>
      <c r="H302" s="170">
        <v>37707</v>
      </c>
      <c r="I302" s="170">
        <v>39865</v>
      </c>
      <c r="J302" s="170">
        <v>26400</v>
      </c>
      <c r="K302" s="170">
        <v>31960</v>
      </c>
      <c r="L302" s="160">
        <v>40080</v>
      </c>
      <c r="M302" s="160">
        <v>41940</v>
      </c>
      <c r="N302" s="170">
        <f t="shared" si="72"/>
        <v>4233</v>
      </c>
      <c r="O302" s="170">
        <f t="shared" si="73"/>
        <v>2075</v>
      </c>
      <c r="P302" s="170">
        <f t="shared" si="74"/>
        <v>15540</v>
      </c>
      <c r="Q302" s="170">
        <f t="shared" si="75"/>
        <v>9980</v>
      </c>
      <c r="R302" s="170">
        <f t="shared" si="76"/>
        <v>1860</v>
      </c>
      <c r="S302" s="174">
        <f t="shared" si="77"/>
        <v>16770</v>
      </c>
      <c r="T302" s="171">
        <f t="shared" si="78"/>
        <v>36911.435940000003</v>
      </c>
      <c r="U302" s="174">
        <f t="shared" si="79"/>
        <v>1363.8775579830001</v>
      </c>
      <c r="V302" s="172">
        <f t="shared" si="80"/>
        <v>12.295825165420771</v>
      </c>
      <c r="W302" s="174">
        <f t="shared" si="81"/>
        <v>2397</v>
      </c>
      <c r="X302" s="174">
        <f t="shared" si="82"/>
        <v>113.65646316524999</v>
      </c>
      <c r="Y302" s="175">
        <f t="shared" si="83"/>
        <v>21.089869711279853</v>
      </c>
    </row>
    <row r="303" spans="1:25" ht="14.25" customHeight="1" x14ac:dyDescent="0.2">
      <c r="A303" s="172" t="s">
        <v>197</v>
      </c>
      <c r="B303" s="172" t="s">
        <v>198</v>
      </c>
      <c r="C303" s="172" t="s">
        <v>339</v>
      </c>
      <c r="D303" s="170">
        <v>129000</v>
      </c>
      <c r="E303" s="160">
        <v>660</v>
      </c>
      <c r="F303" s="160">
        <v>799</v>
      </c>
      <c r="G303" s="160">
        <v>1002</v>
      </c>
      <c r="H303" s="170">
        <v>37707</v>
      </c>
      <c r="I303" s="170">
        <v>39865</v>
      </c>
      <c r="J303" s="170">
        <v>26400</v>
      </c>
      <c r="K303" s="170">
        <v>31960</v>
      </c>
      <c r="L303" s="160">
        <v>40080</v>
      </c>
      <c r="M303" s="160">
        <v>28391</v>
      </c>
      <c r="N303" s="170">
        <f t="shared" si="72"/>
        <v>-9316</v>
      </c>
      <c r="O303" s="170">
        <f t="shared" si="73"/>
        <v>-11474</v>
      </c>
      <c r="P303" s="170">
        <f t="shared" si="74"/>
        <v>1991</v>
      </c>
      <c r="Q303" s="170">
        <f t="shared" si="75"/>
        <v>-3569</v>
      </c>
      <c r="R303" s="170">
        <f t="shared" si="76"/>
        <v>-11689</v>
      </c>
      <c r="S303" s="174">
        <f t="shared" si="77"/>
        <v>16770</v>
      </c>
      <c r="T303" s="171">
        <f t="shared" si="78"/>
        <v>24986.947490999999</v>
      </c>
      <c r="U303" s="174">
        <f t="shared" si="79"/>
        <v>923.26770979244986</v>
      </c>
      <c r="V303" s="172">
        <f t="shared" si="80"/>
        <v>18.163745815143788</v>
      </c>
      <c r="W303" s="174">
        <f t="shared" si="81"/>
        <v>2397</v>
      </c>
      <c r="X303" s="174">
        <f t="shared" si="82"/>
        <v>76.938975816037484</v>
      </c>
      <c r="Y303" s="175">
        <f t="shared" si="83"/>
        <v>31.154560800643765</v>
      </c>
    </row>
    <row r="304" spans="1:25" ht="14.25" customHeight="1" x14ac:dyDescent="0.2">
      <c r="A304" s="172" t="s">
        <v>197</v>
      </c>
      <c r="B304" s="172" t="s">
        <v>198</v>
      </c>
      <c r="C304" s="172" t="s">
        <v>179</v>
      </c>
      <c r="D304" s="170">
        <v>129000</v>
      </c>
      <c r="E304" s="160">
        <v>660</v>
      </c>
      <c r="F304" s="160">
        <v>799</v>
      </c>
      <c r="G304" s="160">
        <v>1002</v>
      </c>
      <c r="H304" s="170">
        <v>37707</v>
      </c>
      <c r="I304" s="170">
        <v>39865</v>
      </c>
      <c r="J304" s="170">
        <v>26400</v>
      </c>
      <c r="K304" s="170">
        <v>31960</v>
      </c>
      <c r="L304" s="160">
        <v>40080</v>
      </c>
      <c r="M304" s="160">
        <v>53544</v>
      </c>
      <c r="N304" s="170">
        <f t="shared" si="72"/>
        <v>15837</v>
      </c>
      <c r="O304" s="170">
        <f t="shared" si="73"/>
        <v>13679</v>
      </c>
      <c r="P304" s="170">
        <f t="shared" si="74"/>
        <v>27144</v>
      </c>
      <c r="Q304" s="170">
        <f t="shared" si="75"/>
        <v>21584</v>
      </c>
      <c r="R304" s="170">
        <f t="shared" si="76"/>
        <v>13464</v>
      </c>
      <c r="S304" s="174">
        <f t="shared" si="77"/>
        <v>16770</v>
      </c>
      <c r="T304" s="171">
        <f t="shared" si="78"/>
        <v>47124.127944</v>
      </c>
      <c r="U304" s="174">
        <f t="shared" si="79"/>
        <v>1741.2365275307998</v>
      </c>
      <c r="V304" s="172">
        <f t="shared" si="80"/>
        <v>9.6310867219062306</v>
      </c>
      <c r="W304" s="174">
        <f t="shared" si="81"/>
        <v>2397</v>
      </c>
      <c r="X304" s="174">
        <f t="shared" si="82"/>
        <v>145.10304396089998</v>
      </c>
      <c r="Y304" s="175">
        <f t="shared" si="83"/>
        <v>16.51929507864704</v>
      </c>
    </row>
    <row r="305" spans="1:25" ht="14.25" customHeight="1" x14ac:dyDescent="0.2">
      <c r="A305" s="172" t="s">
        <v>197</v>
      </c>
      <c r="B305" s="172" t="s">
        <v>198</v>
      </c>
      <c r="C305" s="172" t="s">
        <v>340</v>
      </c>
      <c r="D305" s="170">
        <v>129000</v>
      </c>
      <c r="E305" s="160">
        <v>660</v>
      </c>
      <c r="F305" s="160">
        <v>799</v>
      </c>
      <c r="G305" s="160">
        <v>1002</v>
      </c>
      <c r="H305" s="170">
        <v>37707</v>
      </c>
      <c r="I305" s="170">
        <v>39865</v>
      </c>
      <c r="J305" s="170">
        <v>26400</v>
      </c>
      <c r="K305" s="170">
        <v>31960</v>
      </c>
      <c r="L305" s="160">
        <v>40080</v>
      </c>
      <c r="M305" s="160">
        <v>29550</v>
      </c>
      <c r="N305" s="170">
        <f t="shared" si="72"/>
        <v>-8157</v>
      </c>
      <c r="O305" s="170">
        <f t="shared" si="73"/>
        <v>-10315</v>
      </c>
      <c r="P305" s="170">
        <f t="shared" si="74"/>
        <v>3150</v>
      </c>
      <c r="Q305" s="170">
        <f t="shared" si="75"/>
        <v>-2410</v>
      </c>
      <c r="R305" s="170">
        <f t="shared" si="76"/>
        <v>-10530</v>
      </c>
      <c r="S305" s="174">
        <f t="shared" si="77"/>
        <v>16770</v>
      </c>
      <c r="T305" s="171">
        <f t="shared" si="78"/>
        <v>26006.984550000001</v>
      </c>
      <c r="U305" s="174">
        <f t="shared" si="79"/>
        <v>960.95807912249995</v>
      </c>
      <c r="V305" s="172">
        <f t="shared" si="80"/>
        <v>17.451333585033748</v>
      </c>
      <c r="W305" s="174">
        <f t="shared" si="81"/>
        <v>2397</v>
      </c>
      <c r="X305" s="174">
        <f t="shared" si="82"/>
        <v>80.079839926874996</v>
      </c>
      <c r="Y305" s="175">
        <f t="shared" si="83"/>
        <v>29.932627265349474</v>
      </c>
    </row>
    <row r="306" spans="1:25" ht="14.25" customHeight="1" x14ac:dyDescent="0.2">
      <c r="A306" s="172" t="s">
        <v>197</v>
      </c>
      <c r="B306" s="172" t="s">
        <v>198</v>
      </c>
      <c r="C306" s="172" t="s">
        <v>305</v>
      </c>
      <c r="D306" s="170">
        <v>129000</v>
      </c>
      <c r="E306" s="160">
        <v>660</v>
      </c>
      <c r="F306" s="160">
        <v>799</v>
      </c>
      <c r="G306" s="160">
        <v>1002</v>
      </c>
      <c r="H306" s="170">
        <v>37707</v>
      </c>
      <c r="I306" s="170">
        <v>39865</v>
      </c>
      <c r="J306" s="170">
        <v>26400</v>
      </c>
      <c r="K306" s="170">
        <v>31960</v>
      </c>
      <c r="L306" s="160">
        <v>40080</v>
      </c>
      <c r="M306" s="160">
        <v>26015</v>
      </c>
      <c r="N306" s="170">
        <f t="shared" si="72"/>
        <v>-11692</v>
      </c>
      <c r="O306" s="170">
        <f t="shared" si="73"/>
        <v>-13850</v>
      </c>
      <c r="P306" s="170">
        <f t="shared" si="74"/>
        <v>-385</v>
      </c>
      <c r="Q306" s="170">
        <f t="shared" si="75"/>
        <v>-5945</v>
      </c>
      <c r="R306" s="170">
        <f t="shared" si="76"/>
        <v>-14065</v>
      </c>
      <c r="S306" s="174">
        <f t="shared" si="77"/>
        <v>16770</v>
      </c>
      <c r="T306" s="171">
        <f t="shared" si="78"/>
        <v>22895.827515000001</v>
      </c>
      <c r="U306" s="174">
        <f t="shared" si="79"/>
        <v>846.00082667924994</v>
      </c>
      <c r="V306" s="172">
        <f t="shared" si="80"/>
        <v>19.822675665490955</v>
      </c>
      <c r="W306" s="174">
        <f t="shared" si="81"/>
        <v>2397</v>
      </c>
      <c r="X306" s="174">
        <f t="shared" si="82"/>
        <v>70.500068889937495</v>
      </c>
      <c r="Y306" s="175">
        <f t="shared" si="83"/>
        <v>33.999966776516509</v>
      </c>
    </row>
    <row r="307" spans="1:25" ht="14.25" customHeight="1" x14ac:dyDescent="0.2">
      <c r="A307" s="172" t="s">
        <v>197</v>
      </c>
      <c r="B307" s="172" t="s">
        <v>198</v>
      </c>
      <c r="C307" s="172" t="s">
        <v>463</v>
      </c>
      <c r="D307" s="170">
        <v>129000</v>
      </c>
      <c r="E307" s="160">
        <v>660</v>
      </c>
      <c r="F307" s="160">
        <v>799</v>
      </c>
      <c r="G307" s="160">
        <v>1002</v>
      </c>
      <c r="H307" s="170">
        <v>37707</v>
      </c>
      <c r="I307" s="170">
        <v>39865</v>
      </c>
      <c r="J307" s="170">
        <v>26400</v>
      </c>
      <c r="K307" s="170">
        <v>31960</v>
      </c>
      <c r="L307" s="160">
        <v>40080</v>
      </c>
      <c r="M307" s="160">
        <v>30245</v>
      </c>
      <c r="N307" s="170">
        <f t="shared" si="72"/>
        <v>-7462</v>
      </c>
      <c r="O307" s="170">
        <f t="shared" si="73"/>
        <v>-9620</v>
      </c>
      <c r="P307" s="170">
        <f t="shared" si="74"/>
        <v>3845</v>
      </c>
      <c r="Q307" s="170">
        <f t="shared" si="75"/>
        <v>-1715</v>
      </c>
      <c r="R307" s="170">
        <f t="shared" si="76"/>
        <v>-9835</v>
      </c>
      <c r="S307" s="174">
        <f t="shared" si="77"/>
        <v>16770</v>
      </c>
      <c r="T307" s="171">
        <f t="shared" si="78"/>
        <v>26618.654745</v>
      </c>
      <c r="U307" s="174">
        <f t="shared" si="79"/>
        <v>983.55929282774991</v>
      </c>
      <c r="V307" s="172">
        <f t="shared" si="80"/>
        <v>17.050319306918407</v>
      </c>
      <c r="W307" s="174">
        <f t="shared" si="81"/>
        <v>2397</v>
      </c>
      <c r="X307" s="174">
        <f t="shared" si="82"/>
        <v>81.963274402312493</v>
      </c>
      <c r="Y307" s="172">
        <f t="shared" si="83"/>
        <v>29.24480527991658</v>
      </c>
    </row>
    <row r="308" spans="1:25" ht="14.25" customHeight="1" x14ac:dyDescent="0.2">
      <c r="A308" s="172" t="s">
        <v>199</v>
      </c>
      <c r="B308" s="172" t="s">
        <v>200</v>
      </c>
      <c r="C308" s="172" t="s">
        <v>181</v>
      </c>
      <c r="D308" s="170">
        <v>220000</v>
      </c>
      <c r="E308" s="160">
        <v>773</v>
      </c>
      <c r="F308" s="160">
        <v>956</v>
      </c>
      <c r="G308" s="160">
        <v>1240</v>
      </c>
      <c r="H308" s="170">
        <v>64306</v>
      </c>
      <c r="I308" s="170">
        <v>67988</v>
      </c>
      <c r="J308" s="170">
        <v>30920</v>
      </c>
      <c r="K308" s="170">
        <v>38240</v>
      </c>
      <c r="L308" s="160">
        <v>49600</v>
      </c>
      <c r="M308" s="160">
        <v>82374</v>
      </c>
      <c r="N308" s="170">
        <f t="shared" si="72"/>
        <v>18068</v>
      </c>
      <c r="O308" s="170">
        <f t="shared" si="73"/>
        <v>14386</v>
      </c>
      <c r="P308" s="170">
        <f t="shared" si="74"/>
        <v>51454</v>
      </c>
      <c r="Q308" s="170">
        <f t="shared" si="75"/>
        <v>44134</v>
      </c>
      <c r="R308" s="170">
        <f t="shared" si="76"/>
        <v>32774</v>
      </c>
      <c r="S308" s="174">
        <f t="shared" si="77"/>
        <v>28600</v>
      </c>
      <c r="T308" s="171">
        <f t="shared" si="78"/>
        <v>72497.439773999999</v>
      </c>
      <c r="U308" s="174">
        <f t="shared" si="79"/>
        <v>2678.7803996492999</v>
      </c>
      <c r="V308" s="172">
        <f t="shared" si="80"/>
        <v>10.676500396876223</v>
      </c>
      <c r="W308" s="174">
        <f t="shared" si="81"/>
        <v>2868</v>
      </c>
      <c r="X308" s="174">
        <f t="shared" si="82"/>
        <v>223.23169997077497</v>
      </c>
      <c r="Y308" s="175">
        <f t="shared" si="83"/>
        <v>12.847637680380844</v>
      </c>
    </row>
    <row r="309" spans="1:25" ht="14.25" customHeight="1" x14ac:dyDescent="0.2">
      <c r="A309" s="172" t="s">
        <v>199</v>
      </c>
      <c r="B309" s="172" t="s">
        <v>200</v>
      </c>
      <c r="C309" s="172" t="s">
        <v>178</v>
      </c>
      <c r="D309" s="170">
        <v>220000</v>
      </c>
      <c r="E309" s="160">
        <v>773</v>
      </c>
      <c r="F309" s="160">
        <v>956</v>
      </c>
      <c r="G309" s="160">
        <v>1240</v>
      </c>
      <c r="H309" s="170">
        <v>64306</v>
      </c>
      <c r="I309" s="170">
        <v>67988</v>
      </c>
      <c r="J309" s="170">
        <v>30920</v>
      </c>
      <c r="K309" s="170">
        <v>38240</v>
      </c>
      <c r="L309" s="160">
        <v>49600</v>
      </c>
      <c r="M309" s="160">
        <v>64632</v>
      </c>
      <c r="N309" s="170">
        <f t="shared" si="72"/>
        <v>326</v>
      </c>
      <c r="O309" s="170">
        <f t="shared" si="73"/>
        <v>-3356</v>
      </c>
      <c r="P309" s="170">
        <f t="shared" si="74"/>
        <v>33712</v>
      </c>
      <c r="Q309" s="170">
        <f t="shared" si="75"/>
        <v>26392</v>
      </c>
      <c r="R309" s="170">
        <f t="shared" si="76"/>
        <v>15032</v>
      </c>
      <c r="S309" s="174">
        <f t="shared" si="77"/>
        <v>28600</v>
      </c>
      <c r="T309" s="171">
        <f t="shared" si="78"/>
        <v>56882.687832000003</v>
      </c>
      <c r="U309" s="174">
        <f t="shared" si="79"/>
        <v>2101.8153153924</v>
      </c>
      <c r="V309" s="172">
        <f t="shared" si="80"/>
        <v>13.607284993382258</v>
      </c>
      <c r="W309" s="174">
        <f t="shared" si="81"/>
        <v>2868</v>
      </c>
      <c r="X309" s="174">
        <f t="shared" si="82"/>
        <v>175.1512762827</v>
      </c>
      <c r="Y309" s="175">
        <f t="shared" si="83"/>
        <v>16.374416794833699</v>
      </c>
    </row>
    <row r="310" spans="1:25" ht="14.25" customHeight="1" x14ac:dyDescent="0.2">
      <c r="A310" s="172" t="s">
        <v>199</v>
      </c>
      <c r="B310" s="172" t="s">
        <v>200</v>
      </c>
      <c r="C310" s="172" t="s">
        <v>468</v>
      </c>
      <c r="D310" s="170">
        <v>220000</v>
      </c>
      <c r="E310" s="160">
        <v>773</v>
      </c>
      <c r="F310" s="160">
        <v>956</v>
      </c>
      <c r="G310" s="160">
        <v>1240</v>
      </c>
      <c r="H310" s="170">
        <v>64306</v>
      </c>
      <c r="I310" s="170">
        <v>67988</v>
      </c>
      <c r="J310" s="170">
        <v>30920</v>
      </c>
      <c r="K310" s="170">
        <v>38240</v>
      </c>
      <c r="L310" s="160">
        <v>49600</v>
      </c>
      <c r="M310" s="160">
        <v>54360</v>
      </c>
      <c r="N310" s="170">
        <f t="shared" si="72"/>
        <v>-9946</v>
      </c>
      <c r="O310" s="170">
        <f t="shared" si="73"/>
        <v>-13628</v>
      </c>
      <c r="P310" s="170">
        <f t="shared" si="74"/>
        <v>23440</v>
      </c>
      <c r="Q310" s="170">
        <f t="shared" si="75"/>
        <v>16120</v>
      </c>
      <c r="R310" s="170">
        <f t="shared" si="76"/>
        <v>4760</v>
      </c>
      <c r="S310" s="174">
        <f t="shared" si="77"/>
        <v>28600</v>
      </c>
      <c r="T310" s="171">
        <f t="shared" si="78"/>
        <v>47842.290359999999</v>
      </c>
      <c r="U310" s="174">
        <f t="shared" si="79"/>
        <v>1767.7726288019999</v>
      </c>
      <c r="V310" s="172">
        <f t="shared" si="80"/>
        <v>16.178551208467294</v>
      </c>
      <c r="W310" s="174">
        <f t="shared" si="81"/>
        <v>2868</v>
      </c>
      <c r="X310" s="174">
        <f t="shared" si="82"/>
        <v>147.31438573349999</v>
      </c>
      <c r="Y310" s="175">
        <f t="shared" si="83"/>
        <v>19.46856707659477</v>
      </c>
    </row>
    <row r="311" spans="1:25" ht="14.25" customHeight="1" x14ac:dyDescent="0.2">
      <c r="A311" s="172" t="s">
        <v>199</v>
      </c>
      <c r="B311" s="172" t="s">
        <v>200</v>
      </c>
      <c r="C311" s="172" t="s">
        <v>170</v>
      </c>
      <c r="D311" s="170">
        <v>220000</v>
      </c>
      <c r="E311" s="160">
        <v>773</v>
      </c>
      <c r="F311" s="160">
        <v>956</v>
      </c>
      <c r="G311" s="160">
        <v>1240</v>
      </c>
      <c r="H311" s="170">
        <v>64306</v>
      </c>
      <c r="I311" s="170">
        <v>67988</v>
      </c>
      <c r="J311" s="170">
        <v>30920</v>
      </c>
      <c r="K311" s="170">
        <v>38240</v>
      </c>
      <c r="L311" s="160">
        <v>49600</v>
      </c>
      <c r="M311" s="160">
        <v>45534</v>
      </c>
      <c r="N311" s="170">
        <f t="shared" si="72"/>
        <v>-18772</v>
      </c>
      <c r="O311" s="170">
        <f t="shared" si="73"/>
        <v>-22454</v>
      </c>
      <c r="P311" s="170">
        <f t="shared" si="74"/>
        <v>14614</v>
      </c>
      <c r="Q311" s="170">
        <f t="shared" si="75"/>
        <v>7294</v>
      </c>
      <c r="R311" s="170">
        <f t="shared" si="76"/>
        <v>-4066</v>
      </c>
      <c r="S311" s="174">
        <f t="shared" si="77"/>
        <v>28600</v>
      </c>
      <c r="T311" s="171">
        <f t="shared" si="78"/>
        <v>40074.518934</v>
      </c>
      <c r="U311" s="174">
        <f t="shared" si="79"/>
        <v>1480.7534746112999</v>
      </c>
      <c r="V311" s="172">
        <f t="shared" si="80"/>
        <v>19.314491230559188</v>
      </c>
      <c r="W311" s="174">
        <f t="shared" si="81"/>
        <v>2868</v>
      </c>
      <c r="X311" s="174">
        <f t="shared" si="82"/>
        <v>123.39612288427499</v>
      </c>
      <c r="Y311" s="175">
        <f t="shared" si="83"/>
        <v>23.242221335347029</v>
      </c>
    </row>
    <row r="312" spans="1:25" ht="14.25" customHeight="1" x14ac:dyDescent="0.2">
      <c r="A312" s="172" t="s">
        <v>199</v>
      </c>
      <c r="B312" s="172" t="s">
        <v>200</v>
      </c>
      <c r="C312" s="172" t="s">
        <v>171</v>
      </c>
      <c r="D312" s="170">
        <v>220000</v>
      </c>
      <c r="E312" s="160">
        <v>773</v>
      </c>
      <c r="F312" s="160">
        <v>956</v>
      </c>
      <c r="G312" s="160">
        <v>1240</v>
      </c>
      <c r="H312" s="170">
        <v>64306</v>
      </c>
      <c r="I312" s="170">
        <v>67988</v>
      </c>
      <c r="J312" s="170">
        <v>30920</v>
      </c>
      <c r="K312" s="170">
        <v>38240</v>
      </c>
      <c r="L312" s="160">
        <v>49600</v>
      </c>
      <c r="M312" s="160">
        <v>41840</v>
      </c>
      <c r="N312" s="170">
        <f t="shared" si="72"/>
        <v>-22466</v>
      </c>
      <c r="O312" s="170">
        <f t="shared" si="73"/>
        <v>-26148</v>
      </c>
      <c r="P312" s="170">
        <f t="shared" si="74"/>
        <v>10920</v>
      </c>
      <c r="Q312" s="170">
        <f t="shared" si="75"/>
        <v>3600</v>
      </c>
      <c r="R312" s="170">
        <f t="shared" si="76"/>
        <v>-7760</v>
      </c>
      <c r="S312" s="174">
        <f t="shared" si="77"/>
        <v>28600</v>
      </c>
      <c r="T312" s="171">
        <f t="shared" si="78"/>
        <v>36823.425840000004</v>
      </c>
      <c r="U312" s="174">
        <f t="shared" si="79"/>
        <v>1360.625584788</v>
      </c>
      <c r="V312" s="172">
        <f t="shared" si="80"/>
        <v>21.019742918075575</v>
      </c>
      <c r="W312" s="174">
        <f t="shared" si="81"/>
        <v>2868</v>
      </c>
      <c r="X312" s="174">
        <f t="shared" si="82"/>
        <v>113.385465399</v>
      </c>
      <c r="Y312" s="175">
        <f t="shared" si="83"/>
        <v>25.294247282114998</v>
      </c>
    </row>
    <row r="313" spans="1:25" ht="14.25" customHeight="1" x14ac:dyDescent="0.2">
      <c r="A313" s="172" t="s">
        <v>199</v>
      </c>
      <c r="B313" s="172" t="s">
        <v>200</v>
      </c>
      <c r="C313" s="172" t="s">
        <v>172</v>
      </c>
      <c r="D313" s="170">
        <v>220000</v>
      </c>
      <c r="E313" s="160">
        <v>773</v>
      </c>
      <c r="F313" s="160">
        <v>956</v>
      </c>
      <c r="G313" s="160">
        <v>1240</v>
      </c>
      <c r="H313" s="170">
        <v>64306</v>
      </c>
      <c r="I313" s="170">
        <v>67988</v>
      </c>
      <c r="J313" s="170">
        <v>30920</v>
      </c>
      <c r="K313" s="170">
        <v>38240</v>
      </c>
      <c r="L313" s="160">
        <v>49600</v>
      </c>
      <c r="M313" s="160">
        <v>29726</v>
      </c>
      <c r="N313" s="170">
        <f t="shared" si="72"/>
        <v>-34580</v>
      </c>
      <c r="O313" s="170">
        <f t="shared" si="73"/>
        <v>-38262</v>
      </c>
      <c r="P313" s="170">
        <f t="shared" si="74"/>
        <v>-1194</v>
      </c>
      <c r="Q313" s="170">
        <f t="shared" si="75"/>
        <v>-8514</v>
      </c>
      <c r="R313" s="170">
        <f t="shared" si="76"/>
        <v>-19874</v>
      </c>
      <c r="S313" s="174">
        <f t="shared" si="77"/>
        <v>28600</v>
      </c>
      <c r="T313" s="171">
        <f t="shared" si="78"/>
        <v>26161.882325999999</v>
      </c>
      <c r="U313" s="174">
        <f t="shared" si="79"/>
        <v>966.68155194569988</v>
      </c>
      <c r="V313" s="172">
        <f t="shared" si="80"/>
        <v>29.585751318451258</v>
      </c>
      <c r="W313" s="174">
        <f t="shared" si="81"/>
        <v>2868</v>
      </c>
      <c r="X313" s="174">
        <f t="shared" si="82"/>
        <v>80.556795995474985</v>
      </c>
      <c r="Y313" s="175">
        <f t="shared" si="83"/>
        <v>35.602210397755897</v>
      </c>
    </row>
    <row r="314" spans="1:25" ht="14.25" customHeight="1" x14ac:dyDescent="0.2">
      <c r="A314" s="172" t="s">
        <v>199</v>
      </c>
      <c r="B314" s="172" t="s">
        <v>200</v>
      </c>
      <c r="C314" s="172" t="s">
        <v>173</v>
      </c>
      <c r="D314" s="170">
        <v>220000</v>
      </c>
      <c r="E314" s="160">
        <v>773</v>
      </c>
      <c r="F314" s="160">
        <v>956</v>
      </c>
      <c r="G314" s="160">
        <v>1240</v>
      </c>
      <c r="H314" s="170">
        <v>64306</v>
      </c>
      <c r="I314" s="170">
        <v>67988</v>
      </c>
      <c r="J314" s="170">
        <v>30920</v>
      </c>
      <c r="K314" s="170">
        <v>38240</v>
      </c>
      <c r="L314" s="160">
        <v>49600</v>
      </c>
      <c r="M314" s="160">
        <v>36944</v>
      </c>
      <c r="N314" s="170">
        <f t="shared" si="72"/>
        <v>-27362</v>
      </c>
      <c r="O314" s="170">
        <f t="shared" si="73"/>
        <v>-31044</v>
      </c>
      <c r="P314" s="170">
        <f t="shared" si="74"/>
        <v>6024</v>
      </c>
      <c r="Q314" s="170">
        <f t="shared" si="75"/>
        <v>-1296</v>
      </c>
      <c r="R314" s="170">
        <f t="shared" si="76"/>
        <v>-12656</v>
      </c>
      <c r="S314" s="174">
        <f t="shared" si="77"/>
        <v>28600</v>
      </c>
      <c r="T314" s="171">
        <f t="shared" si="78"/>
        <v>32514.451344000001</v>
      </c>
      <c r="U314" s="174">
        <f t="shared" si="79"/>
        <v>1201.4089771607999</v>
      </c>
      <c r="V314" s="172">
        <f t="shared" si="80"/>
        <v>23.80538230002929</v>
      </c>
      <c r="W314" s="174">
        <f t="shared" si="81"/>
        <v>2868</v>
      </c>
      <c r="X314" s="174">
        <f t="shared" si="82"/>
        <v>100.11741476339999</v>
      </c>
      <c r="Y314" s="175">
        <f t="shared" si="83"/>
        <v>28.646364938384895</v>
      </c>
    </row>
    <row r="315" spans="1:25" ht="14.25" customHeight="1" x14ac:dyDescent="0.2">
      <c r="A315" s="172" t="s">
        <v>199</v>
      </c>
      <c r="B315" s="172" t="s">
        <v>200</v>
      </c>
      <c r="C315" s="172" t="s">
        <v>174</v>
      </c>
      <c r="D315" s="170">
        <v>220000</v>
      </c>
      <c r="E315" s="160">
        <v>773</v>
      </c>
      <c r="F315" s="160">
        <v>956</v>
      </c>
      <c r="G315" s="160">
        <v>1240</v>
      </c>
      <c r="H315" s="170">
        <v>64306</v>
      </c>
      <c r="I315" s="170">
        <v>67988</v>
      </c>
      <c r="J315" s="170">
        <v>30920</v>
      </c>
      <c r="K315" s="170">
        <v>38240</v>
      </c>
      <c r="L315" s="160">
        <v>49600</v>
      </c>
      <c r="M315" s="160">
        <v>64006</v>
      </c>
      <c r="N315" s="170">
        <f t="shared" si="72"/>
        <v>-300</v>
      </c>
      <c r="O315" s="170">
        <f t="shared" si="73"/>
        <v>-3982</v>
      </c>
      <c r="P315" s="170">
        <f t="shared" si="74"/>
        <v>33086</v>
      </c>
      <c r="Q315" s="170">
        <f t="shared" si="75"/>
        <v>25766</v>
      </c>
      <c r="R315" s="170">
        <f t="shared" si="76"/>
        <v>14406</v>
      </c>
      <c r="S315" s="174">
        <f t="shared" si="77"/>
        <v>28600</v>
      </c>
      <c r="T315" s="171">
        <f t="shared" si="78"/>
        <v>56331.744606</v>
      </c>
      <c r="U315" s="174">
        <f t="shared" si="79"/>
        <v>2081.4579631916999</v>
      </c>
      <c r="V315" s="172">
        <f t="shared" si="80"/>
        <v>13.740368773119426</v>
      </c>
      <c r="W315" s="174">
        <f t="shared" si="81"/>
        <v>2868</v>
      </c>
      <c r="X315" s="174">
        <f t="shared" si="82"/>
        <v>173.45483026597498</v>
      </c>
      <c r="Y315" s="175">
        <f t="shared" si="83"/>
        <v>16.534564045303437</v>
      </c>
    </row>
    <row r="316" spans="1:25" ht="14.25" customHeight="1" x14ac:dyDescent="0.2">
      <c r="A316" s="172" t="s">
        <v>199</v>
      </c>
      <c r="B316" s="172" t="s">
        <v>200</v>
      </c>
      <c r="C316" s="172" t="s">
        <v>175</v>
      </c>
      <c r="D316" s="170">
        <v>220000</v>
      </c>
      <c r="E316" s="160">
        <v>773</v>
      </c>
      <c r="F316" s="160">
        <v>956</v>
      </c>
      <c r="G316" s="160">
        <v>1240</v>
      </c>
      <c r="H316" s="170">
        <v>64306</v>
      </c>
      <c r="I316" s="170">
        <v>67988</v>
      </c>
      <c r="J316" s="170">
        <v>30920</v>
      </c>
      <c r="K316" s="170">
        <v>38240</v>
      </c>
      <c r="L316" s="160">
        <v>49600</v>
      </c>
      <c r="M316" s="160">
        <v>27688</v>
      </c>
      <c r="N316" s="170">
        <f t="shared" si="72"/>
        <v>-36618</v>
      </c>
      <c r="O316" s="170">
        <f t="shared" si="73"/>
        <v>-40300</v>
      </c>
      <c r="P316" s="170">
        <f t="shared" si="74"/>
        <v>-3232</v>
      </c>
      <c r="Q316" s="170">
        <f t="shared" si="75"/>
        <v>-10552</v>
      </c>
      <c r="R316" s="170">
        <f t="shared" si="76"/>
        <v>-21912</v>
      </c>
      <c r="S316" s="174">
        <f t="shared" si="77"/>
        <v>28600</v>
      </c>
      <c r="T316" s="171">
        <f t="shared" si="78"/>
        <v>24368.236488000002</v>
      </c>
      <c r="U316" s="174">
        <f t="shared" si="79"/>
        <v>900.40633823159999</v>
      </c>
      <c r="V316" s="172">
        <f t="shared" si="80"/>
        <v>31.76343700131039</v>
      </c>
      <c r="W316" s="174">
        <f t="shared" si="81"/>
        <v>2868</v>
      </c>
      <c r="X316" s="174">
        <f t="shared" si="82"/>
        <v>75.033861519300004</v>
      </c>
      <c r="Y316" s="175">
        <f t="shared" si="83"/>
        <v>38.222742931367073</v>
      </c>
    </row>
    <row r="317" spans="1:25" ht="14.25" customHeight="1" x14ac:dyDescent="0.2">
      <c r="A317" s="172" t="s">
        <v>199</v>
      </c>
      <c r="B317" s="172" t="s">
        <v>200</v>
      </c>
      <c r="C317" s="172" t="s">
        <v>176</v>
      </c>
      <c r="D317" s="170">
        <v>220000</v>
      </c>
      <c r="E317" s="160">
        <v>773</v>
      </c>
      <c r="F317" s="160">
        <v>956</v>
      </c>
      <c r="G317" s="160">
        <v>1240</v>
      </c>
      <c r="H317" s="170">
        <v>64306</v>
      </c>
      <c r="I317" s="170">
        <v>67988</v>
      </c>
      <c r="J317" s="170">
        <v>30920</v>
      </c>
      <c r="K317" s="170">
        <v>38240</v>
      </c>
      <c r="L317" s="160">
        <v>49600</v>
      </c>
      <c r="M317" s="160">
        <v>23490</v>
      </c>
      <c r="N317" s="170">
        <f t="shared" si="72"/>
        <v>-40816</v>
      </c>
      <c r="O317" s="170">
        <f t="shared" si="73"/>
        <v>-44498</v>
      </c>
      <c r="P317" s="170">
        <f t="shared" si="74"/>
        <v>-7430</v>
      </c>
      <c r="Q317" s="170">
        <f t="shared" si="75"/>
        <v>-14750</v>
      </c>
      <c r="R317" s="170">
        <f t="shared" si="76"/>
        <v>-26110</v>
      </c>
      <c r="S317" s="174">
        <f t="shared" si="77"/>
        <v>28600</v>
      </c>
      <c r="T317" s="171">
        <f t="shared" si="78"/>
        <v>20673.572490000002</v>
      </c>
      <c r="U317" s="174">
        <f t="shared" si="79"/>
        <v>763.88850350550001</v>
      </c>
      <c r="V317" s="172">
        <f t="shared" si="80"/>
        <v>37.440018888560324</v>
      </c>
      <c r="W317" s="174">
        <f t="shared" si="81"/>
        <v>2868</v>
      </c>
      <c r="X317" s="174">
        <f t="shared" si="82"/>
        <v>63.657375292124996</v>
      </c>
      <c r="Y317" s="175">
        <f t="shared" si="83"/>
        <v>45.053695456947281</v>
      </c>
    </row>
    <row r="318" spans="1:25" ht="14.25" x14ac:dyDescent="0.2">
      <c r="A318" s="172" t="s">
        <v>199</v>
      </c>
      <c r="B318" s="172" t="s">
        <v>200</v>
      </c>
      <c r="C318" s="172" t="s">
        <v>303</v>
      </c>
      <c r="D318" s="170">
        <v>220000</v>
      </c>
      <c r="E318" s="160">
        <v>773</v>
      </c>
      <c r="F318" s="160">
        <v>956</v>
      </c>
      <c r="G318" s="160">
        <v>1240</v>
      </c>
      <c r="H318" s="170">
        <v>64306</v>
      </c>
      <c r="I318" s="170">
        <v>67988</v>
      </c>
      <c r="J318" s="170">
        <v>30920</v>
      </c>
      <c r="K318" s="170">
        <v>38240</v>
      </c>
      <c r="L318" s="160">
        <v>49600</v>
      </c>
      <c r="M318" s="160">
        <v>41238</v>
      </c>
      <c r="N318" s="170">
        <f t="shared" si="72"/>
        <v>-23068</v>
      </c>
      <c r="O318" s="170">
        <f t="shared" si="73"/>
        <v>-26750</v>
      </c>
      <c r="P318" s="170">
        <f t="shared" si="74"/>
        <v>10318</v>
      </c>
      <c r="Q318" s="170">
        <f t="shared" si="75"/>
        <v>2998</v>
      </c>
      <c r="R318" s="170">
        <f t="shared" si="76"/>
        <v>-8362</v>
      </c>
      <c r="S318" s="174">
        <f t="shared" si="77"/>
        <v>28600</v>
      </c>
      <c r="T318" s="171">
        <f t="shared" si="78"/>
        <v>36293.605038000002</v>
      </c>
      <c r="U318" s="174">
        <f t="shared" si="79"/>
        <v>1341.0487061541</v>
      </c>
      <c r="V318" s="172">
        <f t="shared" si="80"/>
        <v>21.326593037787525</v>
      </c>
      <c r="W318" s="174">
        <f t="shared" si="81"/>
        <v>2868</v>
      </c>
      <c r="X318" s="174">
        <f t="shared" si="82"/>
        <v>111.75405884617498</v>
      </c>
      <c r="Y318" s="175">
        <f t="shared" si="83"/>
        <v>25.663497412185162</v>
      </c>
    </row>
    <row r="319" spans="1:25" ht="14.25" x14ac:dyDescent="0.2">
      <c r="A319" s="172" t="s">
        <v>199</v>
      </c>
      <c r="B319" s="172" t="s">
        <v>200</v>
      </c>
      <c r="C319" s="172" t="s">
        <v>339</v>
      </c>
      <c r="D319" s="170">
        <v>220000</v>
      </c>
      <c r="E319" s="160">
        <v>773</v>
      </c>
      <c r="F319" s="160">
        <v>956</v>
      </c>
      <c r="G319" s="160">
        <v>1240</v>
      </c>
      <c r="H319" s="170">
        <v>64306</v>
      </c>
      <c r="I319" s="170">
        <v>67988</v>
      </c>
      <c r="J319" s="170">
        <v>30920</v>
      </c>
      <c r="K319" s="170">
        <v>38240</v>
      </c>
      <c r="L319" s="160">
        <v>49600</v>
      </c>
      <c r="M319" s="160">
        <v>27916</v>
      </c>
      <c r="N319" s="170">
        <f t="shared" si="72"/>
        <v>-36390</v>
      </c>
      <c r="O319" s="170">
        <f t="shared" si="73"/>
        <v>-40072</v>
      </c>
      <c r="P319" s="170">
        <f t="shared" si="74"/>
        <v>-3004</v>
      </c>
      <c r="Q319" s="170">
        <f t="shared" si="75"/>
        <v>-10324</v>
      </c>
      <c r="R319" s="170">
        <f t="shared" si="76"/>
        <v>-21684</v>
      </c>
      <c r="S319" s="174">
        <f t="shared" si="77"/>
        <v>28600</v>
      </c>
      <c r="T319" s="171">
        <f t="shared" si="78"/>
        <v>24568.899516000001</v>
      </c>
      <c r="U319" s="174">
        <f t="shared" si="79"/>
        <v>907.82083711619998</v>
      </c>
      <c r="V319" s="172">
        <f t="shared" si="80"/>
        <v>31.50401360124237</v>
      </c>
      <c r="W319" s="174">
        <f t="shared" si="81"/>
        <v>2868</v>
      </c>
      <c r="X319" s="174">
        <f t="shared" si="82"/>
        <v>75.651736426349999</v>
      </c>
      <c r="Y319" s="175">
        <f t="shared" si="83"/>
        <v>37.910564059453058</v>
      </c>
    </row>
    <row r="320" spans="1:25" ht="14.25" x14ac:dyDescent="0.2">
      <c r="A320" s="172" t="s">
        <v>199</v>
      </c>
      <c r="B320" s="172" t="s">
        <v>200</v>
      </c>
      <c r="C320" s="172" t="s">
        <v>179</v>
      </c>
      <c r="D320" s="170">
        <v>220000</v>
      </c>
      <c r="E320" s="160">
        <v>773</v>
      </c>
      <c r="F320" s="160">
        <v>956</v>
      </c>
      <c r="G320" s="160">
        <v>1240</v>
      </c>
      <c r="H320" s="170">
        <v>64306</v>
      </c>
      <c r="I320" s="170">
        <v>67988</v>
      </c>
      <c r="J320" s="170">
        <v>30920</v>
      </c>
      <c r="K320" s="170">
        <v>38240</v>
      </c>
      <c r="L320" s="160">
        <v>49600</v>
      </c>
      <c r="M320" s="160">
        <v>52648</v>
      </c>
      <c r="N320" s="170">
        <f t="shared" si="72"/>
        <v>-11658</v>
      </c>
      <c r="O320" s="170">
        <f t="shared" si="73"/>
        <v>-15340</v>
      </c>
      <c r="P320" s="170">
        <f t="shared" si="74"/>
        <v>21728</v>
      </c>
      <c r="Q320" s="170">
        <f t="shared" si="75"/>
        <v>14408</v>
      </c>
      <c r="R320" s="170">
        <f t="shared" si="76"/>
        <v>3048</v>
      </c>
      <c r="S320" s="174">
        <f t="shared" si="77"/>
        <v>28600</v>
      </c>
      <c r="T320" s="171">
        <f t="shared" si="78"/>
        <v>46335.557448</v>
      </c>
      <c r="U320" s="174">
        <f t="shared" si="79"/>
        <v>1712.0988477035999</v>
      </c>
      <c r="V320" s="172">
        <f t="shared" si="80"/>
        <v>16.70464298154312</v>
      </c>
      <c r="W320" s="174">
        <f t="shared" si="81"/>
        <v>2868</v>
      </c>
      <c r="X320" s="174">
        <f t="shared" si="82"/>
        <v>142.67490397529997</v>
      </c>
      <c r="Y320" s="175">
        <f t="shared" si="83"/>
        <v>20.101643106740841</v>
      </c>
    </row>
    <row r="321" spans="1:25" ht="14.25" x14ac:dyDescent="0.2">
      <c r="A321" s="172" t="s">
        <v>199</v>
      </c>
      <c r="B321" s="172" t="s">
        <v>200</v>
      </c>
      <c r="C321" s="172" t="s">
        <v>340</v>
      </c>
      <c r="D321" s="170">
        <v>220000</v>
      </c>
      <c r="E321" s="160">
        <v>773</v>
      </c>
      <c r="F321" s="160">
        <v>956</v>
      </c>
      <c r="G321" s="160">
        <v>1240</v>
      </c>
      <c r="H321" s="170">
        <v>64306</v>
      </c>
      <c r="I321" s="170">
        <v>67988</v>
      </c>
      <c r="J321" s="170">
        <v>30920</v>
      </c>
      <c r="K321" s="170">
        <v>38240</v>
      </c>
      <c r="L321" s="160">
        <v>49600</v>
      </c>
      <c r="M321" s="160">
        <v>29055</v>
      </c>
      <c r="N321" s="170">
        <f t="shared" si="72"/>
        <v>-35251</v>
      </c>
      <c r="O321" s="170">
        <f t="shared" si="73"/>
        <v>-38933</v>
      </c>
      <c r="P321" s="170">
        <f t="shared" si="74"/>
        <v>-1865</v>
      </c>
      <c r="Q321" s="170">
        <f t="shared" si="75"/>
        <v>-9185</v>
      </c>
      <c r="R321" s="170">
        <f t="shared" si="76"/>
        <v>-20545</v>
      </c>
      <c r="S321" s="174">
        <f t="shared" si="77"/>
        <v>28600</v>
      </c>
      <c r="T321" s="171">
        <f t="shared" si="78"/>
        <v>25571.334555000001</v>
      </c>
      <c r="U321" s="174">
        <f t="shared" si="79"/>
        <v>944.86081180725</v>
      </c>
      <c r="V321" s="172">
        <f t="shared" si="80"/>
        <v>30.269008559362657</v>
      </c>
      <c r="W321" s="174">
        <f t="shared" si="81"/>
        <v>2868</v>
      </c>
      <c r="X321" s="174">
        <f t="shared" si="82"/>
        <v>78.738400983937495</v>
      </c>
      <c r="Y321" s="175">
        <f t="shared" si="83"/>
        <v>36.424412537728159</v>
      </c>
    </row>
    <row r="322" spans="1:25" ht="14.25" x14ac:dyDescent="0.2">
      <c r="A322" s="172" t="s">
        <v>199</v>
      </c>
      <c r="B322" s="172" t="s">
        <v>200</v>
      </c>
      <c r="C322" s="172" t="s">
        <v>305</v>
      </c>
      <c r="D322" s="170">
        <v>220000</v>
      </c>
      <c r="E322" s="160">
        <v>773</v>
      </c>
      <c r="F322" s="160">
        <v>956</v>
      </c>
      <c r="G322" s="160">
        <v>1240</v>
      </c>
      <c r="H322" s="170">
        <v>64306</v>
      </c>
      <c r="I322" s="170">
        <v>67988</v>
      </c>
      <c r="J322" s="170">
        <v>30920</v>
      </c>
      <c r="K322" s="170">
        <v>38240</v>
      </c>
      <c r="L322" s="160">
        <v>49600</v>
      </c>
      <c r="M322" s="160">
        <v>25580</v>
      </c>
      <c r="N322" s="170">
        <f t="shared" si="72"/>
        <v>-38726</v>
      </c>
      <c r="O322" s="170">
        <f t="shared" si="73"/>
        <v>-42408</v>
      </c>
      <c r="P322" s="170">
        <f t="shared" si="74"/>
        <v>-5340</v>
      </c>
      <c r="Q322" s="170">
        <f t="shared" si="75"/>
        <v>-12660</v>
      </c>
      <c r="R322" s="170">
        <f t="shared" si="76"/>
        <v>-24020</v>
      </c>
      <c r="S322" s="174">
        <f t="shared" si="77"/>
        <v>28600</v>
      </c>
      <c r="T322" s="171">
        <f t="shared" si="78"/>
        <v>22512.98358</v>
      </c>
      <c r="U322" s="174">
        <f t="shared" si="79"/>
        <v>831.85474328099997</v>
      </c>
      <c r="V322" s="172">
        <f t="shared" si="80"/>
        <v>34.381002489925024</v>
      </c>
      <c r="W322" s="174">
        <f t="shared" si="81"/>
        <v>2868</v>
      </c>
      <c r="X322" s="174">
        <f t="shared" si="82"/>
        <v>69.321228606749997</v>
      </c>
      <c r="Y322" s="175">
        <f t="shared" si="83"/>
        <v>41.372607751512575</v>
      </c>
    </row>
    <row r="323" spans="1:25" ht="14.25" customHeight="1" x14ac:dyDescent="0.2">
      <c r="A323" s="172" t="s">
        <v>199</v>
      </c>
      <c r="B323" s="172" t="s">
        <v>200</v>
      </c>
      <c r="C323" s="172" t="s">
        <v>463</v>
      </c>
      <c r="D323" s="170">
        <v>220000</v>
      </c>
      <c r="E323" s="160">
        <v>773</v>
      </c>
      <c r="F323" s="160">
        <v>956</v>
      </c>
      <c r="G323" s="160">
        <v>1240</v>
      </c>
      <c r="H323" s="170">
        <v>64306</v>
      </c>
      <c r="I323" s="170">
        <v>67988</v>
      </c>
      <c r="J323" s="170">
        <v>30920</v>
      </c>
      <c r="K323" s="170">
        <v>38240</v>
      </c>
      <c r="L323" s="160">
        <v>49600</v>
      </c>
      <c r="M323" s="160">
        <v>29738</v>
      </c>
      <c r="N323" s="170">
        <f t="shared" si="72"/>
        <v>-34568</v>
      </c>
      <c r="O323" s="170">
        <f t="shared" si="73"/>
        <v>-38250</v>
      </c>
      <c r="P323" s="170">
        <f t="shared" si="74"/>
        <v>-1182</v>
      </c>
      <c r="Q323" s="170">
        <f t="shared" si="75"/>
        <v>-8502</v>
      </c>
      <c r="R323" s="170">
        <f t="shared" si="76"/>
        <v>-19862</v>
      </c>
      <c r="S323" s="174">
        <f t="shared" si="77"/>
        <v>28600</v>
      </c>
      <c r="T323" s="171">
        <f t="shared" si="78"/>
        <v>26172.443538</v>
      </c>
      <c r="U323" s="174">
        <f t="shared" si="79"/>
        <v>967.07178872909992</v>
      </c>
      <c r="V323" s="172">
        <f t="shared" si="80"/>
        <v>29.573812754465067</v>
      </c>
      <c r="W323" s="174">
        <f t="shared" si="81"/>
        <v>2868</v>
      </c>
      <c r="X323" s="174">
        <f t="shared" si="82"/>
        <v>80.589315727424989</v>
      </c>
      <c r="Y323" s="172">
        <f t="shared" si="83"/>
        <v>35.587844047470973</v>
      </c>
    </row>
    <row r="324" spans="1:25" ht="14.25" customHeight="1" x14ac:dyDescent="0.2">
      <c r="A324" s="172" t="s">
        <v>199</v>
      </c>
      <c r="B324" s="172" t="s">
        <v>200</v>
      </c>
      <c r="C324" s="172" t="s">
        <v>177</v>
      </c>
      <c r="D324" s="170">
        <v>220000</v>
      </c>
      <c r="E324" s="160">
        <v>773</v>
      </c>
      <c r="F324" s="160">
        <v>956</v>
      </c>
      <c r="G324" s="160">
        <v>1240</v>
      </c>
      <c r="H324" s="170">
        <v>64306</v>
      </c>
      <c r="I324" s="170">
        <v>67988</v>
      </c>
      <c r="J324" s="170">
        <v>30920</v>
      </c>
      <c r="K324" s="170">
        <v>38240</v>
      </c>
      <c r="L324" s="160">
        <v>49600</v>
      </c>
      <c r="M324" s="160">
        <v>27248</v>
      </c>
      <c r="N324" s="170">
        <f t="shared" si="72"/>
        <v>-37058</v>
      </c>
      <c r="O324" s="170">
        <f t="shared" si="73"/>
        <v>-40740</v>
      </c>
      <c r="P324" s="170">
        <f t="shared" si="74"/>
        <v>-3672</v>
      </c>
      <c r="Q324" s="170">
        <f t="shared" si="75"/>
        <v>-10992</v>
      </c>
      <c r="R324" s="170">
        <f t="shared" si="76"/>
        <v>-22352</v>
      </c>
      <c r="S324" s="174">
        <f t="shared" si="77"/>
        <v>28600</v>
      </c>
      <c r="T324" s="171">
        <f t="shared" si="78"/>
        <v>23980.992048</v>
      </c>
      <c r="U324" s="174">
        <f t="shared" si="79"/>
        <v>886.09765617359994</v>
      </c>
      <c r="V324" s="172">
        <f t="shared" si="80"/>
        <v>32.276352161343297</v>
      </c>
      <c r="W324" s="174">
        <f t="shared" si="81"/>
        <v>2868</v>
      </c>
      <c r="X324" s="174">
        <f t="shared" si="82"/>
        <v>73.841471347799995</v>
      </c>
      <c r="Y324" s="175">
        <f t="shared" si="83"/>
        <v>38.83996279667101</v>
      </c>
    </row>
    <row r="325" spans="1:25" ht="14.25" customHeight="1" x14ac:dyDescent="0.2">
      <c r="A325" s="172" t="s">
        <v>199</v>
      </c>
      <c r="B325" s="172" t="s">
        <v>200</v>
      </c>
      <c r="C325" s="172" t="s">
        <v>180</v>
      </c>
      <c r="D325" s="170">
        <v>220000</v>
      </c>
      <c r="E325" s="160">
        <v>773</v>
      </c>
      <c r="F325" s="160">
        <v>956</v>
      </c>
      <c r="G325" s="160">
        <v>1240</v>
      </c>
      <c r="H325" s="170">
        <v>64306</v>
      </c>
      <c r="I325" s="170">
        <v>67988</v>
      </c>
      <c r="J325" s="170">
        <v>30920</v>
      </c>
      <c r="K325" s="170">
        <v>38240</v>
      </c>
      <c r="L325" s="160">
        <v>49600</v>
      </c>
      <c r="M325" s="160">
        <v>27112</v>
      </c>
      <c r="N325" s="170">
        <f t="shared" si="72"/>
        <v>-37194</v>
      </c>
      <c r="O325" s="170">
        <f t="shared" si="73"/>
        <v>-40876</v>
      </c>
      <c r="P325" s="170">
        <f t="shared" si="74"/>
        <v>-3808</v>
      </c>
      <c r="Q325" s="170">
        <f t="shared" si="75"/>
        <v>-11128</v>
      </c>
      <c r="R325" s="170">
        <f t="shared" si="76"/>
        <v>-22488</v>
      </c>
      <c r="S325" s="174">
        <f t="shared" si="77"/>
        <v>28600</v>
      </c>
      <c r="T325" s="171">
        <f t="shared" si="78"/>
        <v>23861.298311999999</v>
      </c>
      <c r="U325" s="174">
        <f t="shared" si="79"/>
        <v>881.67497262839993</v>
      </c>
      <c r="V325" s="172">
        <f t="shared" si="80"/>
        <v>32.438257734297807</v>
      </c>
      <c r="W325" s="174">
        <f t="shared" si="81"/>
        <v>2868</v>
      </c>
      <c r="X325" s="174">
        <f t="shared" si="82"/>
        <v>73.472914385699994</v>
      </c>
      <c r="Y325" s="175">
        <f t="shared" si="83"/>
        <v>39.03479294348228</v>
      </c>
    </row>
    <row r="326" spans="1:25" ht="14.25" customHeight="1" x14ac:dyDescent="0.2">
      <c r="A326" s="172" t="s">
        <v>201</v>
      </c>
      <c r="B326" s="172" t="s">
        <v>202</v>
      </c>
      <c r="C326" s="172" t="s">
        <v>177</v>
      </c>
      <c r="D326" s="170">
        <v>144500</v>
      </c>
      <c r="E326" s="160">
        <v>582</v>
      </c>
      <c r="F326" s="160">
        <v>774</v>
      </c>
      <c r="G326" s="160">
        <v>1095</v>
      </c>
      <c r="H326" s="170">
        <v>42237</v>
      </c>
      <c r="I326" s="170">
        <v>44655</v>
      </c>
      <c r="J326" s="170">
        <v>23280</v>
      </c>
      <c r="K326" s="170">
        <v>30960</v>
      </c>
      <c r="L326" s="160">
        <v>43800</v>
      </c>
      <c r="M326" s="160">
        <v>27451</v>
      </c>
      <c r="N326" s="170">
        <f t="shared" si="72"/>
        <v>-14786</v>
      </c>
      <c r="O326" s="170">
        <f t="shared" si="73"/>
        <v>-17204</v>
      </c>
      <c r="P326" s="170">
        <f t="shared" si="74"/>
        <v>4171</v>
      </c>
      <c r="Q326" s="170">
        <f t="shared" si="75"/>
        <v>-3509</v>
      </c>
      <c r="R326" s="170">
        <f t="shared" si="76"/>
        <v>-16349</v>
      </c>
      <c r="S326" s="174">
        <f t="shared" si="77"/>
        <v>18785</v>
      </c>
      <c r="T326" s="171">
        <f t="shared" si="78"/>
        <v>24159.652550999999</v>
      </c>
      <c r="U326" s="174">
        <f t="shared" si="79"/>
        <v>892.69916175944991</v>
      </c>
      <c r="V326" s="172">
        <f t="shared" si="80"/>
        <v>21.042923310218004</v>
      </c>
      <c r="W326" s="174">
        <f t="shared" si="81"/>
        <v>2322</v>
      </c>
      <c r="X326" s="174">
        <f t="shared" si="82"/>
        <v>74.391596813287492</v>
      </c>
      <c r="Y326" s="175">
        <f t="shared" si="83"/>
        <v>31.213202827570637</v>
      </c>
    </row>
    <row r="327" spans="1:25" ht="14.25" customHeight="1" x14ac:dyDescent="0.2">
      <c r="A327" s="172" t="s">
        <v>201</v>
      </c>
      <c r="B327" s="172" t="s">
        <v>202</v>
      </c>
      <c r="C327" s="172" t="s">
        <v>180</v>
      </c>
      <c r="D327" s="170">
        <v>144500</v>
      </c>
      <c r="E327" s="160">
        <v>582</v>
      </c>
      <c r="F327" s="160">
        <v>774</v>
      </c>
      <c r="G327" s="160">
        <v>1095</v>
      </c>
      <c r="H327" s="170">
        <v>42237</v>
      </c>
      <c r="I327" s="170">
        <v>44655</v>
      </c>
      <c r="J327" s="170">
        <v>23280</v>
      </c>
      <c r="K327" s="170">
        <v>30960</v>
      </c>
      <c r="L327" s="160">
        <v>43800</v>
      </c>
      <c r="M327" s="160">
        <v>27314</v>
      </c>
      <c r="N327" s="170">
        <f t="shared" si="72"/>
        <v>-14923</v>
      </c>
      <c r="O327" s="170">
        <f t="shared" si="73"/>
        <v>-17341</v>
      </c>
      <c r="P327" s="170">
        <f t="shared" si="74"/>
        <v>4034</v>
      </c>
      <c r="Q327" s="170">
        <f t="shared" si="75"/>
        <v>-3646</v>
      </c>
      <c r="R327" s="170">
        <f t="shared" si="76"/>
        <v>-16486</v>
      </c>
      <c r="S327" s="174">
        <f t="shared" si="77"/>
        <v>18785</v>
      </c>
      <c r="T327" s="171">
        <f t="shared" si="78"/>
        <v>24039.078713999999</v>
      </c>
      <c r="U327" s="174">
        <f t="shared" si="79"/>
        <v>888.24395848229994</v>
      </c>
      <c r="V327" s="172">
        <f t="shared" si="80"/>
        <v>21.14846920219647</v>
      </c>
      <c r="W327" s="174">
        <f t="shared" si="81"/>
        <v>2322</v>
      </c>
      <c r="X327" s="174">
        <f t="shared" si="82"/>
        <v>74.020329873524986</v>
      </c>
      <c r="Y327" s="175">
        <f t="shared" si="83"/>
        <v>31.369760226244477</v>
      </c>
    </row>
    <row r="328" spans="1:25" ht="14.25" customHeight="1" x14ac:dyDescent="0.2">
      <c r="A328" s="172" t="s">
        <v>201</v>
      </c>
      <c r="B328" s="172" t="s">
        <v>202</v>
      </c>
      <c r="C328" s="172" t="s">
        <v>181</v>
      </c>
      <c r="D328" s="170">
        <v>144500</v>
      </c>
      <c r="E328" s="160">
        <v>582</v>
      </c>
      <c r="F328" s="160">
        <v>774</v>
      </c>
      <c r="G328" s="160">
        <v>1095</v>
      </c>
      <c r="H328" s="170">
        <v>42237</v>
      </c>
      <c r="I328" s="170">
        <v>44655</v>
      </c>
      <c r="J328" s="170">
        <v>23280</v>
      </c>
      <c r="K328" s="170">
        <v>30960</v>
      </c>
      <c r="L328" s="160">
        <v>43800</v>
      </c>
      <c r="M328" s="160">
        <v>82987</v>
      </c>
      <c r="N328" s="170">
        <f t="shared" si="72"/>
        <v>40750</v>
      </c>
      <c r="O328" s="170">
        <f t="shared" si="73"/>
        <v>38332</v>
      </c>
      <c r="P328" s="170">
        <f t="shared" si="74"/>
        <v>59707</v>
      </c>
      <c r="Q328" s="170">
        <f t="shared" si="75"/>
        <v>52027</v>
      </c>
      <c r="R328" s="170">
        <f t="shared" si="76"/>
        <v>39187</v>
      </c>
      <c r="S328" s="174">
        <f t="shared" si="77"/>
        <v>18785</v>
      </c>
      <c r="T328" s="171">
        <f t="shared" si="78"/>
        <v>73036.941686999999</v>
      </c>
      <c r="U328" s="174">
        <f t="shared" si="79"/>
        <v>2698.7149953346498</v>
      </c>
      <c r="V328" s="172">
        <f t="shared" si="80"/>
        <v>6.9607202066443463</v>
      </c>
      <c r="W328" s="174">
        <f t="shared" si="81"/>
        <v>2322</v>
      </c>
      <c r="X328" s="174">
        <f t="shared" si="82"/>
        <v>224.89291627788745</v>
      </c>
      <c r="Y328" s="175">
        <f t="shared" si="83"/>
        <v>10.324913912054198</v>
      </c>
    </row>
    <row r="329" spans="1:25" ht="14.25" customHeight="1" x14ac:dyDescent="0.2">
      <c r="A329" s="172" t="s">
        <v>201</v>
      </c>
      <c r="B329" s="172" t="s">
        <v>202</v>
      </c>
      <c r="C329" s="172" t="s">
        <v>178</v>
      </c>
      <c r="D329" s="170">
        <v>144500</v>
      </c>
      <c r="E329" s="160">
        <v>582</v>
      </c>
      <c r="F329" s="160">
        <v>774</v>
      </c>
      <c r="G329" s="160">
        <v>1095</v>
      </c>
      <c r="H329" s="170">
        <v>42237</v>
      </c>
      <c r="I329" s="170">
        <v>44655</v>
      </c>
      <c r="J329" s="170">
        <v>23280</v>
      </c>
      <c r="K329" s="170">
        <v>30960</v>
      </c>
      <c r="L329" s="160">
        <v>43800</v>
      </c>
      <c r="M329" s="160">
        <v>65114</v>
      </c>
      <c r="N329" s="170">
        <f t="shared" si="72"/>
        <v>22877</v>
      </c>
      <c r="O329" s="170">
        <f t="shared" si="73"/>
        <v>20459</v>
      </c>
      <c r="P329" s="170">
        <f t="shared" si="74"/>
        <v>41834</v>
      </c>
      <c r="Q329" s="170">
        <f t="shared" si="75"/>
        <v>34154</v>
      </c>
      <c r="R329" s="170">
        <f t="shared" si="76"/>
        <v>21314</v>
      </c>
      <c r="S329" s="174">
        <f t="shared" si="77"/>
        <v>18785</v>
      </c>
      <c r="T329" s="171">
        <f t="shared" si="78"/>
        <v>57306.896514</v>
      </c>
      <c r="U329" s="174">
        <f t="shared" si="79"/>
        <v>2117.4898261922999</v>
      </c>
      <c r="V329" s="172">
        <f t="shared" si="80"/>
        <v>8.8713531312589353</v>
      </c>
      <c r="W329" s="174">
        <f t="shared" si="81"/>
        <v>2322</v>
      </c>
      <c r="X329" s="174">
        <f t="shared" si="82"/>
        <v>176.45748551602497</v>
      </c>
      <c r="Y329" s="175">
        <f t="shared" si="83"/>
        <v>13.158977037497952</v>
      </c>
    </row>
    <row r="330" spans="1:25" ht="14.25" customHeight="1" x14ac:dyDescent="0.2">
      <c r="A330" s="172" t="s">
        <v>201</v>
      </c>
      <c r="B330" s="172" t="s">
        <v>202</v>
      </c>
      <c r="C330" s="172" t="s">
        <v>468</v>
      </c>
      <c r="D330" s="170">
        <v>144500</v>
      </c>
      <c r="E330" s="160">
        <v>582</v>
      </c>
      <c r="F330" s="160">
        <v>774</v>
      </c>
      <c r="G330" s="160">
        <v>1095</v>
      </c>
      <c r="H330" s="170">
        <v>42237</v>
      </c>
      <c r="I330" s="170">
        <v>44655</v>
      </c>
      <c r="J330" s="170">
        <v>23280</v>
      </c>
      <c r="K330" s="170">
        <v>30960</v>
      </c>
      <c r="L330" s="160">
        <v>43800</v>
      </c>
      <c r="M330" s="160">
        <v>54765</v>
      </c>
      <c r="N330" s="170">
        <f t="shared" si="72"/>
        <v>12528</v>
      </c>
      <c r="O330" s="170">
        <f t="shared" si="73"/>
        <v>10110</v>
      </c>
      <c r="P330" s="170">
        <f t="shared" si="74"/>
        <v>31485</v>
      </c>
      <c r="Q330" s="170">
        <f t="shared" si="75"/>
        <v>23805</v>
      </c>
      <c r="R330" s="170">
        <f t="shared" si="76"/>
        <v>10965</v>
      </c>
      <c r="S330" s="174">
        <f t="shared" si="77"/>
        <v>18785</v>
      </c>
      <c r="T330" s="171">
        <f t="shared" si="78"/>
        <v>48198.731265000002</v>
      </c>
      <c r="U330" s="174">
        <f t="shared" si="79"/>
        <v>1780.94312024175</v>
      </c>
      <c r="V330" s="172">
        <f t="shared" si="80"/>
        <v>10.54778211976252</v>
      </c>
      <c r="W330" s="174">
        <f t="shared" si="81"/>
        <v>2322</v>
      </c>
      <c r="X330" s="174">
        <f t="shared" si="82"/>
        <v>148.41192668681248</v>
      </c>
      <c r="Y330" s="175">
        <f t="shared" si="83"/>
        <v>15.645642852545269</v>
      </c>
    </row>
    <row r="331" spans="1:25" ht="14.25" customHeight="1" x14ac:dyDescent="0.2">
      <c r="A331" s="172" t="s">
        <v>201</v>
      </c>
      <c r="B331" s="172" t="s">
        <v>202</v>
      </c>
      <c r="C331" s="172" t="s">
        <v>170</v>
      </c>
      <c r="D331" s="170">
        <v>144500</v>
      </c>
      <c r="E331" s="160">
        <v>582</v>
      </c>
      <c r="F331" s="160">
        <v>774</v>
      </c>
      <c r="G331" s="160">
        <v>1095</v>
      </c>
      <c r="H331" s="170">
        <v>42237</v>
      </c>
      <c r="I331" s="170">
        <v>44655</v>
      </c>
      <c r="J331" s="170">
        <v>23280</v>
      </c>
      <c r="K331" s="170">
        <v>30960</v>
      </c>
      <c r="L331" s="160">
        <v>43800</v>
      </c>
      <c r="M331" s="160">
        <v>45873</v>
      </c>
      <c r="N331" s="170">
        <f t="shared" si="72"/>
        <v>3636</v>
      </c>
      <c r="O331" s="170">
        <f t="shared" si="73"/>
        <v>1218</v>
      </c>
      <c r="P331" s="170">
        <f t="shared" si="74"/>
        <v>22593</v>
      </c>
      <c r="Q331" s="170">
        <f t="shared" si="75"/>
        <v>14913</v>
      </c>
      <c r="R331" s="170">
        <f t="shared" si="76"/>
        <v>2073</v>
      </c>
      <c r="S331" s="174">
        <f t="shared" si="77"/>
        <v>18785</v>
      </c>
      <c r="T331" s="171">
        <f t="shared" si="78"/>
        <v>40372.873173</v>
      </c>
      <c r="U331" s="174">
        <f t="shared" si="79"/>
        <v>1491.7776637423499</v>
      </c>
      <c r="V331" s="172">
        <f t="shared" si="80"/>
        <v>12.592359073720802</v>
      </c>
      <c r="W331" s="174">
        <f t="shared" si="81"/>
        <v>2322</v>
      </c>
      <c r="X331" s="174">
        <f t="shared" si="82"/>
        <v>124.31480531186249</v>
      </c>
      <c r="Y331" s="175">
        <f t="shared" si="83"/>
        <v>18.678386650527361</v>
      </c>
    </row>
    <row r="332" spans="1:25" ht="14.25" customHeight="1" x14ac:dyDescent="0.2">
      <c r="A332" s="172" t="s">
        <v>201</v>
      </c>
      <c r="B332" s="172" t="s">
        <v>202</v>
      </c>
      <c r="C332" s="172" t="s">
        <v>171</v>
      </c>
      <c r="D332" s="170">
        <v>144500</v>
      </c>
      <c r="E332" s="160">
        <v>582</v>
      </c>
      <c r="F332" s="160">
        <v>774</v>
      </c>
      <c r="G332" s="160">
        <v>1095</v>
      </c>
      <c r="H332" s="170">
        <v>42237</v>
      </c>
      <c r="I332" s="170">
        <v>44655</v>
      </c>
      <c r="J332" s="170">
        <v>23280</v>
      </c>
      <c r="K332" s="170">
        <v>30960</v>
      </c>
      <c r="L332" s="160">
        <v>43800</v>
      </c>
      <c r="M332" s="160">
        <v>42151</v>
      </c>
      <c r="N332" s="170">
        <f t="shared" si="72"/>
        <v>-86</v>
      </c>
      <c r="O332" s="170">
        <f t="shared" si="73"/>
        <v>-2504</v>
      </c>
      <c r="P332" s="170">
        <f t="shared" si="74"/>
        <v>18871</v>
      </c>
      <c r="Q332" s="170">
        <f t="shared" si="75"/>
        <v>11191</v>
      </c>
      <c r="R332" s="170">
        <f t="shared" si="76"/>
        <v>-1649</v>
      </c>
      <c r="S332" s="174">
        <f t="shared" si="77"/>
        <v>18785</v>
      </c>
      <c r="T332" s="171">
        <f t="shared" si="78"/>
        <v>37097.137251</v>
      </c>
      <c r="U332" s="174">
        <f t="shared" si="79"/>
        <v>1370.7392214244499</v>
      </c>
      <c r="V332" s="172">
        <f t="shared" si="80"/>
        <v>13.704284306156305</v>
      </c>
      <c r="W332" s="174">
        <f t="shared" si="81"/>
        <v>2322</v>
      </c>
      <c r="X332" s="174">
        <f t="shared" si="82"/>
        <v>114.22826845203748</v>
      </c>
      <c r="Y332" s="175">
        <f t="shared" si="83"/>
        <v>20.327717748562112</v>
      </c>
    </row>
    <row r="333" spans="1:25" ht="14.25" customHeight="1" x14ac:dyDescent="0.2">
      <c r="A333" s="172" t="s">
        <v>201</v>
      </c>
      <c r="B333" s="172" t="s">
        <v>202</v>
      </c>
      <c r="C333" s="172" t="s">
        <v>172</v>
      </c>
      <c r="D333" s="170">
        <v>144500</v>
      </c>
      <c r="E333" s="160">
        <v>582</v>
      </c>
      <c r="F333" s="160">
        <v>774</v>
      </c>
      <c r="G333" s="160">
        <v>1095</v>
      </c>
      <c r="H333" s="170">
        <v>42237</v>
      </c>
      <c r="I333" s="170">
        <v>44655</v>
      </c>
      <c r="J333" s="170">
        <v>23280</v>
      </c>
      <c r="K333" s="170">
        <v>30960</v>
      </c>
      <c r="L333" s="160">
        <v>43800</v>
      </c>
      <c r="M333" s="160">
        <v>29947</v>
      </c>
      <c r="N333" s="170">
        <f t="shared" si="72"/>
        <v>-12290</v>
      </c>
      <c r="O333" s="170">
        <f t="shared" si="73"/>
        <v>-14708</v>
      </c>
      <c r="P333" s="170">
        <f t="shared" si="74"/>
        <v>6667</v>
      </c>
      <c r="Q333" s="170">
        <f t="shared" si="75"/>
        <v>-1013</v>
      </c>
      <c r="R333" s="170">
        <f t="shared" si="76"/>
        <v>-13853</v>
      </c>
      <c r="S333" s="174">
        <f t="shared" si="77"/>
        <v>18785</v>
      </c>
      <c r="T333" s="171">
        <f t="shared" si="78"/>
        <v>26356.384646999999</v>
      </c>
      <c r="U333" s="174">
        <f t="shared" si="79"/>
        <v>973.86841270664991</v>
      </c>
      <c r="V333" s="172">
        <f t="shared" si="80"/>
        <v>19.289053587631294</v>
      </c>
      <c r="W333" s="174">
        <f t="shared" si="81"/>
        <v>2322</v>
      </c>
      <c r="X333" s="174">
        <f t="shared" si="82"/>
        <v>81.155701058887487</v>
      </c>
      <c r="Y333" s="175">
        <f t="shared" si="83"/>
        <v>28.611668307998851</v>
      </c>
    </row>
    <row r="334" spans="1:25" ht="14.25" customHeight="1" x14ac:dyDescent="0.2">
      <c r="A334" s="172" t="s">
        <v>201</v>
      </c>
      <c r="B334" s="172" t="s">
        <v>202</v>
      </c>
      <c r="C334" s="172" t="s">
        <v>173</v>
      </c>
      <c r="D334" s="170">
        <v>144500</v>
      </c>
      <c r="E334" s="160">
        <v>582</v>
      </c>
      <c r="F334" s="160">
        <v>774</v>
      </c>
      <c r="G334" s="160">
        <v>1095</v>
      </c>
      <c r="H334" s="170">
        <v>42237</v>
      </c>
      <c r="I334" s="170">
        <v>44655</v>
      </c>
      <c r="J334" s="170">
        <v>23280</v>
      </c>
      <c r="K334" s="170">
        <v>30960</v>
      </c>
      <c r="L334" s="160">
        <v>43800</v>
      </c>
      <c r="M334" s="160">
        <v>37219</v>
      </c>
      <c r="N334" s="170">
        <f t="shared" si="72"/>
        <v>-5018</v>
      </c>
      <c r="O334" s="170">
        <f t="shared" si="73"/>
        <v>-7436</v>
      </c>
      <c r="P334" s="170">
        <f t="shared" si="74"/>
        <v>13939</v>
      </c>
      <c r="Q334" s="170">
        <f t="shared" si="75"/>
        <v>6259</v>
      </c>
      <c r="R334" s="170">
        <f t="shared" si="76"/>
        <v>-6581</v>
      </c>
      <c r="S334" s="174">
        <f t="shared" si="77"/>
        <v>18785</v>
      </c>
      <c r="T334" s="171">
        <f t="shared" si="78"/>
        <v>32756.479119</v>
      </c>
      <c r="U334" s="174">
        <f t="shared" si="79"/>
        <v>1210.3519034470498</v>
      </c>
      <c r="V334" s="172">
        <f t="shared" si="80"/>
        <v>15.520279636443602</v>
      </c>
      <c r="W334" s="174">
        <f t="shared" si="81"/>
        <v>2322</v>
      </c>
      <c r="X334" s="174">
        <f t="shared" si="82"/>
        <v>100.86265862058748</v>
      </c>
      <c r="Y334" s="175">
        <f t="shared" si="83"/>
        <v>23.021403874892975</v>
      </c>
    </row>
    <row r="335" spans="1:25" ht="14.25" customHeight="1" x14ac:dyDescent="0.2">
      <c r="A335" s="172" t="s">
        <v>201</v>
      </c>
      <c r="B335" s="172" t="s">
        <v>202</v>
      </c>
      <c r="C335" s="172" t="s">
        <v>174</v>
      </c>
      <c r="D335" s="170">
        <v>144500</v>
      </c>
      <c r="E335" s="160">
        <v>582</v>
      </c>
      <c r="F335" s="160">
        <v>774</v>
      </c>
      <c r="G335" s="160">
        <v>1095</v>
      </c>
      <c r="H335" s="170">
        <v>42237</v>
      </c>
      <c r="I335" s="170">
        <v>44655</v>
      </c>
      <c r="J335" s="170">
        <v>23280</v>
      </c>
      <c r="K335" s="170">
        <v>30960</v>
      </c>
      <c r="L335" s="160">
        <v>43800</v>
      </c>
      <c r="M335" s="160">
        <v>64483</v>
      </c>
      <c r="N335" s="170">
        <f t="shared" si="72"/>
        <v>22246</v>
      </c>
      <c r="O335" s="170">
        <f t="shared" si="73"/>
        <v>19828</v>
      </c>
      <c r="P335" s="170">
        <f t="shared" si="74"/>
        <v>41203</v>
      </c>
      <c r="Q335" s="170">
        <f t="shared" si="75"/>
        <v>33523</v>
      </c>
      <c r="R335" s="170">
        <f t="shared" si="76"/>
        <v>20683</v>
      </c>
      <c r="S335" s="174">
        <f t="shared" si="77"/>
        <v>18785</v>
      </c>
      <c r="T335" s="171">
        <f t="shared" si="78"/>
        <v>56751.552782999999</v>
      </c>
      <c r="U335" s="174">
        <f t="shared" si="79"/>
        <v>2096.9698753318498</v>
      </c>
      <c r="V335" s="172">
        <f t="shared" si="80"/>
        <v>8.9581639779289794</v>
      </c>
      <c r="W335" s="174">
        <f t="shared" si="81"/>
        <v>2322</v>
      </c>
      <c r="X335" s="174">
        <f t="shared" si="82"/>
        <v>174.74748961098749</v>
      </c>
      <c r="Y335" s="175">
        <f t="shared" si="83"/>
        <v>13.287744534522922</v>
      </c>
    </row>
    <row r="336" spans="1:25" ht="14.25" customHeight="1" x14ac:dyDescent="0.2">
      <c r="A336" s="172" t="s">
        <v>201</v>
      </c>
      <c r="B336" s="172" t="s">
        <v>202</v>
      </c>
      <c r="C336" s="172" t="s">
        <v>175</v>
      </c>
      <c r="D336" s="170">
        <v>144500</v>
      </c>
      <c r="E336" s="160">
        <v>582</v>
      </c>
      <c r="F336" s="160">
        <v>774</v>
      </c>
      <c r="G336" s="160">
        <v>1095</v>
      </c>
      <c r="H336" s="170">
        <v>42237</v>
      </c>
      <c r="I336" s="170">
        <v>44655</v>
      </c>
      <c r="J336" s="170">
        <v>23280</v>
      </c>
      <c r="K336" s="170">
        <v>30960</v>
      </c>
      <c r="L336" s="160">
        <v>43800</v>
      </c>
      <c r="M336" s="160">
        <v>27895</v>
      </c>
      <c r="N336" s="170">
        <f t="shared" si="72"/>
        <v>-14342</v>
      </c>
      <c r="O336" s="170">
        <f t="shared" si="73"/>
        <v>-16760</v>
      </c>
      <c r="P336" s="170">
        <f t="shared" si="74"/>
        <v>4615</v>
      </c>
      <c r="Q336" s="170">
        <f t="shared" si="75"/>
        <v>-3065</v>
      </c>
      <c r="R336" s="170">
        <f t="shared" si="76"/>
        <v>-15905</v>
      </c>
      <c r="S336" s="174">
        <f t="shared" si="77"/>
        <v>18785</v>
      </c>
      <c r="T336" s="171">
        <f t="shared" si="78"/>
        <v>24550.417395</v>
      </c>
      <c r="U336" s="174">
        <f t="shared" si="79"/>
        <v>907.13792274524997</v>
      </c>
      <c r="V336" s="172">
        <f t="shared" si="80"/>
        <v>20.707986656705302</v>
      </c>
      <c r="W336" s="174">
        <f t="shared" si="81"/>
        <v>2322</v>
      </c>
      <c r="X336" s="174">
        <f t="shared" si="82"/>
        <v>75.594826895437492</v>
      </c>
      <c r="Y336" s="175">
        <f t="shared" si="83"/>
        <v>30.716387554029094</v>
      </c>
    </row>
    <row r="337" spans="1:25" ht="14.25" customHeight="1" x14ac:dyDescent="0.2">
      <c r="A337" s="172" t="s">
        <v>201</v>
      </c>
      <c r="B337" s="172" t="s">
        <v>202</v>
      </c>
      <c r="C337" s="172" t="s">
        <v>176</v>
      </c>
      <c r="D337" s="170">
        <v>144500</v>
      </c>
      <c r="E337" s="160">
        <v>582</v>
      </c>
      <c r="F337" s="160">
        <v>774</v>
      </c>
      <c r="G337" s="160">
        <v>1095</v>
      </c>
      <c r="H337" s="170">
        <v>42237</v>
      </c>
      <c r="I337" s="170">
        <v>44655</v>
      </c>
      <c r="J337" s="170">
        <v>23280</v>
      </c>
      <c r="K337" s="170">
        <v>30960</v>
      </c>
      <c r="L337" s="160">
        <v>43800</v>
      </c>
      <c r="M337" s="160">
        <v>23665</v>
      </c>
      <c r="N337" s="170">
        <f t="shared" si="72"/>
        <v>-18572</v>
      </c>
      <c r="O337" s="170">
        <f t="shared" si="73"/>
        <v>-20990</v>
      </c>
      <c r="P337" s="170">
        <f t="shared" si="74"/>
        <v>385</v>
      </c>
      <c r="Q337" s="170">
        <f t="shared" si="75"/>
        <v>-7295</v>
      </c>
      <c r="R337" s="170">
        <f t="shared" si="76"/>
        <v>-20135</v>
      </c>
      <c r="S337" s="174">
        <f t="shared" si="77"/>
        <v>18785</v>
      </c>
      <c r="T337" s="171">
        <f t="shared" si="78"/>
        <v>20827.590165000001</v>
      </c>
      <c r="U337" s="174">
        <f t="shared" si="79"/>
        <v>769.57945659674999</v>
      </c>
      <c r="V337" s="172">
        <f t="shared" si="80"/>
        <v>24.409435359763126</v>
      </c>
      <c r="W337" s="174">
        <f t="shared" si="81"/>
        <v>2322</v>
      </c>
      <c r="X337" s="174">
        <f t="shared" si="82"/>
        <v>64.131621383062495</v>
      </c>
      <c r="Y337" s="175">
        <f t="shared" si="83"/>
        <v>36.206787695738079</v>
      </c>
    </row>
    <row r="338" spans="1:25" ht="14.25" customHeight="1" x14ac:dyDescent="0.2">
      <c r="A338" s="172" t="s">
        <v>201</v>
      </c>
      <c r="B338" s="172" t="s">
        <v>202</v>
      </c>
      <c r="C338" s="172" t="s">
        <v>303</v>
      </c>
      <c r="D338" s="170">
        <v>144500</v>
      </c>
      <c r="E338" s="160">
        <v>582</v>
      </c>
      <c r="F338" s="160">
        <v>774</v>
      </c>
      <c r="G338" s="160">
        <v>1095</v>
      </c>
      <c r="H338" s="170">
        <v>42237</v>
      </c>
      <c r="I338" s="170">
        <v>44655</v>
      </c>
      <c r="J338" s="170">
        <v>23280</v>
      </c>
      <c r="K338" s="170">
        <v>30960</v>
      </c>
      <c r="L338" s="160">
        <v>43800</v>
      </c>
      <c r="M338" s="160">
        <v>41545</v>
      </c>
      <c r="N338" s="170">
        <f t="shared" ref="N338:N401" si="84">$M338-H338</f>
        <v>-692</v>
      </c>
      <c r="O338" s="170">
        <f t="shared" ref="O338:O401" si="85">$M338-I338</f>
        <v>-3110</v>
      </c>
      <c r="P338" s="170">
        <f t="shared" ref="P338:P401" si="86">$M338-J338</f>
        <v>18265</v>
      </c>
      <c r="Q338" s="170">
        <f t="shared" ref="Q338:Q401" si="87">$M338-K338</f>
        <v>10585</v>
      </c>
      <c r="R338" s="170">
        <f t="shared" ref="R338:R401" si="88">$M338-L338</f>
        <v>-2255</v>
      </c>
      <c r="S338" s="174">
        <f t="shared" ref="S338:S401" si="89">D338*0.13</f>
        <v>18785</v>
      </c>
      <c r="T338" s="171">
        <f t="shared" ref="T338:T401" si="90">M338*$AD$1</f>
        <v>36563.796045000003</v>
      </c>
      <c r="U338" s="174">
        <f t="shared" ref="U338:U401" si="91">T338*$AB$1</f>
        <v>1351.0322638627499</v>
      </c>
      <c r="V338" s="172">
        <f t="shared" ref="V338:V401" si="92">S338/U338</f>
        <v>13.904183121646271</v>
      </c>
      <c r="W338" s="174">
        <f t="shared" ref="W338:W401" si="93">F338*3</f>
        <v>2322</v>
      </c>
      <c r="X338" s="174">
        <f t="shared" ref="X338:X401" si="94">T338*($AB$1/12)</f>
        <v>112.58602198856249</v>
      </c>
      <c r="Y338" s="175">
        <f t="shared" ref="Y338:Y401" si="95">W338/X338</f>
        <v>20.624229890952979</v>
      </c>
    </row>
    <row r="339" spans="1:25" ht="14.25" customHeight="1" x14ac:dyDescent="0.2">
      <c r="A339" s="172" t="s">
        <v>201</v>
      </c>
      <c r="B339" s="172" t="s">
        <v>202</v>
      </c>
      <c r="C339" s="172" t="s">
        <v>339</v>
      </c>
      <c r="D339" s="170">
        <v>144500</v>
      </c>
      <c r="E339" s="160">
        <v>582</v>
      </c>
      <c r="F339" s="160">
        <v>774</v>
      </c>
      <c r="G339" s="160">
        <v>1095</v>
      </c>
      <c r="H339" s="170">
        <v>42237</v>
      </c>
      <c r="I339" s="170">
        <v>44655</v>
      </c>
      <c r="J339" s="170">
        <v>23280</v>
      </c>
      <c r="K339" s="170">
        <v>30960</v>
      </c>
      <c r="L339" s="160">
        <v>43800</v>
      </c>
      <c r="M339" s="160">
        <v>28124</v>
      </c>
      <c r="N339" s="170">
        <f t="shared" si="84"/>
        <v>-14113</v>
      </c>
      <c r="O339" s="170">
        <f t="shared" si="85"/>
        <v>-16531</v>
      </c>
      <c r="P339" s="170">
        <f t="shared" si="86"/>
        <v>4844</v>
      </c>
      <c r="Q339" s="170">
        <f t="shared" si="87"/>
        <v>-2836</v>
      </c>
      <c r="R339" s="170">
        <f t="shared" si="88"/>
        <v>-15676</v>
      </c>
      <c r="S339" s="174">
        <f t="shared" si="89"/>
        <v>18785</v>
      </c>
      <c r="T339" s="171">
        <f t="shared" si="90"/>
        <v>24751.960524000002</v>
      </c>
      <c r="U339" s="174">
        <f t="shared" si="91"/>
        <v>914.58494136180002</v>
      </c>
      <c r="V339" s="172">
        <f t="shared" si="92"/>
        <v>20.539371632370727</v>
      </c>
      <c r="W339" s="174">
        <f t="shared" si="93"/>
        <v>2322</v>
      </c>
      <c r="X339" s="174">
        <f t="shared" si="94"/>
        <v>76.215411780149992</v>
      </c>
      <c r="Y339" s="175">
        <f t="shared" si="95"/>
        <v>30.466279007951982</v>
      </c>
    </row>
    <row r="340" spans="1:25" ht="14.25" customHeight="1" x14ac:dyDescent="0.2">
      <c r="A340" s="172" t="s">
        <v>201</v>
      </c>
      <c r="B340" s="172" t="s">
        <v>202</v>
      </c>
      <c r="C340" s="172" t="s">
        <v>179</v>
      </c>
      <c r="D340" s="170">
        <v>144500</v>
      </c>
      <c r="E340" s="160">
        <v>582</v>
      </c>
      <c r="F340" s="160">
        <v>774</v>
      </c>
      <c r="G340" s="160">
        <v>1095</v>
      </c>
      <c r="H340" s="170">
        <v>42237</v>
      </c>
      <c r="I340" s="170">
        <v>44655</v>
      </c>
      <c r="J340" s="170">
        <v>23280</v>
      </c>
      <c r="K340" s="170">
        <v>30960</v>
      </c>
      <c r="L340" s="160">
        <v>43800</v>
      </c>
      <c r="M340" s="160">
        <v>53040</v>
      </c>
      <c r="N340" s="170">
        <f t="shared" si="84"/>
        <v>10803</v>
      </c>
      <c r="O340" s="170">
        <f t="shared" si="85"/>
        <v>8385</v>
      </c>
      <c r="P340" s="170">
        <f t="shared" si="86"/>
        <v>29760</v>
      </c>
      <c r="Q340" s="170">
        <f t="shared" si="87"/>
        <v>22080</v>
      </c>
      <c r="R340" s="170">
        <f t="shared" si="88"/>
        <v>9240</v>
      </c>
      <c r="S340" s="174">
        <f t="shared" si="89"/>
        <v>18785</v>
      </c>
      <c r="T340" s="171">
        <f t="shared" si="90"/>
        <v>46680.55704</v>
      </c>
      <c r="U340" s="174">
        <f t="shared" si="91"/>
        <v>1724.8465826279999</v>
      </c>
      <c r="V340" s="172">
        <f t="shared" si="92"/>
        <v>10.890823676259322</v>
      </c>
      <c r="W340" s="174">
        <f t="shared" si="93"/>
        <v>2322</v>
      </c>
      <c r="X340" s="174">
        <f t="shared" si="94"/>
        <v>143.73721521899998</v>
      </c>
      <c r="Y340" s="175">
        <f t="shared" si="95"/>
        <v>16.154480219073182</v>
      </c>
    </row>
    <row r="341" spans="1:25" ht="14.25" x14ac:dyDescent="0.2">
      <c r="A341" s="172" t="s">
        <v>201</v>
      </c>
      <c r="B341" s="172" t="s">
        <v>202</v>
      </c>
      <c r="C341" s="172" t="s">
        <v>340</v>
      </c>
      <c r="D341" s="170">
        <v>144500</v>
      </c>
      <c r="E341" s="160">
        <v>582</v>
      </c>
      <c r="F341" s="160">
        <v>774</v>
      </c>
      <c r="G341" s="160">
        <v>1095</v>
      </c>
      <c r="H341" s="170">
        <v>42237</v>
      </c>
      <c r="I341" s="170">
        <v>44655</v>
      </c>
      <c r="J341" s="170">
        <v>23280</v>
      </c>
      <c r="K341" s="170">
        <v>30960</v>
      </c>
      <c r="L341" s="160">
        <v>43800</v>
      </c>
      <c r="M341" s="160">
        <v>29272</v>
      </c>
      <c r="N341" s="170">
        <f t="shared" si="84"/>
        <v>-12965</v>
      </c>
      <c r="O341" s="170">
        <f t="shared" si="85"/>
        <v>-15383</v>
      </c>
      <c r="P341" s="170">
        <f t="shared" si="86"/>
        <v>5992</v>
      </c>
      <c r="Q341" s="170">
        <f t="shared" si="87"/>
        <v>-1688</v>
      </c>
      <c r="R341" s="170">
        <f t="shared" si="88"/>
        <v>-14528</v>
      </c>
      <c r="S341" s="174">
        <f t="shared" si="89"/>
        <v>18785</v>
      </c>
      <c r="T341" s="171">
        <f t="shared" si="90"/>
        <v>25762.316472000002</v>
      </c>
      <c r="U341" s="174">
        <f t="shared" si="91"/>
        <v>951.91759364040001</v>
      </c>
      <c r="V341" s="172">
        <f t="shared" si="92"/>
        <v>19.733851044984775</v>
      </c>
      <c r="W341" s="174">
        <f t="shared" si="93"/>
        <v>2322</v>
      </c>
      <c r="X341" s="174">
        <f t="shared" si="94"/>
        <v>79.326466136699992</v>
      </c>
      <c r="Y341" s="175">
        <f t="shared" si="95"/>
        <v>29.27144133710172</v>
      </c>
    </row>
    <row r="342" spans="1:25" ht="14.25" x14ac:dyDescent="0.2">
      <c r="A342" s="172" t="s">
        <v>201</v>
      </c>
      <c r="B342" s="172" t="s">
        <v>202</v>
      </c>
      <c r="C342" s="172" t="s">
        <v>305</v>
      </c>
      <c r="D342" s="170">
        <v>144500</v>
      </c>
      <c r="E342" s="160">
        <v>582</v>
      </c>
      <c r="F342" s="160">
        <v>774</v>
      </c>
      <c r="G342" s="160">
        <v>1095</v>
      </c>
      <c r="H342" s="170">
        <v>42237</v>
      </c>
      <c r="I342" s="170">
        <v>44655</v>
      </c>
      <c r="J342" s="170">
        <v>23280</v>
      </c>
      <c r="K342" s="170">
        <v>30960</v>
      </c>
      <c r="L342" s="160">
        <v>43800</v>
      </c>
      <c r="M342" s="160">
        <v>25770</v>
      </c>
      <c r="N342" s="170">
        <f t="shared" si="84"/>
        <v>-16467</v>
      </c>
      <c r="O342" s="170">
        <f t="shared" si="85"/>
        <v>-18885</v>
      </c>
      <c r="P342" s="170">
        <f t="shared" si="86"/>
        <v>2490</v>
      </c>
      <c r="Q342" s="170">
        <f t="shared" si="87"/>
        <v>-5190</v>
      </c>
      <c r="R342" s="170">
        <f t="shared" si="88"/>
        <v>-18030</v>
      </c>
      <c r="S342" s="174">
        <f t="shared" si="89"/>
        <v>18785</v>
      </c>
      <c r="T342" s="171">
        <f t="shared" si="90"/>
        <v>22680.20277</v>
      </c>
      <c r="U342" s="174">
        <f t="shared" si="91"/>
        <v>838.03349235149994</v>
      </c>
      <c r="V342" s="172">
        <f t="shared" si="92"/>
        <v>22.415571897120465</v>
      </c>
      <c r="W342" s="174">
        <f t="shared" si="93"/>
        <v>2322</v>
      </c>
      <c r="X342" s="174">
        <f t="shared" si="94"/>
        <v>69.836124362624986</v>
      </c>
      <c r="Y342" s="175">
        <f t="shared" si="95"/>
        <v>33.24926778500744</v>
      </c>
    </row>
    <row r="343" spans="1:25" ht="14.25" x14ac:dyDescent="0.2">
      <c r="A343" s="172" t="s">
        <v>201</v>
      </c>
      <c r="B343" s="172" t="s">
        <v>202</v>
      </c>
      <c r="C343" s="172" t="s">
        <v>463</v>
      </c>
      <c r="D343" s="170">
        <v>144500</v>
      </c>
      <c r="E343" s="160">
        <v>582</v>
      </c>
      <c r="F343" s="160">
        <v>774</v>
      </c>
      <c r="G343" s="160">
        <v>1095</v>
      </c>
      <c r="H343" s="170">
        <v>42237</v>
      </c>
      <c r="I343" s="170">
        <v>44655</v>
      </c>
      <c r="J343" s="170">
        <v>23280</v>
      </c>
      <c r="K343" s="170">
        <v>30960</v>
      </c>
      <c r="L343" s="160">
        <v>43800</v>
      </c>
      <c r="M343" s="160">
        <v>29960</v>
      </c>
      <c r="N343" s="170">
        <f t="shared" si="84"/>
        <v>-12277</v>
      </c>
      <c r="O343" s="170">
        <f t="shared" si="85"/>
        <v>-14695</v>
      </c>
      <c r="P343" s="170">
        <f t="shared" si="86"/>
        <v>6680</v>
      </c>
      <c r="Q343" s="170">
        <f t="shared" si="87"/>
        <v>-1000</v>
      </c>
      <c r="R343" s="170">
        <f t="shared" si="88"/>
        <v>-13840</v>
      </c>
      <c r="S343" s="174">
        <f t="shared" si="89"/>
        <v>18785</v>
      </c>
      <c r="T343" s="171">
        <f t="shared" si="90"/>
        <v>26367.825960000002</v>
      </c>
      <c r="U343" s="174">
        <f t="shared" si="91"/>
        <v>974.29116922200001</v>
      </c>
      <c r="V343" s="172">
        <f t="shared" si="92"/>
        <v>19.280683838077248</v>
      </c>
      <c r="W343" s="174">
        <f t="shared" si="93"/>
        <v>2322</v>
      </c>
      <c r="X343" s="174">
        <f t="shared" si="94"/>
        <v>81.190930768499996</v>
      </c>
      <c r="Y343" s="172">
        <f t="shared" si="95"/>
        <v>28.599253365141575</v>
      </c>
    </row>
    <row r="344" spans="1:25" ht="14.25" x14ac:dyDescent="0.2">
      <c r="A344" s="172" t="s">
        <v>203</v>
      </c>
      <c r="B344" s="172" t="s">
        <v>204</v>
      </c>
      <c r="C344" s="172" t="s">
        <v>181</v>
      </c>
      <c r="D344" s="170">
        <v>262000</v>
      </c>
      <c r="E344" s="160">
        <v>884</v>
      </c>
      <c r="F344" s="160">
        <v>1037</v>
      </c>
      <c r="G344" s="160">
        <v>1376</v>
      </c>
      <c r="H344" s="170">
        <v>76583</v>
      </c>
      <c r="I344" s="170">
        <v>80967</v>
      </c>
      <c r="J344" s="170">
        <v>35360</v>
      </c>
      <c r="K344" s="170">
        <v>41480</v>
      </c>
      <c r="L344" s="160">
        <v>55040</v>
      </c>
      <c r="M344" s="160">
        <v>82725</v>
      </c>
      <c r="N344" s="170">
        <f t="shared" si="84"/>
        <v>6142</v>
      </c>
      <c r="O344" s="170">
        <f t="shared" si="85"/>
        <v>1758</v>
      </c>
      <c r="P344" s="170">
        <f t="shared" si="86"/>
        <v>47365</v>
      </c>
      <c r="Q344" s="170">
        <f t="shared" si="87"/>
        <v>41245</v>
      </c>
      <c r="R344" s="170">
        <f t="shared" si="88"/>
        <v>27685</v>
      </c>
      <c r="S344" s="174">
        <f t="shared" si="89"/>
        <v>34060</v>
      </c>
      <c r="T344" s="171">
        <f t="shared" si="90"/>
        <v>72806.355225000007</v>
      </c>
      <c r="U344" s="174">
        <f t="shared" si="91"/>
        <v>2690.1948255637499</v>
      </c>
      <c r="V344" s="172">
        <f t="shared" si="92"/>
        <v>12.660793068346818</v>
      </c>
      <c r="W344" s="174">
        <f t="shared" si="93"/>
        <v>3111</v>
      </c>
      <c r="X344" s="174">
        <f t="shared" si="94"/>
        <v>224.1829021303125</v>
      </c>
      <c r="Y344" s="175">
        <f t="shared" si="95"/>
        <v>13.877061856357116</v>
      </c>
    </row>
    <row r="345" spans="1:25" ht="14.25" x14ac:dyDescent="0.2">
      <c r="A345" s="172" t="s">
        <v>203</v>
      </c>
      <c r="B345" s="172" t="s">
        <v>204</v>
      </c>
      <c r="C345" s="172" t="s">
        <v>178</v>
      </c>
      <c r="D345" s="170">
        <v>262000</v>
      </c>
      <c r="E345" s="160">
        <v>884</v>
      </c>
      <c r="F345" s="160">
        <v>1037</v>
      </c>
      <c r="G345" s="160">
        <v>1376</v>
      </c>
      <c r="H345" s="170">
        <v>76583</v>
      </c>
      <c r="I345" s="170">
        <v>80967</v>
      </c>
      <c r="J345" s="170">
        <v>35360</v>
      </c>
      <c r="K345" s="170">
        <v>41480</v>
      </c>
      <c r="L345" s="160">
        <v>55040</v>
      </c>
      <c r="M345" s="160">
        <v>64907</v>
      </c>
      <c r="N345" s="170">
        <f t="shared" si="84"/>
        <v>-11676</v>
      </c>
      <c r="O345" s="170">
        <f t="shared" si="85"/>
        <v>-16060</v>
      </c>
      <c r="P345" s="170">
        <f t="shared" si="86"/>
        <v>29547</v>
      </c>
      <c r="Q345" s="170">
        <f t="shared" si="87"/>
        <v>23427</v>
      </c>
      <c r="R345" s="170">
        <f t="shared" si="88"/>
        <v>9867</v>
      </c>
      <c r="S345" s="174">
        <f t="shared" si="89"/>
        <v>34060</v>
      </c>
      <c r="T345" s="171">
        <f t="shared" si="90"/>
        <v>57124.715606999998</v>
      </c>
      <c r="U345" s="174">
        <f t="shared" si="91"/>
        <v>2110.7582416786499</v>
      </c>
      <c r="V345" s="172">
        <f t="shared" si="92"/>
        <v>16.136381385351203</v>
      </c>
      <c r="W345" s="174">
        <f t="shared" si="93"/>
        <v>3111</v>
      </c>
      <c r="X345" s="174">
        <f t="shared" si="94"/>
        <v>175.89652013988746</v>
      </c>
      <c r="Y345" s="175">
        <f t="shared" si="95"/>
        <v>17.686535228359695</v>
      </c>
    </row>
    <row r="346" spans="1:25" ht="14.25" customHeight="1" x14ac:dyDescent="0.2">
      <c r="A346" s="172" t="s">
        <v>203</v>
      </c>
      <c r="B346" s="172" t="s">
        <v>204</v>
      </c>
      <c r="C346" s="172" t="s">
        <v>468</v>
      </c>
      <c r="D346" s="170">
        <v>262000</v>
      </c>
      <c r="E346" s="160">
        <v>884</v>
      </c>
      <c r="F346" s="160">
        <v>1037</v>
      </c>
      <c r="G346" s="160">
        <v>1376</v>
      </c>
      <c r="H346" s="170">
        <v>76583</v>
      </c>
      <c r="I346" s="170">
        <v>80967</v>
      </c>
      <c r="J346" s="170">
        <v>35360</v>
      </c>
      <c r="K346" s="170">
        <v>41480</v>
      </c>
      <c r="L346" s="160">
        <v>55040</v>
      </c>
      <c r="M346" s="160">
        <v>54591</v>
      </c>
      <c r="N346" s="170">
        <f t="shared" si="84"/>
        <v>-21992</v>
      </c>
      <c r="O346" s="170">
        <f t="shared" si="85"/>
        <v>-26376</v>
      </c>
      <c r="P346" s="170">
        <f t="shared" si="86"/>
        <v>19231</v>
      </c>
      <c r="Q346" s="170">
        <f t="shared" si="87"/>
        <v>13111</v>
      </c>
      <c r="R346" s="170">
        <f t="shared" si="88"/>
        <v>-449</v>
      </c>
      <c r="S346" s="174">
        <f t="shared" si="89"/>
        <v>34060</v>
      </c>
      <c r="T346" s="171">
        <f t="shared" si="90"/>
        <v>48045.593691000002</v>
      </c>
      <c r="U346" s="174">
        <f t="shared" si="91"/>
        <v>1775.2846868824499</v>
      </c>
      <c r="V346" s="172">
        <f t="shared" si="92"/>
        <v>19.185655265135104</v>
      </c>
      <c r="W346" s="174">
        <f t="shared" si="93"/>
        <v>3111</v>
      </c>
      <c r="X346" s="174">
        <f t="shared" si="94"/>
        <v>147.94039057353748</v>
      </c>
      <c r="Y346" s="175">
        <f t="shared" si="95"/>
        <v>21.028739940047672</v>
      </c>
    </row>
    <row r="347" spans="1:25" ht="14.25" customHeight="1" x14ac:dyDescent="0.2">
      <c r="A347" s="172" t="s">
        <v>203</v>
      </c>
      <c r="B347" s="172" t="s">
        <v>204</v>
      </c>
      <c r="C347" s="172" t="s">
        <v>170</v>
      </c>
      <c r="D347" s="170">
        <v>262000</v>
      </c>
      <c r="E347" s="160">
        <v>884</v>
      </c>
      <c r="F347" s="160">
        <v>1037</v>
      </c>
      <c r="G347" s="160">
        <v>1376</v>
      </c>
      <c r="H347" s="170">
        <v>76583</v>
      </c>
      <c r="I347" s="170">
        <v>80967</v>
      </c>
      <c r="J347" s="170">
        <v>35360</v>
      </c>
      <c r="K347" s="170">
        <v>41480</v>
      </c>
      <c r="L347" s="160">
        <v>55040</v>
      </c>
      <c r="M347" s="160">
        <v>45728</v>
      </c>
      <c r="N347" s="170">
        <f t="shared" si="84"/>
        <v>-30855</v>
      </c>
      <c r="O347" s="170">
        <f t="shared" si="85"/>
        <v>-35239</v>
      </c>
      <c r="P347" s="170">
        <f t="shared" si="86"/>
        <v>10368</v>
      </c>
      <c r="Q347" s="170">
        <f t="shared" si="87"/>
        <v>4248</v>
      </c>
      <c r="R347" s="170">
        <f t="shared" si="88"/>
        <v>-9312</v>
      </c>
      <c r="S347" s="174">
        <f t="shared" si="89"/>
        <v>34060</v>
      </c>
      <c r="T347" s="171">
        <f t="shared" si="90"/>
        <v>40245.258527999998</v>
      </c>
      <c r="U347" s="174">
        <f t="shared" si="91"/>
        <v>1487.0623026095998</v>
      </c>
      <c r="V347" s="172">
        <f t="shared" si="92"/>
        <v>22.904218565845664</v>
      </c>
      <c r="W347" s="174">
        <f t="shared" si="93"/>
        <v>3111</v>
      </c>
      <c r="X347" s="174">
        <f t="shared" si="94"/>
        <v>123.92185855079998</v>
      </c>
      <c r="Y347" s="175">
        <f t="shared" si="95"/>
        <v>25.104529873756618</v>
      </c>
    </row>
    <row r="348" spans="1:25" ht="14.25" customHeight="1" x14ac:dyDescent="0.2">
      <c r="A348" s="172" t="s">
        <v>203</v>
      </c>
      <c r="B348" s="172" t="s">
        <v>204</v>
      </c>
      <c r="C348" s="172" t="s">
        <v>171</v>
      </c>
      <c r="D348" s="170">
        <v>262000</v>
      </c>
      <c r="E348" s="160">
        <v>884</v>
      </c>
      <c r="F348" s="160">
        <v>1037</v>
      </c>
      <c r="G348" s="160">
        <v>1376</v>
      </c>
      <c r="H348" s="170">
        <v>76583</v>
      </c>
      <c r="I348" s="170">
        <v>80967</v>
      </c>
      <c r="J348" s="170">
        <v>35360</v>
      </c>
      <c r="K348" s="170">
        <v>41480</v>
      </c>
      <c r="L348" s="160">
        <v>55040</v>
      </c>
      <c r="M348" s="160">
        <v>42018</v>
      </c>
      <c r="N348" s="170">
        <f t="shared" si="84"/>
        <v>-34565</v>
      </c>
      <c r="O348" s="170">
        <f t="shared" si="85"/>
        <v>-38949</v>
      </c>
      <c r="P348" s="170">
        <f t="shared" si="86"/>
        <v>6658</v>
      </c>
      <c r="Q348" s="170">
        <f t="shared" si="87"/>
        <v>538</v>
      </c>
      <c r="R348" s="170">
        <f t="shared" si="88"/>
        <v>-13022</v>
      </c>
      <c r="S348" s="174">
        <f t="shared" si="89"/>
        <v>34060</v>
      </c>
      <c r="T348" s="171">
        <f t="shared" si="90"/>
        <v>36980.083817999999</v>
      </c>
      <c r="U348" s="174">
        <f t="shared" si="91"/>
        <v>1366.4140970750998</v>
      </c>
      <c r="V348" s="172">
        <f t="shared" si="92"/>
        <v>24.92655782233782</v>
      </c>
      <c r="W348" s="174">
        <f t="shared" si="93"/>
        <v>3111</v>
      </c>
      <c r="X348" s="174">
        <f t="shared" si="94"/>
        <v>113.86784142292498</v>
      </c>
      <c r="Y348" s="175">
        <f t="shared" si="95"/>
        <v>27.321146700631697</v>
      </c>
    </row>
    <row r="349" spans="1:25" ht="14.25" customHeight="1" x14ac:dyDescent="0.2">
      <c r="A349" s="172" t="s">
        <v>203</v>
      </c>
      <c r="B349" s="172" t="s">
        <v>204</v>
      </c>
      <c r="C349" s="172" t="s">
        <v>172</v>
      </c>
      <c r="D349" s="170">
        <v>262000</v>
      </c>
      <c r="E349" s="160">
        <v>884</v>
      </c>
      <c r="F349" s="160">
        <v>1037</v>
      </c>
      <c r="G349" s="160">
        <v>1376</v>
      </c>
      <c r="H349" s="170">
        <v>76583</v>
      </c>
      <c r="I349" s="170">
        <v>80967</v>
      </c>
      <c r="J349" s="170">
        <v>35360</v>
      </c>
      <c r="K349" s="170">
        <v>41480</v>
      </c>
      <c r="L349" s="160">
        <v>55040</v>
      </c>
      <c r="M349" s="160">
        <v>29853</v>
      </c>
      <c r="N349" s="170">
        <f t="shared" si="84"/>
        <v>-46730</v>
      </c>
      <c r="O349" s="170">
        <f t="shared" si="85"/>
        <v>-51114</v>
      </c>
      <c r="P349" s="170">
        <f t="shared" si="86"/>
        <v>-5507</v>
      </c>
      <c r="Q349" s="170">
        <f t="shared" si="87"/>
        <v>-11627</v>
      </c>
      <c r="R349" s="170">
        <f t="shared" si="88"/>
        <v>-25187</v>
      </c>
      <c r="S349" s="174">
        <f t="shared" si="89"/>
        <v>34060</v>
      </c>
      <c r="T349" s="171">
        <f t="shared" si="90"/>
        <v>26273.655153</v>
      </c>
      <c r="U349" s="174">
        <f t="shared" si="91"/>
        <v>970.81155790334992</v>
      </c>
      <c r="V349" s="172">
        <f t="shared" si="92"/>
        <v>35.084048724717469</v>
      </c>
      <c r="W349" s="174">
        <f t="shared" si="93"/>
        <v>3111</v>
      </c>
      <c r="X349" s="174">
        <f t="shared" si="94"/>
        <v>80.900963158612484</v>
      </c>
      <c r="Y349" s="175">
        <f t="shared" si="95"/>
        <v>38.454424750180642</v>
      </c>
    </row>
    <row r="350" spans="1:25" ht="14.25" customHeight="1" x14ac:dyDescent="0.2">
      <c r="A350" s="172" t="s">
        <v>203</v>
      </c>
      <c r="B350" s="172" t="s">
        <v>204</v>
      </c>
      <c r="C350" s="172" t="s">
        <v>173</v>
      </c>
      <c r="D350" s="170">
        <v>262000</v>
      </c>
      <c r="E350" s="160">
        <v>884</v>
      </c>
      <c r="F350" s="160">
        <v>1037</v>
      </c>
      <c r="G350" s="160">
        <v>1376</v>
      </c>
      <c r="H350" s="170">
        <v>76583</v>
      </c>
      <c r="I350" s="170">
        <v>80967</v>
      </c>
      <c r="J350" s="170">
        <v>35360</v>
      </c>
      <c r="K350" s="170">
        <v>41480</v>
      </c>
      <c r="L350" s="160">
        <v>55040</v>
      </c>
      <c r="M350" s="160">
        <v>37101</v>
      </c>
      <c r="N350" s="170">
        <f t="shared" si="84"/>
        <v>-39482</v>
      </c>
      <c r="O350" s="170">
        <f t="shared" si="85"/>
        <v>-43866</v>
      </c>
      <c r="P350" s="170">
        <f t="shared" si="86"/>
        <v>1741</v>
      </c>
      <c r="Q350" s="170">
        <f t="shared" si="87"/>
        <v>-4379</v>
      </c>
      <c r="R350" s="170">
        <f t="shared" si="88"/>
        <v>-17939</v>
      </c>
      <c r="S350" s="174">
        <f t="shared" si="89"/>
        <v>34060</v>
      </c>
      <c r="T350" s="171">
        <f t="shared" si="90"/>
        <v>32652.627200999999</v>
      </c>
      <c r="U350" s="174">
        <f t="shared" si="91"/>
        <v>1206.5145750769498</v>
      </c>
      <c r="V350" s="172">
        <f t="shared" si="92"/>
        <v>28.230077533731993</v>
      </c>
      <c r="W350" s="174">
        <f t="shared" si="93"/>
        <v>3111</v>
      </c>
      <c r="X350" s="174">
        <f t="shared" si="94"/>
        <v>100.54288125641249</v>
      </c>
      <c r="Y350" s="175">
        <f t="shared" si="95"/>
        <v>30.942021564570837</v>
      </c>
    </row>
    <row r="351" spans="1:25" ht="14.25" customHeight="1" x14ac:dyDescent="0.2">
      <c r="A351" s="172" t="s">
        <v>203</v>
      </c>
      <c r="B351" s="172" t="s">
        <v>204</v>
      </c>
      <c r="C351" s="172" t="s">
        <v>174</v>
      </c>
      <c r="D351" s="170">
        <v>262000</v>
      </c>
      <c r="E351" s="160">
        <v>884</v>
      </c>
      <c r="F351" s="160">
        <v>1037</v>
      </c>
      <c r="G351" s="160">
        <v>1376</v>
      </c>
      <c r="H351" s="170">
        <v>76583</v>
      </c>
      <c r="I351" s="170">
        <v>80967</v>
      </c>
      <c r="J351" s="170">
        <v>35360</v>
      </c>
      <c r="K351" s="170">
        <v>41480</v>
      </c>
      <c r="L351" s="160">
        <v>55040</v>
      </c>
      <c r="M351" s="160">
        <v>64279</v>
      </c>
      <c r="N351" s="170">
        <f t="shared" si="84"/>
        <v>-12304</v>
      </c>
      <c r="O351" s="170">
        <f t="shared" si="85"/>
        <v>-16688</v>
      </c>
      <c r="P351" s="170">
        <f t="shared" si="86"/>
        <v>28919</v>
      </c>
      <c r="Q351" s="170">
        <f t="shared" si="87"/>
        <v>22799</v>
      </c>
      <c r="R351" s="170">
        <f t="shared" si="88"/>
        <v>9239</v>
      </c>
      <c r="S351" s="174">
        <f t="shared" si="89"/>
        <v>34060</v>
      </c>
      <c r="T351" s="171">
        <f t="shared" si="90"/>
        <v>56572.012179000005</v>
      </c>
      <c r="U351" s="174">
        <f t="shared" si="91"/>
        <v>2090.3358500140498</v>
      </c>
      <c r="V351" s="172">
        <f t="shared" si="92"/>
        <v>16.294032367942727</v>
      </c>
      <c r="W351" s="174">
        <f t="shared" si="93"/>
        <v>3111</v>
      </c>
      <c r="X351" s="174">
        <f t="shared" si="94"/>
        <v>174.19465416783748</v>
      </c>
      <c r="Y351" s="175">
        <f t="shared" si="95"/>
        <v>17.859331073400995</v>
      </c>
    </row>
    <row r="352" spans="1:25" ht="14.25" customHeight="1" x14ac:dyDescent="0.2">
      <c r="A352" s="172" t="s">
        <v>203</v>
      </c>
      <c r="B352" s="172" t="s">
        <v>204</v>
      </c>
      <c r="C352" s="172" t="s">
        <v>175</v>
      </c>
      <c r="D352" s="170">
        <v>262000</v>
      </c>
      <c r="E352" s="160">
        <v>884</v>
      </c>
      <c r="F352" s="160">
        <v>1037</v>
      </c>
      <c r="G352" s="160">
        <v>1376</v>
      </c>
      <c r="H352" s="170">
        <v>76583</v>
      </c>
      <c r="I352" s="170">
        <v>80967</v>
      </c>
      <c r="J352" s="170">
        <v>35360</v>
      </c>
      <c r="K352" s="170">
        <v>41480</v>
      </c>
      <c r="L352" s="160">
        <v>55040</v>
      </c>
      <c r="M352" s="160">
        <v>27806</v>
      </c>
      <c r="N352" s="170">
        <f t="shared" si="84"/>
        <v>-48777</v>
      </c>
      <c r="O352" s="170">
        <f t="shared" si="85"/>
        <v>-53161</v>
      </c>
      <c r="P352" s="170">
        <f t="shared" si="86"/>
        <v>-7554</v>
      </c>
      <c r="Q352" s="170">
        <f t="shared" si="87"/>
        <v>-13674</v>
      </c>
      <c r="R352" s="170">
        <f t="shared" si="88"/>
        <v>-27234</v>
      </c>
      <c r="S352" s="174">
        <f t="shared" si="89"/>
        <v>34060</v>
      </c>
      <c r="T352" s="171">
        <f t="shared" si="90"/>
        <v>24472.088405999999</v>
      </c>
      <c r="U352" s="174">
        <f t="shared" si="91"/>
        <v>904.24366660169983</v>
      </c>
      <c r="V352" s="172">
        <f t="shared" si="92"/>
        <v>37.666838329101296</v>
      </c>
      <c r="W352" s="174">
        <f t="shared" si="93"/>
        <v>3111</v>
      </c>
      <c r="X352" s="174">
        <f t="shared" si="94"/>
        <v>75.353638883474986</v>
      </c>
      <c r="Y352" s="175">
        <f t="shared" si="95"/>
        <v>41.285332017087775</v>
      </c>
    </row>
    <row r="353" spans="1:25" ht="14.25" customHeight="1" x14ac:dyDescent="0.2">
      <c r="A353" s="172" t="s">
        <v>203</v>
      </c>
      <c r="B353" s="172" t="s">
        <v>204</v>
      </c>
      <c r="C353" s="172" t="s">
        <v>176</v>
      </c>
      <c r="D353" s="170">
        <v>262000</v>
      </c>
      <c r="E353" s="160">
        <v>884</v>
      </c>
      <c r="F353" s="160">
        <v>1037</v>
      </c>
      <c r="G353" s="160">
        <v>1376</v>
      </c>
      <c r="H353" s="170">
        <v>76583</v>
      </c>
      <c r="I353" s="170">
        <v>80967</v>
      </c>
      <c r="J353" s="170">
        <v>35360</v>
      </c>
      <c r="K353" s="170">
        <v>41480</v>
      </c>
      <c r="L353" s="160">
        <v>55040</v>
      </c>
      <c r="M353" s="160">
        <v>23590</v>
      </c>
      <c r="N353" s="170">
        <f t="shared" si="84"/>
        <v>-52993</v>
      </c>
      <c r="O353" s="170">
        <f t="shared" si="85"/>
        <v>-57377</v>
      </c>
      <c r="P353" s="170">
        <f t="shared" si="86"/>
        <v>-11770</v>
      </c>
      <c r="Q353" s="170">
        <f t="shared" si="87"/>
        <v>-17890</v>
      </c>
      <c r="R353" s="170">
        <f t="shared" si="88"/>
        <v>-31450</v>
      </c>
      <c r="S353" s="174">
        <f t="shared" si="89"/>
        <v>34060</v>
      </c>
      <c r="T353" s="171">
        <f t="shared" si="90"/>
        <v>20761.582590000002</v>
      </c>
      <c r="U353" s="174">
        <f t="shared" si="91"/>
        <v>767.14047670050002</v>
      </c>
      <c r="V353" s="172">
        <f t="shared" si="92"/>
        <v>44.398648010978825</v>
      </c>
      <c r="W353" s="174">
        <f t="shared" si="93"/>
        <v>3111</v>
      </c>
      <c r="X353" s="174">
        <f t="shared" si="94"/>
        <v>63.928373058374994</v>
      </c>
      <c r="Y353" s="175">
        <f t="shared" si="95"/>
        <v>48.66383815460545</v>
      </c>
    </row>
    <row r="354" spans="1:25" ht="14.25" customHeight="1" x14ac:dyDescent="0.2">
      <c r="A354" s="172" t="s">
        <v>203</v>
      </c>
      <c r="B354" s="172" t="s">
        <v>204</v>
      </c>
      <c r="C354" s="172" t="s">
        <v>303</v>
      </c>
      <c r="D354" s="170">
        <v>262000</v>
      </c>
      <c r="E354" s="160">
        <v>884</v>
      </c>
      <c r="F354" s="160">
        <v>1037</v>
      </c>
      <c r="G354" s="160">
        <v>1376</v>
      </c>
      <c r="H354" s="170">
        <v>76583</v>
      </c>
      <c r="I354" s="170">
        <v>80967</v>
      </c>
      <c r="J354" s="170">
        <v>35360</v>
      </c>
      <c r="K354" s="170">
        <v>41480</v>
      </c>
      <c r="L354" s="160">
        <v>55040</v>
      </c>
      <c r="M354" s="160">
        <v>41413</v>
      </c>
      <c r="N354" s="170">
        <f t="shared" si="84"/>
        <v>-35170</v>
      </c>
      <c r="O354" s="170">
        <f t="shared" si="85"/>
        <v>-39554</v>
      </c>
      <c r="P354" s="170">
        <f t="shared" si="86"/>
        <v>6053</v>
      </c>
      <c r="Q354" s="170">
        <f t="shared" si="87"/>
        <v>-67</v>
      </c>
      <c r="R354" s="170">
        <f t="shared" si="88"/>
        <v>-13627</v>
      </c>
      <c r="S354" s="174">
        <f t="shared" si="89"/>
        <v>34060</v>
      </c>
      <c r="T354" s="171">
        <f t="shared" si="90"/>
        <v>36447.622713000004</v>
      </c>
      <c r="U354" s="174">
        <f t="shared" si="91"/>
        <v>1346.7396592453501</v>
      </c>
      <c r="V354" s="172">
        <f t="shared" si="92"/>
        <v>25.290708390577603</v>
      </c>
      <c r="W354" s="174">
        <f t="shared" si="93"/>
        <v>3111</v>
      </c>
      <c r="X354" s="174">
        <f t="shared" si="94"/>
        <v>112.2283049371125</v>
      </c>
      <c r="Y354" s="175">
        <f t="shared" si="95"/>
        <v>27.720279672256115</v>
      </c>
    </row>
    <row r="355" spans="1:25" ht="14.25" customHeight="1" x14ac:dyDescent="0.2">
      <c r="A355" s="172" t="s">
        <v>203</v>
      </c>
      <c r="B355" s="172" t="s">
        <v>204</v>
      </c>
      <c r="C355" s="172" t="s">
        <v>339</v>
      </c>
      <c r="D355" s="170">
        <v>262000</v>
      </c>
      <c r="E355" s="160">
        <v>884</v>
      </c>
      <c r="F355" s="160">
        <v>1037</v>
      </c>
      <c r="G355" s="160">
        <v>1376</v>
      </c>
      <c r="H355" s="170">
        <v>76583</v>
      </c>
      <c r="I355" s="170">
        <v>80967</v>
      </c>
      <c r="J355" s="170">
        <v>35360</v>
      </c>
      <c r="K355" s="170">
        <v>41480</v>
      </c>
      <c r="L355" s="160">
        <v>55040</v>
      </c>
      <c r="M355" s="160">
        <v>28035</v>
      </c>
      <c r="N355" s="170">
        <f t="shared" si="84"/>
        <v>-48548</v>
      </c>
      <c r="O355" s="170">
        <f t="shared" si="85"/>
        <v>-52932</v>
      </c>
      <c r="P355" s="170">
        <f t="shared" si="86"/>
        <v>-7325</v>
      </c>
      <c r="Q355" s="170">
        <f t="shared" si="87"/>
        <v>-13445</v>
      </c>
      <c r="R355" s="170">
        <f t="shared" si="88"/>
        <v>-27005</v>
      </c>
      <c r="S355" s="174">
        <f t="shared" si="89"/>
        <v>34060</v>
      </c>
      <c r="T355" s="171">
        <f t="shared" si="90"/>
        <v>24673.631535</v>
      </c>
      <c r="U355" s="174">
        <f t="shared" si="91"/>
        <v>911.69068521824988</v>
      </c>
      <c r="V355" s="172">
        <f t="shared" si="92"/>
        <v>37.35916199675372</v>
      </c>
      <c r="W355" s="174">
        <f t="shared" si="93"/>
        <v>3111</v>
      </c>
      <c r="X355" s="174">
        <f t="shared" si="94"/>
        <v>75.974223768187485</v>
      </c>
      <c r="Y355" s="175">
        <f t="shared" si="95"/>
        <v>40.948098522102462</v>
      </c>
    </row>
    <row r="356" spans="1:25" ht="14.25" customHeight="1" x14ac:dyDescent="0.2">
      <c r="A356" s="172" t="s">
        <v>203</v>
      </c>
      <c r="B356" s="172" t="s">
        <v>204</v>
      </c>
      <c r="C356" s="172" t="s">
        <v>179</v>
      </c>
      <c r="D356" s="170">
        <v>262000</v>
      </c>
      <c r="E356" s="160">
        <v>884</v>
      </c>
      <c r="F356" s="160">
        <v>1037</v>
      </c>
      <c r="G356" s="160">
        <v>1376</v>
      </c>
      <c r="H356" s="170">
        <v>76583</v>
      </c>
      <c r="I356" s="170">
        <v>80967</v>
      </c>
      <c r="J356" s="170">
        <v>35360</v>
      </c>
      <c r="K356" s="170">
        <v>41480</v>
      </c>
      <c r="L356" s="160">
        <v>55040</v>
      </c>
      <c r="M356" s="160">
        <v>52872</v>
      </c>
      <c r="N356" s="170">
        <f t="shared" si="84"/>
        <v>-23711</v>
      </c>
      <c r="O356" s="170">
        <f t="shared" si="85"/>
        <v>-28095</v>
      </c>
      <c r="P356" s="170">
        <f t="shared" si="86"/>
        <v>17512</v>
      </c>
      <c r="Q356" s="170">
        <f t="shared" si="87"/>
        <v>11392</v>
      </c>
      <c r="R356" s="170">
        <f t="shared" si="88"/>
        <v>-2168</v>
      </c>
      <c r="S356" s="174">
        <f t="shared" si="89"/>
        <v>34060</v>
      </c>
      <c r="T356" s="171">
        <f t="shared" si="90"/>
        <v>46532.700072</v>
      </c>
      <c r="U356" s="174">
        <f t="shared" si="91"/>
        <v>1719.3832676603997</v>
      </c>
      <c r="V356" s="172">
        <f t="shared" si="92"/>
        <v>19.809428555359936</v>
      </c>
      <c r="W356" s="174">
        <f t="shared" si="93"/>
        <v>3111</v>
      </c>
      <c r="X356" s="174">
        <f t="shared" si="94"/>
        <v>143.28193897169999</v>
      </c>
      <c r="Y356" s="175">
        <f t="shared" si="95"/>
        <v>21.712436489392164</v>
      </c>
    </row>
    <row r="357" spans="1:25" ht="14.25" customHeight="1" x14ac:dyDescent="0.2">
      <c r="A357" s="172" t="s">
        <v>203</v>
      </c>
      <c r="B357" s="172" t="s">
        <v>204</v>
      </c>
      <c r="C357" s="172" t="s">
        <v>340</v>
      </c>
      <c r="D357" s="170">
        <v>262000</v>
      </c>
      <c r="E357" s="160">
        <v>884</v>
      </c>
      <c r="F357" s="160">
        <v>1037</v>
      </c>
      <c r="G357" s="160">
        <v>1376</v>
      </c>
      <c r="H357" s="170">
        <v>76583</v>
      </c>
      <c r="I357" s="170">
        <v>80967</v>
      </c>
      <c r="J357" s="170">
        <v>35360</v>
      </c>
      <c r="K357" s="170">
        <v>41480</v>
      </c>
      <c r="L357" s="160">
        <v>55040</v>
      </c>
      <c r="M357" s="160">
        <v>29179</v>
      </c>
      <c r="N357" s="170">
        <f t="shared" si="84"/>
        <v>-47404</v>
      </c>
      <c r="O357" s="170">
        <f t="shared" si="85"/>
        <v>-51788</v>
      </c>
      <c r="P357" s="170">
        <f t="shared" si="86"/>
        <v>-6181</v>
      </c>
      <c r="Q357" s="170">
        <f t="shared" si="87"/>
        <v>-12301</v>
      </c>
      <c r="R357" s="170">
        <f t="shared" si="88"/>
        <v>-25861</v>
      </c>
      <c r="S357" s="174">
        <f t="shared" si="89"/>
        <v>34060</v>
      </c>
      <c r="T357" s="171">
        <f t="shared" si="90"/>
        <v>25680.467079000002</v>
      </c>
      <c r="U357" s="174">
        <f t="shared" si="91"/>
        <v>948.89325856904998</v>
      </c>
      <c r="V357" s="172">
        <f t="shared" si="92"/>
        <v>35.894448287432418</v>
      </c>
      <c r="W357" s="174">
        <f t="shared" si="93"/>
        <v>3111</v>
      </c>
      <c r="X357" s="174">
        <f t="shared" si="94"/>
        <v>79.074438214087493</v>
      </c>
      <c r="Y357" s="175">
        <f t="shared" si="95"/>
        <v>39.342675967892745</v>
      </c>
    </row>
    <row r="358" spans="1:25" ht="14.25" customHeight="1" x14ac:dyDescent="0.2">
      <c r="A358" s="172" t="s">
        <v>203</v>
      </c>
      <c r="B358" s="172" t="s">
        <v>204</v>
      </c>
      <c r="C358" s="172" t="s">
        <v>305</v>
      </c>
      <c r="D358" s="170">
        <v>262000</v>
      </c>
      <c r="E358" s="160">
        <v>884</v>
      </c>
      <c r="F358" s="160">
        <v>1037</v>
      </c>
      <c r="G358" s="160">
        <v>1376</v>
      </c>
      <c r="H358" s="170">
        <v>76583</v>
      </c>
      <c r="I358" s="170">
        <v>80967</v>
      </c>
      <c r="J358" s="170">
        <v>35360</v>
      </c>
      <c r="K358" s="170">
        <v>41480</v>
      </c>
      <c r="L358" s="160">
        <v>55040</v>
      </c>
      <c r="M358" s="160">
        <v>25688</v>
      </c>
      <c r="N358" s="170">
        <f t="shared" si="84"/>
        <v>-50895</v>
      </c>
      <c r="O358" s="170">
        <f t="shared" si="85"/>
        <v>-55279</v>
      </c>
      <c r="P358" s="170">
        <f t="shared" si="86"/>
        <v>-9672</v>
      </c>
      <c r="Q358" s="170">
        <f t="shared" si="87"/>
        <v>-15792</v>
      </c>
      <c r="R358" s="170">
        <f t="shared" si="88"/>
        <v>-29352</v>
      </c>
      <c r="S358" s="174">
        <f t="shared" si="89"/>
        <v>34060</v>
      </c>
      <c r="T358" s="171">
        <f t="shared" si="90"/>
        <v>22608.034488000001</v>
      </c>
      <c r="U358" s="174">
        <f t="shared" si="91"/>
        <v>835.3668743316</v>
      </c>
      <c r="V358" s="172">
        <f t="shared" si="92"/>
        <v>40.772504927553349</v>
      </c>
      <c r="W358" s="174">
        <f t="shared" si="93"/>
        <v>3111</v>
      </c>
      <c r="X358" s="174">
        <f t="shared" si="94"/>
        <v>69.6139061943</v>
      </c>
      <c r="Y358" s="175">
        <f t="shared" si="95"/>
        <v>44.689346857176204</v>
      </c>
    </row>
    <row r="359" spans="1:25" ht="14.25" customHeight="1" x14ac:dyDescent="0.2">
      <c r="A359" s="172" t="s">
        <v>203</v>
      </c>
      <c r="B359" s="172" t="s">
        <v>204</v>
      </c>
      <c r="C359" s="172" t="s">
        <v>463</v>
      </c>
      <c r="D359" s="170">
        <v>262000</v>
      </c>
      <c r="E359" s="160">
        <v>884</v>
      </c>
      <c r="F359" s="160">
        <v>1037</v>
      </c>
      <c r="G359" s="160">
        <v>1376</v>
      </c>
      <c r="H359" s="170">
        <v>76583</v>
      </c>
      <c r="I359" s="170">
        <v>80967</v>
      </c>
      <c r="J359" s="170">
        <v>35360</v>
      </c>
      <c r="K359" s="170">
        <v>41480</v>
      </c>
      <c r="L359" s="160">
        <v>55040</v>
      </c>
      <c r="M359" s="160">
        <v>29865</v>
      </c>
      <c r="N359" s="170">
        <f t="shared" si="84"/>
        <v>-46718</v>
      </c>
      <c r="O359" s="170">
        <f t="shared" si="85"/>
        <v>-51102</v>
      </c>
      <c r="P359" s="170">
        <f t="shared" si="86"/>
        <v>-5495</v>
      </c>
      <c r="Q359" s="170">
        <f t="shared" si="87"/>
        <v>-11615</v>
      </c>
      <c r="R359" s="170">
        <f t="shared" si="88"/>
        <v>-25175</v>
      </c>
      <c r="S359" s="174">
        <f t="shared" si="89"/>
        <v>34060</v>
      </c>
      <c r="T359" s="171">
        <f t="shared" si="90"/>
        <v>26284.216365</v>
      </c>
      <c r="U359" s="174">
        <f t="shared" si="91"/>
        <v>971.20179468674996</v>
      </c>
      <c r="V359" s="172">
        <f t="shared" si="92"/>
        <v>35.069951668474481</v>
      </c>
      <c r="W359" s="174">
        <f t="shared" si="93"/>
        <v>3111</v>
      </c>
      <c r="X359" s="174">
        <f t="shared" si="94"/>
        <v>80.933482890562487</v>
      </c>
      <c r="Y359" s="172">
        <f t="shared" si="95"/>
        <v>38.438973449427174</v>
      </c>
    </row>
    <row r="360" spans="1:25" ht="14.25" customHeight="1" x14ac:dyDescent="0.2">
      <c r="A360" s="172" t="s">
        <v>203</v>
      </c>
      <c r="B360" s="172" t="s">
        <v>204</v>
      </c>
      <c r="C360" s="172" t="s">
        <v>177</v>
      </c>
      <c r="D360" s="170">
        <v>262000</v>
      </c>
      <c r="E360" s="160">
        <v>884</v>
      </c>
      <c r="F360" s="160">
        <v>1037</v>
      </c>
      <c r="G360" s="160">
        <v>1376</v>
      </c>
      <c r="H360" s="170">
        <v>76583</v>
      </c>
      <c r="I360" s="170">
        <v>80967</v>
      </c>
      <c r="J360" s="170">
        <v>35360</v>
      </c>
      <c r="K360" s="170">
        <v>41480</v>
      </c>
      <c r="L360" s="160">
        <v>55040</v>
      </c>
      <c r="M360" s="160">
        <v>27364</v>
      </c>
      <c r="N360" s="170">
        <f t="shared" si="84"/>
        <v>-49219</v>
      </c>
      <c r="O360" s="170">
        <f t="shared" si="85"/>
        <v>-53603</v>
      </c>
      <c r="P360" s="170">
        <f t="shared" si="86"/>
        <v>-7996</v>
      </c>
      <c r="Q360" s="170">
        <f t="shared" si="87"/>
        <v>-14116</v>
      </c>
      <c r="R360" s="170">
        <f t="shared" si="88"/>
        <v>-27676</v>
      </c>
      <c r="S360" s="174">
        <f t="shared" si="89"/>
        <v>34060</v>
      </c>
      <c r="T360" s="171">
        <f t="shared" si="90"/>
        <v>24083.083763999999</v>
      </c>
      <c r="U360" s="174">
        <f t="shared" si="91"/>
        <v>889.86994507979989</v>
      </c>
      <c r="V360" s="172">
        <f t="shared" si="92"/>
        <v>38.275256050979046</v>
      </c>
      <c r="W360" s="174">
        <f t="shared" si="93"/>
        <v>3111</v>
      </c>
      <c r="X360" s="174">
        <f t="shared" si="94"/>
        <v>74.155828756649981</v>
      </c>
      <c r="Y360" s="175">
        <f t="shared" si="95"/>
        <v>41.952197853645032</v>
      </c>
    </row>
    <row r="361" spans="1:25" ht="14.25" customHeight="1" x14ac:dyDescent="0.2">
      <c r="A361" s="172" t="s">
        <v>203</v>
      </c>
      <c r="B361" s="172" t="s">
        <v>204</v>
      </c>
      <c r="C361" s="172" t="s">
        <v>180</v>
      </c>
      <c r="D361" s="170">
        <v>262000</v>
      </c>
      <c r="E361" s="160">
        <v>884</v>
      </c>
      <c r="F361" s="160">
        <v>1037</v>
      </c>
      <c r="G361" s="160">
        <v>1376</v>
      </c>
      <c r="H361" s="170">
        <v>76583</v>
      </c>
      <c r="I361" s="170">
        <v>80967</v>
      </c>
      <c r="J361" s="170">
        <v>35360</v>
      </c>
      <c r="K361" s="170">
        <v>41480</v>
      </c>
      <c r="L361" s="160">
        <v>55040</v>
      </c>
      <c r="M361" s="160">
        <v>27227</v>
      </c>
      <c r="N361" s="170">
        <f t="shared" si="84"/>
        <v>-49356</v>
      </c>
      <c r="O361" s="170">
        <f t="shared" si="85"/>
        <v>-53740</v>
      </c>
      <c r="P361" s="170">
        <f t="shared" si="86"/>
        <v>-8133</v>
      </c>
      <c r="Q361" s="170">
        <f t="shared" si="87"/>
        <v>-14253</v>
      </c>
      <c r="R361" s="170">
        <f t="shared" si="88"/>
        <v>-27813</v>
      </c>
      <c r="S361" s="174">
        <f t="shared" si="89"/>
        <v>34060</v>
      </c>
      <c r="T361" s="171">
        <f t="shared" si="90"/>
        <v>23962.509926999999</v>
      </c>
      <c r="U361" s="174">
        <f t="shared" si="91"/>
        <v>885.41474180264993</v>
      </c>
      <c r="V361" s="172">
        <f t="shared" si="92"/>
        <v>38.467848333602326</v>
      </c>
      <c r="W361" s="174">
        <f t="shared" si="93"/>
        <v>3111</v>
      </c>
      <c r="X361" s="174">
        <f t="shared" si="94"/>
        <v>73.784561816887489</v>
      </c>
      <c r="Y361" s="175">
        <f t="shared" si="95"/>
        <v>42.163291661480976</v>
      </c>
    </row>
    <row r="362" spans="1:25" ht="14.25" customHeight="1" x14ac:dyDescent="0.2">
      <c r="A362" s="172" t="s">
        <v>182</v>
      </c>
      <c r="B362" s="172" t="s">
        <v>205</v>
      </c>
      <c r="C362" s="172" t="s">
        <v>181</v>
      </c>
      <c r="D362" s="170">
        <v>230000</v>
      </c>
      <c r="E362" s="160">
        <v>843</v>
      </c>
      <c r="F362" s="160">
        <v>974</v>
      </c>
      <c r="G362" s="160">
        <v>1319</v>
      </c>
      <c r="H362" s="170">
        <v>67229</v>
      </c>
      <c r="I362" s="170">
        <v>71078</v>
      </c>
      <c r="J362" s="170">
        <v>33720</v>
      </c>
      <c r="K362" s="170">
        <v>38960</v>
      </c>
      <c r="L362" s="160">
        <v>52760</v>
      </c>
      <c r="M362" s="160">
        <v>85879</v>
      </c>
      <c r="N362" s="170">
        <f t="shared" si="84"/>
        <v>18650</v>
      </c>
      <c r="O362" s="170">
        <f t="shared" si="85"/>
        <v>14801</v>
      </c>
      <c r="P362" s="170">
        <f t="shared" si="86"/>
        <v>52159</v>
      </c>
      <c r="Q362" s="170">
        <f t="shared" si="87"/>
        <v>46919</v>
      </c>
      <c r="R362" s="170">
        <f t="shared" si="88"/>
        <v>33119</v>
      </c>
      <c r="S362" s="174">
        <f t="shared" si="89"/>
        <v>29900</v>
      </c>
      <c r="T362" s="171">
        <f t="shared" si="90"/>
        <v>75582.193779000008</v>
      </c>
      <c r="U362" s="174">
        <f t="shared" si="91"/>
        <v>2792.76206013405</v>
      </c>
      <c r="V362" s="172">
        <f t="shared" si="92"/>
        <v>10.706246846738109</v>
      </c>
      <c r="W362" s="174">
        <f t="shared" si="93"/>
        <v>2922</v>
      </c>
      <c r="X362" s="174">
        <f t="shared" si="94"/>
        <v>232.73017167783749</v>
      </c>
      <c r="Y362" s="175">
        <f t="shared" si="95"/>
        <v>12.555312355653014</v>
      </c>
    </row>
    <row r="363" spans="1:25" ht="14.25" customHeight="1" x14ac:dyDescent="0.2">
      <c r="A363" s="172" t="s">
        <v>182</v>
      </c>
      <c r="B363" s="172" t="s">
        <v>205</v>
      </c>
      <c r="C363" s="172" t="s">
        <v>178</v>
      </c>
      <c r="D363" s="170">
        <v>230000</v>
      </c>
      <c r="E363" s="160">
        <v>843</v>
      </c>
      <c r="F363" s="160">
        <v>974</v>
      </c>
      <c r="G363" s="160">
        <v>1319</v>
      </c>
      <c r="H363" s="170">
        <v>67229</v>
      </c>
      <c r="I363" s="170">
        <v>71078</v>
      </c>
      <c r="J363" s="170">
        <v>33720</v>
      </c>
      <c r="K363" s="170">
        <v>38960</v>
      </c>
      <c r="L363" s="160">
        <v>52760</v>
      </c>
      <c r="M363" s="160">
        <v>67383</v>
      </c>
      <c r="N363" s="170">
        <f t="shared" si="84"/>
        <v>154</v>
      </c>
      <c r="O363" s="170">
        <f t="shared" si="85"/>
        <v>-3695</v>
      </c>
      <c r="P363" s="170">
        <f t="shared" si="86"/>
        <v>33663</v>
      </c>
      <c r="Q363" s="170">
        <f t="shared" si="87"/>
        <v>28423</v>
      </c>
      <c r="R363" s="170">
        <f t="shared" si="88"/>
        <v>14623</v>
      </c>
      <c r="S363" s="174">
        <f t="shared" si="89"/>
        <v>29900</v>
      </c>
      <c r="T363" s="171">
        <f t="shared" si="90"/>
        <v>59303.845683</v>
      </c>
      <c r="U363" s="174">
        <f t="shared" si="91"/>
        <v>2191.2770979868496</v>
      </c>
      <c r="V363" s="172">
        <f t="shared" si="92"/>
        <v>13.645010951590494</v>
      </c>
      <c r="W363" s="174">
        <f t="shared" si="93"/>
        <v>2922</v>
      </c>
      <c r="X363" s="174">
        <f t="shared" si="94"/>
        <v>182.60642483223748</v>
      </c>
      <c r="Y363" s="175">
        <f t="shared" si="95"/>
        <v>16.00162755874813</v>
      </c>
    </row>
    <row r="364" spans="1:25" ht="14.25" x14ac:dyDescent="0.2">
      <c r="A364" s="172" t="s">
        <v>182</v>
      </c>
      <c r="B364" s="172" t="s">
        <v>205</v>
      </c>
      <c r="C364" s="172" t="s">
        <v>468</v>
      </c>
      <c r="D364" s="170">
        <v>230000</v>
      </c>
      <c r="E364" s="160">
        <v>843</v>
      </c>
      <c r="F364" s="160">
        <v>974</v>
      </c>
      <c r="G364" s="160">
        <v>1319</v>
      </c>
      <c r="H364" s="170">
        <v>67229</v>
      </c>
      <c r="I364" s="170">
        <v>71078</v>
      </c>
      <c r="J364" s="170">
        <v>33720</v>
      </c>
      <c r="K364" s="170">
        <v>38960</v>
      </c>
      <c r="L364" s="160">
        <v>52760</v>
      </c>
      <c r="M364" s="160">
        <v>56672</v>
      </c>
      <c r="N364" s="170">
        <f t="shared" si="84"/>
        <v>-10557</v>
      </c>
      <c r="O364" s="170">
        <f t="shared" si="85"/>
        <v>-14406</v>
      </c>
      <c r="P364" s="170">
        <f t="shared" si="86"/>
        <v>22952</v>
      </c>
      <c r="Q364" s="170">
        <f t="shared" si="87"/>
        <v>17712</v>
      </c>
      <c r="R364" s="170">
        <f t="shared" si="88"/>
        <v>3912</v>
      </c>
      <c r="S364" s="174">
        <f t="shared" si="89"/>
        <v>29900</v>
      </c>
      <c r="T364" s="171">
        <f t="shared" si="90"/>
        <v>49877.083872000003</v>
      </c>
      <c r="U364" s="174">
        <f t="shared" si="91"/>
        <v>1842.9582490703999</v>
      </c>
      <c r="V364" s="172">
        <f t="shared" si="92"/>
        <v>16.223916095267896</v>
      </c>
      <c r="W364" s="174">
        <f t="shared" si="93"/>
        <v>2922</v>
      </c>
      <c r="X364" s="174">
        <f t="shared" si="94"/>
        <v>153.57985408919998</v>
      </c>
      <c r="Y364" s="175">
        <f t="shared" si="95"/>
        <v>19.025932908510821</v>
      </c>
    </row>
    <row r="365" spans="1:25" ht="14.25" x14ac:dyDescent="0.2">
      <c r="A365" s="172" t="s">
        <v>182</v>
      </c>
      <c r="B365" s="172" t="s">
        <v>205</v>
      </c>
      <c r="C365" s="172" t="s">
        <v>170</v>
      </c>
      <c r="D365" s="170">
        <v>230000</v>
      </c>
      <c r="E365" s="160">
        <v>843</v>
      </c>
      <c r="F365" s="160">
        <v>974</v>
      </c>
      <c r="G365" s="160">
        <v>1319</v>
      </c>
      <c r="H365" s="170">
        <v>67229</v>
      </c>
      <c r="I365" s="170">
        <v>71078</v>
      </c>
      <c r="J365" s="170">
        <v>33720</v>
      </c>
      <c r="K365" s="170">
        <v>38960</v>
      </c>
      <c r="L365" s="160">
        <v>52760</v>
      </c>
      <c r="M365" s="160">
        <v>47472</v>
      </c>
      <c r="N365" s="170">
        <f t="shared" si="84"/>
        <v>-19757</v>
      </c>
      <c r="O365" s="170">
        <f t="shared" si="85"/>
        <v>-23606</v>
      </c>
      <c r="P365" s="170">
        <f t="shared" si="86"/>
        <v>13752</v>
      </c>
      <c r="Q365" s="170">
        <f t="shared" si="87"/>
        <v>8512</v>
      </c>
      <c r="R365" s="170">
        <f t="shared" si="88"/>
        <v>-5288</v>
      </c>
      <c r="S365" s="174">
        <f t="shared" si="89"/>
        <v>29900</v>
      </c>
      <c r="T365" s="171">
        <f t="shared" si="90"/>
        <v>41780.154672000004</v>
      </c>
      <c r="U365" s="174">
        <f t="shared" si="91"/>
        <v>1543.7767151303999</v>
      </c>
      <c r="V365" s="172">
        <f t="shared" si="92"/>
        <v>19.368085881172526</v>
      </c>
      <c r="W365" s="174">
        <f t="shared" si="93"/>
        <v>2922</v>
      </c>
      <c r="X365" s="174">
        <f t="shared" si="94"/>
        <v>128.64805959419999</v>
      </c>
      <c r="Y365" s="175">
        <f t="shared" si="95"/>
        <v>22.713129208609814</v>
      </c>
    </row>
    <row r="366" spans="1:25" ht="14.25" x14ac:dyDescent="0.2">
      <c r="A366" s="172" t="s">
        <v>182</v>
      </c>
      <c r="B366" s="172" t="s">
        <v>205</v>
      </c>
      <c r="C366" s="172" t="s">
        <v>171</v>
      </c>
      <c r="D366" s="170">
        <v>230000</v>
      </c>
      <c r="E366" s="160">
        <v>843</v>
      </c>
      <c r="F366" s="160">
        <v>974</v>
      </c>
      <c r="G366" s="160">
        <v>1319</v>
      </c>
      <c r="H366" s="170">
        <v>67229</v>
      </c>
      <c r="I366" s="170">
        <v>71078</v>
      </c>
      <c r="J366" s="170">
        <v>33720</v>
      </c>
      <c r="K366" s="170">
        <v>38960</v>
      </c>
      <c r="L366" s="160">
        <v>52760</v>
      </c>
      <c r="M366" s="160">
        <v>43620</v>
      </c>
      <c r="N366" s="170">
        <f t="shared" si="84"/>
        <v>-23609</v>
      </c>
      <c r="O366" s="170">
        <f t="shared" si="85"/>
        <v>-27458</v>
      </c>
      <c r="P366" s="170">
        <f t="shared" si="86"/>
        <v>9900</v>
      </c>
      <c r="Q366" s="170">
        <f t="shared" si="87"/>
        <v>4660</v>
      </c>
      <c r="R366" s="170">
        <f t="shared" si="88"/>
        <v>-9140</v>
      </c>
      <c r="S366" s="174">
        <f t="shared" si="89"/>
        <v>29900</v>
      </c>
      <c r="T366" s="171">
        <f t="shared" si="90"/>
        <v>38390.005620000004</v>
      </c>
      <c r="U366" s="174">
        <f t="shared" si="91"/>
        <v>1418.510707659</v>
      </c>
      <c r="V366" s="172">
        <f t="shared" si="92"/>
        <v>21.078445047020224</v>
      </c>
      <c r="W366" s="174">
        <f t="shared" si="93"/>
        <v>2922</v>
      </c>
      <c r="X366" s="174">
        <f t="shared" si="94"/>
        <v>118.20922563824999</v>
      </c>
      <c r="Y366" s="175">
        <f t="shared" si="95"/>
        <v>24.718882847114287</v>
      </c>
    </row>
    <row r="367" spans="1:25" ht="14.25" x14ac:dyDescent="0.2">
      <c r="A367" s="172" t="s">
        <v>182</v>
      </c>
      <c r="B367" s="172" t="s">
        <v>205</v>
      </c>
      <c r="C367" s="172" t="s">
        <v>172</v>
      </c>
      <c r="D367" s="170">
        <v>230000</v>
      </c>
      <c r="E367" s="160">
        <v>843</v>
      </c>
      <c r="F367" s="160">
        <v>974</v>
      </c>
      <c r="G367" s="160">
        <v>1319</v>
      </c>
      <c r="H367" s="170">
        <v>67229</v>
      </c>
      <c r="I367" s="170">
        <v>71078</v>
      </c>
      <c r="J367" s="170">
        <v>33720</v>
      </c>
      <c r="K367" s="170">
        <v>38960</v>
      </c>
      <c r="L367" s="160">
        <v>52760</v>
      </c>
      <c r="M367" s="160">
        <v>30991</v>
      </c>
      <c r="N367" s="170">
        <f t="shared" si="84"/>
        <v>-36238</v>
      </c>
      <c r="O367" s="170">
        <f t="shared" si="85"/>
        <v>-40087</v>
      </c>
      <c r="P367" s="170">
        <f t="shared" si="86"/>
        <v>-2729</v>
      </c>
      <c r="Q367" s="170">
        <f t="shared" si="87"/>
        <v>-7969</v>
      </c>
      <c r="R367" s="170">
        <f t="shared" si="88"/>
        <v>-21769</v>
      </c>
      <c r="S367" s="174">
        <f t="shared" si="89"/>
        <v>29900</v>
      </c>
      <c r="T367" s="171">
        <f t="shared" si="90"/>
        <v>27275.210091000001</v>
      </c>
      <c r="U367" s="174">
        <f t="shared" si="91"/>
        <v>1007.81901286245</v>
      </c>
      <c r="V367" s="172">
        <f t="shared" si="92"/>
        <v>29.668025328354108</v>
      </c>
      <c r="W367" s="174">
        <f t="shared" si="93"/>
        <v>2922</v>
      </c>
      <c r="X367" s="174">
        <f t="shared" si="94"/>
        <v>83.98491773853749</v>
      </c>
      <c r="Y367" s="175">
        <f t="shared" si="95"/>
        <v>34.791961207806303</v>
      </c>
    </row>
    <row r="368" spans="1:25" ht="14.25" x14ac:dyDescent="0.2">
      <c r="A368" s="172" t="s">
        <v>182</v>
      </c>
      <c r="B368" s="172" t="s">
        <v>205</v>
      </c>
      <c r="C368" s="172" t="s">
        <v>173</v>
      </c>
      <c r="D368" s="170">
        <v>230000</v>
      </c>
      <c r="E368" s="160">
        <v>843</v>
      </c>
      <c r="F368" s="160">
        <v>974</v>
      </c>
      <c r="G368" s="160">
        <v>1319</v>
      </c>
      <c r="H368" s="170">
        <v>67229</v>
      </c>
      <c r="I368" s="170">
        <v>71078</v>
      </c>
      <c r="J368" s="170">
        <v>33720</v>
      </c>
      <c r="K368" s="170">
        <v>38960</v>
      </c>
      <c r="L368" s="160">
        <v>52760</v>
      </c>
      <c r="M368" s="160">
        <v>38516</v>
      </c>
      <c r="N368" s="170">
        <f t="shared" si="84"/>
        <v>-28713</v>
      </c>
      <c r="O368" s="170">
        <f t="shared" si="85"/>
        <v>-32562</v>
      </c>
      <c r="P368" s="170">
        <f t="shared" si="86"/>
        <v>4796</v>
      </c>
      <c r="Q368" s="170">
        <f t="shared" si="87"/>
        <v>-444</v>
      </c>
      <c r="R368" s="170">
        <f t="shared" si="88"/>
        <v>-14244</v>
      </c>
      <c r="S368" s="174">
        <f t="shared" si="89"/>
        <v>29900</v>
      </c>
      <c r="T368" s="171">
        <f t="shared" si="90"/>
        <v>33897.970116000004</v>
      </c>
      <c r="U368" s="174">
        <f t="shared" si="91"/>
        <v>1252.5299957862001</v>
      </c>
      <c r="V368" s="172">
        <f t="shared" si="92"/>
        <v>23.871683792476428</v>
      </c>
      <c r="W368" s="174">
        <f t="shared" si="93"/>
        <v>2922</v>
      </c>
      <c r="X368" s="174">
        <f t="shared" si="94"/>
        <v>104.37749964885001</v>
      </c>
      <c r="Y368" s="175">
        <f t="shared" si="95"/>
        <v>27.994539147136905</v>
      </c>
    </row>
    <row r="369" spans="1:25" ht="14.25" customHeight="1" x14ac:dyDescent="0.2">
      <c r="A369" s="172" t="s">
        <v>182</v>
      </c>
      <c r="B369" s="172" t="s">
        <v>205</v>
      </c>
      <c r="C369" s="172" t="s">
        <v>174</v>
      </c>
      <c r="D369" s="170">
        <v>230000</v>
      </c>
      <c r="E369" s="160">
        <v>843</v>
      </c>
      <c r="F369" s="160">
        <v>974</v>
      </c>
      <c r="G369" s="160">
        <v>1319</v>
      </c>
      <c r="H369" s="170">
        <v>67229</v>
      </c>
      <c r="I369" s="170">
        <v>71078</v>
      </c>
      <c r="J369" s="170">
        <v>33720</v>
      </c>
      <c r="K369" s="170">
        <v>38960</v>
      </c>
      <c r="L369" s="160">
        <v>52760</v>
      </c>
      <c r="M369" s="160">
        <v>66730</v>
      </c>
      <c r="N369" s="170">
        <f t="shared" si="84"/>
        <v>-499</v>
      </c>
      <c r="O369" s="170">
        <f t="shared" si="85"/>
        <v>-4348</v>
      </c>
      <c r="P369" s="170">
        <f t="shared" si="86"/>
        <v>33010</v>
      </c>
      <c r="Q369" s="170">
        <f t="shared" si="87"/>
        <v>27770</v>
      </c>
      <c r="R369" s="170">
        <f t="shared" si="88"/>
        <v>13970</v>
      </c>
      <c r="S369" s="174">
        <f t="shared" si="89"/>
        <v>29900</v>
      </c>
      <c r="T369" s="171">
        <f t="shared" si="90"/>
        <v>58729.139730000003</v>
      </c>
      <c r="U369" s="174">
        <f t="shared" si="91"/>
        <v>2170.0417130235001</v>
      </c>
      <c r="V369" s="172">
        <f t="shared" si="92"/>
        <v>13.778536984130408</v>
      </c>
      <c r="W369" s="174">
        <f t="shared" si="93"/>
        <v>2922</v>
      </c>
      <c r="X369" s="174">
        <f t="shared" si="94"/>
        <v>180.83680941862499</v>
      </c>
      <c r="Y369" s="175">
        <f t="shared" si="95"/>
        <v>16.158214742861158</v>
      </c>
    </row>
    <row r="370" spans="1:25" ht="14.25" customHeight="1" x14ac:dyDescent="0.2">
      <c r="A370" s="172" t="s">
        <v>182</v>
      </c>
      <c r="B370" s="172" t="s">
        <v>205</v>
      </c>
      <c r="C370" s="172" t="s">
        <v>175</v>
      </c>
      <c r="D370" s="170">
        <v>230000</v>
      </c>
      <c r="E370" s="160">
        <v>843</v>
      </c>
      <c r="F370" s="160">
        <v>974</v>
      </c>
      <c r="G370" s="160">
        <v>1319</v>
      </c>
      <c r="H370" s="170">
        <v>67229</v>
      </c>
      <c r="I370" s="170">
        <v>71078</v>
      </c>
      <c r="J370" s="170">
        <v>33720</v>
      </c>
      <c r="K370" s="170">
        <v>38960</v>
      </c>
      <c r="L370" s="160">
        <v>52760</v>
      </c>
      <c r="M370" s="160">
        <v>28867</v>
      </c>
      <c r="N370" s="170">
        <f t="shared" si="84"/>
        <v>-38362</v>
      </c>
      <c r="O370" s="170">
        <f t="shared" si="85"/>
        <v>-42211</v>
      </c>
      <c r="P370" s="170">
        <f t="shared" si="86"/>
        <v>-4853</v>
      </c>
      <c r="Q370" s="170">
        <f t="shared" si="87"/>
        <v>-10093</v>
      </c>
      <c r="R370" s="170">
        <f t="shared" si="88"/>
        <v>-23893</v>
      </c>
      <c r="S370" s="174">
        <f t="shared" si="89"/>
        <v>29900</v>
      </c>
      <c r="T370" s="171">
        <f t="shared" si="90"/>
        <v>25405.875566999999</v>
      </c>
      <c r="U370" s="174">
        <f t="shared" si="91"/>
        <v>938.74710220064992</v>
      </c>
      <c r="V370" s="172">
        <f t="shared" si="92"/>
        <v>31.850963832439195</v>
      </c>
      <c r="W370" s="174">
        <f t="shared" si="93"/>
        <v>2922</v>
      </c>
      <c r="X370" s="174">
        <f t="shared" si="94"/>
        <v>78.228925183387489</v>
      </c>
      <c r="Y370" s="175">
        <f t="shared" si="95"/>
        <v>37.351912903700601</v>
      </c>
    </row>
    <row r="371" spans="1:25" ht="14.25" customHeight="1" x14ac:dyDescent="0.2">
      <c r="A371" s="172" t="s">
        <v>182</v>
      </c>
      <c r="B371" s="172" t="s">
        <v>205</v>
      </c>
      <c r="C371" s="172" t="s">
        <v>176</v>
      </c>
      <c r="D371" s="170">
        <v>230000</v>
      </c>
      <c r="E371" s="160">
        <v>843</v>
      </c>
      <c r="F371" s="160">
        <v>974</v>
      </c>
      <c r="G371" s="160">
        <v>1319</v>
      </c>
      <c r="H371" s="170">
        <v>67229</v>
      </c>
      <c r="I371" s="170">
        <v>71078</v>
      </c>
      <c r="J371" s="170">
        <v>33720</v>
      </c>
      <c r="K371" s="170">
        <v>38960</v>
      </c>
      <c r="L371" s="160">
        <v>52760</v>
      </c>
      <c r="M371" s="160">
        <v>24490</v>
      </c>
      <c r="N371" s="170">
        <f t="shared" si="84"/>
        <v>-42739</v>
      </c>
      <c r="O371" s="170">
        <f t="shared" si="85"/>
        <v>-46588</v>
      </c>
      <c r="P371" s="170">
        <f t="shared" si="86"/>
        <v>-9230</v>
      </c>
      <c r="Q371" s="170">
        <f t="shared" si="87"/>
        <v>-14470</v>
      </c>
      <c r="R371" s="170">
        <f t="shared" si="88"/>
        <v>-28270</v>
      </c>
      <c r="S371" s="174">
        <f t="shared" si="89"/>
        <v>29900</v>
      </c>
      <c r="T371" s="171">
        <f t="shared" si="90"/>
        <v>21553.673490000001</v>
      </c>
      <c r="U371" s="174">
        <f t="shared" si="91"/>
        <v>796.40823545549995</v>
      </c>
      <c r="V371" s="172">
        <f t="shared" si="92"/>
        <v>37.54355953250397</v>
      </c>
      <c r="W371" s="174">
        <f t="shared" si="93"/>
        <v>2922</v>
      </c>
      <c r="X371" s="174">
        <f t="shared" si="94"/>
        <v>66.367352954624991</v>
      </c>
      <c r="Y371" s="175">
        <f t="shared" si="95"/>
        <v>44.027671285876899</v>
      </c>
    </row>
    <row r="372" spans="1:25" ht="14.25" customHeight="1" x14ac:dyDescent="0.2">
      <c r="A372" s="172" t="s">
        <v>182</v>
      </c>
      <c r="B372" s="172" t="s">
        <v>205</v>
      </c>
      <c r="C372" s="172" t="s">
        <v>303</v>
      </c>
      <c r="D372" s="170">
        <v>230000</v>
      </c>
      <c r="E372" s="160">
        <v>843</v>
      </c>
      <c r="F372" s="160">
        <v>974</v>
      </c>
      <c r="G372" s="160">
        <v>1319</v>
      </c>
      <c r="H372" s="170">
        <v>67229</v>
      </c>
      <c r="I372" s="170">
        <v>71078</v>
      </c>
      <c r="J372" s="170">
        <v>33720</v>
      </c>
      <c r="K372" s="170">
        <v>38960</v>
      </c>
      <c r="L372" s="160">
        <v>52760</v>
      </c>
      <c r="M372" s="160">
        <v>42992</v>
      </c>
      <c r="N372" s="170">
        <f t="shared" si="84"/>
        <v>-24237</v>
      </c>
      <c r="O372" s="170">
        <f t="shared" si="85"/>
        <v>-28086</v>
      </c>
      <c r="P372" s="170">
        <f t="shared" si="86"/>
        <v>9272</v>
      </c>
      <c r="Q372" s="170">
        <f t="shared" si="87"/>
        <v>4032</v>
      </c>
      <c r="R372" s="170">
        <f t="shared" si="88"/>
        <v>-9768</v>
      </c>
      <c r="S372" s="174">
        <f t="shared" si="89"/>
        <v>29900</v>
      </c>
      <c r="T372" s="171">
        <f t="shared" si="90"/>
        <v>37837.302192000003</v>
      </c>
      <c r="U372" s="174">
        <f t="shared" si="91"/>
        <v>1398.0883159944001</v>
      </c>
      <c r="V372" s="172">
        <f t="shared" si="92"/>
        <v>21.386345667822432</v>
      </c>
      <c r="W372" s="174">
        <f t="shared" si="93"/>
        <v>2922</v>
      </c>
      <c r="X372" s="174">
        <f t="shared" si="94"/>
        <v>116.50735966619999</v>
      </c>
      <c r="Y372" s="175">
        <f t="shared" si="95"/>
        <v>25.079960685502538</v>
      </c>
    </row>
    <row r="373" spans="1:25" ht="14.25" customHeight="1" x14ac:dyDescent="0.2">
      <c r="A373" s="172" t="s">
        <v>182</v>
      </c>
      <c r="B373" s="172" t="s">
        <v>205</v>
      </c>
      <c r="C373" s="172" t="s">
        <v>339</v>
      </c>
      <c r="D373" s="170">
        <v>230000</v>
      </c>
      <c r="E373" s="160">
        <v>843</v>
      </c>
      <c r="F373" s="160">
        <v>974</v>
      </c>
      <c r="G373" s="160">
        <v>1319</v>
      </c>
      <c r="H373" s="170">
        <v>67229</v>
      </c>
      <c r="I373" s="170">
        <v>71078</v>
      </c>
      <c r="J373" s="170">
        <v>33720</v>
      </c>
      <c r="K373" s="170">
        <v>38960</v>
      </c>
      <c r="L373" s="160">
        <v>52760</v>
      </c>
      <c r="M373" s="160">
        <v>29104</v>
      </c>
      <c r="N373" s="170">
        <f t="shared" si="84"/>
        <v>-38125</v>
      </c>
      <c r="O373" s="170">
        <f t="shared" si="85"/>
        <v>-41974</v>
      </c>
      <c r="P373" s="170">
        <f t="shared" si="86"/>
        <v>-4616</v>
      </c>
      <c r="Q373" s="170">
        <f t="shared" si="87"/>
        <v>-9856</v>
      </c>
      <c r="R373" s="170">
        <f t="shared" si="88"/>
        <v>-23656</v>
      </c>
      <c r="S373" s="174">
        <f t="shared" si="89"/>
        <v>29900</v>
      </c>
      <c r="T373" s="171">
        <f t="shared" si="90"/>
        <v>25614.459504000002</v>
      </c>
      <c r="U373" s="174">
        <f t="shared" si="91"/>
        <v>946.4542786728</v>
      </c>
      <c r="V373" s="172">
        <f t="shared" si="92"/>
        <v>31.591594727563983</v>
      </c>
      <c r="W373" s="174">
        <f t="shared" si="93"/>
        <v>2922</v>
      </c>
      <c r="X373" s="174">
        <f t="shared" si="94"/>
        <v>78.8711898894</v>
      </c>
      <c r="Y373" s="175">
        <f t="shared" si="95"/>
        <v>37.047748412284399</v>
      </c>
    </row>
    <row r="374" spans="1:25" ht="14.25" customHeight="1" x14ac:dyDescent="0.2">
      <c r="A374" s="172" t="s">
        <v>182</v>
      </c>
      <c r="B374" s="172" t="s">
        <v>205</v>
      </c>
      <c r="C374" s="172" t="s">
        <v>179</v>
      </c>
      <c r="D374" s="170">
        <v>230000</v>
      </c>
      <c r="E374" s="160">
        <v>843</v>
      </c>
      <c r="F374" s="160">
        <v>974</v>
      </c>
      <c r="G374" s="160">
        <v>1319</v>
      </c>
      <c r="H374" s="170">
        <v>67229</v>
      </c>
      <c r="I374" s="170">
        <v>71078</v>
      </c>
      <c r="J374" s="170">
        <v>33720</v>
      </c>
      <c r="K374" s="170">
        <v>38960</v>
      </c>
      <c r="L374" s="160">
        <v>52760</v>
      </c>
      <c r="M374" s="160">
        <v>54888</v>
      </c>
      <c r="N374" s="170">
        <f t="shared" si="84"/>
        <v>-12341</v>
      </c>
      <c r="O374" s="170">
        <f t="shared" si="85"/>
        <v>-16190</v>
      </c>
      <c r="P374" s="170">
        <f t="shared" si="86"/>
        <v>21168</v>
      </c>
      <c r="Q374" s="170">
        <f t="shared" si="87"/>
        <v>15928</v>
      </c>
      <c r="R374" s="170">
        <f t="shared" si="88"/>
        <v>2128</v>
      </c>
      <c r="S374" s="174">
        <f t="shared" si="89"/>
        <v>29900</v>
      </c>
      <c r="T374" s="171">
        <f t="shared" si="90"/>
        <v>48306.983688</v>
      </c>
      <c r="U374" s="174">
        <f t="shared" si="91"/>
        <v>1784.9430472715999</v>
      </c>
      <c r="V374" s="172">
        <f t="shared" si="92"/>
        <v>16.751234749872872</v>
      </c>
      <c r="W374" s="174">
        <f t="shared" si="93"/>
        <v>2922</v>
      </c>
      <c r="X374" s="174">
        <f t="shared" si="94"/>
        <v>148.74525393929997</v>
      </c>
      <c r="Y374" s="175">
        <f t="shared" si="95"/>
        <v>19.644324256506437</v>
      </c>
    </row>
    <row r="375" spans="1:25" ht="14.25" customHeight="1" x14ac:dyDescent="0.2">
      <c r="A375" s="172" t="s">
        <v>182</v>
      </c>
      <c r="B375" s="172" t="s">
        <v>205</v>
      </c>
      <c r="C375" s="172" t="s">
        <v>340</v>
      </c>
      <c r="D375" s="170">
        <v>230000</v>
      </c>
      <c r="E375" s="160">
        <v>843</v>
      </c>
      <c r="F375" s="160">
        <v>974</v>
      </c>
      <c r="G375" s="160">
        <v>1319</v>
      </c>
      <c r="H375" s="170">
        <v>67229</v>
      </c>
      <c r="I375" s="170">
        <v>71078</v>
      </c>
      <c r="J375" s="170">
        <v>33720</v>
      </c>
      <c r="K375" s="170">
        <v>38960</v>
      </c>
      <c r="L375" s="160">
        <v>52760</v>
      </c>
      <c r="M375" s="160">
        <v>30292</v>
      </c>
      <c r="N375" s="170">
        <f t="shared" si="84"/>
        <v>-36937</v>
      </c>
      <c r="O375" s="170">
        <f t="shared" si="85"/>
        <v>-40786</v>
      </c>
      <c r="P375" s="170">
        <f t="shared" si="86"/>
        <v>-3428</v>
      </c>
      <c r="Q375" s="170">
        <f t="shared" si="87"/>
        <v>-8668</v>
      </c>
      <c r="R375" s="170">
        <f t="shared" si="88"/>
        <v>-22468</v>
      </c>
      <c r="S375" s="174">
        <f t="shared" si="89"/>
        <v>29900</v>
      </c>
      <c r="T375" s="171">
        <f t="shared" si="90"/>
        <v>26660.019491999999</v>
      </c>
      <c r="U375" s="174">
        <f t="shared" si="91"/>
        <v>985.08772022939991</v>
      </c>
      <c r="V375" s="172">
        <f t="shared" si="92"/>
        <v>30.352626863562069</v>
      </c>
      <c r="W375" s="174">
        <f t="shared" si="93"/>
        <v>2922</v>
      </c>
      <c r="X375" s="174">
        <f t="shared" si="94"/>
        <v>82.090643352449987</v>
      </c>
      <c r="Y375" s="175">
        <f t="shared" si="95"/>
        <v>35.594799610165232</v>
      </c>
    </row>
    <row r="376" spans="1:25" ht="14.25" customHeight="1" x14ac:dyDescent="0.2">
      <c r="A376" s="172" t="s">
        <v>182</v>
      </c>
      <c r="B376" s="172" t="s">
        <v>205</v>
      </c>
      <c r="C376" s="172" t="s">
        <v>305</v>
      </c>
      <c r="D376" s="170">
        <v>230000</v>
      </c>
      <c r="E376" s="160">
        <v>843</v>
      </c>
      <c r="F376" s="160">
        <v>974</v>
      </c>
      <c r="G376" s="160">
        <v>1319</v>
      </c>
      <c r="H376" s="170">
        <v>67229</v>
      </c>
      <c r="I376" s="170">
        <v>71078</v>
      </c>
      <c r="J376" s="170">
        <v>33720</v>
      </c>
      <c r="K376" s="170">
        <v>38960</v>
      </c>
      <c r="L376" s="160">
        <v>52760</v>
      </c>
      <c r="M376" s="160">
        <v>26668</v>
      </c>
      <c r="N376" s="170">
        <f t="shared" si="84"/>
        <v>-40561</v>
      </c>
      <c r="O376" s="170">
        <f t="shared" si="85"/>
        <v>-44410</v>
      </c>
      <c r="P376" s="170">
        <f t="shared" si="86"/>
        <v>-7052</v>
      </c>
      <c r="Q376" s="170">
        <f t="shared" si="87"/>
        <v>-12292</v>
      </c>
      <c r="R376" s="170">
        <f t="shared" si="88"/>
        <v>-26092</v>
      </c>
      <c r="S376" s="174">
        <f t="shared" si="89"/>
        <v>29900</v>
      </c>
      <c r="T376" s="171">
        <f t="shared" si="90"/>
        <v>23470.533468000001</v>
      </c>
      <c r="U376" s="174">
        <f t="shared" si="91"/>
        <v>867.23621164259998</v>
      </c>
      <c r="V376" s="172">
        <f t="shared" si="92"/>
        <v>34.477342618532404</v>
      </c>
      <c r="W376" s="174">
        <f t="shared" si="93"/>
        <v>2922</v>
      </c>
      <c r="X376" s="174">
        <f t="shared" si="94"/>
        <v>72.269684303549994</v>
      </c>
      <c r="Y376" s="175">
        <f t="shared" si="95"/>
        <v>40.431891022616064</v>
      </c>
    </row>
    <row r="377" spans="1:25" ht="14.25" customHeight="1" x14ac:dyDescent="0.2">
      <c r="A377" s="172" t="s">
        <v>182</v>
      </c>
      <c r="B377" s="172" t="s">
        <v>205</v>
      </c>
      <c r="C377" s="172" t="s">
        <v>463</v>
      </c>
      <c r="D377" s="170">
        <v>230000</v>
      </c>
      <c r="E377" s="160">
        <v>843</v>
      </c>
      <c r="F377" s="160">
        <v>974</v>
      </c>
      <c r="G377" s="160">
        <v>1319</v>
      </c>
      <c r="H377" s="170">
        <v>67229</v>
      </c>
      <c r="I377" s="170">
        <v>71078</v>
      </c>
      <c r="J377" s="170">
        <v>33720</v>
      </c>
      <c r="K377" s="170">
        <v>38960</v>
      </c>
      <c r="L377" s="160">
        <v>52760</v>
      </c>
      <c r="M377" s="160">
        <v>31004</v>
      </c>
      <c r="N377" s="170">
        <f t="shared" si="84"/>
        <v>-36225</v>
      </c>
      <c r="O377" s="170">
        <f t="shared" si="85"/>
        <v>-40074</v>
      </c>
      <c r="P377" s="170">
        <f t="shared" si="86"/>
        <v>-2716</v>
      </c>
      <c r="Q377" s="170">
        <f t="shared" si="87"/>
        <v>-7956</v>
      </c>
      <c r="R377" s="170">
        <f t="shared" si="88"/>
        <v>-21756</v>
      </c>
      <c r="S377" s="174">
        <f t="shared" si="89"/>
        <v>29900</v>
      </c>
      <c r="T377" s="171">
        <f t="shared" si="90"/>
        <v>27286.651404</v>
      </c>
      <c r="U377" s="174">
        <f t="shared" si="91"/>
        <v>1008.2417693777999</v>
      </c>
      <c r="V377" s="172">
        <f t="shared" si="92"/>
        <v>29.655585503516392</v>
      </c>
      <c r="W377" s="174">
        <f t="shared" si="93"/>
        <v>2922</v>
      </c>
      <c r="X377" s="174">
        <f t="shared" si="94"/>
        <v>84.020147448149984</v>
      </c>
      <c r="Y377" s="172">
        <f t="shared" si="95"/>
        <v>34.77737291288625</v>
      </c>
    </row>
    <row r="378" spans="1:25" ht="14.25" customHeight="1" x14ac:dyDescent="0.2">
      <c r="A378" s="172" t="s">
        <v>182</v>
      </c>
      <c r="B378" s="172" t="s">
        <v>205</v>
      </c>
      <c r="C378" s="172" t="s">
        <v>177</v>
      </c>
      <c r="D378" s="170">
        <v>230000</v>
      </c>
      <c r="E378" s="160">
        <v>843</v>
      </c>
      <c r="F378" s="160">
        <v>974</v>
      </c>
      <c r="G378" s="160">
        <v>1319</v>
      </c>
      <c r="H378" s="170">
        <v>67229</v>
      </c>
      <c r="I378" s="170">
        <v>71078</v>
      </c>
      <c r="J378" s="170">
        <v>33720</v>
      </c>
      <c r="K378" s="170">
        <v>38960</v>
      </c>
      <c r="L378" s="160">
        <v>52760</v>
      </c>
      <c r="M378" s="160">
        <v>28407</v>
      </c>
      <c r="N378" s="170">
        <f t="shared" si="84"/>
        <v>-38822</v>
      </c>
      <c r="O378" s="170">
        <f t="shared" si="85"/>
        <v>-42671</v>
      </c>
      <c r="P378" s="170">
        <f t="shared" si="86"/>
        <v>-5313</v>
      </c>
      <c r="Q378" s="170">
        <f t="shared" si="87"/>
        <v>-10553</v>
      </c>
      <c r="R378" s="170">
        <f t="shared" si="88"/>
        <v>-24353</v>
      </c>
      <c r="S378" s="174">
        <f t="shared" si="89"/>
        <v>29900</v>
      </c>
      <c r="T378" s="171">
        <f t="shared" si="90"/>
        <v>25001.029107000002</v>
      </c>
      <c r="U378" s="174">
        <f t="shared" si="91"/>
        <v>923.78802550365003</v>
      </c>
      <c r="V378" s="172">
        <f t="shared" si="92"/>
        <v>32.366732599395291</v>
      </c>
      <c r="W378" s="174">
        <f t="shared" si="93"/>
        <v>2922</v>
      </c>
      <c r="X378" s="174">
        <f t="shared" si="94"/>
        <v>76.982335458637493</v>
      </c>
      <c r="Y378" s="175">
        <f t="shared" si="95"/>
        <v>37.956759594153738</v>
      </c>
    </row>
    <row r="379" spans="1:25" ht="14.25" customHeight="1" x14ac:dyDescent="0.2">
      <c r="A379" s="172" t="s">
        <v>182</v>
      </c>
      <c r="B379" s="172" t="s">
        <v>205</v>
      </c>
      <c r="C379" s="172" t="s">
        <v>180</v>
      </c>
      <c r="D379" s="170">
        <v>230000</v>
      </c>
      <c r="E379" s="160">
        <v>843</v>
      </c>
      <c r="F379" s="160">
        <v>974</v>
      </c>
      <c r="G379" s="160">
        <v>1319</v>
      </c>
      <c r="H379" s="170">
        <v>67229</v>
      </c>
      <c r="I379" s="170">
        <v>71078</v>
      </c>
      <c r="J379" s="170">
        <v>33720</v>
      </c>
      <c r="K379" s="170">
        <v>38960</v>
      </c>
      <c r="L379" s="160">
        <v>52760</v>
      </c>
      <c r="M379" s="160">
        <v>28265</v>
      </c>
      <c r="N379" s="170">
        <f t="shared" si="84"/>
        <v>-38964</v>
      </c>
      <c r="O379" s="170">
        <f t="shared" si="85"/>
        <v>-42813</v>
      </c>
      <c r="P379" s="170">
        <f t="shared" si="86"/>
        <v>-5455</v>
      </c>
      <c r="Q379" s="170">
        <f t="shared" si="87"/>
        <v>-10695</v>
      </c>
      <c r="R379" s="170">
        <f t="shared" si="88"/>
        <v>-24495</v>
      </c>
      <c r="S379" s="174">
        <f t="shared" si="89"/>
        <v>29900</v>
      </c>
      <c r="T379" s="171">
        <f t="shared" si="90"/>
        <v>24876.054765000001</v>
      </c>
      <c r="U379" s="174">
        <f t="shared" si="91"/>
        <v>919.17022356675</v>
      </c>
      <c r="V379" s="172">
        <f t="shared" si="92"/>
        <v>32.529339216381466</v>
      </c>
      <c r="W379" s="174">
        <f t="shared" si="93"/>
        <v>2922</v>
      </c>
      <c r="X379" s="174">
        <f t="shared" si="94"/>
        <v>76.59751863056249</v>
      </c>
      <c r="Y379" s="175">
        <f t="shared" si="95"/>
        <v>38.147449842247489</v>
      </c>
    </row>
    <row r="380" spans="1:25" ht="14.25" customHeight="1" x14ac:dyDescent="0.2">
      <c r="A380" s="172" t="s">
        <v>206</v>
      </c>
      <c r="B380" s="172" t="s">
        <v>207</v>
      </c>
      <c r="C380" s="172" t="s">
        <v>463</v>
      </c>
      <c r="D380" s="170">
        <v>230000</v>
      </c>
      <c r="E380" s="160">
        <v>1120</v>
      </c>
      <c r="F380" s="160">
        <v>1307</v>
      </c>
      <c r="G380" s="160">
        <v>1664</v>
      </c>
      <c r="H380" s="170">
        <v>67229</v>
      </c>
      <c r="I380" s="170">
        <v>71078</v>
      </c>
      <c r="J380" s="170">
        <v>44800</v>
      </c>
      <c r="K380" s="170">
        <v>52280</v>
      </c>
      <c r="L380" s="160">
        <v>66560</v>
      </c>
      <c r="M380" s="160">
        <v>33693</v>
      </c>
      <c r="N380" s="170">
        <f t="shared" si="84"/>
        <v>-33536</v>
      </c>
      <c r="O380" s="170">
        <f t="shared" si="85"/>
        <v>-37385</v>
      </c>
      <c r="P380" s="170">
        <f t="shared" si="86"/>
        <v>-11107</v>
      </c>
      <c r="Q380" s="170">
        <f t="shared" si="87"/>
        <v>-18587</v>
      </c>
      <c r="R380" s="170">
        <f t="shared" si="88"/>
        <v>-32867</v>
      </c>
      <c r="S380" s="174">
        <f t="shared" si="89"/>
        <v>29900</v>
      </c>
      <c r="T380" s="171">
        <f t="shared" si="90"/>
        <v>29653.242993</v>
      </c>
      <c r="U380" s="174">
        <f t="shared" si="91"/>
        <v>1095.6873285913498</v>
      </c>
      <c r="V380" s="172">
        <f t="shared" si="92"/>
        <v>27.288806961416981</v>
      </c>
      <c r="W380" s="174">
        <f t="shared" si="93"/>
        <v>3921</v>
      </c>
      <c r="X380" s="174">
        <f t="shared" si="94"/>
        <v>91.307277382612483</v>
      </c>
      <c r="Y380" s="172">
        <f t="shared" si="95"/>
        <v>42.942907864501393</v>
      </c>
    </row>
    <row r="381" spans="1:25" ht="14.25" customHeight="1" x14ac:dyDescent="0.2">
      <c r="A381" s="172" t="s">
        <v>206</v>
      </c>
      <c r="B381" s="172" t="s">
        <v>207</v>
      </c>
      <c r="C381" s="172" t="s">
        <v>181</v>
      </c>
      <c r="D381" s="170">
        <v>230000</v>
      </c>
      <c r="E381" s="160">
        <v>1120</v>
      </c>
      <c r="F381" s="160">
        <v>1307</v>
      </c>
      <c r="G381" s="160">
        <v>1664</v>
      </c>
      <c r="H381" s="170">
        <v>67229</v>
      </c>
      <c r="I381" s="170">
        <v>71078</v>
      </c>
      <c r="J381" s="170">
        <v>44800</v>
      </c>
      <c r="K381" s="170">
        <v>52280</v>
      </c>
      <c r="L381" s="160">
        <v>66560</v>
      </c>
      <c r="M381" s="160">
        <v>93328</v>
      </c>
      <c r="N381" s="170">
        <f t="shared" si="84"/>
        <v>26099</v>
      </c>
      <c r="O381" s="170">
        <f t="shared" si="85"/>
        <v>22250</v>
      </c>
      <c r="P381" s="170">
        <f t="shared" si="86"/>
        <v>48528</v>
      </c>
      <c r="Q381" s="170">
        <f t="shared" si="87"/>
        <v>41048</v>
      </c>
      <c r="R381" s="170">
        <f t="shared" si="88"/>
        <v>26768</v>
      </c>
      <c r="S381" s="174">
        <f t="shared" si="89"/>
        <v>29900</v>
      </c>
      <c r="T381" s="171">
        <f t="shared" si="90"/>
        <v>82138.066128000006</v>
      </c>
      <c r="U381" s="174">
        <f t="shared" si="91"/>
        <v>3035.0015434296001</v>
      </c>
      <c r="V381" s="172">
        <f t="shared" si="92"/>
        <v>9.8517248087500224</v>
      </c>
      <c r="W381" s="174">
        <f t="shared" si="93"/>
        <v>3921</v>
      </c>
      <c r="X381" s="174">
        <f t="shared" si="94"/>
        <v>252.91679528579999</v>
      </c>
      <c r="Y381" s="175">
        <f t="shared" si="95"/>
        <v>15.503122264257728</v>
      </c>
    </row>
    <row r="382" spans="1:25" ht="14.25" customHeight="1" x14ac:dyDescent="0.2">
      <c r="A382" s="172" t="s">
        <v>206</v>
      </c>
      <c r="B382" s="172" t="s">
        <v>207</v>
      </c>
      <c r="C382" s="172" t="s">
        <v>178</v>
      </c>
      <c r="D382" s="170">
        <v>230000</v>
      </c>
      <c r="E382" s="160">
        <v>1120</v>
      </c>
      <c r="F382" s="160">
        <v>1307</v>
      </c>
      <c r="G382" s="160">
        <v>1664</v>
      </c>
      <c r="H382" s="170">
        <v>67229</v>
      </c>
      <c r="I382" s="170">
        <v>71078</v>
      </c>
      <c r="J382" s="170">
        <v>44800</v>
      </c>
      <c r="K382" s="170">
        <v>52280</v>
      </c>
      <c r="L382" s="160">
        <v>66560</v>
      </c>
      <c r="M382" s="160">
        <v>73227</v>
      </c>
      <c r="N382" s="170">
        <f t="shared" si="84"/>
        <v>5998</v>
      </c>
      <c r="O382" s="170">
        <f t="shared" si="85"/>
        <v>2149</v>
      </c>
      <c r="P382" s="170">
        <f t="shared" si="86"/>
        <v>28427</v>
      </c>
      <c r="Q382" s="170">
        <f t="shared" si="87"/>
        <v>20947</v>
      </c>
      <c r="R382" s="170">
        <f t="shared" si="88"/>
        <v>6667</v>
      </c>
      <c r="S382" s="174">
        <f t="shared" si="89"/>
        <v>29900</v>
      </c>
      <c r="T382" s="171">
        <f t="shared" si="90"/>
        <v>64447.155927</v>
      </c>
      <c r="U382" s="174">
        <f t="shared" si="91"/>
        <v>2381.3224115026496</v>
      </c>
      <c r="V382" s="172">
        <f t="shared" si="92"/>
        <v>12.556048628934986</v>
      </c>
      <c r="W382" s="174">
        <f t="shared" si="93"/>
        <v>3921</v>
      </c>
      <c r="X382" s="174">
        <f t="shared" si="94"/>
        <v>198.44353429188746</v>
      </c>
      <c r="Y382" s="175">
        <f t="shared" si="95"/>
        <v>19.758769233734082</v>
      </c>
    </row>
    <row r="383" spans="1:25" ht="14.25" customHeight="1" x14ac:dyDescent="0.2">
      <c r="A383" s="172" t="s">
        <v>206</v>
      </c>
      <c r="B383" s="172" t="s">
        <v>207</v>
      </c>
      <c r="C383" s="172" t="s">
        <v>468</v>
      </c>
      <c r="D383" s="170">
        <v>230000</v>
      </c>
      <c r="E383" s="160">
        <v>1120</v>
      </c>
      <c r="F383" s="160">
        <v>1307</v>
      </c>
      <c r="G383" s="160">
        <v>1664</v>
      </c>
      <c r="H383" s="170">
        <v>67229</v>
      </c>
      <c r="I383" s="170">
        <v>71078</v>
      </c>
      <c r="J383" s="170">
        <v>44800</v>
      </c>
      <c r="K383" s="170">
        <v>52280</v>
      </c>
      <c r="L383" s="160">
        <v>66560</v>
      </c>
      <c r="M383" s="160">
        <v>61588</v>
      </c>
      <c r="N383" s="170">
        <f t="shared" si="84"/>
        <v>-5641</v>
      </c>
      <c r="O383" s="170">
        <f t="shared" si="85"/>
        <v>-9490</v>
      </c>
      <c r="P383" s="170">
        <f t="shared" si="86"/>
        <v>16788</v>
      </c>
      <c r="Q383" s="170">
        <f t="shared" si="87"/>
        <v>9308</v>
      </c>
      <c r="R383" s="170">
        <f t="shared" si="88"/>
        <v>-4972</v>
      </c>
      <c r="S383" s="174">
        <f t="shared" si="89"/>
        <v>29900</v>
      </c>
      <c r="T383" s="171">
        <f t="shared" si="90"/>
        <v>54203.660388000004</v>
      </c>
      <c r="U383" s="174">
        <f t="shared" si="91"/>
        <v>2002.8252513365999</v>
      </c>
      <c r="V383" s="172">
        <f t="shared" si="92"/>
        <v>14.92891103706927</v>
      </c>
      <c r="W383" s="174">
        <f t="shared" si="93"/>
        <v>3921</v>
      </c>
      <c r="X383" s="174">
        <f t="shared" si="94"/>
        <v>166.90210427804999</v>
      </c>
      <c r="Y383" s="175">
        <f t="shared" si="95"/>
        <v>23.492813448701781</v>
      </c>
    </row>
    <row r="384" spans="1:25" ht="14.25" customHeight="1" x14ac:dyDescent="0.2">
      <c r="A384" s="172" t="s">
        <v>206</v>
      </c>
      <c r="B384" s="172" t="s">
        <v>207</v>
      </c>
      <c r="C384" s="172" t="s">
        <v>170</v>
      </c>
      <c r="D384" s="170">
        <v>230000</v>
      </c>
      <c r="E384" s="160">
        <v>1120</v>
      </c>
      <c r="F384" s="160">
        <v>1307</v>
      </c>
      <c r="G384" s="160">
        <v>1664</v>
      </c>
      <c r="H384" s="170">
        <v>67229</v>
      </c>
      <c r="I384" s="170">
        <v>71078</v>
      </c>
      <c r="J384" s="170">
        <v>44800</v>
      </c>
      <c r="K384" s="170">
        <v>52280</v>
      </c>
      <c r="L384" s="160">
        <v>66560</v>
      </c>
      <c r="M384" s="160">
        <v>51589</v>
      </c>
      <c r="N384" s="170">
        <f t="shared" si="84"/>
        <v>-15640</v>
      </c>
      <c r="O384" s="170">
        <f t="shared" si="85"/>
        <v>-19489</v>
      </c>
      <c r="P384" s="170">
        <f t="shared" si="86"/>
        <v>6789</v>
      </c>
      <c r="Q384" s="170">
        <f t="shared" si="87"/>
        <v>-691</v>
      </c>
      <c r="R384" s="170">
        <f t="shared" si="88"/>
        <v>-14971</v>
      </c>
      <c r="S384" s="174">
        <f t="shared" si="89"/>
        <v>29900</v>
      </c>
      <c r="T384" s="171">
        <f t="shared" si="90"/>
        <v>45403.530489000004</v>
      </c>
      <c r="U384" s="174">
        <f t="shared" si="91"/>
        <v>1677.6604515685501</v>
      </c>
      <c r="V384" s="172">
        <f t="shared" si="92"/>
        <v>17.822438367695092</v>
      </c>
      <c r="W384" s="174">
        <f t="shared" si="93"/>
        <v>3921</v>
      </c>
      <c r="X384" s="174">
        <f t="shared" si="94"/>
        <v>139.80503763071249</v>
      </c>
      <c r="Y384" s="175">
        <f t="shared" si="95"/>
        <v>28.046199668120053</v>
      </c>
    </row>
    <row r="385" spans="1:25" ht="14.25" customHeight="1" x14ac:dyDescent="0.2">
      <c r="A385" s="172" t="s">
        <v>206</v>
      </c>
      <c r="B385" s="172" t="s">
        <v>207</v>
      </c>
      <c r="C385" s="172" t="s">
        <v>171</v>
      </c>
      <c r="D385" s="170">
        <v>230000</v>
      </c>
      <c r="E385" s="160">
        <v>1120</v>
      </c>
      <c r="F385" s="160">
        <v>1307</v>
      </c>
      <c r="G385" s="160">
        <v>1664</v>
      </c>
      <c r="H385" s="170">
        <v>67229</v>
      </c>
      <c r="I385" s="170">
        <v>71078</v>
      </c>
      <c r="J385" s="170">
        <v>44800</v>
      </c>
      <c r="K385" s="170">
        <v>52280</v>
      </c>
      <c r="L385" s="160">
        <v>66560</v>
      </c>
      <c r="M385" s="160">
        <v>47403</v>
      </c>
      <c r="N385" s="170">
        <f t="shared" si="84"/>
        <v>-19826</v>
      </c>
      <c r="O385" s="170">
        <f t="shared" si="85"/>
        <v>-23675</v>
      </c>
      <c r="P385" s="170">
        <f t="shared" si="86"/>
        <v>2603</v>
      </c>
      <c r="Q385" s="170">
        <f t="shared" si="87"/>
        <v>-4877</v>
      </c>
      <c r="R385" s="170">
        <f t="shared" si="88"/>
        <v>-19157</v>
      </c>
      <c r="S385" s="174">
        <f t="shared" si="89"/>
        <v>29900</v>
      </c>
      <c r="T385" s="171">
        <f t="shared" si="90"/>
        <v>41719.427703000001</v>
      </c>
      <c r="U385" s="174">
        <f t="shared" si="91"/>
        <v>1541.5328536258498</v>
      </c>
      <c r="V385" s="172">
        <f t="shared" si="92"/>
        <v>19.396278145919503</v>
      </c>
      <c r="W385" s="174">
        <f t="shared" si="93"/>
        <v>3921</v>
      </c>
      <c r="X385" s="174">
        <f t="shared" si="94"/>
        <v>128.46107113548749</v>
      </c>
      <c r="Y385" s="175">
        <f t="shared" si="95"/>
        <v>30.52286552915734</v>
      </c>
    </row>
    <row r="386" spans="1:25" ht="14.25" customHeight="1" x14ac:dyDescent="0.2">
      <c r="A386" s="172" t="s">
        <v>206</v>
      </c>
      <c r="B386" s="172" t="s">
        <v>207</v>
      </c>
      <c r="C386" s="172" t="s">
        <v>172</v>
      </c>
      <c r="D386" s="170">
        <v>230000</v>
      </c>
      <c r="E386" s="160">
        <v>1120</v>
      </c>
      <c r="F386" s="160">
        <v>1307</v>
      </c>
      <c r="G386" s="160">
        <v>1664</v>
      </c>
      <c r="H386" s="170">
        <v>67229</v>
      </c>
      <c r="I386" s="170">
        <v>71078</v>
      </c>
      <c r="J386" s="170">
        <v>44800</v>
      </c>
      <c r="K386" s="170">
        <v>52280</v>
      </c>
      <c r="L386" s="160">
        <v>66560</v>
      </c>
      <c r="M386" s="160">
        <v>33679</v>
      </c>
      <c r="N386" s="170">
        <f t="shared" si="84"/>
        <v>-33550</v>
      </c>
      <c r="O386" s="170">
        <f t="shared" si="85"/>
        <v>-37399</v>
      </c>
      <c r="P386" s="170">
        <f t="shared" si="86"/>
        <v>-11121</v>
      </c>
      <c r="Q386" s="170">
        <f t="shared" si="87"/>
        <v>-18601</v>
      </c>
      <c r="R386" s="170">
        <f t="shared" si="88"/>
        <v>-32881</v>
      </c>
      <c r="S386" s="174">
        <f t="shared" si="89"/>
        <v>29900</v>
      </c>
      <c r="T386" s="171">
        <f t="shared" si="90"/>
        <v>29640.921579000002</v>
      </c>
      <c r="U386" s="174">
        <f t="shared" si="91"/>
        <v>1095.2320523440499</v>
      </c>
      <c r="V386" s="172">
        <f t="shared" si="92"/>
        <v>27.300150626533515</v>
      </c>
      <c r="W386" s="174">
        <f t="shared" si="93"/>
        <v>3921</v>
      </c>
      <c r="X386" s="174">
        <f t="shared" si="94"/>
        <v>91.269337695337498</v>
      </c>
      <c r="Y386" s="175">
        <f t="shared" si="95"/>
        <v>42.96075877189481</v>
      </c>
    </row>
    <row r="387" spans="1:25" ht="14.25" x14ac:dyDescent="0.2">
      <c r="A387" s="172" t="s">
        <v>206</v>
      </c>
      <c r="B387" s="172" t="s">
        <v>207</v>
      </c>
      <c r="C387" s="172" t="s">
        <v>173</v>
      </c>
      <c r="D387" s="170">
        <v>230000</v>
      </c>
      <c r="E387" s="160">
        <v>1120</v>
      </c>
      <c r="F387" s="160">
        <v>1307</v>
      </c>
      <c r="G387" s="160">
        <v>1664</v>
      </c>
      <c r="H387" s="170">
        <v>67229</v>
      </c>
      <c r="I387" s="170">
        <v>71078</v>
      </c>
      <c r="J387" s="170">
        <v>44800</v>
      </c>
      <c r="K387" s="170">
        <v>52280</v>
      </c>
      <c r="L387" s="160">
        <v>66560</v>
      </c>
      <c r="M387" s="160">
        <v>41857</v>
      </c>
      <c r="N387" s="170">
        <f t="shared" si="84"/>
        <v>-25372</v>
      </c>
      <c r="O387" s="170">
        <f t="shared" si="85"/>
        <v>-29221</v>
      </c>
      <c r="P387" s="170">
        <f t="shared" si="86"/>
        <v>-2943</v>
      </c>
      <c r="Q387" s="170">
        <f t="shared" si="87"/>
        <v>-10423</v>
      </c>
      <c r="R387" s="170">
        <f t="shared" si="88"/>
        <v>-24703</v>
      </c>
      <c r="S387" s="174">
        <f t="shared" si="89"/>
        <v>29900</v>
      </c>
      <c r="T387" s="171">
        <f t="shared" si="90"/>
        <v>36838.387557000002</v>
      </c>
      <c r="U387" s="174">
        <f t="shared" si="91"/>
        <v>1361.1784202311499</v>
      </c>
      <c r="V387" s="172">
        <f t="shared" si="92"/>
        <v>21.966260672074498</v>
      </c>
      <c r="W387" s="174">
        <f t="shared" si="93"/>
        <v>3921</v>
      </c>
      <c r="X387" s="174">
        <f t="shared" si="94"/>
        <v>113.43153501926248</v>
      </c>
      <c r="Y387" s="175">
        <f t="shared" si="95"/>
        <v>34.56710692784111</v>
      </c>
    </row>
    <row r="388" spans="1:25" ht="14.25" x14ac:dyDescent="0.2">
      <c r="A388" s="172" t="s">
        <v>206</v>
      </c>
      <c r="B388" s="172" t="s">
        <v>207</v>
      </c>
      <c r="C388" s="172" t="s">
        <v>174</v>
      </c>
      <c r="D388" s="170">
        <v>230000</v>
      </c>
      <c r="E388" s="160">
        <v>1120</v>
      </c>
      <c r="F388" s="160">
        <v>1307</v>
      </c>
      <c r="G388" s="160">
        <v>1664</v>
      </c>
      <c r="H388" s="170">
        <v>67229</v>
      </c>
      <c r="I388" s="170">
        <v>71078</v>
      </c>
      <c r="J388" s="170">
        <v>44800</v>
      </c>
      <c r="K388" s="170">
        <v>52280</v>
      </c>
      <c r="L388" s="160">
        <v>66560</v>
      </c>
      <c r="M388" s="160">
        <v>72518</v>
      </c>
      <c r="N388" s="170">
        <f t="shared" si="84"/>
        <v>5289</v>
      </c>
      <c r="O388" s="170">
        <f t="shared" si="85"/>
        <v>1440</v>
      </c>
      <c r="P388" s="170">
        <f t="shared" si="86"/>
        <v>27718</v>
      </c>
      <c r="Q388" s="170">
        <f t="shared" si="87"/>
        <v>20238</v>
      </c>
      <c r="R388" s="170">
        <f t="shared" si="88"/>
        <v>5958</v>
      </c>
      <c r="S388" s="174">
        <f t="shared" si="89"/>
        <v>29900</v>
      </c>
      <c r="T388" s="171">
        <f t="shared" si="90"/>
        <v>63823.164318000003</v>
      </c>
      <c r="U388" s="174">
        <f t="shared" si="91"/>
        <v>2358.2659215500998</v>
      </c>
      <c r="V388" s="172">
        <f t="shared" si="92"/>
        <v>12.678807647081031</v>
      </c>
      <c r="W388" s="174">
        <f t="shared" si="93"/>
        <v>3921</v>
      </c>
      <c r="X388" s="174">
        <f t="shared" si="94"/>
        <v>196.52216012917498</v>
      </c>
      <c r="Y388" s="175">
        <f t="shared" si="95"/>
        <v>19.951948408376477</v>
      </c>
    </row>
    <row r="389" spans="1:25" ht="14.25" x14ac:dyDescent="0.2">
      <c r="A389" s="172" t="s">
        <v>206</v>
      </c>
      <c r="B389" s="172" t="s">
        <v>207</v>
      </c>
      <c r="C389" s="172" t="s">
        <v>175</v>
      </c>
      <c r="D389" s="170">
        <v>230000</v>
      </c>
      <c r="E389" s="160">
        <v>1120</v>
      </c>
      <c r="F389" s="160">
        <v>1307</v>
      </c>
      <c r="G389" s="160">
        <v>1664</v>
      </c>
      <c r="H389" s="170">
        <v>67229</v>
      </c>
      <c r="I389" s="170">
        <v>71078</v>
      </c>
      <c r="J389" s="170">
        <v>44800</v>
      </c>
      <c r="K389" s="170">
        <v>52280</v>
      </c>
      <c r="L389" s="160">
        <v>66560</v>
      </c>
      <c r="M389" s="160">
        <v>31370</v>
      </c>
      <c r="N389" s="170">
        <f t="shared" si="84"/>
        <v>-35859</v>
      </c>
      <c r="O389" s="170">
        <f t="shared" si="85"/>
        <v>-39708</v>
      </c>
      <c r="P389" s="170">
        <f t="shared" si="86"/>
        <v>-13430</v>
      </c>
      <c r="Q389" s="170">
        <f t="shared" si="87"/>
        <v>-20910</v>
      </c>
      <c r="R389" s="170">
        <f t="shared" si="88"/>
        <v>-35190</v>
      </c>
      <c r="S389" s="174">
        <f t="shared" si="89"/>
        <v>29900</v>
      </c>
      <c r="T389" s="171">
        <f t="shared" si="90"/>
        <v>27608.768370000002</v>
      </c>
      <c r="U389" s="174">
        <f t="shared" si="91"/>
        <v>1020.1439912715</v>
      </c>
      <c r="V389" s="172">
        <f t="shared" si="92"/>
        <v>29.309587916832072</v>
      </c>
      <c r="W389" s="174">
        <f t="shared" si="93"/>
        <v>3921</v>
      </c>
      <c r="X389" s="174">
        <f t="shared" si="94"/>
        <v>85.01199927262499</v>
      </c>
      <c r="Y389" s="175">
        <f t="shared" si="95"/>
        <v>46.122900691062974</v>
      </c>
    </row>
    <row r="390" spans="1:25" ht="14.25" x14ac:dyDescent="0.2">
      <c r="A390" s="172" t="s">
        <v>206</v>
      </c>
      <c r="B390" s="172" t="s">
        <v>207</v>
      </c>
      <c r="C390" s="172" t="s">
        <v>176</v>
      </c>
      <c r="D390" s="170">
        <v>230000</v>
      </c>
      <c r="E390" s="160">
        <v>1120</v>
      </c>
      <c r="F390" s="160">
        <v>1307</v>
      </c>
      <c r="G390" s="160">
        <v>1664</v>
      </c>
      <c r="H390" s="170">
        <v>67229</v>
      </c>
      <c r="I390" s="170">
        <v>71078</v>
      </c>
      <c r="J390" s="170">
        <v>44800</v>
      </c>
      <c r="K390" s="170">
        <v>52280</v>
      </c>
      <c r="L390" s="160">
        <v>66560</v>
      </c>
      <c r="M390" s="160">
        <v>26614</v>
      </c>
      <c r="N390" s="170">
        <f t="shared" si="84"/>
        <v>-40615</v>
      </c>
      <c r="O390" s="170">
        <f t="shared" si="85"/>
        <v>-44464</v>
      </c>
      <c r="P390" s="170">
        <f t="shared" si="86"/>
        <v>-18186</v>
      </c>
      <c r="Q390" s="170">
        <f t="shared" si="87"/>
        <v>-25666</v>
      </c>
      <c r="R390" s="170">
        <f t="shared" si="88"/>
        <v>-39946</v>
      </c>
      <c r="S390" s="174">
        <f t="shared" si="89"/>
        <v>29900</v>
      </c>
      <c r="T390" s="171">
        <f t="shared" si="90"/>
        <v>23423.008013999999</v>
      </c>
      <c r="U390" s="174">
        <f t="shared" si="91"/>
        <v>865.48014611729991</v>
      </c>
      <c r="V390" s="172">
        <f t="shared" si="92"/>
        <v>34.547297398024433</v>
      </c>
      <c r="W390" s="174">
        <f t="shared" si="93"/>
        <v>3921</v>
      </c>
      <c r="X390" s="174">
        <f t="shared" si="94"/>
        <v>72.123345509774992</v>
      </c>
      <c r="Y390" s="175">
        <f t="shared" si="95"/>
        <v>54.365198567620254</v>
      </c>
    </row>
    <row r="391" spans="1:25" ht="14.25" x14ac:dyDescent="0.2">
      <c r="A391" s="172" t="s">
        <v>206</v>
      </c>
      <c r="B391" s="172" t="s">
        <v>207</v>
      </c>
      <c r="C391" s="172" t="s">
        <v>303</v>
      </c>
      <c r="D391" s="170">
        <v>230000</v>
      </c>
      <c r="E391" s="160">
        <v>1120</v>
      </c>
      <c r="F391" s="160">
        <v>1307</v>
      </c>
      <c r="G391" s="160">
        <v>1664</v>
      </c>
      <c r="H391" s="170">
        <v>67229</v>
      </c>
      <c r="I391" s="170">
        <v>71078</v>
      </c>
      <c r="J391" s="170">
        <v>44800</v>
      </c>
      <c r="K391" s="170">
        <v>52280</v>
      </c>
      <c r="L391" s="160">
        <v>66560</v>
      </c>
      <c r="M391" s="160">
        <v>46721</v>
      </c>
      <c r="N391" s="170">
        <f t="shared" si="84"/>
        <v>-20508</v>
      </c>
      <c r="O391" s="170">
        <f t="shared" si="85"/>
        <v>-24357</v>
      </c>
      <c r="P391" s="170">
        <f t="shared" si="86"/>
        <v>1921</v>
      </c>
      <c r="Q391" s="170">
        <f t="shared" si="87"/>
        <v>-5559</v>
      </c>
      <c r="R391" s="170">
        <f t="shared" si="88"/>
        <v>-19839</v>
      </c>
      <c r="S391" s="174">
        <f t="shared" si="89"/>
        <v>29900</v>
      </c>
      <c r="T391" s="171">
        <f t="shared" si="90"/>
        <v>41119.198820999998</v>
      </c>
      <c r="U391" s="174">
        <f t="shared" si="91"/>
        <v>1519.3543964359499</v>
      </c>
      <c r="V391" s="172">
        <f t="shared" si="92"/>
        <v>19.679411248710906</v>
      </c>
      <c r="W391" s="174">
        <f t="shared" si="93"/>
        <v>3921</v>
      </c>
      <c r="X391" s="174">
        <f t="shared" si="94"/>
        <v>126.61286636966248</v>
      </c>
      <c r="Y391" s="175">
        <f t="shared" si="95"/>
        <v>30.96841665800487</v>
      </c>
    </row>
    <row r="392" spans="1:25" ht="14.25" customHeight="1" x14ac:dyDescent="0.2">
      <c r="A392" s="172" t="s">
        <v>206</v>
      </c>
      <c r="B392" s="172" t="s">
        <v>207</v>
      </c>
      <c r="C392" s="172" t="s">
        <v>339</v>
      </c>
      <c r="D392" s="170">
        <v>230000</v>
      </c>
      <c r="E392" s="160">
        <v>1120</v>
      </c>
      <c r="F392" s="160">
        <v>1307</v>
      </c>
      <c r="G392" s="160">
        <v>1664</v>
      </c>
      <c r="H392" s="170">
        <v>67229</v>
      </c>
      <c r="I392" s="170">
        <v>71078</v>
      </c>
      <c r="J392" s="170">
        <v>44800</v>
      </c>
      <c r="K392" s="170">
        <v>52280</v>
      </c>
      <c r="L392" s="160">
        <v>66560</v>
      </c>
      <c r="M392" s="160">
        <v>31628</v>
      </c>
      <c r="N392" s="170">
        <f t="shared" si="84"/>
        <v>-35601</v>
      </c>
      <c r="O392" s="170">
        <f t="shared" si="85"/>
        <v>-39450</v>
      </c>
      <c r="P392" s="170">
        <f t="shared" si="86"/>
        <v>-13172</v>
      </c>
      <c r="Q392" s="170">
        <f t="shared" si="87"/>
        <v>-20652</v>
      </c>
      <c r="R392" s="170">
        <f t="shared" si="88"/>
        <v>-34932</v>
      </c>
      <c r="S392" s="174">
        <f t="shared" si="89"/>
        <v>29900</v>
      </c>
      <c r="T392" s="171">
        <f t="shared" si="90"/>
        <v>27835.834428000002</v>
      </c>
      <c r="U392" s="174">
        <f t="shared" si="91"/>
        <v>1028.5340821145999</v>
      </c>
      <c r="V392" s="172">
        <f t="shared" si="92"/>
        <v>29.070499966833889</v>
      </c>
      <c r="W392" s="174">
        <f t="shared" si="93"/>
        <v>3921</v>
      </c>
      <c r="X392" s="174">
        <f t="shared" si="94"/>
        <v>85.711173509549994</v>
      </c>
      <c r="Y392" s="175">
        <f t="shared" si="95"/>
        <v>45.74666101804241</v>
      </c>
    </row>
    <row r="393" spans="1:25" ht="14.25" customHeight="1" x14ac:dyDescent="0.2">
      <c r="A393" s="172" t="s">
        <v>206</v>
      </c>
      <c r="B393" s="172" t="s">
        <v>207</v>
      </c>
      <c r="C393" s="172" t="s">
        <v>179</v>
      </c>
      <c r="D393" s="170">
        <v>230000</v>
      </c>
      <c r="E393" s="160">
        <v>1120</v>
      </c>
      <c r="F393" s="160">
        <v>1307</v>
      </c>
      <c r="G393" s="160">
        <v>1664</v>
      </c>
      <c r="H393" s="170">
        <v>67229</v>
      </c>
      <c r="I393" s="170">
        <v>71078</v>
      </c>
      <c r="J393" s="170">
        <v>44800</v>
      </c>
      <c r="K393" s="170">
        <v>52280</v>
      </c>
      <c r="L393" s="160">
        <v>66560</v>
      </c>
      <c r="M393" s="160">
        <v>59649</v>
      </c>
      <c r="N393" s="170">
        <f t="shared" si="84"/>
        <v>-7580</v>
      </c>
      <c r="O393" s="170">
        <f t="shared" si="85"/>
        <v>-11429</v>
      </c>
      <c r="P393" s="170">
        <f t="shared" si="86"/>
        <v>14849</v>
      </c>
      <c r="Q393" s="170">
        <f t="shared" si="87"/>
        <v>7369</v>
      </c>
      <c r="R393" s="170">
        <f t="shared" si="88"/>
        <v>-6911</v>
      </c>
      <c r="S393" s="174">
        <f t="shared" si="89"/>
        <v>29900</v>
      </c>
      <c r="T393" s="171">
        <f t="shared" si="90"/>
        <v>52497.144549000004</v>
      </c>
      <c r="U393" s="174">
        <f t="shared" si="91"/>
        <v>1939.76949108555</v>
      </c>
      <c r="V393" s="172">
        <f t="shared" si="92"/>
        <v>15.414202634596089</v>
      </c>
      <c r="W393" s="174">
        <f t="shared" si="93"/>
        <v>3921</v>
      </c>
      <c r="X393" s="174">
        <f t="shared" si="94"/>
        <v>161.64745759046249</v>
      </c>
      <c r="Y393" s="175">
        <f t="shared" si="95"/>
        <v>24.256490380033952</v>
      </c>
    </row>
    <row r="394" spans="1:25" ht="14.25" customHeight="1" x14ac:dyDescent="0.2">
      <c r="A394" s="172" t="s">
        <v>206</v>
      </c>
      <c r="B394" s="172" t="s">
        <v>207</v>
      </c>
      <c r="C394" s="172" t="s">
        <v>340</v>
      </c>
      <c r="D394" s="170">
        <v>230000</v>
      </c>
      <c r="E394" s="160">
        <v>1120</v>
      </c>
      <c r="F394" s="160">
        <v>1307</v>
      </c>
      <c r="G394" s="160">
        <v>1664</v>
      </c>
      <c r="H394" s="170">
        <v>67229</v>
      </c>
      <c r="I394" s="170">
        <v>71078</v>
      </c>
      <c r="J394" s="170">
        <v>44800</v>
      </c>
      <c r="K394" s="170">
        <v>52280</v>
      </c>
      <c r="L394" s="160">
        <v>66560</v>
      </c>
      <c r="M394" s="160">
        <v>32919</v>
      </c>
      <c r="N394" s="170">
        <f t="shared" si="84"/>
        <v>-34310</v>
      </c>
      <c r="O394" s="170">
        <f t="shared" si="85"/>
        <v>-38159</v>
      </c>
      <c r="P394" s="170">
        <f t="shared" si="86"/>
        <v>-11881</v>
      </c>
      <c r="Q394" s="170">
        <f t="shared" si="87"/>
        <v>-19361</v>
      </c>
      <c r="R394" s="170">
        <f t="shared" si="88"/>
        <v>-33641</v>
      </c>
      <c r="S394" s="174">
        <f t="shared" si="89"/>
        <v>29900</v>
      </c>
      <c r="T394" s="171">
        <f t="shared" si="90"/>
        <v>28972.044819000002</v>
      </c>
      <c r="U394" s="174">
        <f t="shared" si="91"/>
        <v>1070.51705606205</v>
      </c>
      <c r="V394" s="172">
        <f t="shared" si="92"/>
        <v>27.93042841371312</v>
      </c>
      <c r="W394" s="174">
        <f t="shared" si="93"/>
        <v>3921</v>
      </c>
      <c r="X394" s="174">
        <f t="shared" si="94"/>
        <v>89.209754671837501</v>
      </c>
      <c r="Y394" s="175">
        <f t="shared" si="95"/>
        <v>43.95259256595417</v>
      </c>
    </row>
    <row r="395" spans="1:25" ht="14.25" customHeight="1" x14ac:dyDescent="0.2">
      <c r="A395" s="172" t="s">
        <v>206</v>
      </c>
      <c r="B395" s="172" t="s">
        <v>207</v>
      </c>
      <c r="C395" s="172" t="s">
        <v>305</v>
      </c>
      <c r="D395" s="170">
        <v>230000</v>
      </c>
      <c r="E395" s="160">
        <v>1120</v>
      </c>
      <c r="F395" s="160">
        <v>1307</v>
      </c>
      <c r="G395" s="160">
        <v>1664</v>
      </c>
      <c r="H395" s="170">
        <v>67229</v>
      </c>
      <c r="I395" s="170">
        <v>71078</v>
      </c>
      <c r="J395" s="170">
        <v>44800</v>
      </c>
      <c r="K395" s="170">
        <v>52280</v>
      </c>
      <c r="L395" s="160">
        <v>66560</v>
      </c>
      <c r="M395" s="160">
        <v>28981</v>
      </c>
      <c r="N395" s="170">
        <f t="shared" si="84"/>
        <v>-38248</v>
      </c>
      <c r="O395" s="170">
        <f t="shared" si="85"/>
        <v>-42097</v>
      </c>
      <c r="P395" s="170">
        <f t="shared" si="86"/>
        <v>-15819</v>
      </c>
      <c r="Q395" s="170">
        <f t="shared" si="87"/>
        <v>-23299</v>
      </c>
      <c r="R395" s="170">
        <f t="shared" si="88"/>
        <v>-37579</v>
      </c>
      <c r="S395" s="174">
        <f t="shared" si="89"/>
        <v>29900</v>
      </c>
      <c r="T395" s="171">
        <f t="shared" si="90"/>
        <v>25506.207081</v>
      </c>
      <c r="U395" s="174">
        <f t="shared" si="91"/>
        <v>942.45435164294997</v>
      </c>
      <c r="V395" s="172">
        <f t="shared" si="92"/>
        <v>31.725674509196445</v>
      </c>
      <c r="W395" s="174">
        <f t="shared" si="93"/>
        <v>3921</v>
      </c>
      <c r="X395" s="174">
        <f t="shared" si="94"/>
        <v>78.537862636912493</v>
      </c>
      <c r="Y395" s="175">
        <f t="shared" si="95"/>
        <v>49.924964448384991</v>
      </c>
    </row>
    <row r="396" spans="1:25" ht="14.25" customHeight="1" x14ac:dyDescent="0.2">
      <c r="A396" s="172" t="s">
        <v>206</v>
      </c>
      <c r="B396" s="172" t="s">
        <v>207</v>
      </c>
      <c r="C396" s="172" t="s">
        <v>177</v>
      </c>
      <c r="D396" s="170">
        <v>230000</v>
      </c>
      <c r="E396" s="160">
        <v>1120</v>
      </c>
      <c r="F396" s="160">
        <v>1307</v>
      </c>
      <c r="G396" s="160">
        <v>1664</v>
      </c>
      <c r="H396" s="170">
        <v>67229</v>
      </c>
      <c r="I396" s="170">
        <v>71078</v>
      </c>
      <c r="J396" s="170">
        <v>44800</v>
      </c>
      <c r="K396" s="170">
        <v>52280</v>
      </c>
      <c r="L396" s="160">
        <v>66560</v>
      </c>
      <c r="M396" s="160">
        <v>30871</v>
      </c>
      <c r="N396" s="170">
        <f t="shared" si="84"/>
        <v>-36358</v>
      </c>
      <c r="O396" s="170">
        <f t="shared" si="85"/>
        <v>-40207</v>
      </c>
      <c r="P396" s="170">
        <f t="shared" si="86"/>
        <v>-13929</v>
      </c>
      <c r="Q396" s="170">
        <f t="shared" si="87"/>
        <v>-21409</v>
      </c>
      <c r="R396" s="170">
        <f t="shared" si="88"/>
        <v>-35689</v>
      </c>
      <c r="S396" s="174">
        <f t="shared" si="89"/>
        <v>29900</v>
      </c>
      <c r="T396" s="171">
        <f t="shared" si="90"/>
        <v>27169.597970999999</v>
      </c>
      <c r="U396" s="174">
        <f t="shared" si="91"/>
        <v>1003.9166450284499</v>
      </c>
      <c r="V396" s="172">
        <f t="shared" si="92"/>
        <v>29.783349193450881</v>
      </c>
      <c r="W396" s="174">
        <f t="shared" si="93"/>
        <v>3921</v>
      </c>
      <c r="X396" s="174">
        <f t="shared" si="94"/>
        <v>83.659720419037484</v>
      </c>
      <c r="Y396" s="175">
        <f t="shared" si="95"/>
        <v>46.868432984958233</v>
      </c>
    </row>
    <row r="397" spans="1:25" ht="14.25" customHeight="1" x14ac:dyDescent="0.2">
      <c r="A397" s="172" t="s">
        <v>206</v>
      </c>
      <c r="B397" s="172" t="s">
        <v>207</v>
      </c>
      <c r="C397" s="172" t="s">
        <v>180</v>
      </c>
      <c r="D397" s="170">
        <v>230000</v>
      </c>
      <c r="E397" s="160">
        <v>1120</v>
      </c>
      <c r="F397" s="160">
        <v>1307</v>
      </c>
      <c r="G397" s="160">
        <v>1664</v>
      </c>
      <c r="H397" s="170">
        <v>67229</v>
      </c>
      <c r="I397" s="170">
        <v>71078</v>
      </c>
      <c r="J397" s="170">
        <v>44800</v>
      </c>
      <c r="K397" s="170">
        <v>52280</v>
      </c>
      <c r="L397" s="160">
        <v>66560</v>
      </c>
      <c r="M397" s="160">
        <v>30717</v>
      </c>
      <c r="N397" s="170">
        <f t="shared" si="84"/>
        <v>-36512</v>
      </c>
      <c r="O397" s="170">
        <f t="shared" si="85"/>
        <v>-40361</v>
      </c>
      <c r="P397" s="170">
        <f t="shared" si="86"/>
        <v>-14083</v>
      </c>
      <c r="Q397" s="170">
        <f t="shared" si="87"/>
        <v>-21563</v>
      </c>
      <c r="R397" s="170">
        <f t="shared" si="88"/>
        <v>-35843</v>
      </c>
      <c r="S397" s="174">
        <f t="shared" si="89"/>
        <v>29900</v>
      </c>
      <c r="T397" s="171">
        <f t="shared" si="90"/>
        <v>27034.062417000001</v>
      </c>
      <c r="U397" s="174">
        <f t="shared" si="91"/>
        <v>998.90860630814996</v>
      </c>
      <c r="V397" s="172">
        <f t="shared" si="92"/>
        <v>29.932668325390569</v>
      </c>
      <c r="W397" s="174">
        <f t="shared" si="93"/>
        <v>3921</v>
      </c>
      <c r="X397" s="174">
        <f t="shared" si="94"/>
        <v>83.242383859012492</v>
      </c>
      <c r="Y397" s="175">
        <f t="shared" si="95"/>
        <v>47.103408362751743</v>
      </c>
    </row>
    <row r="398" spans="1:25" ht="14.25" customHeight="1" x14ac:dyDescent="0.2">
      <c r="A398" s="172" t="s">
        <v>208</v>
      </c>
      <c r="B398" s="172" t="s">
        <v>208</v>
      </c>
      <c r="C398" s="172" t="s">
        <v>177</v>
      </c>
      <c r="D398" s="170">
        <v>156000</v>
      </c>
      <c r="E398" s="160">
        <v>643</v>
      </c>
      <c r="F398" s="160">
        <v>845</v>
      </c>
      <c r="G398" s="160">
        <v>1178</v>
      </c>
      <c r="H398" s="170">
        <v>45599</v>
      </c>
      <c r="I398" s="170">
        <v>48209</v>
      </c>
      <c r="J398" s="170">
        <v>25720</v>
      </c>
      <c r="K398" s="170">
        <v>33800</v>
      </c>
      <c r="L398" s="160">
        <v>47120</v>
      </c>
      <c r="M398" s="160">
        <v>28349</v>
      </c>
      <c r="N398" s="170">
        <f t="shared" si="84"/>
        <v>-17250</v>
      </c>
      <c r="O398" s="170">
        <f t="shared" si="85"/>
        <v>-19860</v>
      </c>
      <c r="P398" s="170">
        <f t="shared" si="86"/>
        <v>2629</v>
      </c>
      <c r="Q398" s="170">
        <f t="shared" si="87"/>
        <v>-5451</v>
      </c>
      <c r="R398" s="170">
        <f t="shared" si="88"/>
        <v>-18771</v>
      </c>
      <c r="S398" s="174">
        <f t="shared" si="89"/>
        <v>20280</v>
      </c>
      <c r="T398" s="171">
        <f t="shared" si="90"/>
        <v>24949.983249000001</v>
      </c>
      <c r="U398" s="174">
        <f t="shared" si="91"/>
        <v>921.90188105054995</v>
      </c>
      <c r="V398" s="172">
        <f t="shared" si="92"/>
        <v>21.998002625713269</v>
      </c>
      <c r="W398" s="174">
        <f t="shared" si="93"/>
        <v>2535</v>
      </c>
      <c r="X398" s="174">
        <f t="shared" si="94"/>
        <v>76.825156754212486</v>
      </c>
      <c r="Y398" s="175">
        <f t="shared" si="95"/>
        <v>32.997003938569911</v>
      </c>
    </row>
    <row r="399" spans="1:25" ht="14.25" customHeight="1" x14ac:dyDescent="0.2">
      <c r="A399" s="172" t="s">
        <v>208</v>
      </c>
      <c r="B399" s="172" t="s">
        <v>208</v>
      </c>
      <c r="C399" s="172" t="s">
        <v>180</v>
      </c>
      <c r="D399" s="170">
        <v>156000</v>
      </c>
      <c r="E399" s="160">
        <v>643</v>
      </c>
      <c r="F399" s="160">
        <v>845</v>
      </c>
      <c r="G399" s="160">
        <v>1178</v>
      </c>
      <c r="H399" s="170">
        <v>45599</v>
      </c>
      <c r="I399" s="170">
        <v>48209</v>
      </c>
      <c r="J399" s="170">
        <v>25720</v>
      </c>
      <c r="K399" s="170">
        <v>33800</v>
      </c>
      <c r="L399" s="160">
        <v>47120</v>
      </c>
      <c r="M399" s="160">
        <v>28208</v>
      </c>
      <c r="N399" s="170">
        <f t="shared" si="84"/>
        <v>-17391</v>
      </c>
      <c r="O399" s="170">
        <f t="shared" si="85"/>
        <v>-20001</v>
      </c>
      <c r="P399" s="170">
        <f t="shared" si="86"/>
        <v>2488</v>
      </c>
      <c r="Q399" s="170">
        <f t="shared" si="87"/>
        <v>-5592</v>
      </c>
      <c r="R399" s="170">
        <f t="shared" si="88"/>
        <v>-18912</v>
      </c>
      <c r="S399" s="174">
        <f t="shared" si="89"/>
        <v>20280</v>
      </c>
      <c r="T399" s="171">
        <f t="shared" si="90"/>
        <v>24825.889008000002</v>
      </c>
      <c r="U399" s="174">
        <f t="shared" si="91"/>
        <v>917.31659884559997</v>
      </c>
      <c r="V399" s="172">
        <f t="shared" si="92"/>
        <v>22.107961444850591</v>
      </c>
      <c r="W399" s="174">
        <f t="shared" si="93"/>
        <v>2535</v>
      </c>
      <c r="X399" s="174">
        <f t="shared" si="94"/>
        <v>76.443049903800002</v>
      </c>
      <c r="Y399" s="175">
        <f t="shared" si="95"/>
        <v>33.161942167275882</v>
      </c>
    </row>
    <row r="400" spans="1:25" ht="14.25" customHeight="1" x14ac:dyDescent="0.2">
      <c r="A400" s="172" t="s">
        <v>208</v>
      </c>
      <c r="B400" s="172" t="s">
        <v>208</v>
      </c>
      <c r="C400" s="172" t="s">
        <v>181</v>
      </c>
      <c r="D400" s="170">
        <v>156000</v>
      </c>
      <c r="E400" s="160">
        <v>643</v>
      </c>
      <c r="F400" s="160">
        <v>845</v>
      </c>
      <c r="G400" s="160">
        <v>1178</v>
      </c>
      <c r="H400" s="170">
        <v>45599</v>
      </c>
      <c r="I400" s="170">
        <v>48209</v>
      </c>
      <c r="J400" s="170">
        <v>25720</v>
      </c>
      <c r="K400" s="170">
        <v>33800</v>
      </c>
      <c r="L400" s="160">
        <v>47120</v>
      </c>
      <c r="M400" s="160">
        <v>85704</v>
      </c>
      <c r="N400" s="170">
        <f t="shared" si="84"/>
        <v>40105</v>
      </c>
      <c r="O400" s="170">
        <f t="shared" si="85"/>
        <v>37495</v>
      </c>
      <c r="P400" s="170">
        <f t="shared" si="86"/>
        <v>59984</v>
      </c>
      <c r="Q400" s="170">
        <f t="shared" si="87"/>
        <v>51904</v>
      </c>
      <c r="R400" s="170">
        <f t="shared" si="88"/>
        <v>38584</v>
      </c>
      <c r="S400" s="174">
        <f t="shared" si="89"/>
        <v>20280</v>
      </c>
      <c r="T400" s="171">
        <f t="shared" si="90"/>
        <v>75428.176103999998</v>
      </c>
      <c r="U400" s="174">
        <f t="shared" si="91"/>
        <v>2787.0711070427997</v>
      </c>
      <c r="V400" s="172">
        <f t="shared" si="92"/>
        <v>7.2764558997986732</v>
      </c>
      <c r="W400" s="174">
        <f t="shared" si="93"/>
        <v>2535</v>
      </c>
      <c r="X400" s="174">
        <f t="shared" si="94"/>
        <v>232.25592558689996</v>
      </c>
      <c r="Y400" s="175">
        <f t="shared" si="95"/>
        <v>10.91468384969801</v>
      </c>
    </row>
    <row r="401" spans="1:25" ht="14.25" customHeight="1" x14ac:dyDescent="0.2">
      <c r="A401" s="172" t="s">
        <v>208</v>
      </c>
      <c r="B401" s="172" t="s">
        <v>208</v>
      </c>
      <c r="C401" s="172" t="s">
        <v>178</v>
      </c>
      <c r="D401" s="170">
        <v>156000</v>
      </c>
      <c r="E401" s="160">
        <v>643</v>
      </c>
      <c r="F401" s="160">
        <v>845</v>
      </c>
      <c r="G401" s="160">
        <v>1178</v>
      </c>
      <c r="H401" s="170">
        <v>45599</v>
      </c>
      <c r="I401" s="170">
        <v>48209</v>
      </c>
      <c r="J401" s="170">
        <v>25720</v>
      </c>
      <c r="K401" s="170">
        <v>33800</v>
      </c>
      <c r="L401" s="160">
        <v>47120</v>
      </c>
      <c r="M401" s="160">
        <v>67246</v>
      </c>
      <c r="N401" s="170">
        <f t="shared" si="84"/>
        <v>21647</v>
      </c>
      <c r="O401" s="170">
        <f t="shared" si="85"/>
        <v>19037</v>
      </c>
      <c r="P401" s="170">
        <f t="shared" si="86"/>
        <v>41526</v>
      </c>
      <c r="Q401" s="170">
        <f t="shared" si="87"/>
        <v>33446</v>
      </c>
      <c r="R401" s="170">
        <f t="shared" si="88"/>
        <v>20126</v>
      </c>
      <c r="S401" s="174">
        <f t="shared" si="89"/>
        <v>20280</v>
      </c>
      <c r="T401" s="171">
        <f t="shared" si="90"/>
        <v>59183.271846000003</v>
      </c>
      <c r="U401" s="174">
        <f t="shared" si="91"/>
        <v>2186.8218947096998</v>
      </c>
      <c r="V401" s="172">
        <f t="shared" si="92"/>
        <v>9.2737319161934622</v>
      </c>
      <c r="W401" s="174">
        <f t="shared" si="93"/>
        <v>2535</v>
      </c>
      <c r="X401" s="174">
        <f t="shared" si="94"/>
        <v>182.23515789247497</v>
      </c>
      <c r="Y401" s="175">
        <f t="shared" si="95"/>
        <v>13.910597874290193</v>
      </c>
    </row>
    <row r="402" spans="1:25" ht="14.25" customHeight="1" x14ac:dyDescent="0.2">
      <c r="A402" s="172" t="s">
        <v>208</v>
      </c>
      <c r="B402" s="172" t="s">
        <v>208</v>
      </c>
      <c r="C402" s="172" t="s">
        <v>468</v>
      </c>
      <c r="D402" s="170">
        <v>156000</v>
      </c>
      <c r="E402" s="160">
        <v>643</v>
      </c>
      <c r="F402" s="160">
        <v>845</v>
      </c>
      <c r="G402" s="160">
        <v>1178</v>
      </c>
      <c r="H402" s="170">
        <v>45599</v>
      </c>
      <c r="I402" s="170">
        <v>48209</v>
      </c>
      <c r="J402" s="170">
        <v>25720</v>
      </c>
      <c r="K402" s="170">
        <v>33800</v>
      </c>
      <c r="L402" s="160">
        <v>47120</v>
      </c>
      <c r="M402" s="160">
        <v>56557</v>
      </c>
      <c r="N402" s="170">
        <f t="shared" ref="N402:N433" si="96">$M402-H402</f>
        <v>10958</v>
      </c>
      <c r="O402" s="170">
        <f t="shared" ref="O402:O433" si="97">$M402-I402</f>
        <v>8348</v>
      </c>
      <c r="P402" s="170">
        <f t="shared" ref="P402:P433" si="98">$M402-J402</f>
        <v>30837</v>
      </c>
      <c r="Q402" s="170">
        <f t="shared" ref="Q402:Q433" si="99">$M402-K402</f>
        <v>22757</v>
      </c>
      <c r="R402" s="170">
        <f t="shared" ref="R402:R433" si="100">$M402-L402</f>
        <v>9437</v>
      </c>
      <c r="S402" s="174">
        <f t="shared" ref="S402:S433" si="101">D402*0.13</f>
        <v>20280</v>
      </c>
      <c r="T402" s="171">
        <f t="shared" ref="T402:T433" si="102">M402*$AD$1</f>
        <v>49775.872257000003</v>
      </c>
      <c r="U402" s="174">
        <f t="shared" ref="U402:U433" si="103">T402*$AB$1</f>
        <v>1839.21847989615</v>
      </c>
      <c r="V402" s="172">
        <f t="shared" ref="V402:V433" si="104">S402/U402</f>
        <v>11.026422484154843</v>
      </c>
      <c r="W402" s="174">
        <f t="shared" ref="W402:W433" si="105">F402*3</f>
        <v>2535</v>
      </c>
      <c r="X402" s="174">
        <f t="shared" ref="X402:X433" si="106">T402*($AB$1/12)</f>
        <v>153.26820665801247</v>
      </c>
      <c r="Y402" s="175">
        <f t="shared" ref="Y402:Y433" si="107">W402/X402</f>
        <v>16.539633726232267</v>
      </c>
    </row>
    <row r="403" spans="1:25" ht="14.25" customHeight="1" x14ac:dyDescent="0.2">
      <c r="A403" s="172" t="s">
        <v>208</v>
      </c>
      <c r="B403" s="172" t="s">
        <v>208</v>
      </c>
      <c r="C403" s="172" t="s">
        <v>170</v>
      </c>
      <c r="D403" s="170">
        <v>156000</v>
      </c>
      <c r="E403" s="160">
        <v>643</v>
      </c>
      <c r="F403" s="160">
        <v>845</v>
      </c>
      <c r="G403" s="160">
        <v>1178</v>
      </c>
      <c r="H403" s="170">
        <v>45599</v>
      </c>
      <c r="I403" s="170">
        <v>48209</v>
      </c>
      <c r="J403" s="170">
        <v>25720</v>
      </c>
      <c r="K403" s="170">
        <v>33800</v>
      </c>
      <c r="L403" s="160">
        <v>47120</v>
      </c>
      <c r="M403" s="160">
        <v>47375</v>
      </c>
      <c r="N403" s="170">
        <f t="shared" si="96"/>
        <v>1776</v>
      </c>
      <c r="O403" s="170">
        <f t="shared" si="97"/>
        <v>-834</v>
      </c>
      <c r="P403" s="170">
        <f t="shared" si="98"/>
        <v>21655</v>
      </c>
      <c r="Q403" s="170">
        <f t="shared" si="99"/>
        <v>13575</v>
      </c>
      <c r="R403" s="170">
        <f t="shared" si="100"/>
        <v>255</v>
      </c>
      <c r="S403" s="174">
        <f t="shared" si="101"/>
        <v>20280</v>
      </c>
      <c r="T403" s="171">
        <f t="shared" si="102"/>
        <v>41694.784874999998</v>
      </c>
      <c r="U403" s="174">
        <f t="shared" si="103"/>
        <v>1540.6223011312497</v>
      </c>
      <c r="V403" s="172">
        <f t="shared" si="104"/>
        <v>13.163511903669564</v>
      </c>
      <c r="W403" s="174">
        <f t="shared" si="105"/>
        <v>2535</v>
      </c>
      <c r="X403" s="174">
        <f t="shared" si="106"/>
        <v>128.38519176093749</v>
      </c>
      <c r="Y403" s="175">
        <f t="shared" si="107"/>
        <v>19.745267855504341</v>
      </c>
    </row>
    <row r="404" spans="1:25" ht="14.25" customHeight="1" x14ac:dyDescent="0.2">
      <c r="A404" s="172" t="s">
        <v>208</v>
      </c>
      <c r="B404" s="172" t="s">
        <v>208</v>
      </c>
      <c r="C404" s="172" t="s">
        <v>171</v>
      </c>
      <c r="D404" s="170">
        <v>156000</v>
      </c>
      <c r="E404" s="160">
        <v>643</v>
      </c>
      <c r="F404" s="160">
        <v>845</v>
      </c>
      <c r="G404" s="160">
        <v>1178</v>
      </c>
      <c r="H404" s="170">
        <v>45599</v>
      </c>
      <c r="I404" s="170">
        <v>48209</v>
      </c>
      <c r="J404" s="170">
        <v>25720</v>
      </c>
      <c r="K404" s="170">
        <v>33800</v>
      </c>
      <c r="L404" s="160">
        <v>47120</v>
      </c>
      <c r="M404" s="160">
        <v>43531</v>
      </c>
      <c r="N404" s="170">
        <f t="shared" si="96"/>
        <v>-2068</v>
      </c>
      <c r="O404" s="170">
        <f t="shared" si="97"/>
        <v>-4678</v>
      </c>
      <c r="P404" s="170">
        <f t="shared" si="98"/>
        <v>17811</v>
      </c>
      <c r="Q404" s="170">
        <f t="shared" si="99"/>
        <v>9731</v>
      </c>
      <c r="R404" s="170">
        <f t="shared" si="100"/>
        <v>-3589</v>
      </c>
      <c r="S404" s="174">
        <f t="shared" si="101"/>
        <v>20280</v>
      </c>
      <c r="T404" s="171">
        <f t="shared" si="102"/>
        <v>38311.676631000002</v>
      </c>
      <c r="U404" s="174">
        <f t="shared" si="103"/>
        <v>1415.6164515154499</v>
      </c>
      <c r="V404" s="172">
        <f t="shared" si="104"/>
        <v>14.325914323960982</v>
      </c>
      <c r="W404" s="174">
        <f t="shared" si="105"/>
        <v>2535</v>
      </c>
      <c r="X404" s="174">
        <f t="shared" si="106"/>
        <v>117.9680376262875</v>
      </c>
      <c r="Y404" s="175">
        <f t="shared" si="107"/>
        <v>21.48887148594147</v>
      </c>
    </row>
    <row r="405" spans="1:25" ht="14.25" customHeight="1" x14ac:dyDescent="0.2">
      <c r="A405" s="172" t="s">
        <v>208</v>
      </c>
      <c r="B405" s="172" t="s">
        <v>208</v>
      </c>
      <c r="C405" s="172" t="s">
        <v>172</v>
      </c>
      <c r="D405" s="170">
        <v>156000</v>
      </c>
      <c r="E405" s="160">
        <v>643</v>
      </c>
      <c r="F405" s="160">
        <v>845</v>
      </c>
      <c r="G405" s="160">
        <v>1178</v>
      </c>
      <c r="H405" s="170">
        <v>45599</v>
      </c>
      <c r="I405" s="170">
        <v>48209</v>
      </c>
      <c r="J405" s="170">
        <v>25720</v>
      </c>
      <c r="K405" s="170">
        <v>33800</v>
      </c>
      <c r="L405" s="160">
        <v>47120</v>
      </c>
      <c r="M405" s="160">
        <v>30928</v>
      </c>
      <c r="N405" s="170">
        <f t="shared" si="96"/>
        <v>-14671</v>
      </c>
      <c r="O405" s="170">
        <f t="shared" si="97"/>
        <v>-17281</v>
      </c>
      <c r="P405" s="170">
        <f t="shared" si="98"/>
        <v>5208</v>
      </c>
      <c r="Q405" s="170">
        <f t="shared" si="99"/>
        <v>-2872</v>
      </c>
      <c r="R405" s="170">
        <f t="shared" si="100"/>
        <v>-16192</v>
      </c>
      <c r="S405" s="174">
        <f t="shared" si="101"/>
        <v>20280</v>
      </c>
      <c r="T405" s="171">
        <f t="shared" si="102"/>
        <v>27219.763728000002</v>
      </c>
      <c r="U405" s="174">
        <f t="shared" si="103"/>
        <v>1005.7702697495999</v>
      </c>
      <c r="V405" s="172">
        <f t="shared" si="104"/>
        <v>20.163650298640245</v>
      </c>
      <c r="W405" s="174">
        <f t="shared" si="105"/>
        <v>2535</v>
      </c>
      <c r="X405" s="174">
        <f t="shared" si="106"/>
        <v>83.8141891458</v>
      </c>
      <c r="Y405" s="175">
        <f t="shared" si="107"/>
        <v>30.245475447960363</v>
      </c>
    </row>
    <row r="406" spans="1:25" ht="14.25" customHeight="1" x14ac:dyDescent="0.2">
      <c r="A406" s="172" t="s">
        <v>208</v>
      </c>
      <c r="B406" s="172" t="s">
        <v>208</v>
      </c>
      <c r="C406" s="172" t="s">
        <v>173</v>
      </c>
      <c r="D406" s="170">
        <v>156000</v>
      </c>
      <c r="E406" s="160">
        <v>643</v>
      </c>
      <c r="F406" s="160">
        <v>845</v>
      </c>
      <c r="G406" s="160">
        <v>1178</v>
      </c>
      <c r="H406" s="170">
        <v>45599</v>
      </c>
      <c r="I406" s="170">
        <v>48209</v>
      </c>
      <c r="J406" s="170">
        <v>25720</v>
      </c>
      <c r="K406" s="170">
        <v>33800</v>
      </c>
      <c r="L406" s="160">
        <v>47120</v>
      </c>
      <c r="M406" s="160">
        <v>38438</v>
      </c>
      <c r="N406" s="170">
        <f t="shared" si="96"/>
        <v>-7161</v>
      </c>
      <c r="O406" s="170">
        <f t="shared" si="97"/>
        <v>-9771</v>
      </c>
      <c r="P406" s="170">
        <f t="shared" si="98"/>
        <v>12718</v>
      </c>
      <c r="Q406" s="170">
        <f t="shared" si="99"/>
        <v>4638</v>
      </c>
      <c r="R406" s="170">
        <f t="shared" si="100"/>
        <v>-8682</v>
      </c>
      <c r="S406" s="174">
        <f t="shared" si="101"/>
        <v>20280</v>
      </c>
      <c r="T406" s="171">
        <f t="shared" si="102"/>
        <v>33829.322238000001</v>
      </c>
      <c r="U406" s="174">
        <f t="shared" si="103"/>
        <v>1249.9934566940999</v>
      </c>
      <c r="V406" s="172">
        <f t="shared" si="104"/>
        <v>16.224084927320504</v>
      </c>
      <c r="W406" s="174">
        <f t="shared" si="105"/>
        <v>2535</v>
      </c>
      <c r="X406" s="174">
        <f t="shared" si="106"/>
        <v>104.16612139117498</v>
      </c>
      <c r="Y406" s="175">
        <f t="shared" si="107"/>
        <v>24.336127390980757</v>
      </c>
    </row>
    <row r="407" spans="1:25" ht="14.25" customHeight="1" x14ac:dyDescent="0.2">
      <c r="A407" s="172" t="s">
        <v>208</v>
      </c>
      <c r="B407" s="172" t="s">
        <v>208</v>
      </c>
      <c r="C407" s="172" t="s">
        <v>174</v>
      </c>
      <c r="D407" s="170">
        <v>156000</v>
      </c>
      <c r="E407" s="160">
        <v>643</v>
      </c>
      <c r="F407" s="160">
        <v>845</v>
      </c>
      <c r="G407" s="160">
        <v>1178</v>
      </c>
      <c r="H407" s="170">
        <v>45599</v>
      </c>
      <c r="I407" s="170">
        <v>48209</v>
      </c>
      <c r="J407" s="170">
        <v>25720</v>
      </c>
      <c r="K407" s="170">
        <v>33800</v>
      </c>
      <c r="L407" s="160">
        <v>47120</v>
      </c>
      <c r="M407" s="160">
        <v>66594</v>
      </c>
      <c r="N407" s="170">
        <f t="shared" si="96"/>
        <v>20995</v>
      </c>
      <c r="O407" s="170">
        <f t="shared" si="97"/>
        <v>18385</v>
      </c>
      <c r="P407" s="170">
        <f t="shared" si="98"/>
        <v>40874</v>
      </c>
      <c r="Q407" s="170">
        <f t="shared" si="99"/>
        <v>32794</v>
      </c>
      <c r="R407" s="170">
        <f t="shared" si="100"/>
        <v>19474</v>
      </c>
      <c r="S407" s="174">
        <f t="shared" si="101"/>
        <v>20280</v>
      </c>
      <c r="T407" s="171">
        <f t="shared" si="102"/>
        <v>58609.445994000002</v>
      </c>
      <c r="U407" s="174">
        <f t="shared" si="103"/>
        <v>2165.6190294783</v>
      </c>
      <c r="V407" s="172">
        <f t="shared" si="104"/>
        <v>9.3645279820456118</v>
      </c>
      <c r="W407" s="174">
        <f t="shared" si="105"/>
        <v>2535</v>
      </c>
      <c r="X407" s="174">
        <f t="shared" si="106"/>
        <v>180.46825245652499</v>
      </c>
      <c r="Y407" s="175">
        <f t="shared" si="107"/>
        <v>14.046791973068418</v>
      </c>
    </row>
    <row r="408" spans="1:25" ht="14.25" customHeight="1" x14ac:dyDescent="0.2">
      <c r="A408" s="172" t="s">
        <v>208</v>
      </c>
      <c r="B408" s="172" t="s">
        <v>208</v>
      </c>
      <c r="C408" s="172" t="s">
        <v>175</v>
      </c>
      <c r="D408" s="170">
        <v>156000</v>
      </c>
      <c r="E408" s="160">
        <v>643</v>
      </c>
      <c r="F408" s="160">
        <v>845</v>
      </c>
      <c r="G408" s="160">
        <v>1178</v>
      </c>
      <c r="H408" s="170">
        <v>45599</v>
      </c>
      <c r="I408" s="170">
        <v>48209</v>
      </c>
      <c r="J408" s="170">
        <v>25720</v>
      </c>
      <c r="K408" s="170">
        <v>33800</v>
      </c>
      <c r="L408" s="160">
        <v>47120</v>
      </c>
      <c r="M408" s="160">
        <v>28808</v>
      </c>
      <c r="N408" s="170">
        <f t="shared" si="96"/>
        <v>-16791</v>
      </c>
      <c r="O408" s="170">
        <f t="shared" si="97"/>
        <v>-19401</v>
      </c>
      <c r="P408" s="170">
        <f t="shared" si="98"/>
        <v>3088</v>
      </c>
      <c r="Q408" s="170">
        <f t="shared" si="99"/>
        <v>-4992</v>
      </c>
      <c r="R408" s="170">
        <f t="shared" si="100"/>
        <v>-18312</v>
      </c>
      <c r="S408" s="174">
        <f t="shared" si="101"/>
        <v>20280</v>
      </c>
      <c r="T408" s="171">
        <f t="shared" si="102"/>
        <v>25353.949607999999</v>
      </c>
      <c r="U408" s="174">
        <f t="shared" si="103"/>
        <v>936.82843801559989</v>
      </c>
      <c r="V408" s="172">
        <f t="shared" si="104"/>
        <v>21.647506818812328</v>
      </c>
      <c r="W408" s="174">
        <f t="shared" si="105"/>
        <v>2535</v>
      </c>
      <c r="X408" s="174">
        <f t="shared" si="106"/>
        <v>78.069036501299991</v>
      </c>
      <c r="Y408" s="175">
        <f t="shared" si="107"/>
        <v>32.47126022821849</v>
      </c>
    </row>
    <row r="409" spans="1:25" ht="14.25" customHeight="1" x14ac:dyDescent="0.2">
      <c r="A409" s="172" t="s">
        <v>208</v>
      </c>
      <c r="B409" s="172" t="s">
        <v>208</v>
      </c>
      <c r="C409" s="172" t="s">
        <v>176</v>
      </c>
      <c r="D409" s="170">
        <v>156000</v>
      </c>
      <c r="E409" s="160">
        <v>643</v>
      </c>
      <c r="F409" s="160">
        <v>845</v>
      </c>
      <c r="G409" s="160">
        <v>1178</v>
      </c>
      <c r="H409" s="170">
        <v>45599</v>
      </c>
      <c r="I409" s="170">
        <v>48209</v>
      </c>
      <c r="J409" s="170">
        <v>25720</v>
      </c>
      <c r="K409" s="170">
        <v>33800</v>
      </c>
      <c r="L409" s="160">
        <v>47120</v>
      </c>
      <c r="M409" s="160">
        <v>24440</v>
      </c>
      <c r="N409" s="170">
        <f t="shared" si="96"/>
        <v>-21159</v>
      </c>
      <c r="O409" s="170">
        <f t="shared" si="97"/>
        <v>-23769</v>
      </c>
      <c r="P409" s="170">
        <f t="shared" si="98"/>
        <v>-1280</v>
      </c>
      <c r="Q409" s="170">
        <f t="shared" si="99"/>
        <v>-9360</v>
      </c>
      <c r="R409" s="170">
        <f t="shared" si="100"/>
        <v>-22680</v>
      </c>
      <c r="S409" s="174">
        <f t="shared" si="101"/>
        <v>20280</v>
      </c>
      <c r="T409" s="171">
        <f t="shared" si="102"/>
        <v>21509.668440000001</v>
      </c>
      <c r="U409" s="174">
        <f t="shared" si="103"/>
        <v>794.782248858</v>
      </c>
      <c r="V409" s="172">
        <f t="shared" si="104"/>
        <v>25.516422931110696</v>
      </c>
      <c r="W409" s="174">
        <f t="shared" si="105"/>
        <v>2535</v>
      </c>
      <c r="X409" s="174">
        <f t="shared" si="106"/>
        <v>66.231854071499995</v>
      </c>
      <c r="Y409" s="175">
        <f t="shared" si="107"/>
        <v>38.274634396666052</v>
      </c>
    </row>
    <row r="410" spans="1:25" ht="14.25" x14ac:dyDescent="0.2">
      <c r="A410" s="172" t="s">
        <v>208</v>
      </c>
      <c r="B410" s="172" t="s">
        <v>208</v>
      </c>
      <c r="C410" s="172" t="s">
        <v>303</v>
      </c>
      <c r="D410" s="170">
        <v>156000</v>
      </c>
      <c r="E410" s="160">
        <v>643</v>
      </c>
      <c r="F410" s="160">
        <v>845</v>
      </c>
      <c r="G410" s="160">
        <v>1178</v>
      </c>
      <c r="H410" s="170">
        <v>45599</v>
      </c>
      <c r="I410" s="170">
        <v>48209</v>
      </c>
      <c r="J410" s="170">
        <v>25720</v>
      </c>
      <c r="K410" s="170">
        <v>33800</v>
      </c>
      <c r="L410" s="160">
        <v>47120</v>
      </c>
      <c r="M410" s="160">
        <v>42905</v>
      </c>
      <c r="N410" s="170">
        <f t="shared" si="96"/>
        <v>-2694</v>
      </c>
      <c r="O410" s="170">
        <f t="shared" si="97"/>
        <v>-5304</v>
      </c>
      <c r="P410" s="170">
        <f t="shared" si="98"/>
        <v>17185</v>
      </c>
      <c r="Q410" s="170">
        <f t="shared" si="99"/>
        <v>9105</v>
      </c>
      <c r="R410" s="170">
        <f t="shared" si="100"/>
        <v>-4215</v>
      </c>
      <c r="S410" s="174">
        <f t="shared" si="101"/>
        <v>20280</v>
      </c>
      <c r="T410" s="171">
        <f t="shared" si="102"/>
        <v>37760.733404999999</v>
      </c>
      <c r="U410" s="174">
        <f t="shared" si="103"/>
        <v>1395.2590993147498</v>
      </c>
      <c r="V410" s="172">
        <f t="shared" si="104"/>
        <v>14.534934773018191</v>
      </c>
      <c r="W410" s="174">
        <f t="shared" si="105"/>
        <v>2535</v>
      </c>
      <c r="X410" s="174">
        <f t="shared" si="106"/>
        <v>116.27159160956248</v>
      </c>
      <c r="Y410" s="175">
        <f t="shared" si="107"/>
        <v>21.80240215952729</v>
      </c>
    </row>
    <row r="411" spans="1:25" ht="14.25" x14ac:dyDescent="0.2">
      <c r="A411" s="172" t="s">
        <v>208</v>
      </c>
      <c r="B411" s="172" t="s">
        <v>208</v>
      </c>
      <c r="C411" s="172" t="s">
        <v>339</v>
      </c>
      <c r="D411" s="170">
        <v>156000</v>
      </c>
      <c r="E411" s="160">
        <v>643</v>
      </c>
      <c r="F411" s="160">
        <v>845</v>
      </c>
      <c r="G411" s="160">
        <v>1178</v>
      </c>
      <c r="H411" s="170">
        <v>45599</v>
      </c>
      <c r="I411" s="170">
        <v>48209</v>
      </c>
      <c r="J411" s="170">
        <v>25720</v>
      </c>
      <c r="K411" s="170">
        <v>33800</v>
      </c>
      <c r="L411" s="160">
        <v>47120</v>
      </c>
      <c r="M411" s="160">
        <v>29045</v>
      </c>
      <c r="N411" s="170">
        <f t="shared" si="96"/>
        <v>-16554</v>
      </c>
      <c r="O411" s="170">
        <f t="shared" si="97"/>
        <v>-19164</v>
      </c>
      <c r="P411" s="170">
        <f t="shared" si="98"/>
        <v>3325</v>
      </c>
      <c r="Q411" s="170">
        <f t="shared" si="99"/>
        <v>-4755</v>
      </c>
      <c r="R411" s="170">
        <f t="shared" si="100"/>
        <v>-18075</v>
      </c>
      <c r="S411" s="174">
        <f t="shared" si="101"/>
        <v>20280</v>
      </c>
      <c r="T411" s="171">
        <f t="shared" si="102"/>
        <v>25562.533545000002</v>
      </c>
      <c r="U411" s="174">
        <f t="shared" si="103"/>
        <v>944.53561448774997</v>
      </c>
      <c r="V411" s="172">
        <f t="shared" si="104"/>
        <v>21.470868529397329</v>
      </c>
      <c r="W411" s="174">
        <f t="shared" si="105"/>
        <v>2535</v>
      </c>
      <c r="X411" s="174">
        <f t="shared" si="106"/>
        <v>78.711301207312502</v>
      </c>
      <c r="Y411" s="175">
        <f t="shared" si="107"/>
        <v>32.206302794095997</v>
      </c>
    </row>
    <row r="412" spans="1:25" ht="14.25" x14ac:dyDescent="0.2">
      <c r="A412" s="172" t="s">
        <v>208</v>
      </c>
      <c r="B412" s="172" t="s">
        <v>208</v>
      </c>
      <c r="C412" s="172" t="s">
        <v>179</v>
      </c>
      <c r="D412" s="170">
        <v>156000</v>
      </c>
      <c r="E412" s="160">
        <v>643</v>
      </c>
      <c r="F412" s="160">
        <v>845</v>
      </c>
      <c r="G412" s="160">
        <v>1178</v>
      </c>
      <c r="H412" s="170">
        <v>45599</v>
      </c>
      <c r="I412" s="170">
        <v>48209</v>
      </c>
      <c r="J412" s="170">
        <v>25720</v>
      </c>
      <c r="K412" s="170">
        <v>33800</v>
      </c>
      <c r="L412" s="160">
        <v>47120</v>
      </c>
      <c r="M412" s="160">
        <v>54776</v>
      </c>
      <c r="N412" s="170">
        <f t="shared" si="96"/>
        <v>9177</v>
      </c>
      <c r="O412" s="170">
        <f t="shared" si="97"/>
        <v>6567</v>
      </c>
      <c r="P412" s="170">
        <f t="shared" si="98"/>
        <v>29056</v>
      </c>
      <c r="Q412" s="170">
        <f t="shared" si="99"/>
        <v>20976</v>
      </c>
      <c r="R412" s="170">
        <f t="shared" si="100"/>
        <v>7656</v>
      </c>
      <c r="S412" s="174">
        <f t="shared" si="101"/>
        <v>20280</v>
      </c>
      <c r="T412" s="171">
        <f t="shared" si="102"/>
        <v>48208.412376</v>
      </c>
      <c r="U412" s="174">
        <f t="shared" si="103"/>
        <v>1781.3008372931999</v>
      </c>
      <c r="V412" s="172">
        <f t="shared" si="104"/>
        <v>11.384938229084735</v>
      </c>
      <c r="W412" s="174">
        <f t="shared" si="105"/>
        <v>2535</v>
      </c>
      <c r="X412" s="174">
        <f t="shared" si="106"/>
        <v>148.44173644109998</v>
      </c>
      <c r="Y412" s="175">
        <f t="shared" si="107"/>
        <v>17.077407343627105</v>
      </c>
    </row>
    <row r="413" spans="1:25" ht="14.25" x14ac:dyDescent="0.2">
      <c r="A413" s="172" t="s">
        <v>208</v>
      </c>
      <c r="B413" s="172" t="s">
        <v>208</v>
      </c>
      <c r="C413" s="172" t="s">
        <v>340</v>
      </c>
      <c r="D413" s="170">
        <v>156000</v>
      </c>
      <c r="E413" s="160">
        <v>643</v>
      </c>
      <c r="F413" s="160">
        <v>845</v>
      </c>
      <c r="G413" s="160">
        <v>1178</v>
      </c>
      <c r="H413" s="170">
        <v>45599</v>
      </c>
      <c r="I413" s="170">
        <v>48209</v>
      </c>
      <c r="J413" s="170">
        <v>25720</v>
      </c>
      <c r="K413" s="170">
        <v>33800</v>
      </c>
      <c r="L413" s="160">
        <v>47120</v>
      </c>
      <c r="M413" s="160">
        <v>30230</v>
      </c>
      <c r="N413" s="170">
        <f t="shared" si="96"/>
        <v>-15369</v>
      </c>
      <c r="O413" s="170">
        <f t="shared" si="97"/>
        <v>-17979</v>
      </c>
      <c r="P413" s="170">
        <f t="shared" si="98"/>
        <v>4510</v>
      </c>
      <c r="Q413" s="170">
        <f t="shared" si="99"/>
        <v>-3570</v>
      </c>
      <c r="R413" s="170">
        <f t="shared" si="100"/>
        <v>-16890</v>
      </c>
      <c r="S413" s="174">
        <f t="shared" si="101"/>
        <v>20280</v>
      </c>
      <c r="T413" s="171">
        <f t="shared" si="102"/>
        <v>26605.453229999999</v>
      </c>
      <c r="U413" s="174">
        <f t="shared" si="103"/>
        <v>983.07149684849992</v>
      </c>
      <c r="V413" s="172">
        <f t="shared" si="104"/>
        <v>20.629221847050793</v>
      </c>
      <c r="W413" s="174">
        <f t="shared" si="105"/>
        <v>2535</v>
      </c>
      <c r="X413" s="174">
        <f t="shared" si="106"/>
        <v>81.922624737374989</v>
      </c>
      <c r="Y413" s="175">
        <f t="shared" si="107"/>
        <v>30.943832770576194</v>
      </c>
    </row>
    <row r="414" spans="1:25" ht="14.25" x14ac:dyDescent="0.2">
      <c r="A414" s="172" t="s">
        <v>208</v>
      </c>
      <c r="B414" s="172" t="s">
        <v>208</v>
      </c>
      <c r="C414" s="172" t="s">
        <v>305</v>
      </c>
      <c r="D414" s="170">
        <v>156000</v>
      </c>
      <c r="E414" s="160">
        <v>643</v>
      </c>
      <c r="F414" s="160">
        <v>845</v>
      </c>
      <c r="G414" s="160">
        <v>1178</v>
      </c>
      <c r="H414" s="170">
        <v>45599</v>
      </c>
      <c r="I414" s="170">
        <v>48209</v>
      </c>
      <c r="J414" s="170">
        <v>25720</v>
      </c>
      <c r="K414" s="170">
        <v>33800</v>
      </c>
      <c r="L414" s="160">
        <v>47120</v>
      </c>
      <c r="M414" s="160">
        <v>26614</v>
      </c>
      <c r="N414" s="170">
        <f t="shared" si="96"/>
        <v>-18985</v>
      </c>
      <c r="O414" s="170">
        <f t="shared" si="97"/>
        <v>-21595</v>
      </c>
      <c r="P414" s="170">
        <f t="shared" si="98"/>
        <v>894</v>
      </c>
      <c r="Q414" s="170">
        <f t="shared" si="99"/>
        <v>-7186</v>
      </c>
      <c r="R414" s="170">
        <f t="shared" si="100"/>
        <v>-20506</v>
      </c>
      <c r="S414" s="174">
        <f t="shared" si="101"/>
        <v>20280</v>
      </c>
      <c r="T414" s="171">
        <f t="shared" si="102"/>
        <v>23423.008013999999</v>
      </c>
      <c r="U414" s="174">
        <f t="shared" si="103"/>
        <v>865.48014611729991</v>
      </c>
      <c r="V414" s="172">
        <f t="shared" si="104"/>
        <v>23.432079974312224</v>
      </c>
      <c r="W414" s="174">
        <f t="shared" si="105"/>
        <v>2535</v>
      </c>
      <c r="X414" s="174">
        <f t="shared" si="106"/>
        <v>72.123345509774992</v>
      </c>
      <c r="Y414" s="175">
        <f t="shared" si="107"/>
        <v>35.148119961468332</v>
      </c>
    </row>
    <row r="415" spans="1:25" ht="14.25" customHeight="1" x14ac:dyDescent="0.2">
      <c r="A415" s="172" t="s">
        <v>208</v>
      </c>
      <c r="B415" s="172" t="s">
        <v>208</v>
      </c>
      <c r="C415" s="172" t="s">
        <v>463</v>
      </c>
      <c r="D415" s="170">
        <v>156000</v>
      </c>
      <c r="E415" s="160">
        <v>643</v>
      </c>
      <c r="F415" s="160">
        <v>845</v>
      </c>
      <c r="G415" s="160">
        <v>1178</v>
      </c>
      <c r="H415" s="170">
        <v>45599</v>
      </c>
      <c r="I415" s="170">
        <v>48209</v>
      </c>
      <c r="J415" s="170">
        <v>25720</v>
      </c>
      <c r="K415" s="170">
        <v>33800</v>
      </c>
      <c r="L415" s="160">
        <v>47120</v>
      </c>
      <c r="M415" s="160">
        <v>30941</v>
      </c>
      <c r="N415" s="170">
        <f t="shared" si="96"/>
        <v>-14658</v>
      </c>
      <c r="O415" s="170">
        <f t="shared" si="97"/>
        <v>-17268</v>
      </c>
      <c r="P415" s="170">
        <f t="shared" si="98"/>
        <v>5221</v>
      </c>
      <c r="Q415" s="170">
        <f t="shared" si="99"/>
        <v>-2859</v>
      </c>
      <c r="R415" s="170">
        <f t="shared" si="100"/>
        <v>-16179</v>
      </c>
      <c r="S415" s="174">
        <f t="shared" si="101"/>
        <v>20280</v>
      </c>
      <c r="T415" s="171">
        <f t="shared" si="102"/>
        <v>27231.205041000001</v>
      </c>
      <c r="U415" s="174">
        <f t="shared" si="103"/>
        <v>1006.1930262649499</v>
      </c>
      <c r="V415" s="172">
        <f t="shared" si="104"/>
        <v>20.155178450481415</v>
      </c>
      <c r="W415" s="174">
        <f t="shared" si="105"/>
        <v>2535</v>
      </c>
      <c r="X415" s="174">
        <f t="shared" si="106"/>
        <v>83.849418855412495</v>
      </c>
      <c r="Y415" s="172">
        <f t="shared" si="107"/>
        <v>30.232767675722123</v>
      </c>
    </row>
    <row r="416" spans="1:25" ht="14.25" customHeight="1" x14ac:dyDescent="0.2">
      <c r="A416" s="172" t="s">
        <v>209</v>
      </c>
      <c r="B416" s="172" t="s">
        <v>210</v>
      </c>
      <c r="C416" s="172" t="s">
        <v>177</v>
      </c>
      <c r="D416" s="170">
        <v>120000</v>
      </c>
      <c r="E416" s="160">
        <v>634</v>
      </c>
      <c r="F416" s="160">
        <v>785</v>
      </c>
      <c r="G416" s="160">
        <v>1032</v>
      </c>
      <c r="H416" s="170">
        <v>35076</v>
      </c>
      <c r="I416" s="170">
        <v>37084</v>
      </c>
      <c r="J416" s="170">
        <v>25360</v>
      </c>
      <c r="K416" s="170">
        <v>31400</v>
      </c>
      <c r="L416" s="160">
        <v>41280</v>
      </c>
      <c r="M416" s="160">
        <v>28842</v>
      </c>
      <c r="N416" s="170">
        <f t="shared" si="96"/>
        <v>-6234</v>
      </c>
      <c r="O416" s="170">
        <f t="shared" si="97"/>
        <v>-8242</v>
      </c>
      <c r="P416" s="170">
        <f t="shared" si="98"/>
        <v>3482</v>
      </c>
      <c r="Q416" s="170">
        <f t="shared" si="99"/>
        <v>-2558</v>
      </c>
      <c r="R416" s="170">
        <f t="shared" si="100"/>
        <v>-12438</v>
      </c>
      <c r="S416" s="174">
        <f t="shared" si="101"/>
        <v>15600</v>
      </c>
      <c r="T416" s="171">
        <f t="shared" si="102"/>
        <v>25383.873041999999</v>
      </c>
      <c r="U416" s="174">
        <f t="shared" si="103"/>
        <v>937.93410890189989</v>
      </c>
      <c r="V416" s="172">
        <f t="shared" si="104"/>
        <v>16.632298422608738</v>
      </c>
      <c r="W416" s="174">
        <f t="shared" si="105"/>
        <v>2355</v>
      </c>
      <c r="X416" s="174">
        <f t="shared" si="106"/>
        <v>78.161175741824991</v>
      </c>
      <c r="Y416" s="175">
        <f t="shared" si="107"/>
        <v>30.130048296341212</v>
      </c>
    </row>
    <row r="417" spans="1:25" ht="14.25" customHeight="1" x14ac:dyDescent="0.2">
      <c r="A417" s="172" t="s">
        <v>209</v>
      </c>
      <c r="B417" s="172" t="s">
        <v>210</v>
      </c>
      <c r="C417" s="172" t="s">
        <v>180</v>
      </c>
      <c r="D417" s="170">
        <v>120000</v>
      </c>
      <c r="E417" s="160">
        <v>634</v>
      </c>
      <c r="F417" s="160">
        <v>785</v>
      </c>
      <c r="G417" s="160">
        <v>1032</v>
      </c>
      <c r="H417" s="170">
        <v>35076</v>
      </c>
      <c r="I417" s="170">
        <v>37084</v>
      </c>
      <c r="J417" s="170">
        <v>25360</v>
      </c>
      <c r="K417" s="170">
        <v>31400</v>
      </c>
      <c r="L417" s="160">
        <v>41280</v>
      </c>
      <c r="M417" s="160">
        <v>28698</v>
      </c>
      <c r="N417" s="170">
        <f t="shared" si="96"/>
        <v>-6378</v>
      </c>
      <c r="O417" s="170">
        <f t="shared" si="97"/>
        <v>-8386</v>
      </c>
      <c r="P417" s="170">
        <f t="shared" si="98"/>
        <v>3338</v>
      </c>
      <c r="Q417" s="170">
        <f t="shared" si="99"/>
        <v>-2702</v>
      </c>
      <c r="R417" s="170">
        <f t="shared" si="100"/>
        <v>-12582</v>
      </c>
      <c r="S417" s="174">
        <f t="shared" si="101"/>
        <v>15600</v>
      </c>
      <c r="T417" s="171">
        <f t="shared" si="102"/>
        <v>25257.138498</v>
      </c>
      <c r="U417" s="174">
        <f t="shared" si="103"/>
        <v>933.25126750109996</v>
      </c>
      <c r="V417" s="172">
        <f t="shared" si="104"/>
        <v>16.715755491841978</v>
      </c>
      <c r="W417" s="174">
        <f t="shared" si="105"/>
        <v>2355</v>
      </c>
      <c r="X417" s="174">
        <f t="shared" si="106"/>
        <v>77.770938958424992</v>
      </c>
      <c r="Y417" s="175">
        <f t="shared" si="107"/>
        <v>30.28123398714451</v>
      </c>
    </row>
    <row r="418" spans="1:25" ht="14.25" customHeight="1" x14ac:dyDescent="0.2">
      <c r="A418" s="172" t="s">
        <v>209</v>
      </c>
      <c r="B418" s="172" t="s">
        <v>210</v>
      </c>
      <c r="C418" s="172" t="s">
        <v>181</v>
      </c>
      <c r="D418" s="170">
        <v>120000</v>
      </c>
      <c r="E418" s="160">
        <v>634</v>
      </c>
      <c r="F418" s="160">
        <v>785</v>
      </c>
      <c r="G418" s="160">
        <v>1032</v>
      </c>
      <c r="H418" s="170">
        <v>35076</v>
      </c>
      <c r="I418" s="170">
        <v>37084</v>
      </c>
      <c r="J418" s="170">
        <v>25360</v>
      </c>
      <c r="K418" s="170">
        <v>31400</v>
      </c>
      <c r="L418" s="160">
        <v>41280</v>
      </c>
      <c r="M418" s="160">
        <v>87193</v>
      </c>
      <c r="N418" s="170">
        <f t="shared" si="96"/>
        <v>52117</v>
      </c>
      <c r="O418" s="170">
        <f t="shared" si="97"/>
        <v>50109</v>
      </c>
      <c r="P418" s="170">
        <f t="shared" si="98"/>
        <v>61833</v>
      </c>
      <c r="Q418" s="170">
        <f t="shared" si="99"/>
        <v>55793</v>
      </c>
      <c r="R418" s="170">
        <f t="shared" si="100"/>
        <v>45913</v>
      </c>
      <c r="S418" s="174">
        <f t="shared" si="101"/>
        <v>15600</v>
      </c>
      <c r="T418" s="171">
        <f t="shared" si="102"/>
        <v>76738.646493000007</v>
      </c>
      <c r="U418" s="174">
        <f t="shared" si="103"/>
        <v>2835.4929879163501</v>
      </c>
      <c r="V418" s="172">
        <f t="shared" si="104"/>
        <v>5.5016887950280537</v>
      </c>
      <c r="W418" s="174">
        <f t="shared" si="105"/>
        <v>2355</v>
      </c>
      <c r="X418" s="174">
        <f t="shared" si="106"/>
        <v>236.2910823263625</v>
      </c>
      <c r="Y418" s="175">
        <f t="shared" si="107"/>
        <v>9.966520855608513</v>
      </c>
    </row>
    <row r="419" spans="1:25" ht="14.25" customHeight="1" x14ac:dyDescent="0.2">
      <c r="A419" s="172" t="s">
        <v>209</v>
      </c>
      <c r="B419" s="172" t="s">
        <v>210</v>
      </c>
      <c r="C419" s="172" t="s">
        <v>178</v>
      </c>
      <c r="D419" s="170">
        <v>120000</v>
      </c>
      <c r="E419" s="160">
        <v>634</v>
      </c>
      <c r="F419" s="160">
        <v>785</v>
      </c>
      <c r="G419" s="160">
        <v>1032</v>
      </c>
      <c r="H419" s="170">
        <v>35076</v>
      </c>
      <c r="I419" s="170">
        <v>37084</v>
      </c>
      <c r="J419" s="170">
        <v>25360</v>
      </c>
      <c r="K419" s="170">
        <v>31400</v>
      </c>
      <c r="L419" s="160">
        <v>41280</v>
      </c>
      <c r="M419" s="160">
        <v>68414</v>
      </c>
      <c r="N419" s="170">
        <f t="shared" si="96"/>
        <v>33338</v>
      </c>
      <c r="O419" s="170">
        <f t="shared" si="97"/>
        <v>31330</v>
      </c>
      <c r="P419" s="170">
        <f t="shared" si="98"/>
        <v>43054</v>
      </c>
      <c r="Q419" s="170">
        <f t="shared" si="99"/>
        <v>37014</v>
      </c>
      <c r="R419" s="170">
        <f t="shared" si="100"/>
        <v>27134</v>
      </c>
      <c r="S419" s="174">
        <f t="shared" si="101"/>
        <v>15600</v>
      </c>
      <c r="T419" s="171">
        <f t="shared" si="102"/>
        <v>60211.229813999998</v>
      </c>
      <c r="U419" s="174">
        <f t="shared" si="103"/>
        <v>2224.8049416272997</v>
      </c>
      <c r="V419" s="172">
        <f t="shared" si="104"/>
        <v>7.011850660754833</v>
      </c>
      <c r="W419" s="174">
        <f t="shared" si="105"/>
        <v>2355</v>
      </c>
      <c r="X419" s="174">
        <f t="shared" si="106"/>
        <v>185.40041180227496</v>
      </c>
      <c r="Y419" s="175">
        <f t="shared" si="107"/>
        <v>12.702237158521257</v>
      </c>
    </row>
    <row r="420" spans="1:25" ht="14.25" customHeight="1" x14ac:dyDescent="0.2">
      <c r="A420" s="172" t="s">
        <v>209</v>
      </c>
      <c r="B420" s="172" t="s">
        <v>210</v>
      </c>
      <c r="C420" s="172" t="s">
        <v>468</v>
      </c>
      <c r="D420" s="170">
        <v>120000</v>
      </c>
      <c r="E420" s="160">
        <v>634</v>
      </c>
      <c r="F420" s="160">
        <v>785</v>
      </c>
      <c r="G420" s="160">
        <v>1032</v>
      </c>
      <c r="H420" s="170">
        <v>35076</v>
      </c>
      <c r="I420" s="170">
        <v>37084</v>
      </c>
      <c r="J420" s="170">
        <v>25360</v>
      </c>
      <c r="K420" s="170">
        <v>31400</v>
      </c>
      <c r="L420" s="160">
        <v>41280</v>
      </c>
      <c r="M420" s="160">
        <v>57540</v>
      </c>
      <c r="N420" s="170">
        <f t="shared" si="96"/>
        <v>22464</v>
      </c>
      <c r="O420" s="170">
        <f t="shared" si="97"/>
        <v>20456</v>
      </c>
      <c r="P420" s="170">
        <f t="shared" si="98"/>
        <v>32180</v>
      </c>
      <c r="Q420" s="170">
        <f t="shared" si="99"/>
        <v>26140</v>
      </c>
      <c r="R420" s="170">
        <f t="shared" si="100"/>
        <v>16260</v>
      </c>
      <c r="S420" s="174">
        <f t="shared" si="101"/>
        <v>15600</v>
      </c>
      <c r="T420" s="171">
        <f t="shared" si="102"/>
        <v>50641.01154</v>
      </c>
      <c r="U420" s="174">
        <f t="shared" si="103"/>
        <v>1871.1853764029997</v>
      </c>
      <c r="V420" s="172">
        <f t="shared" si="104"/>
        <v>8.3369612635537216</v>
      </c>
      <c r="W420" s="174">
        <f t="shared" si="105"/>
        <v>2355</v>
      </c>
      <c r="X420" s="174">
        <f t="shared" si="106"/>
        <v>155.93211470024997</v>
      </c>
      <c r="Y420" s="175">
        <f t="shared" si="107"/>
        <v>15.102725981283859</v>
      </c>
    </row>
    <row r="421" spans="1:25" ht="14.25" customHeight="1" x14ac:dyDescent="0.2">
      <c r="A421" s="172" t="s">
        <v>209</v>
      </c>
      <c r="B421" s="172" t="s">
        <v>210</v>
      </c>
      <c r="C421" s="172" t="s">
        <v>170</v>
      </c>
      <c r="D421" s="170">
        <v>120000</v>
      </c>
      <c r="E421" s="160">
        <v>634</v>
      </c>
      <c r="F421" s="160">
        <v>785</v>
      </c>
      <c r="G421" s="160">
        <v>1032</v>
      </c>
      <c r="H421" s="170">
        <v>35076</v>
      </c>
      <c r="I421" s="170">
        <v>37084</v>
      </c>
      <c r="J421" s="170">
        <v>25360</v>
      </c>
      <c r="K421" s="170">
        <v>31400</v>
      </c>
      <c r="L421" s="160">
        <v>41280</v>
      </c>
      <c r="M421" s="160">
        <v>48198</v>
      </c>
      <c r="N421" s="170">
        <f t="shared" si="96"/>
        <v>13122</v>
      </c>
      <c r="O421" s="170">
        <f t="shared" si="97"/>
        <v>11114</v>
      </c>
      <c r="P421" s="170">
        <f t="shared" si="98"/>
        <v>22838</v>
      </c>
      <c r="Q421" s="170">
        <f t="shared" si="99"/>
        <v>16798</v>
      </c>
      <c r="R421" s="170">
        <f t="shared" si="100"/>
        <v>6918</v>
      </c>
      <c r="S421" s="174">
        <f t="shared" si="101"/>
        <v>15600</v>
      </c>
      <c r="T421" s="171">
        <f t="shared" si="102"/>
        <v>42419.107997999999</v>
      </c>
      <c r="U421" s="174">
        <f t="shared" si="103"/>
        <v>1567.3860405260998</v>
      </c>
      <c r="V421" s="172">
        <f t="shared" si="104"/>
        <v>9.952876698304518</v>
      </c>
      <c r="W421" s="174">
        <f t="shared" si="105"/>
        <v>2355</v>
      </c>
      <c r="X421" s="174">
        <f t="shared" si="106"/>
        <v>130.61550337717497</v>
      </c>
      <c r="Y421" s="175">
        <f t="shared" si="107"/>
        <v>18.030018941928571</v>
      </c>
    </row>
    <row r="422" spans="1:25" ht="14.25" customHeight="1" x14ac:dyDescent="0.2">
      <c r="A422" s="172" t="s">
        <v>209</v>
      </c>
      <c r="B422" s="172" t="s">
        <v>210</v>
      </c>
      <c r="C422" s="172" t="s">
        <v>171</v>
      </c>
      <c r="D422" s="170">
        <v>120000</v>
      </c>
      <c r="E422" s="160">
        <v>634</v>
      </c>
      <c r="F422" s="160">
        <v>785</v>
      </c>
      <c r="G422" s="160">
        <v>1032</v>
      </c>
      <c r="H422" s="170">
        <v>35076</v>
      </c>
      <c r="I422" s="170">
        <v>37084</v>
      </c>
      <c r="J422" s="170">
        <v>25360</v>
      </c>
      <c r="K422" s="170">
        <v>31400</v>
      </c>
      <c r="L422" s="160">
        <v>41280</v>
      </c>
      <c r="M422" s="160">
        <v>44288</v>
      </c>
      <c r="N422" s="170">
        <f t="shared" si="96"/>
        <v>9212</v>
      </c>
      <c r="O422" s="170">
        <f t="shared" si="97"/>
        <v>7204</v>
      </c>
      <c r="P422" s="170">
        <f t="shared" si="98"/>
        <v>18928</v>
      </c>
      <c r="Q422" s="170">
        <f t="shared" si="99"/>
        <v>12888</v>
      </c>
      <c r="R422" s="170">
        <f t="shared" si="100"/>
        <v>3008</v>
      </c>
      <c r="S422" s="174">
        <f t="shared" si="101"/>
        <v>15600</v>
      </c>
      <c r="T422" s="171">
        <f t="shared" si="102"/>
        <v>38977.913088000001</v>
      </c>
      <c r="U422" s="174">
        <f t="shared" si="103"/>
        <v>1440.2338886016</v>
      </c>
      <c r="V422" s="172">
        <f t="shared" si="104"/>
        <v>10.831574040482323</v>
      </c>
      <c r="W422" s="174">
        <f t="shared" si="105"/>
        <v>2355</v>
      </c>
      <c r="X422" s="174">
        <f t="shared" si="106"/>
        <v>120.01949071679999</v>
      </c>
      <c r="Y422" s="175">
        <f t="shared" si="107"/>
        <v>19.621812973335285</v>
      </c>
    </row>
    <row r="423" spans="1:25" ht="14.25" customHeight="1" x14ac:dyDescent="0.2">
      <c r="A423" s="172" t="s">
        <v>209</v>
      </c>
      <c r="B423" s="172" t="s">
        <v>210</v>
      </c>
      <c r="C423" s="172" t="s">
        <v>172</v>
      </c>
      <c r="D423" s="170">
        <v>120000</v>
      </c>
      <c r="E423" s="160">
        <v>634</v>
      </c>
      <c r="F423" s="160">
        <v>785</v>
      </c>
      <c r="G423" s="160">
        <v>1032</v>
      </c>
      <c r="H423" s="170">
        <v>35076</v>
      </c>
      <c r="I423" s="170">
        <v>37084</v>
      </c>
      <c r="J423" s="170">
        <v>25360</v>
      </c>
      <c r="K423" s="170">
        <v>31400</v>
      </c>
      <c r="L423" s="160">
        <v>41280</v>
      </c>
      <c r="M423" s="160">
        <v>31465</v>
      </c>
      <c r="N423" s="170">
        <f t="shared" si="96"/>
        <v>-3611</v>
      </c>
      <c r="O423" s="170">
        <f t="shared" si="97"/>
        <v>-5619</v>
      </c>
      <c r="P423" s="170">
        <f t="shared" si="98"/>
        <v>6105</v>
      </c>
      <c r="Q423" s="170">
        <f t="shared" si="99"/>
        <v>65</v>
      </c>
      <c r="R423" s="170">
        <f t="shared" si="100"/>
        <v>-9815</v>
      </c>
      <c r="S423" s="174">
        <f t="shared" si="101"/>
        <v>15600</v>
      </c>
      <c r="T423" s="171">
        <f t="shared" si="102"/>
        <v>27692.377965</v>
      </c>
      <c r="U423" s="174">
        <f t="shared" si="103"/>
        <v>1023.2333658067499</v>
      </c>
      <c r="V423" s="172">
        <f t="shared" si="104"/>
        <v>15.245789006988119</v>
      </c>
      <c r="W423" s="174">
        <f t="shared" si="105"/>
        <v>2355</v>
      </c>
      <c r="X423" s="174">
        <f t="shared" si="106"/>
        <v>85.269447150562485</v>
      </c>
      <c r="Y423" s="175">
        <f t="shared" si="107"/>
        <v>27.618333162659248</v>
      </c>
    </row>
    <row r="424" spans="1:25" ht="14.25" customHeight="1" x14ac:dyDescent="0.2">
      <c r="A424" s="172" t="s">
        <v>209</v>
      </c>
      <c r="B424" s="172" t="s">
        <v>210</v>
      </c>
      <c r="C424" s="172" t="s">
        <v>173</v>
      </c>
      <c r="D424" s="170">
        <v>120000</v>
      </c>
      <c r="E424" s="160">
        <v>634</v>
      </c>
      <c r="F424" s="160">
        <v>785</v>
      </c>
      <c r="G424" s="160">
        <v>1032</v>
      </c>
      <c r="H424" s="170">
        <v>35076</v>
      </c>
      <c r="I424" s="170">
        <v>37084</v>
      </c>
      <c r="J424" s="170">
        <v>25360</v>
      </c>
      <c r="K424" s="170">
        <v>31400</v>
      </c>
      <c r="L424" s="160">
        <v>41280</v>
      </c>
      <c r="M424" s="160">
        <v>39106</v>
      </c>
      <c r="N424" s="170">
        <f t="shared" si="96"/>
        <v>4030</v>
      </c>
      <c r="O424" s="170">
        <f t="shared" si="97"/>
        <v>2022</v>
      </c>
      <c r="P424" s="170">
        <f t="shared" si="98"/>
        <v>13746</v>
      </c>
      <c r="Q424" s="170">
        <f t="shared" si="99"/>
        <v>7706</v>
      </c>
      <c r="R424" s="170">
        <f t="shared" si="100"/>
        <v>-2174</v>
      </c>
      <c r="S424" s="174">
        <f t="shared" si="101"/>
        <v>15600</v>
      </c>
      <c r="T424" s="171">
        <f t="shared" si="102"/>
        <v>34417.229705999998</v>
      </c>
      <c r="U424" s="174">
        <f t="shared" si="103"/>
        <v>1271.7166376366997</v>
      </c>
      <c r="V424" s="172">
        <f t="shared" si="104"/>
        <v>12.26688362667829</v>
      </c>
      <c r="W424" s="174">
        <f t="shared" si="105"/>
        <v>2355</v>
      </c>
      <c r="X424" s="174">
        <f t="shared" si="106"/>
        <v>105.97638646972499</v>
      </c>
      <c r="Y424" s="175">
        <f t="shared" si="107"/>
        <v>22.221931492944133</v>
      </c>
    </row>
    <row r="425" spans="1:25" ht="14.25" customHeight="1" x14ac:dyDescent="0.2">
      <c r="A425" s="172" t="s">
        <v>209</v>
      </c>
      <c r="B425" s="172" t="s">
        <v>210</v>
      </c>
      <c r="C425" s="172" t="s">
        <v>174</v>
      </c>
      <c r="D425" s="170">
        <v>120000</v>
      </c>
      <c r="E425" s="160">
        <v>634</v>
      </c>
      <c r="F425" s="160">
        <v>785</v>
      </c>
      <c r="G425" s="160">
        <v>1032</v>
      </c>
      <c r="H425" s="170">
        <v>35076</v>
      </c>
      <c r="I425" s="170">
        <v>37084</v>
      </c>
      <c r="J425" s="170">
        <v>25360</v>
      </c>
      <c r="K425" s="170">
        <v>31400</v>
      </c>
      <c r="L425" s="160">
        <v>41280</v>
      </c>
      <c r="M425" s="160">
        <v>67751</v>
      </c>
      <c r="N425" s="170">
        <f t="shared" si="96"/>
        <v>32675</v>
      </c>
      <c r="O425" s="170">
        <f t="shared" si="97"/>
        <v>30667</v>
      </c>
      <c r="P425" s="170">
        <f t="shared" si="98"/>
        <v>42391</v>
      </c>
      <c r="Q425" s="170">
        <f t="shared" si="99"/>
        <v>36351</v>
      </c>
      <c r="R425" s="170">
        <f t="shared" si="100"/>
        <v>26471</v>
      </c>
      <c r="S425" s="174">
        <f t="shared" si="101"/>
        <v>15600</v>
      </c>
      <c r="T425" s="171">
        <f t="shared" si="102"/>
        <v>59627.722850999999</v>
      </c>
      <c r="U425" s="174">
        <f t="shared" si="103"/>
        <v>2203.2443593444495</v>
      </c>
      <c r="V425" s="172">
        <f t="shared" si="104"/>
        <v>7.080467463282921</v>
      </c>
      <c r="W425" s="174">
        <f t="shared" si="105"/>
        <v>2355</v>
      </c>
      <c r="X425" s="174">
        <f t="shared" si="106"/>
        <v>183.60369661203748</v>
      </c>
      <c r="Y425" s="175">
        <f t="shared" si="107"/>
        <v>12.826539135408675</v>
      </c>
    </row>
    <row r="426" spans="1:25" ht="14.25" customHeight="1" x14ac:dyDescent="0.2">
      <c r="A426" s="172" t="s">
        <v>209</v>
      </c>
      <c r="B426" s="172" t="s">
        <v>210</v>
      </c>
      <c r="C426" s="172" t="s">
        <v>175</v>
      </c>
      <c r="D426" s="170">
        <v>120000</v>
      </c>
      <c r="E426" s="160">
        <v>634</v>
      </c>
      <c r="F426" s="160">
        <v>785</v>
      </c>
      <c r="G426" s="160">
        <v>1032</v>
      </c>
      <c r="H426" s="170">
        <v>35076</v>
      </c>
      <c r="I426" s="170">
        <v>37084</v>
      </c>
      <c r="J426" s="170">
        <v>25360</v>
      </c>
      <c r="K426" s="170">
        <v>31400</v>
      </c>
      <c r="L426" s="160">
        <v>41280</v>
      </c>
      <c r="M426" s="160">
        <v>29308</v>
      </c>
      <c r="N426" s="170">
        <f t="shared" si="96"/>
        <v>-5768</v>
      </c>
      <c r="O426" s="170">
        <f t="shared" si="97"/>
        <v>-7776</v>
      </c>
      <c r="P426" s="170">
        <f t="shared" si="98"/>
        <v>3948</v>
      </c>
      <c r="Q426" s="170">
        <f t="shared" si="99"/>
        <v>-2092</v>
      </c>
      <c r="R426" s="170">
        <f t="shared" si="100"/>
        <v>-11972</v>
      </c>
      <c r="S426" s="174">
        <f t="shared" si="101"/>
        <v>15600</v>
      </c>
      <c r="T426" s="171">
        <f t="shared" si="102"/>
        <v>25794.000108</v>
      </c>
      <c r="U426" s="174">
        <f t="shared" si="103"/>
        <v>953.08830399059991</v>
      </c>
      <c r="V426" s="172">
        <f t="shared" si="104"/>
        <v>16.367843288688452</v>
      </c>
      <c r="W426" s="174">
        <f t="shared" si="105"/>
        <v>2355</v>
      </c>
      <c r="X426" s="174">
        <f t="shared" si="106"/>
        <v>79.424025332549988</v>
      </c>
      <c r="Y426" s="175">
        <f t="shared" si="107"/>
        <v>29.650977649893314</v>
      </c>
    </row>
    <row r="427" spans="1:25" ht="14.25" customHeight="1" x14ac:dyDescent="0.2">
      <c r="A427" s="172" t="s">
        <v>209</v>
      </c>
      <c r="B427" s="172" t="s">
        <v>210</v>
      </c>
      <c r="C427" s="172" t="s">
        <v>176</v>
      </c>
      <c r="D427" s="170">
        <v>120000</v>
      </c>
      <c r="E427" s="160">
        <v>634</v>
      </c>
      <c r="F427" s="160">
        <v>785</v>
      </c>
      <c r="G427" s="160">
        <v>1032</v>
      </c>
      <c r="H427" s="170">
        <v>35076</v>
      </c>
      <c r="I427" s="170">
        <v>37084</v>
      </c>
      <c r="J427" s="170">
        <v>25360</v>
      </c>
      <c r="K427" s="170">
        <v>31400</v>
      </c>
      <c r="L427" s="160">
        <v>41280</v>
      </c>
      <c r="M427" s="160">
        <v>24865</v>
      </c>
      <c r="N427" s="170">
        <f t="shared" si="96"/>
        <v>-10211</v>
      </c>
      <c r="O427" s="170">
        <f t="shared" si="97"/>
        <v>-12219</v>
      </c>
      <c r="P427" s="170">
        <f t="shared" si="98"/>
        <v>-495</v>
      </c>
      <c r="Q427" s="170">
        <f t="shared" si="99"/>
        <v>-6535</v>
      </c>
      <c r="R427" s="170">
        <f t="shared" si="100"/>
        <v>-16415</v>
      </c>
      <c r="S427" s="174">
        <f t="shared" si="101"/>
        <v>15600</v>
      </c>
      <c r="T427" s="171">
        <f t="shared" si="102"/>
        <v>21883.711364999999</v>
      </c>
      <c r="U427" s="174">
        <f t="shared" si="103"/>
        <v>808.60313493674994</v>
      </c>
      <c r="V427" s="172">
        <f t="shared" si="104"/>
        <v>19.292529704600085</v>
      </c>
      <c r="W427" s="174">
        <f t="shared" si="105"/>
        <v>2355</v>
      </c>
      <c r="X427" s="174">
        <f t="shared" si="106"/>
        <v>67.383594578062485</v>
      </c>
      <c r="Y427" s="175">
        <f t="shared" si="107"/>
        <v>34.949159580256314</v>
      </c>
    </row>
    <row r="428" spans="1:25" ht="14.25" customHeight="1" x14ac:dyDescent="0.2">
      <c r="A428" s="172" t="s">
        <v>209</v>
      </c>
      <c r="B428" s="172" t="s">
        <v>210</v>
      </c>
      <c r="C428" s="172" t="s">
        <v>303</v>
      </c>
      <c r="D428" s="170">
        <v>120000</v>
      </c>
      <c r="E428" s="160">
        <v>634</v>
      </c>
      <c r="F428" s="160">
        <v>785</v>
      </c>
      <c r="G428" s="160">
        <v>1032</v>
      </c>
      <c r="H428" s="170">
        <v>35076</v>
      </c>
      <c r="I428" s="170">
        <v>37084</v>
      </c>
      <c r="J428" s="170">
        <v>25360</v>
      </c>
      <c r="K428" s="170">
        <v>31400</v>
      </c>
      <c r="L428" s="160">
        <v>41280</v>
      </c>
      <c r="M428" s="160">
        <v>43650</v>
      </c>
      <c r="N428" s="170">
        <f t="shared" si="96"/>
        <v>8574</v>
      </c>
      <c r="O428" s="170">
        <f t="shared" si="97"/>
        <v>6566</v>
      </c>
      <c r="P428" s="170">
        <f t="shared" si="98"/>
        <v>18290</v>
      </c>
      <c r="Q428" s="170">
        <f t="shared" si="99"/>
        <v>12250</v>
      </c>
      <c r="R428" s="170">
        <f t="shared" si="100"/>
        <v>2370</v>
      </c>
      <c r="S428" s="174">
        <f t="shared" si="101"/>
        <v>15600</v>
      </c>
      <c r="T428" s="171">
        <f t="shared" si="102"/>
        <v>38416.408649999998</v>
      </c>
      <c r="U428" s="174">
        <f t="shared" si="103"/>
        <v>1419.4862996174998</v>
      </c>
      <c r="V428" s="172">
        <f t="shared" si="104"/>
        <v>10.989891205151917</v>
      </c>
      <c r="W428" s="174">
        <f t="shared" si="105"/>
        <v>2355</v>
      </c>
      <c r="X428" s="174">
        <f t="shared" si="106"/>
        <v>118.29052496812497</v>
      </c>
      <c r="Y428" s="175">
        <f t="shared" si="107"/>
        <v>19.908610606255976</v>
      </c>
    </row>
    <row r="429" spans="1:25" ht="14.25" customHeight="1" x14ac:dyDescent="0.2">
      <c r="A429" s="172" t="s">
        <v>209</v>
      </c>
      <c r="B429" s="172" t="s">
        <v>210</v>
      </c>
      <c r="C429" s="172" t="s">
        <v>339</v>
      </c>
      <c r="D429" s="170">
        <v>120000</v>
      </c>
      <c r="E429" s="160">
        <v>634</v>
      </c>
      <c r="F429" s="160">
        <v>785</v>
      </c>
      <c r="G429" s="160">
        <v>1032</v>
      </c>
      <c r="H429" s="170">
        <v>35076</v>
      </c>
      <c r="I429" s="170">
        <v>37084</v>
      </c>
      <c r="J429" s="170">
        <v>25360</v>
      </c>
      <c r="K429" s="170">
        <v>31400</v>
      </c>
      <c r="L429" s="160">
        <v>41280</v>
      </c>
      <c r="M429" s="160">
        <v>29550</v>
      </c>
      <c r="N429" s="170">
        <f t="shared" si="96"/>
        <v>-5526</v>
      </c>
      <c r="O429" s="170">
        <f t="shared" si="97"/>
        <v>-7534</v>
      </c>
      <c r="P429" s="170">
        <f t="shared" si="98"/>
        <v>4190</v>
      </c>
      <c r="Q429" s="170">
        <f t="shared" si="99"/>
        <v>-1850</v>
      </c>
      <c r="R429" s="170">
        <f t="shared" si="100"/>
        <v>-11730</v>
      </c>
      <c r="S429" s="174">
        <f t="shared" si="101"/>
        <v>15600</v>
      </c>
      <c r="T429" s="171">
        <f t="shared" si="102"/>
        <v>26006.984550000001</v>
      </c>
      <c r="U429" s="174">
        <f t="shared" si="103"/>
        <v>960.95807912249995</v>
      </c>
      <c r="V429" s="172">
        <f t="shared" si="104"/>
        <v>16.233798683752322</v>
      </c>
      <c r="W429" s="174">
        <f t="shared" si="105"/>
        <v>2355</v>
      </c>
      <c r="X429" s="174">
        <f t="shared" si="106"/>
        <v>80.079839926874996</v>
      </c>
      <c r="Y429" s="175">
        <f t="shared" si="107"/>
        <v>29.408150692489784</v>
      </c>
    </row>
    <row r="430" spans="1:25" ht="14.25" customHeight="1" x14ac:dyDescent="0.2">
      <c r="A430" s="172" t="s">
        <v>209</v>
      </c>
      <c r="B430" s="172" t="s">
        <v>210</v>
      </c>
      <c r="C430" s="172" t="s">
        <v>179</v>
      </c>
      <c r="D430" s="170">
        <v>120000</v>
      </c>
      <c r="E430" s="160">
        <v>634</v>
      </c>
      <c r="F430" s="160">
        <v>785</v>
      </c>
      <c r="G430" s="160">
        <v>1032</v>
      </c>
      <c r="H430" s="170">
        <v>35076</v>
      </c>
      <c r="I430" s="170">
        <v>37084</v>
      </c>
      <c r="J430" s="170">
        <v>25360</v>
      </c>
      <c r="K430" s="170">
        <v>31400</v>
      </c>
      <c r="L430" s="160">
        <v>41280</v>
      </c>
      <c r="M430" s="160">
        <v>55728</v>
      </c>
      <c r="N430" s="170">
        <f t="shared" si="96"/>
        <v>20652</v>
      </c>
      <c r="O430" s="170">
        <f t="shared" si="97"/>
        <v>18644</v>
      </c>
      <c r="P430" s="170">
        <f t="shared" si="98"/>
        <v>30368</v>
      </c>
      <c r="Q430" s="170">
        <f t="shared" si="99"/>
        <v>24328</v>
      </c>
      <c r="R430" s="170">
        <f t="shared" si="100"/>
        <v>14448</v>
      </c>
      <c r="S430" s="174">
        <f t="shared" si="101"/>
        <v>15600</v>
      </c>
      <c r="T430" s="171">
        <f t="shared" si="102"/>
        <v>49046.268528000001</v>
      </c>
      <c r="U430" s="174">
        <f t="shared" si="103"/>
        <v>1812.2596221095998</v>
      </c>
      <c r="V430" s="172">
        <f t="shared" si="104"/>
        <v>8.6080381694100119</v>
      </c>
      <c r="W430" s="174">
        <f t="shared" si="105"/>
        <v>2355</v>
      </c>
      <c r="X430" s="174">
        <f t="shared" si="106"/>
        <v>151.02163517579999</v>
      </c>
      <c r="Y430" s="175">
        <f t="shared" si="107"/>
        <v>15.593792222277369</v>
      </c>
    </row>
    <row r="431" spans="1:25" ht="14.25" customHeight="1" x14ac:dyDescent="0.2">
      <c r="A431" s="172" t="s">
        <v>209</v>
      </c>
      <c r="B431" s="172" t="s">
        <v>210</v>
      </c>
      <c r="C431" s="172" t="s">
        <v>340</v>
      </c>
      <c r="D431" s="170">
        <v>120000</v>
      </c>
      <c r="E431" s="160">
        <v>634</v>
      </c>
      <c r="F431" s="160">
        <v>785</v>
      </c>
      <c r="G431" s="160">
        <v>1032</v>
      </c>
      <c r="H431" s="170">
        <v>35076</v>
      </c>
      <c r="I431" s="170">
        <v>37084</v>
      </c>
      <c r="J431" s="170">
        <v>25360</v>
      </c>
      <c r="K431" s="170">
        <v>31400</v>
      </c>
      <c r="L431" s="160">
        <v>41280</v>
      </c>
      <c r="M431" s="160">
        <v>30756</v>
      </c>
      <c r="N431" s="170">
        <f t="shared" si="96"/>
        <v>-4320</v>
      </c>
      <c r="O431" s="170">
        <f t="shared" si="97"/>
        <v>-6328</v>
      </c>
      <c r="P431" s="170">
        <f t="shared" si="98"/>
        <v>5396</v>
      </c>
      <c r="Q431" s="170">
        <f t="shared" si="99"/>
        <v>-644</v>
      </c>
      <c r="R431" s="170">
        <f t="shared" si="100"/>
        <v>-10524</v>
      </c>
      <c r="S431" s="174">
        <f t="shared" si="101"/>
        <v>15600</v>
      </c>
      <c r="T431" s="171">
        <f t="shared" si="102"/>
        <v>27068.386355999999</v>
      </c>
      <c r="U431" s="174">
        <f t="shared" si="103"/>
        <v>1000.1768758541999</v>
      </c>
      <c r="V431" s="172">
        <f t="shared" si="104"/>
        <v>15.59724122463523</v>
      </c>
      <c r="W431" s="174">
        <f t="shared" si="105"/>
        <v>2355</v>
      </c>
      <c r="X431" s="174">
        <f t="shared" si="106"/>
        <v>83.348072987849989</v>
      </c>
      <c r="Y431" s="175">
        <f t="shared" si="107"/>
        <v>28.255002372319975</v>
      </c>
    </row>
    <row r="432" spans="1:25" ht="14.25" customHeight="1" x14ac:dyDescent="0.2">
      <c r="A432" s="172" t="s">
        <v>209</v>
      </c>
      <c r="B432" s="172" t="s">
        <v>210</v>
      </c>
      <c r="C432" s="172" t="s">
        <v>305</v>
      </c>
      <c r="D432" s="170">
        <v>120000</v>
      </c>
      <c r="E432" s="160">
        <v>634</v>
      </c>
      <c r="F432" s="160">
        <v>785</v>
      </c>
      <c r="G432" s="160">
        <v>1032</v>
      </c>
      <c r="H432" s="170">
        <v>35076</v>
      </c>
      <c r="I432" s="170">
        <v>37084</v>
      </c>
      <c r="J432" s="170">
        <v>25360</v>
      </c>
      <c r="K432" s="170">
        <v>31400</v>
      </c>
      <c r="L432" s="160">
        <v>41280</v>
      </c>
      <c r="M432" s="160">
        <v>31478</v>
      </c>
      <c r="N432" s="170">
        <f t="shared" si="96"/>
        <v>-3598</v>
      </c>
      <c r="O432" s="170">
        <f t="shared" si="97"/>
        <v>-5606</v>
      </c>
      <c r="P432" s="170">
        <f t="shared" si="98"/>
        <v>6118</v>
      </c>
      <c r="Q432" s="170">
        <f t="shared" si="99"/>
        <v>78</v>
      </c>
      <c r="R432" s="170">
        <f t="shared" si="100"/>
        <v>-9802</v>
      </c>
      <c r="S432" s="174">
        <f t="shared" si="101"/>
        <v>15600</v>
      </c>
      <c r="T432" s="171">
        <f t="shared" si="102"/>
        <v>27703.819277999999</v>
      </c>
      <c r="U432" s="174">
        <f t="shared" si="103"/>
        <v>1023.6561223220999</v>
      </c>
      <c r="V432" s="172">
        <f t="shared" si="104"/>
        <v>15.2394926966415</v>
      </c>
      <c r="W432" s="174">
        <f t="shared" si="105"/>
        <v>2355</v>
      </c>
      <c r="X432" s="174">
        <f t="shared" si="106"/>
        <v>85.304676860174979</v>
      </c>
      <c r="Y432" s="175">
        <f t="shared" si="107"/>
        <v>27.606927154300568</v>
      </c>
    </row>
    <row r="433" spans="1:25" ht="14.25" x14ac:dyDescent="0.2">
      <c r="A433" s="172" t="s">
        <v>209</v>
      </c>
      <c r="B433" s="172" t="s">
        <v>210</v>
      </c>
      <c r="C433" s="172" t="s">
        <v>463</v>
      </c>
      <c r="D433" s="170">
        <v>120000</v>
      </c>
      <c r="E433" s="160">
        <v>634</v>
      </c>
      <c r="F433" s="160">
        <v>785</v>
      </c>
      <c r="G433" s="160">
        <v>1032</v>
      </c>
      <c r="H433" s="170">
        <v>35076</v>
      </c>
      <c r="I433" s="170">
        <v>37084</v>
      </c>
      <c r="J433" s="170">
        <v>25360</v>
      </c>
      <c r="K433" s="170">
        <v>31400</v>
      </c>
      <c r="L433" s="160">
        <v>41280</v>
      </c>
      <c r="M433" s="160">
        <v>31478</v>
      </c>
      <c r="N433" s="170">
        <f t="shared" si="96"/>
        <v>-3598</v>
      </c>
      <c r="O433" s="170">
        <f t="shared" si="97"/>
        <v>-5606</v>
      </c>
      <c r="P433" s="170">
        <f t="shared" si="98"/>
        <v>6118</v>
      </c>
      <c r="Q433" s="170">
        <f t="shared" si="99"/>
        <v>78</v>
      </c>
      <c r="R433" s="170">
        <f t="shared" si="100"/>
        <v>-9802</v>
      </c>
      <c r="S433" s="174">
        <f t="shared" si="101"/>
        <v>15600</v>
      </c>
      <c r="T433" s="171">
        <f t="shared" si="102"/>
        <v>27703.819277999999</v>
      </c>
      <c r="U433" s="174">
        <f t="shared" si="103"/>
        <v>1023.6561223220999</v>
      </c>
      <c r="V433" s="172">
        <f t="shared" si="104"/>
        <v>15.2394926966415</v>
      </c>
      <c r="W433" s="174">
        <f t="shared" si="105"/>
        <v>2355</v>
      </c>
      <c r="X433" s="174">
        <f t="shared" si="106"/>
        <v>85.304676860174979</v>
      </c>
      <c r="Y433" s="172">
        <f t="shared" si="107"/>
        <v>27.606927154300568</v>
      </c>
    </row>
    <row r="434" spans="1:25" ht="14.25" x14ac:dyDescent="0.2">
      <c r="A434" s="172" t="s">
        <v>193</v>
      </c>
      <c r="B434" s="172" t="s">
        <v>211</v>
      </c>
      <c r="C434" s="172" t="s">
        <v>177</v>
      </c>
      <c r="D434" s="170" t="s">
        <v>465</v>
      </c>
      <c r="E434" s="170" t="s">
        <v>465</v>
      </c>
      <c r="F434" s="170" t="s">
        <v>465</v>
      </c>
      <c r="G434" s="170" t="s">
        <v>465</v>
      </c>
      <c r="H434" s="170" t="s">
        <v>465</v>
      </c>
      <c r="I434" s="170" t="s">
        <v>465</v>
      </c>
      <c r="J434" s="170" t="s">
        <v>465</v>
      </c>
      <c r="K434" s="170" t="s">
        <v>465</v>
      </c>
      <c r="L434" s="170" t="s">
        <v>465</v>
      </c>
      <c r="M434" s="170" t="s">
        <v>465</v>
      </c>
      <c r="N434" s="170" t="s">
        <v>465</v>
      </c>
      <c r="O434" s="170" t="s">
        <v>465</v>
      </c>
      <c r="P434" s="170" t="s">
        <v>465</v>
      </c>
      <c r="Q434" s="170" t="s">
        <v>465</v>
      </c>
      <c r="R434" s="170" t="s">
        <v>465</v>
      </c>
      <c r="S434" s="170" t="s">
        <v>465</v>
      </c>
      <c r="T434" s="170" t="s">
        <v>465</v>
      </c>
      <c r="U434" s="170" t="s">
        <v>465</v>
      </c>
      <c r="V434" s="170" t="s">
        <v>465</v>
      </c>
      <c r="W434" s="170" t="s">
        <v>465</v>
      </c>
      <c r="X434" s="170" t="s">
        <v>465</v>
      </c>
      <c r="Y434" s="170" t="s">
        <v>465</v>
      </c>
    </row>
    <row r="435" spans="1:25" ht="14.25" x14ac:dyDescent="0.2">
      <c r="A435" s="172" t="s">
        <v>193</v>
      </c>
      <c r="B435" s="172" t="s">
        <v>211</v>
      </c>
      <c r="C435" s="172" t="s">
        <v>180</v>
      </c>
      <c r="D435" s="170" t="s">
        <v>465</v>
      </c>
      <c r="E435" s="170" t="s">
        <v>465</v>
      </c>
      <c r="F435" s="170" t="s">
        <v>465</v>
      </c>
      <c r="G435" s="170" t="s">
        <v>465</v>
      </c>
      <c r="H435" s="170" t="s">
        <v>465</v>
      </c>
      <c r="I435" s="170" t="s">
        <v>465</v>
      </c>
      <c r="J435" s="170" t="s">
        <v>465</v>
      </c>
      <c r="K435" s="170" t="s">
        <v>465</v>
      </c>
      <c r="L435" s="170" t="s">
        <v>465</v>
      </c>
      <c r="M435" s="170" t="s">
        <v>465</v>
      </c>
      <c r="N435" s="170" t="s">
        <v>465</v>
      </c>
      <c r="O435" s="170" t="s">
        <v>465</v>
      </c>
      <c r="P435" s="170" t="s">
        <v>465</v>
      </c>
      <c r="Q435" s="170" t="s">
        <v>465</v>
      </c>
      <c r="R435" s="170" t="s">
        <v>465</v>
      </c>
      <c r="S435" s="170" t="s">
        <v>465</v>
      </c>
      <c r="T435" s="170" t="s">
        <v>465</v>
      </c>
      <c r="U435" s="170" t="s">
        <v>465</v>
      </c>
      <c r="V435" s="170" t="s">
        <v>465</v>
      </c>
      <c r="W435" s="170" t="s">
        <v>465</v>
      </c>
      <c r="X435" s="170" t="s">
        <v>465</v>
      </c>
      <c r="Y435" s="170" t="s">
        <v>465</v>
      </c>
    </row>
    <row r="436" spans="1:25" ht="14.25" x14ac:dyDescent="0.2">
      <c r="A436" s="172" t="s">
        <v>193</v>
      </c>
      <c r="B436" s="172" t="s">
        <v>211</v>
      </c>
      <c r="C436" s="172" t="s">
        <v>181</v>
      </c>
      <c r="D436" s="170" t="s">
        <v>465</v>
      </c>
      <c r="E436" s="170" t="s">
        <v>465</v>
      </c>
      <c r="F436" s="170" t="s">
        <v>465</v>
      </c>
      <c r="G436" s="170" t="s">
        <v>465</v>
      </c>
      <c r="H436" s="170" t="s">
        <v>465</v>
      </c>
      <c r="I436" s="170" t="s">
        <v>465</v>
      </c>
      <c r="J436" s="170" t="s">
        <v>465</v>
      </c>
      <c r="K436" s="170" t="s">
        <v>465</v>
      </c>
      <c r="L436" s="170" t="s">
        <v>465</v>
      </c>
      <c r="M436" s="170" t="s">
        <v>465</v>
      </c>
      <c r="N436" s="170" t="s">
        <v>465</v>
      </c>
      <c r="O436" s="170" t="s">
        <v>465</v>
      </c>
      <c r="P436" s="170" t="s">
        <v>465</v>
      </c>
      <c r="Q436" s="170" t="s">
        <v>465</v>
      </c>
      <c r="R436" s="170" t="s">
        <v>465</v>
      </c>
      <c r="S436" s="170" t="s">
        <v>465</v>
      </c>
      <c r="T436" s="170" t="s">
        <v>465</v>
      </c>
      <c r="U436" s="170" t="s">
        <v>465</v>
      </c>
      <c r="V436" s="170" t="s">
        <v>465</v>
      </c>
      <c r="W436" s="170" t="s">
        <v>465</v>
      </c>
      <c r="X436" s="170" t="s">
        <v>465</v>
      </c>
      <c r="Y436" s="170" t="s">
        <v>465</v>
      </c>
    </row>
    <row r="437" spans="1:25" ht="14.25" x14ac:dyDescent="0.2">
      <c r="A437" s="172" t="s">
        <v>193</v>
      </c>
      <c r="B437" s="172" t="s">
        <v>211</v>
      </c>
      <c r="C437" s="172" t="s">
        <v>178</v>
      </c>
      <c r="D437" s="170" t="s">
        <v>465</v>
      </c>
      <c r="E437" s="170" t="s">
        <v>465</v>
      </c>
      <c r="F437" s="170" t="s">
        <v>465</v>
      </c>
      <c r="G437" s="170" t="s">
        <v>465</v>
      </c>
      <c r="H437" s="170" t="s">
        <v>465</v>
      </c>
      <c r="I437" s="170" t="s">
        <v>465</v>
      </c>
      <c r="J437" s="170" t="s">
        <v>465</v>
      </c>
      <c r="K437" s="170" t="s">
        <v>465</v>
      </c>
      <c r="L437" s="170" t="s">
        <v>465</v>
      </c>
      <c r="M437" s="170" t="s">
        <v>465</v>
      </c>
      <c r="N437" s="170" t="s">
        <v>465</v>
      </c>
      <c r="O437" s="170" t="s">
        <v>465</v>
      </c>
      <c r="P437" s="170" t="s">
        <v>465</v>
      </c>
      <c r="Q437" s="170" t="s">
        <v>465</v>
      </c>
      <c r="R437" s="170" t="s">
        <v>465</v>
      </c>
      <c r="S437" s="170" t="s">
        <v>465</v>
      </c>
      <c r="T437" s="170" t="s">
        <v>465</v>
      </c>
      <c r="U437" s="170" t="s">
        <v>465</v>
      </c>
      <c r="V437" s="170" t="s">
        <v>465</v>
      </c>
      <c r="W437" s="170" t="s">
        <v>465</v>
      </c>
      <c r="X437" s="170" t="s">
        <v>465</v>
      </c>
      <c r="Y437" s="170" t="s">
        <v>465</v>
      </c>
    </row>
    <row r="438" spans="1:25" ht="14.25" customHeight="1" x14ac:dyDescent="0.2">
      <c r="A438" s="172" t="s">
        <v>193</v>
      </c>
      <c r="B438" s="172" t="s">
        <v>211</v>
      </c>
      <c r="C438" s="172" t="s">
        <v>468</v>
      </c>
      <c r="D438" s="170" t="s">
        <v>465</v>
      </c>
      <c r="E438" s="170" t="s">
        <v>465</v>
      </c>
      <c r="F438" s="170" t="s">
        <v>465</v>
      </c>
      <c r="G438" s="170" t="s">
        <v>465</v>
      </c>
      <c r="H438" s="170" t="s">
        <v>465</v>
      </c>
      <c r="I438" s="170" t="s">
        <v>465</v>
      </c>
      <c r="J438" s="170" t="s">
        <v>465</v>
      </c>
      <c r="K438" s="170" t="s">
        <v>465</v>
      </c>
      <c r="L438" s="170" t="s">
        <v>465</v>
      </c>
      <c r="M438" s="170" t="s">
        <v>465</v>
      </c>
      <c r="N438" s="170" t="s">
        <v>465</v>
      </c>
      <c r="O438" s="170" t="s">
        <v>465</v>
      </c>
      <c r="P438" s="170" t="s">
        <v>465</v>
      </c>
      <c r="Q438" s="170" t="s">
        <v>465</v>
      </c>
      <c r="R438" s="170" t="s">
        <v>465</v>
      </c>
      <c r="S438" s="170" t="s">
        <v>465</v>
      </c>
      <c r="T438" s="170" t="s">
        <v>465</v>
      </c>
      <c r="U438" s="170" t="s">
        <v>465</v>
      </c>
      <c r="V438" s="170" t="s">
        <v>465</v>
      </c>
      <c r="W438" s="170" t="s">
        <v>465</v>
      </c>
      <c r="X438" s="170" t="s">
        <v>465</v>
      </c>
      <c r="Y438" s="170" t="s">
        <v>465</v>
      </c>
    </row>
    <row r="439" spans="1:25" ht="14.25" customHeight="1" x14ac:dyDescent="0.2">
      <c r="A439" s="172" t="s">
        <v>193</v>
      </c>
      <c r="B439" s="172" t="s">
        <v>211</v>
      </c>
      <c r="C439" s="172" t="s">
        <v>170</v>
      </c>
      <c r="D439" s="170" t="s">
        <v>465</v>
      </c>
      <c r="E439" s="170" t="s">
        <v>465</v>
      </c>
      <c r="F439" s="170" t="s">
        <v>465</v>
      </c>
      <c r="G439" s="170" t="s">
        <v>465</v>
      </c>
      <c r="H439" s="170" t="s">
        <v>465</v>
      </c>
      <c r="I439" s="170" t="s">
        <v>465</v>
      </c>
      <c r="J439" s="170" t="s">
        <v>465</v>
      </c>
      <c r="K439" s="170" t="s">
        <v>465</v>
      </c>
      <c r="L439" s="170" t="s">
        <v>465</v>
      </c>
      <c r="M439" s="170" t="s">
        <v>465</v>
      </c>
      <c r="N439" s="170" t="s">
        <v>465</v>
      </c>
      <c r="O439" s="170" t="s">
        <v>465</v>
      </c>
      <c r="P439" s="170" t="s">
        <v>465</v>
      </c>
      <c r="Q439" s="170" t="s">
        <v>465</v>
      </c>
      <c r="R439" s="170" t="s">
        <v>465</v>
      </c>
      <c r="S439" s="170" t="s">
        <v>465</v>
      </c>
      <c r="T439" s="170" t="s">
        <v>465</v>
      </c>
      <c r="U439" s="170" t="s">
        <v>465</v>
      </c>
      <c r="V439" s="170" t="s">
        <v>465</v>
      </c>
      <c r="W439" s="170" t="s">
        <v>465</v>
      </c>
      <c r="X439" s="170" t="s">
        <v>465</v>
      </c>
      <c r="Y439" s="170" t="s">
        <v>465</v>
      </c>
    </row>
    <row r="440" spans="1:25" ht="14.25" customHeight="1" x14ac:dyDescent="0.2">
      <c r="A440" s="172" t="s">
        <v>193</v>
      </c>
      <c r="B440" s="172" t="s">
        <v>211</v>
      </c>
      <c r="C440" s="172" t="s">
        <v>171</v>
      </c>
      <c r="D440" s="170" t="s">
        <v>465</v>
      </c>
      <c r="E440" s="170" t="s">
        <v>465</v>
      </c>
      <c r="F440" s="170" t="s">
        <v>465</v>
      </c>
      <c r="G440" s="170" t="s">
        <v>465</v>
      </c>
      <c r="H440" s="170" t="s">
        <v>465</v>
      </c>
      <c r="I440" s="170" t="s">
        <v>465</v>
      </c>
      <c r="J440" s="170" t="s">
        <v>465</v>
      </c>
      <c r="K440" s="170" t="s">
        <v>465</v>
      </c>
      <c r="L440" s="170" t="s">
        <v>465</v>
      </c>
      <c r="M440" s="170" t="s">
        <v>465</v>
      </c>
      <c r="N440" s="170" t="s">
        <v>465</v>
      </c>
      <c r="O440" s="170" t="s">
        <v>465</v>
      </c>
      <c r="P440" s="170" t="s">
        <v>465</v>
      </c>
      <c r="Q440" s="170" t="s">
        <v>465</v>
      </c>
      <c r="R440" s="170" t="s">
        <v>465</v>
      </c>
      <c r="S440" s="170" t="s">
        <v>465</v>
      </c>
      <c r="T440" s="170" t="s">
        <v>465</v>
      </c>
      <c r="U440" s="170" t="s">
        <v>465</v>
      </c>
      <c r="V440" s="170" t="s">
        <v>465</v>
      </c>
      <c r="W440" s="170" t="s">
        <v>465</v>
      </c>
      <c r="X440" s="170" t="s">
        <v>465</v>
      </c>
      <c r="Y440" s="170" t="s">
        <v>465</v>
      </c>
    </row>
    <row r="441" spans="1:25" ht="14.25" customHeight="1" x14ac:dyDescent="0.2">
      <c r="A441" s="172" t="s">
        <v>193</v>
      </c>
      <c r="B441" s="172" t="s">
        <v>211</v>
      </c>
      <c r="C441" s="172" t="s">
        <v>172</v>
      </c>
      <c r="D441" s="170" t="s">
        <v>465</v>
      </c>
      <c r="E441" s="170" t="s">
        <v>465</v>
      </c>
      <c r="F441" s="170" t="s">
        <v>465</v>
      </c>
      <c r="G441" s="170" t="s">
        <v>465</v>
      </c>
      <c r="H441" s="170" t="s">
        <v>465</v>
      </c>
      <c r="I441" s="170" t="s">
        <v>465</v>
      </c>
      <c r="J441" s="170" t="s">
        <v>465</v>
      </c>
      <c r="K441" s="170" t="s">
        <v>465</v>
      </c>
      <c r="L441" s="170" t="s">
        <v>465</v>
      </c>
      <c r="M441" s="170" t="s">
        <v>465</v>
      </c>
      <c r="N441" s="170" t="s">
        <v>465</v>
      </c>
      <c r="O441" s="170" t="s">
        <v>465</v>
      </c>
      <c r="P441" s="170" t="s">
        <v>465</v>
      </c>
      <c r="Q441" s="170" t="s">
        <v>465</v>
      </c>
      <c r="R441" s="170" t="s">
        <v>465</v>
      </c>
      <c r="S441" s="170" t="s">
        <v>465</v>
      </c>
      <c r="T441" s="170" t="s">
        <v>465</v>
      </c>
      <c r="U441" s="170" t="s">
        <v>465</v>
      </c>
      <c r="V441" s="170" t="s">
        <v>465</v>
      </c>
      <c r="W441" s="170" t="s">
        <v>465</v>
      </c>
      <c r="X441" s="170" t="s">
        <v>465</v>
      </c>
      <c r="Y441" s="170" t="s">
        <v>465</v>
      </c>
    </row>
    <row r="442" spans="1:25" ht="14.25" customHeight="1" x14ac:dyDescent="0.2">
      <c r="A442" s="172" t="s">
        <v>193</v>
      </c>
      <c r="B442" s="172" t="s">
        <v>211</v>
      </c>
      <c r="C442" s="172" t="s">
        <v>173</v>
      </c>
      <c r="D442" s="170" t="s">
        <v>465</v>
      </c>
      <c r="E442" s="170" t="s">
        <v>465</v>
      </c>
      <c r="F442" s="170" t="s">
        <v>465</v>
      </c>
      <c r="G442" s="170" t="s">
        <v>465</v>
      </c>
      <c r="H442" s="170" t="s">
        <v>465</v>
      </c>
      <c r="I442" s="170" t="s">
        <v>465</v>
      </c>
      <c r="J442" s="170" t="s">
        <v>465</v>
      </c>
      <c r="K442" s="170" t="s">
        <v>465</v>
      </c>
      <c r="L442" s="170" t="s">
        <v>465</v>
      </c>
      <c r="M442" s="170" t="s">
        <v>465</v>
      </c>
      <c r="N442" s="170" t="s">
        <v>465</v>
      </c>
      <c r="O442" s="170" t="s">
        <v>465</v>
      </c>
      <c r="P442" s="170" t="s">
        <v>465</v>
      </c>
      <c r="Q442" s="170" t="s">
        <v>465</v>
      </c>
      <c r="R442" s="170" t="s">
        <v>465</v>
      </c>
      <c r="S442" s="170" t="s">
        <v>465</v>
      </c>
      <c r="T442" s="170" t="s">
        <v>465</v>
      </c>
      <c r="U442" s="170" t="s">
        <v>465</v>
      </c>
      <c r="V442" s="170" t="s">
        <v>465</v>
      </c>
      <c r="W442" s="170" t="s">
        <v>465</v>
      </c>
      <c r="X442" s="170" t="s">
        <v>465</v>
      </c>
      <c r="Y442" s="170" t="s">
        <v>465</v>
      </c>
    </row>
    <row r="443" spans="1:25" ht="14.25" customHeight="1" x14ac:dyDescent="0.2">
      <c r="A443" s="172" t="s">
        <v>193</v>
      </c>
      <c r="B443" s="172" t="s">
        <v>211</v>
      </c>
      <c r="C443" s="172" t="s">
        <v>174</v>
      </c>
      <c r="D443" s="170" t="s">
        <v>465</v>
      </c>
      <c r="E443" s="170" t="s">
        <v>465</v>
      </c>
      <c r="F443" s="170" t="s">
        <v>465</v>
      </c>
      <c r="G443" s="170" t="s">
        <v>465</v>
      </c>
      <c r="H443" s="170" t="s">
        <v>465</v>
      </c>
      <c r="I443" s="170" t="s">
        <v>465</v>
      </c>
      <c r="J443" s="170" t="s">
        <v>465</v>
      </c>
      <c r="K443" s="170" t="s">
        <v>465</v>
      </c>
      <c r="L443" s="170" t="s">
        <v>465</v>
      </c>
      <c r="M443" s="170" t="s">
        <v>465</v>
      </c>
      <c r="N443" s="170" t="s">
        <v>465</v>
      </c>
      <c r="O443" s="170" t="s">
        <v>465</v>
      </c>
      <c r="P443" s="170" t="s">
        <v>465</v>
      </c>
      <c r="Q443" s="170" t="s">
        <v>465</v>
      </c>
      <c r="R443" s="170" t="s">
        <v>465</v>
      </c>
      <c r="S443" s="170" t="s">
        <v>465</v>
      </c>
      <c r="T443" s="170" t="s">
        <v>465</v>
      </c>
      <c r="U443" s="170" t="s">
        <v>465</v>
      </c>
      <c r="V443" s="170" t="s">
        <v>465</v>
      </c>
      <c r="W443" s="170" t="s">
        <v>465</v>
      </c>
      <c r="X443" s="170" t="s">
        <v>465</v>
      </c>
      <c r="Y443" s="170" t="s">
        <v>465</v>
      </c>
    </row>
    <row r="444" spans="1:25" ht="14.25" customHeight="1" x14ac:dyDescent="0.2">
      <c r="A444" s="172" t="s">
        <v>193</v>
      </c>
      <c r="B444" s="172" t="s">
        <v>211</v>
      </c>
      <c r="C444" s="172" t="s">
        <v>175</v>
      </c>
      <c r="D444" s="170" t="s">
        <v>465</v>
      </c>
      <c r="E444" s="170" t="s">
        <v>465</v>
      </c>
      <c r="F444" s="170" t="s">
        <v>465</v>
      </c>
      <c r="G444" s="170" t="s">
        <v>465</v>
      </c>
      <c r="H444" s="170" t="s">
        <v>465</v>
      </c>
      <c r="I444" s="170" t="s">
        <v>465</v>
      </c>
      <c r="J444" s="170" t="s">
        <v>465</v>
      </c>
      <c r="K444" s="170" t="s">
        <v>465</v>
      </c>
      <c r="L444" s="170" t="s">
        <v>465</v>
      </c>
      <c r="M444" s="170" t="s">
        <v>465</v>
      </c>
      <c r="N444" s="170" t="s">
        <v>465</v>
      </c>
      <c r="O444" s="170" t="s">
        <v>465</v>
      </c>
      <c r="P444" s="170" t="s">
        <v>465</v>
      </c>
      <c r="Q444" s="170" t="s">
        <v>465</v>
      </c>
      <c r="R444" s="170" t="s">
        <v>465</v>
      </c>
      <c r="S444" s="170" t="s">
        <v>465</v>
      </c>
      <c r="T444" s="170" t="s">
        <v>465</v>
      </c>
      <c r="U444" s="170" t="s">
        <v>465</v>
      </c>
      <c r="V444" s="170" t="s">
        <v>465</v>
      </c>
      <c r="W444" s="170" t="s">
        <v>465</v>
      </c>
      <c r="X444" s="170" t="s">
        <v>465</v>
      </c>
      <c r="Y444" s="170" t="s">
        <v>465</v>
      </c>
    </row>
    <row r="445" spans="1:25" ht="14.25" customHeight="1" x14ac:dyDescent="0.2">
      <c r="A445" s="172" t="s">
        <v>193</v>
      </c>
      <c r="B445" s="172" t="s">
        <v>211</v>
      </c>
      <c r="C445" s="172" t="s">
        <v>176</v>
      </c>
      <c r="D445" s="170" t="s">
        <v>465</v>
      </c>
      <c r="E445" s="170" t="s">
        <v>465</v>
      </c>
      <c r="F445" s="170" t="s">
        <v>465</v>
      </c>
      <c r="G445" s="170" t="s">
        <v>465</v>
      </c>
      <c r="H445" s="170" t="s">
        <v>465</v>
      </c>
      <c r="I445" s="170" t="s">
        <v>465</v>
      </c>
      <c r="J445" s="170" t="s">
        <v>465</v>
      </c>
      <c r="K445" s="170" t="s">
        <v>465</v>
      </c>
      <c r="L445" s="170" t="s">
        <v>465</v>
      </c>
      <c r="M445" s="170" t="s">
        <v>465</v>
      </c>
      <c r="N445" s="170" t="s">
        <v>465</v>
      </c>
      <c r="O445" s="170" t="s">
        <v>465</v>
      </c>
      <c r="P445" s="170" t="s">
        <v>465</v>
      </c>
      <c r="Q445" s="170" t="s">
        <v>465</v>
      </c>
      <c r="R445" s="170" t="s">
        <v>465</v>
      </c>
      <c r="S445" s="170" t="s">
        <v>465</v>
      </c>
      <c r="T445" s="170" t="s">
        <v>465</v>
      </c>
      <c r="U445" s="170" t="s">
        <v>465</v>
      </c>
      <c r="V445" s="170" t="s">
        <v>465</v>
      </c>
      <c r="W445" s="170" t="s">
        <v>465</v>
      </c>
      <c r="X445" s="170" t="s">
        <v>465</v>
      </c>
      <c r="Y445" s="170" t="s">
        <v>465</v>
      </c>
    </row>
    <row r="446" spans="1:25" ht="14.25" customHeight="1" x14ac:dyDescent="0.2">
      <c r="A446" s="172" t="s">
        <v>193</v>
      </c>
      <c r="B446" s="172" t="s">
        <v>211</v>
      </c>
      <c r="C446" s="172" t="s">
        <v>303</v>
      </c>
      <c r="D446" s="170" t="s">
        <v>465</v>
      </c>
      <c r="E446" s="170" t="s">
        <v>465</v>
      </c>
      <c r="F446" s="170" t="s">
        <v>465</v>
      </c>
      <c r="G446" s="170" t="s">
        <v>465</v>
      </c>
      <c r="H446" s="170" t="s">
        <v>465</v>
      </c>
      <c r="I446" s="170" t="s">
        <v>465</v>
      </c>
      <c r="J446" s="170" t="s">
        <v>465</v>
      </c>
      <c r="K446" s="170" t="s">
        <v>465</v>
      </c>
      <c r="L446" s="170" t="s">
        <v>465</v>
      </c>
      <c r="M446" s="170" t="s">
        <v>465</v>
      </c>
      <c r="N446" s="170" t="s">
        <v>465</v>
      </c>
      <c r="O446" s="170" t="s">
        <v>465</v>
      </c>
      <c r="P446" s="170" t="s">
        <v>465</v>
      </c>
      <c r="Q446" s="170" t="s">
        <v>465</v>
      </c>
      <c r="R446" s="170" t="s">
        <v>465</v>
      </c>
      <c r="S446" s="170" t="s">
        <v>465</v>
      </c>
      <c r="T446" s="170" t="s">
        <v>465</v>
      </c>
      <c r="U446" s="170" t="s">
        <v>465</v>
      </c>
      <c r="V446" s="170" t="s">
        <v>465</v>
      </c>
      <c r="W446" s="170" t="s">
        <v>465</v>
      </c>
      <c r="X446" s="170" t="s">
        <v>465</v>
      </c>
      <c r="Y446" s="170" t="s">
        <v>465</v>
      </c>
    </row>
    <row r="447" spans="1:25" ht="14.25" customHeight="1" x14ac:dyDescent="0.2">
      <c r="A447" s="172" t="s">
        <v>193</v>
      </c>
      <c r="B447" s="172" t="s">
        <v>211</v>
      </c>
      <c r="C447" s="172" t="s">
        <v>302</v>
      </c>
      <c r="D447" s="170" t="s">
        <v>465</v>
      </c>
      <c r="E447" s="170" t="s">
        <v>465</v>
      </c>
      <c r="F447" s="170" t="s">
        <v>465</v>
      </c>
      <c r="G447" s="170" t="s">
        <v>465</v>
      </c>
      <c r="H447" s="170" t="s">
        <v>465</v>
      </c>
      <c r="I447" s="170" t="s">
        <v>465</v>
      </c>
      <c r="J447" s="170" t="s">
        <v>465</v>
      </c>
      <c r="K447" s="170" t="s">
        <v>465</v>
      </c>
      <c r="L447" s="170" t="s">
        <v>465</v>
      </c>
      <c r="M447" s="170" t="s">
        <v>465</v>
      </c>
      <c r="N447" s="170" t="s">
        <v>465</v>
      </c>
      <c r="O447" s="170" t="s">
        <v>465</v>
      </c>
      <c r="P447" s="170" t="s">
        <v>465</v>
      </c>
      <c r="Q447" s="170" t="s">
        <v>465</v>
      </c>
      <c r="R447" s="170" t="s">
        <v>465</v>
      </c>
      <c r="S447" s="170" t="s">
        <v>465</v>
      </c>
      <c r="T447" s="170" t="s">
        <v>465</v>
      </c>
      <c r="U447" s="170" t="s">
        <v>465</v>
      </c>
      <c r="V447" s="170" t="s">
        <v>465</v>
      </c>
      <c r="W447" s="170" t="s">
        <v>465</v>
      </c>
      <c r="X447" s="170" t="s">
        <v>465</v>
      </c>
      <c r="Y447" s="170" t="s">
        <v>465</v>
      </c>
    </row>
    <row r="448" spans="1:25" ht="14.25" customHeight="1" x14ac:dyDescent="0.2">
      <c r="A448" s="172" t="s">
        <v>193</v>
      </c>
      <c r="B448" s="172" t="s">
        <v>211</v>
      </c>
      <c r="C448" s="172" t="s">
        <v>179</v>
      </c>
      <c r="D448" s="170" t="s">
        <v>465</v>
      </c>
      <c r="E448" s="170" t="s">
        <v>465</v>
      </c>
      <c r="F448" s="170" t="s">
        <v>465</v>
      </c>
      <c r="G448" s="170" t="s">
        <v>465</v>
      </c>
      <c r="H448" s="170" t="s">
        <v>465</v>
      </c>
      <c r="I448" s="170" t="s">
        <v>465</v>
      </c>
      <c r="J448" s="170" t="s">
        <v>465</v>
      </c>
      <c r="K448" s="170" t="s">
        <v>465</v>
      </c>
      <c r="L448" s="170" t="s">
        <v>465</v>
      </c>
      <c r="M448" s="170" t="s">
        <v>465</v>
      </c>
      <c r="N448" s="170" t="s">
        <v>465</v>
      </c>
      <c r="O448" s="170" t="s">
        <v>465</v>
      </c>
      <c r="P448" s="170" t="s">
        <v>465</v>
      </c>
      <c r="Q448" s="170" t="s">
        <v>465</v>
      </c>
      <c r="R448" s="170" t="s">
        <v>465</v>
      </c>
      <c r="S448" s="170" t="s">
        <v>465</v>
      </c>
      <c r="T448" s="170" t="s">
        <v>465</v>
      </c>
      <c r="U448" s="170" t="s">
        <v>465</v>
      </c>
      <c r="V448" s="170" t="s">
        <v>465</v>
      </c>
      <c r="W448" s="170" t="s">
        <v>465</v>
      </c>
      <c r="X448" s="170" t="s">
        <v>465</v>
      </c>
      <c r="Y448" s="170" t="s">
        <v>465</v>
      </c>
    </row>
    <row r="449" spans="1:25" ht="14.25" customHeight="1" x14ac:dyDescent="0.2">
      <c r="A449" s="172" t="s">
        <v>193</v>
      </c>
      <c r="B449" s="172" t="s">
        <v>211</v>
      </c>
      <c r="C449" s="172" t="s">
        <v>306</v>
      </c>
      <c r="D449" s="170" t="s">
        <v>465</v>
      </c>
      <c r="E449" s="170" t="s">
        <v>465</v>
      </c>
      <c r="F449" s="170" t="s">
        <v>465</v>
      </c>
      <c r="G449" s="170" t="s">
        <v>465</v>
      </c>
      <c r="H449" s="170" t="s">
        <v>465</v>
      </c>
      <c r="I449" s="170" t="s">
        <v>465</v>
      </c>
      <c r="J449" s="170" t="s">
        <v>465</v>
      </c>
      <c r="K449" s="170" t="s">
        <v>465</v>
      </c>
      <c r="L449" s="170" t="s">
        <v>465</v>
      </c>
      <c r="M449" s="170" t="s">
        <v>465</v>
      </c>
      <c r="N449" s="170" t="s">
        <v>465</v>
      </c>
      <c r="O449" s="170" t="s">
        <v>465</v>
      </c>
      <c r="P449" s="170" t="s">
        <v>465</v>
      </c>
      <c r="Q449" s="170" t="s">
        <v>465</v>
      </c>
      <c r="R449" s="170" t="s">
        <v>465</v>
      </c>
      <c r="S449" s="170" t="s">
        <v>465</v>
      </c>
      <c r="T449" s="170" t="s">
        <v>465</v>
      </c>
      <c r="U449" s="170" t="s">
        <v>465</v>
      </c>
      <c r="V449" s="170" t="s">
        <v>465</v>
      </c>
      <c r="W449" s="170" t="s">
        <v>465</v>
      </c>
      <c r="X449" s="170" t="s">
        <v>465</v>
      </c>
      <c r="Y449" s="170" t="s">
        <v>465</v>
      </c>
    </row>
    <row r="450" spans="1:25" ht="14.25" customHeight="1" x14ac:dyDescent="0.2">
      <c r="A450" s="172" t="s">
        <v>193</v>
      </c>
      <c r="B450" s="172" t="s">
        <v>211</v>
      </c>
      <c r="C450" s="172" t="s">
        <v>305</v>
      </c>
      <c r="D450" s="170" t="s">
        <v>465</v>
      </c>
      <c r="E450" s="170" t="s">
        <v>465</v>
      </c>
      <c r="F450" s="170" t="s">
        <v>465</v>
      </c>
      <c r="G450" s="170" t="s">
        <v>465</v>
      </c>
      <c r="H450" s="170" t="s">
        <v>465</v>
      </c>
      <c r="I450" s="170" t="s">
        <v>465</v>
      </c>
      <c r="J450" s="170" t="s">
        <v>465</v>
      </c>
      <c r="K450" s="170" t="s">
        <v>465</v>
      </c>
      <c r="L450" s="170" t="s">
        <v>465</v>
      </c>
      <c r="M450" s="170" t="s">
        <v>465</v>
      </c>
      <c r="N450" s="170" t="s">
        <v>465</v>
      </c>
      <c r="O450" s="170" t="s">
        <v>465</v>
      </c>
      <c r="P450" s="170" t="s">
        <v>465</v>
      </c>
      <c r="Q450" s="170" t="s">
        <v>465</v>
      </c>
      <c r="R450" s="170" t="s">
        <v>465</v>
      </c>
      <c r="S450" s="170" t="s">
        <v>465</v>
      </c>
      <c r="T450" s="170" t="s">
        <v>465</v>
      </c>
      <c r="U450" s="170" t="s">
        <v>465</v>
      </c>
      <c r="V450" s="170" t="s">
        <v>465</v>
      </c>
      <c r="W450" s="170" t="s">
        <v>465</v>
      </c>
      <c r="X450" s="170" t="s">
        <v>465</v>
      </c>
      <c r="Y450" s="170" t="s">
        <v>465</v>
      </c>
    </row>
    <row r="451" spans="1:25" ht="14.25" customHeight="1" x14ac:dyDescent="0.2">
      <c r="A451" s="172" t="s">
        <v>193</v>
      </c>
      <c r="B451" s="172" t="s">
        <v>211</v>
      </c>
      <c r="C451" s="172" t="s">
        <v>304</v>
      </c>
      <c r="D451" s="170" t="s">
        <v>465</v>
      </c>
      <c r="E451" s="170" t="s">
        <v>465</v>
      </c>
      <c r="F451" s="170" t="s">
        <v>465</v>
      </c>
      <c r="G451" s="170" t="s">
        <v>465</v>
      </c>
      <c r="H451" s="170" t="s">
        <v>465</v>
      </c>
      <c r="I451" s="170" t="s">
        <v>465</v>
      </c>
      <c r="J451" s="170" t="s">
        <v>465</v>
      </c>
      <c r="K451" s="170" t="s">
        <v>465</v>
      </c>
      <c r="L451" s="170" t="s">
        <v>465</v>
      </c>
      <c r="M451" s="170" t="s">
        <v>465</v>
      </c>
      <c r="N451" s="170" t="s">
        <v>465</v>
      </c>
      <c r="O451" s="170" t="s">
        <v>465</v>
      </c>
      <c r="P451" s="170" t="s">
        <v>465</v>
      </c>
      <c r="Q451" s="170" t="s">
        <v>465</v>
      </c>
      <c r="R451" s="170" t="s">
        <v>465</v>
      </c>
      <c r="S451" s="170" t="s">
        <v>465</v>
      </c>
      <c r="T451" s="170" t="s">
        <v>465</v>
      </c>
      <c r="U451" s="170" t="s">
        <v>465</v>
      </c>
      <c r="V451" s="170" t="s">
        <v>465</v>
      </c>
      <c r="W451" s="170" t="s">
        <v>465</v>
      </c>
      <c r="X451" s="170" t="s">
        <v>465</v>
      </c>
      <c r="Y451" s="226" t="s">
        <v>465</v>
      </c>
    </row>
    <row r="452" spans="1:25" ht="14.25" customHeight="1" x14ac:dyDescent="0.2">
      <c r="A452" s="172" t="s">
        <v>307</v>
      </c>
      <c r="B452" s="172" t="s">
        <v>433</v>
      </c>
      <c r="C452" s="172" t="s">
        <v>463</v>
      </c>
      <c r="D452" s="170">
        <v>282000</v>
      </c>
      <c r="E452" s="160">
        <v>902</v>
      </c>
      <c r="F452" s="160">
        <v>1159</v>
      </c>
      <c r="G452" s="160">
        <v>1684</v>
      </c>
      <c r="H452" s="170">
        <v>82429</v>
      </c>
      <c r="I452" s="170">
        <v>87148</v>
      </c>
      <c r="J452" s="170">
        <v>36080</v>
      </c>
      <c r="K452" s="170">
        <v>46360</v>
      </c>
      <c r="L452" s="160">
        <v>67360</v>
      </c>
      <c r="M452" s="160">
        <v>31573</v>
      </c>
      <c r="N452" s="170">
        <f t="shared" ref="N452:N483" si="108">$M452-H452</f>
        <v>-50856</v>
      </c>
      <c r="O452" s="170">
        <f t="shared" ref="O452:O483" si="109">$M452-I452</f>
        <v>-55575</v>
      </c>
      <c r="P452" s="170">
        <f t="shared" ref="P452:P483" si="110">$M452-J452</f>
        <v>-4507</v>
      </c>
      <c r="Q452" s="170">
        <f t="shared" ref="Q452:Q483" si="111">$M452-K452</f>
        <v>-14787</v>
      </c>
      <c r="R452" s="170">
        <f t="shared" ref="R452:R483" si="112">$M452-L452</f>
        <v>-35787</v>
      </c>
      <c r="S452" s="174">
        <f t="shared" ref="S452:S483" si="113">D452*0.13</f>
        <v>36660</v>
      </c>
      <c r="T452" s="171">
        <f t="shared" ref="T452:T483" si="114">M452*$AD$1</f>
        <v>27787.428873000001</v>
      </c>
      <c r="U452" s="174">
        <f t="shared" ref="U452:U483" si="115">T452*$AB$1</f>
        <v>1026.74549685735</v>
      </c>
      <c r="V452" s="172">
        <f t="shared" ref="V452:V483" si="116">S452/U452</f>
        <v>35.705050679266165</v>
      </c>
      <c r="W452" s="174">
        <f t="shared" ref="W452:W483" si="117">F452*3</f>
        <v>3477</v>
      </c>
      <c r="X452" s="174">
        <f t="shared" ref="X452:X483" si="118">T452*($AB$1/12)</f>
        <v>85.562124738112487</v>
      </c>
      <c r="Y452" s="172">
        <f t="shared" ref="Y452:Y483" si="119">W452/X452</f>
        <v>40.637139512866931</v>
      </c>
    </row>
    <row r="453" spans="1:25" ht="14.25" customHeight="1" x14ac:dyDescent="0.2">
      <c r="A453" s="172" t="s">
        <v>307</v>
      </c>
      <c r="B453" s="172" t="s">
        <v>433</v>
      </c>
      <c r="C453" s="172" t="s">
        <v>181</v>
      </c>
      <c r="D453" s="170">
        <v>282000</v>
      </c>
      <c r="E453" s="160">
        <v>902</v>
      </c>
      <c r="F453" s="160">
        <v>1159</v>
      </c>
      <c r="G453" s="160">
        <v>1684</v>
      </c>
      <c r="H453" s="170">
        <v>82429</v>
      </c>
      <c r="I453" s="170">
        <v>87148</v>
      </c>
      <c r="J453" s="170">
        <v>36080</v>
      </c>
      <c r="K453" s="170">
        <v>46360</v>
      </c>
      <c r="L453" s="160">
        <v>67360</v>
      </c>
      <c r="M453" s="160">
        <v>87456</v>
      </c>
      <c r="N453" s="170">
        <f t="shared" si="108"/>
        <v>5027</v>
      </c>
      <c r="O453" s="170">
        <f t="shared" si="109"/>
        <v>308</v>
      </c>
      <c r="P453" s="170">
        <f t="shared" si="110"/>
        <v>51376</v>
      </c>
      <c r="Q453" s="170">
        <f t="shared" si="111"/>
        <v>41096</v>
      </c>
      <c r="R453" s="170">
        <f t="shared" si="112"/>
        <v>20096</v>
      </c>
      <c r="S453" s="174">
        <f t="shared" si="113"/>
        <v>36660</v>
      </c>
      <c r="T453" s="171">
        <f t="shared" si="114"/>
        <v>76970.113056000002</v>
      </c>
      <c r="U453" s="174">
        <f t="shared" si="115"/>
        <v>2844.0456774191998</v>
      </c>
      <c r="V453" s="172">
        <f t="shared" si="116"/>
        <v>12.8900883312348</v>
      </c>
      <c r="W453" s="174">
        <f t="shared" si="117"/>
        <v>3477</v>
      </c>
      <c r="X453" s="174">
        <f t="shared" si="118"/>
        <v>237.00380645159998</v>
      </c>
      <c r="Y453" s="175">
        <f t="shared" si="119"/>
        <v>14.670650450966743</v>
      </c>
    </row>
    <row r="454" spans="1:25" ht="14.25" customHeight="1" x14ac:dyDescent="0.2">
      <c r="A454" s="172" t="s">
        <v>307</v>
      </c>
      <c r="B454" s="172" t="s">
        <v>433</v>
      </c>
      <c r="C454" s="172" t="s">
        <v>178</v>
      </c>
      <c r="D454" s="170">
        <v>282000</v>
      </c>
      <c r="E454" s="160">
        <v>902</v>
      </c>
      <c r="F454" s="160">
        <v>1159</v>
      </c>
      <c r="G454" s="160">
        <v>1684</v>
      </c>
      <c r="H454" s="170">
        <v>82429</v>
      </c>
      <c r="I454" s="170">
        <v>87148</v>
      </c>
      <c r="J454" s="170">
        <v>36080</v>
      </c>
      <c r="K454" s="170">
        <v>46360</v>
      </c>
      <c r="L454" s="160">
        <v>67360</v>
      </c>
      <c r="M454" s="160">
        <v>68621</v>
      </c>
      <c r="N454" s="170">
        <f t="shared" si="108"/>
        <v>-13808</v>
      </c>
      <c r="O454" s="170">
        <f t="shared" si="109"/>
        <v>-18527</v>
      </c>
      <c r="P454" s="170">
        <f t="shared" si="110"/>
        <v>32541</v>
      </c>
      <c r="Q454" s="170">
        <f t="shared" si="111"/>
        <v>22261</v>
      </c>
      <c r="R454" s="170">
        <f t="shared" si="112"/>
        <v>1261</v>
      </c>
      <c r="S454" s="174">
        <f t="shared" si="113"/>
        <v>36660</v>
      </c>
      <c r="T454" s="171">
        <f t="shared" si="114"/>
        <v>60393.410721</v>
      </c>
      <c r="U454" s="174">
        <f t="shared" si="115"/>
        <v>2231.5365261409497</v>
      </c>
      <c r="V454" s="172">
        <f t="shared" si="116"/>
        <v>16.428142479655946</v>
      </c>
      <c r="W454" s="174">
        <f t="shared" si="117"/>
        <v>3477</v>
      </c>
      <c r="X454" s="174">
        <f t="shared" si="118"/>
        <v>185.96137717841248</v>
      </c>
      <c r="Y454" s="175">
        <f t="shared" si="119"/>
        <v>18.69743090074099</v>
      </c>
    </row>
    <row r="455" spans="1:25" ht="14.25" customHeight="1" x14ac:dyDescent="0.2">
      <c r="A455" s="172" t="s">
        <v>307</v>
      </c>
      <c r="B455" s="172" t="s">
        <v>433</v>
      </c>
      <c r="C455" s="172" t="s">
        <v>468</v>
      </c>
      <c r="D455" s="170">
        <v>282000</v>
      </c>
      <c r="E455" s="160">
        <v>902</v>
      </c>
      <c r="F455" s="160">
        <v>1159</v>
      </c>
      <c r="G455" s="160">
        <v>1684</v>
      </c>
      <c r="H455" s="170">
        <v>82429</v>
      </c>
      <c r="I455" s="170">
        <v>87148</v>
      </c>
      <c r="J455" s="170">
        <v>36080</v>
      </c>
      <c r="K455" s="170">
        <v>46360</v>
      </c>
      <c r="L455" s="160">
        <v>67360</v>
      </c>
      <c r="M455" s="160">
        <v>57714</v>
      </c>
      <c r="N455" s="170">
        <f t="shared" si="108"/>
        <v>-24715</v>
      </c>
      <c r="O455" s="170">
        <f t="shared" si="109"/>
        <v>-29434</v>
      </c>
      <c r="P455" s="170">
        <f t="shared" si="110"/>
        <v>21634</v>
      </c>
      <c r="Q455" s="170">
        <f t="shared" si="111"/>
        <v>11354</v>
      </c>
      <c r="R455" s="170">
        <f t="shared" si="112"/>
        <v>-9646</v>
      </c>
      <c r="S455" s="174">
        <f t="shared" si="113"/>
        <v>36660</v>
      </c>
      <c r="T455" s="171">
        <f t="shared" si="114"/>
        <v>50794.149114</v>
      </c>
      <c r="U455" s="174">
        <f t="shared" si="115"/>
        <v>1876.8438097622998</v>
      </c>
      <c r="V455" s="172">
        <f t="shared" si="116"/>
        <v>19.53279213183059</v>
      </c>
      <c r="W455" s="174">
        <f t="shared" si="117"/>
        <v>3477</v>
      </c>
      <c r="X455" s="174">
        <f t="shared" si="118"/>
        <v>156.40365081352499</v>
      </c>
      <c r="Y455" s="175">
        <f t="shared" si="119"/>
        <v>22.230938868207843</v>
      </c>
    </row>
    <row r="456" spans="1:25" ht="14.25" customHeight="1" x14ac:dyDescent="0.2">
      <c r="A456" s="172" t="s">
        <v>307</v>
      </c>
      <c r="B456" s="172" t="s">
        <v>433</v>
      </c>
      <c r="C456" s="172" t="s">
        <v>170</v>
      </c>
      <c r="D456" s="170">
        <v>282000</v>
      </c>
      <c r="E456" s="160">
        <v>902</v>
      </c>
      <c r="F456" s="160">
        <v>1159</v>
      </c>
      <c r="G456" s="160">
        <v>1684</v>
      </c>
      <c r="H456" s="170">
        <v>82429</v>
      </c>
      <c r="I456" s="170">
        <v>87148</v>
      </c>
      <c r="J456" s="170">
        <v>36080</v>
      </c>
      <c r="K456" s="170">
        <v>46360</v>
      </c>
      <c r="L456" s="160">
        <v>67360</v>
      </c>
      <c r="M456" s="160">
        <v>48344</v>
      </c>
      <c r="N456" s="170">
        <f t="shared" si="108"/>
        <v>-34085</v>
      </c>
      <c r="O456" s="170">
        <f t="shared" si="109"/>
        <v>-38804</v>
      </c>
      <c r="P456" s="170">
        <f t="shared" si="110"/>
        <v>12264</v>
      </c>
      <c r="Q456" s="170">
        <f t="shared" si="111"/>
        <v>1984</v>
      </c>
      <c r="R456" s="170">
        <f t="shared" si="112"/>
        <v>-19016</v>
      </c>
      <c r="S456" s="174">
        <f t="shared" si="113"/>
        <v>36660</v>
      </c>
      <c r="T456" s="171">
        <f t="shared" si="114"/>
        <v>42547.602744000003</v>
      </c>
      <c r="U456" s="174">
        <f t="shared" si="115"/>
        <v>1572.1339213908</v>
      </c>
      <c r="V456" s="172">
        <f t="shared" si="116"/>
        <v>23.318624133221714</v>
      </c>
      <c r="W456" s="174">
        <f t="shared" si="117"/>
        <v>3477</v>
      </c>
      <c r="X456" s="174">
        <f t="shared" si="118"/>
        <v>131.0111601159</v>
      </c>
      <c r="Y456" s="175">
        <f t="shared" si="119"/>
        <v>26.539723767990804</v>
      </c>
    </row>
    <row r="457" spans="1:25" ht="14.25" customHeight="1" x14ac:dyDescent="0.2">
      <c r="A457" s="172" t="s">
        <v>307</v>
      </c>
      <c r="B457" s="172" t="s">
        <v>433</v>
      </c>
      <c r="C457" s="172" t="s">
        <v>171</v>
      </c>
      <c r="D457" s="170">
        <v>282000</v>
      </c>
      <c r="E457" s="160">
        <v>902</v>
      </c>
      <c r="F457" s="160">
        <v>1159</v>
      </c>
      <c r="G457" s="160">
        <v>1684</v>
      </c>
      <c r="H457" s="170">
        <v>82429</v>
      </c>
      <c r="I457" s="170">
        <v>87148</v>
      </c>
      <c r="J457" s="170">
        <v>36080</v>
      </c>
      <c r="K457" s="170">
        <v>46360</v>
      </c>
      <c r="L457" s="160">
        <v>67360</v>
      </c>
      <c r="M457" s="160">
        <v>44421</v>
      </c>
      <c r="N457" s="170">
        <f t="shared" si="108"/>
        <v>-38008</v>
      </c>
      <c r="O457" s="170">
        <f t="shared" si="109"/>
        <v>-42727</v>
      </c>
      <c r="P457" s="170">
        <f t="shared" si="110"/>
        <v>8341</v>
      </c>
      <c r="Q457" s="170">
        <f t="shared" si="111"/>
        <v>-1939</v>
      </c>
      <c r="R457" s="170">
        <f t="shared" si="112"/>
        <v>-22939</v>
      </c>
      <c r="S457" s="174">
        <f t="shared" si="113"/>
        <v>36660</v>
      </c>
      <c r="T457" s="171">
        <f t="shared" si="114"/>
        <v>39094.966521000002</v>
      </c>
      <c r="U457" s="174">
        <f t="shared" si="115"/>
        <v>1444.5590129509499</v>
      </c>
      <c r="V457" s="172">
        <f t="shared" si="116"/>
        <v>25.377987102867355</v>
      </c>
      <c r="W457" s="174">
        <f t="shared" si="117"/>
        <v>3477</v>
      </c>
      <c r="X457" s="174">
        <f t="shared" si="118"/>
        <v>120.37991774591249</v>
      </c>
      <c r="Y457" s="175">
        <f t="shared" si="119"/>
        <v>28.883555206765887</v>
      </c>
    </row>
    <row r="458" spans="1:25" ht="14.25" customHeight="1" x14ac:dyDescent="0.2">
      <c r="A458" s="172" t="s">
        <v>307</v>
      </c>
      <c r="B458" s="172" t="s">
        <v>433</v>
      </c>
      <c r="C458" s="172" t="s">
        <v>172</v>
      </c>
      <c r="D458" s="170">
        <v>282000</v>
      </c>
      <c r="E458" s="160">
        <v>902</v>
      </c>
      <c r="F458" s="160">
        <v>1159</v>
      </c>
      <c r="G458" s="160">
        <v>1684</v>
      </c>
      <c r="H458" s="170">
        <v>82429</v>
      </c>
      <c r="I458" s="170">
        <v>87148</v>
      </c>
      <c r="J458" s="170">
        <v>36080</v>
      </c>
      <c r="K458" s="170">
        <v>46360</v>
      </c>
      <c r="L458" s="160">
        <v>67360</v>
      </c>
      <c r="M458" s="160">
        <v>31560</v>
      </c>
      <c r="N458" s="170">
        <f t="shared" si="108"/>
        <v>-50869</v>
      </c>
      <c r="O458" s="170">
        <f t="shared" si="109"/>
        <v>-55588</v>
      </c>
      <c r="P458" s="170">
        <f t="shared" si="110"/>
        <v>-4520</v>
      </c>
      <c r="Q458" s="170">
        <f t="shared" si="111"/>
        <v>-14800</v>
      </c>
      <c r="R458" s="170">
        <f t="shared" si="112"/>
        <v>-35800</v>
      </c>
      <c r="S458" s="174">
        <f t="shared" si="113"/>
        <v>36660</v>
      </c>
      <c r="T458" s="171">
        <f t="shared" si="114"/>
        <v>27775.987560000001</v>
      </c>
      <c r="U458" s="174">
        <f t="shared" si="115"/>
        <v>1026.3227403419999</v>
      </c>
      <c r="V458" s="172">
        <f t="shared" si="116"/>
        <v>35.719758082904647</v>
      </c>
      <c r="W458" s="174">
        <f t="shared" si="117"/>
        <v>3477</v>
      </c>
      <c r="X458" s="174">
        <f t="shared" si="118"/>
        <v>85.526895028499993</v>
      </c>
      <c r="Y458" s="175">
        <f t="shared" si="119"/>
        <v>40.653878512032556</v>
      </c>
    </row>
    <row r="459" spans="1:25" ht="14.25" customHeight="1" x14ac:dyDescent="0.2">
      <c r="A459" s="172" t="s">
        <v>307</v>
      </c>
      <c r="B459" s="172" t="s">
        <v>433</v>
      </c>
      <c r="C459" s="172" t="s">
        <v>173</v>
      </c>
      <c r="D459" s="170">
        <v>282000</v>
      </c>
      <c r="E459" s="160">
        <v>902</v>
      </c>
      <c r="F459" s="160">
        <v>1159</v>
      </c>
      <c r="G459" s="160">
        <v>1684</v>
      </c>
      <c r="H459" s="170">
        <v>82429</v>
      </c>
      <c r="I459" s="170">
        <v>87148</v>
      </c>
      <c r="J459" s="170">
        <v>36080</v>
      </c>
      <c r="K459" s="170">
        <v>46360</v>
      </c>
      <c r="L459" s="160">
        <v>67360</v>
      </c>
      <c r="M459" s="160">
        <v>39224</v>
      </c>
      <c r="N459" s="170">
        <f t="shared" si="108"/>
        <v>-43205</v>
      </c>
      <c r="O459" s="170">
        <f t="shared" si="109"/>
        <v>-47924</v>
      </c>
      <c r="P459" s="170">
        <f t="shared" si="110"/>
        <v>3144</v>
      </c>
      <c r="Q459" s="170">
        <f t="shared" si="111"/>
        <v>-7136</v>
      </c>
      <c r="R459" s="170">
        <f t="shared" si="112"/>
        <v>-28136</v>
      </c>
      <c r="S459" s="174">
        <f t="shared" si="113"/>
        <v>36660</v>
      </c>
      <c r="T459" s="171">
        <f t="shared" si="114"/>
        <v>34521.081623999999</v>
      </c>
      <c r="U459" s="174">
        <f t="shared" si="115"/>
        <v>1275.5539660067998</v>
      </c>
      <c r="V459" s="172">
        <f t="shared" si="116"/>
        <v>28.740453933726055</v>
      </c>
      <c r="W459" s="174">
        <f t="shared" si="117"/>
        <v>3477</v>
      </c>
      <c r="X459" s="174">
        <f t="shared" si="118"/>
        <v>106.29616383389998</v>
      </c>
      <c r="Y459" s="175">
        <f t="shared" si="119"/>
        <v>32.710493724244024</v>
      </c>
    </row>
    <row r="460" spans="1:25" ht="14.25" customHeight="1" x14ac:dyDescent="0.2">
      <c r="A460" s="172" t="s">
        <v>307</v>
      </c>
      <c r="B460" s="172" t="s">
        <v>433</v>
      </c>
      <c r="C460" s="172" t="s">
        <v>174</v>
      </c>
      <c r="D460" s="170">
        <v>282000</v>
      </c>
      <c r="E460" s="160">
        <v>902</v>
      </c>
      <c r="F460" s="160">
        <v>1159</v>
      </c>
      <c r="G460" s="160">
        <v>1684</v>
      </c>
      <c r="H460" s="170">
        <v>82429</v>
      </c>
      <c r="I460" s="170">
        <v>87148</v>
      </c>
      <c r="J460" s="170">
        <v>36080</v>
      </c>
      <c r="K460" s="170">
        <v>46360</v>
      </c>
      <c r="L460" s="160">
        <v>67360</v>
      </c>
      <c r="M460" s="160">
        <v>67956</v>
      </c>
      <c r="N460" s="170">
        <f t="shared" si="108"/>
        <v>-14473</v>
      </c>
      <c r="O460" s="170">
        <f t="shared" si="109"/>
        <v>-19192</v>
      </c>
      <c r="P460" s="170">
        <f t="shared" si="110"/>
        <v>31876</v>
      </c>
      <c r="Q460" s="170">
        <f t="shared" si="111"/>
        <v>21596</v>
      </c>
      <c r="R460" s="170">
        <f t="shared" si="112"/>
        <v>596</v>
      </c>
      <c r="S460" s="174">
        <f t="shared" si="113"/>
        <v>36660</v>
      </c>
      <c r="T460" s="171">
        <f t="shared" si="114"/>
        <v>59808.143556000003</v>
      </c>
      <c r="U460" s="174">
        <f t="shared" si="115"/>
        <v>2209.9109043941999</v>
      </c>
      <c r="V460" s="172">
        <f t="shared" si="116"/>
        <v>16.588904071700377</v>
      </c>
      <c r="W460" s="174">
        <f t="shared" si="117"/>
        <v>3477</v>
      </c>
      <c r="X460" s="174">
        <f t="shared" si="118"/>
        <v>184.15924203284999</v>
      </c>
      <c r="Y460" s="175">
        <f t="shared" si="119"/>
        <v>18.880399167693028</v>
      </c>
    </row>
    <row r="461" spans="1:25" ht="14.25" customHeight="1" x14ac:dyDescent="0.2">
      <c r="A461" s="172" t="s">
        <v>307</v>
      </c>
      <c r="B461" s="172" t="s">
        <v>433</v>
      </c>
      <c r="C461" s="172" t="s">
        <v>175</v>
      </c>
      <c r="D461" s="170">
        <v>282000</v>
      </c>
      <c r="E461" s="160">
        <v>902</v>
      </c>
      <c r="F461" s="160">
        <v>1159</v>
      </c>
      <c r="G461" s="160">
        <v>1684</v>
      </c>
      <c r="H461" s="170">
        <v>82429</v>
      </c>
      <c r="I461" s="170">
        <v>87148</v>
      </c>
      <c r="J461" s="170">
        <v>36080</v>
      </c>
      <c r="K461" s="170">
        <v>46360</v>
      </c>
      <c r="L461" s="160">
        <v>67360</v>
      </c>
      <c r="M461" s="160">
        <v>29397</v>
      </c>
      <c r="N461" s="170">
        <f t="shared" si="108"/>
        <v>-53032</v>
      </c>
      <c r="O461" s="170">
        <f t="shared" si="109"/>
        <v>-57751</v>
      </c>
      <c r="P461" s="170">
        <f t="shared" si="110"/>
        <v>-6683</v>
      </c>
      <c r="Q461" s="170">
        <f t="shared" si="111"/>
        <v>-16963</v>
      </c>
      <c r="R461" s="170">
        <f t="shared" si="112"/>
        <v>-37963</v>
      </c>
      <c r="S461" s="174">
        <f t="shared" si="113"/>
        <v>36660</v>
      </c>
      <c r="T461" s="171">
        <f t="shared" si="114"/>
        <v>25872.329097000002</v>
      </c>
      <c r="U461" s="174">
        <f t="shared" si="115"/>
        <v>955.98256013414994</v>
      </c>
      <c r="V461" s="172">
        <f t="shared" si="116"/>
        <v>38.347979899189397</v>
      </c>
      <c r="W461" s="174">
        <f t="shared" si="117"/>
        <v>3477</v>
      </c>
      <c r="X461" s="174">
        <f t="shared" si="118"/>
        <v>79.665213344512495</v>
      </c>
      <c r="Y461" s="175">
        <f t="shared" si="119"/>
        <v>43.645147662678077</v>
      </c>
    </row>
    <row r="462" spans="1:25" ht="14.25" customHeight="1" x14ac:dyDescent="0.2">
      <c r="A462" s="172" t="s">
        <v>307</v>
      </c>
      <c r="B462" s="172" t="s">
        <v>433</v>
      </c>
      <c r="C462" s="172" t="s">
        <v>176</v>
      </c>
      <c r="D462" s="170">
        <v>282000</v>
      </c>
      <c r="E462" s="160">
        <v>902</v>
      </c>
      <c r="F462" s="160">
        <v>1159</v>
      </c>
      <c r="G462" s="160">
        <v>1684</v>
      </c>
      <c r="H462" s="170">
        <v>82429</v>
      </c>
      <c r="I462" s="170">
        <v>87148</v>
      </c>
      <c r="J462" s="170">
        <v>36080</v>
      </c>
      <c r="K462" s="170">
        <v>46360</v>
      </c>
      <c r="L462" s="160">
        <v>67360</v>
      </c>
      <c r="M462" s="160">
        <v>24940</v>
      </c>
      <c r="N462" s="170">
        <f t="shared" si="108"/>
        <v>-57489</v>
      </c>
      <c r="O462" s="170">
        <f t="shared" si="109"/>
        <v>-62208</v>
      </c>
      <c r="P462" s="170">
        <f t="shared" si="110"/>
        <v>-11140</v>
      </c>
      <c r="Q462" s="170">
        <f t="shared" si="111"/>
        <v>-21420</v>
      </c>
      <c r="R462" s="170">
        <f t="shared" si="112"/>
        <v>-42420</v>
      </c>
      <c r="S462" s="174">
        <f t="shared" si="113"/>
        <v>36660</v>
      </c>
      <c r="T462" s="171">
        <f t="shared" si="114"/>
        <v>21949.718939999999</v>
      </c>
      <c r="U462" s="174">
        <f t="shared" si="115"/>
        <v>811.04211483299991</v>
      </c>
      <c r="V462" s="172">
        <f t="shared" si="116"/>
        <v>45.201105256474371</v>
      </c>
      <c r="W462" s="174">
        <f t="shared" si="117"/>
        <v>3477</v>
      </c>
      <c r="X462" s="174">
        <f t="shared" si="118"/>
        <v>67.586842902749993</v>
      </c>
      <c r="Y462" s="175">
        <f t="shared" si="119"/>
        <v>51.444924051313052</v>
      </c>
    </row>
    <row r="463" spans="1:25" ht="14.25" customHeight="1" x14ac:dyDescent="0.2">
      <c r="A463" s="172" t="s">
        <v>307</v>
      </c>
      <c r="B463" s="172" t="s">
        <v>433</v>
      </c>
      <c r="C463" s="172" t="s">
        <v>303</v>
      </c>
      <c r="D463" s="170">
        <v>282000</v>
      </c>
      <c r="E463" s="160">
        <v>902</v>
      </c>
      <c r="F463" s="160">
        <v>1159</v>
      </c>
      <c r="G463" s="160">
        <v>1684</v>
      </c>
      <c r="H463" s="170">
        <v>82429</v>
      </c>
      <c r="I463" s="170">
        <v>87148</v>
      </c>
      <c r="J463" s="170">
        <v>36080</v>
      </c>
      <c r="K463" s="170">
        <v>46360</v>
      </c>
      <c r="L463" s="160">
        <v>67360</v>
      </c>
      <c r="M463" s="160">
        <v>43782</v>
      </c>
      <c r="N463" s="170">
        <f t="shared" si="108"/>
        <v>-38647</v>
      </c>
      <c r="O463" s="170">
        <f t="shared" si="109"/>
        <v>-43366</v>
      </c>
      <c r="P463" s="170">
        <f t="shared" si="110"/>
        <v>7702</v>
      </c>
      <c r="Q463" s="170">
        <f t="shared" si="111"/>
        <v>-2578</v>
      </c>
      <c r="R463" s="170">
        <f t="shared" si="112"/>
        <v>-23578</v>
      </c>
      <c r="S463" s="174">
        <f t="shared" si="113"/>
        <v>36660</v>
      </c>
      <c r="T463" s="171">
        <f t="shared" si="114"/>
        <v>38532.581982000003</v>
      </c>
      <c r="U463" s="174">
        <f t="shared" si="115"/>
        <v>1423.7789042349</v>
      </c>
      <c r="V463" s="172">
        <f t="shared" si="116"/>
        <v>25.748379815825469</v>
      </c>
      <c r="W463" s="174">
        <f t="shared" si="117"/>
        <v>3477</v>
      </c>
      <c r="X463" s="174">
        <f t="shared" si="118"/>
        <v>118.64824201957499</v>
      </c>
      <c r="Y463" s="175">
        <f t="shared" si="119"/>
        <v>29.30511182311789</v>
      </c>
    </row>
    <row r="464" spans="1:25" ht="14.25" customHeight="1" x14ac:dyDescent="0.2">
      <c r="A464" s="172" t="s">
        <v>307</v>
      </c>
      <c r="B464" s="172" t="s">
        <v>433</v>
      </c>
      <c r="C464" s="172" t="s">
        <v>339</v>
      </c>
      <c r="D464" s="170">
        <v>282000</v>
      </c>
      <c r="E464" s="160">
        <v>902</v>
      </c>
      <c r="F464" s="160">
        <v>1159</v>
      </c>
      <c r="G464" s="160">
        <v>1684</v>
      </c>
      <c r="H464" s="170">
        <v>82429</v>
      </c>
      <c r="I464" s="170">
        <v>87148</v>
      </c>
      <c r="J464" s="170">
        <v>36080</v>
      </c>
      <c r="K464" s="170">
        <v>46360</v>
      </c>
      <c r="L464" s="160">
        <v>67360</v>
      </c>
      <c r="M464" s="160">
        <v>29639</v>
      </c>
      <c r="N464" s="170">
        <f t="shared" si="108"/>
        <v>-52790</v>
      </c>
      <c r="O464" s="170">
        <f t="shared" si="109"/>
        <v>-57509</v>
      </c>
      <c r="P464" s="170">
        <f t="shared" si="110"/>
        <v>-6441</v>
      </c>
      <c r="Q464" s="170">
        <f t="shared" si="111"/>
        <v>-16721</v>
      </c>
      <c r="R464" s="170">
        <f t="shared" si="112"/>
        <v>-37721</v>
      </c>
      <c r="S464" s="174">
        <f t="shared" si="113"/>
        <v>36660</v>
      </c>
      <c r="T464" s="171">
        <f t="shared" si="114"/>
        <v>26085.313538999999</v>
      </c>
      <c r="U464" s="174">
        <f t="shared" si="115"/>
        <v>963.85233526604986</v>
      </c>
      <c r="V464" s="172">
        <f t="shared" si="116"/>
        <v>38.034871793801102</v>
      </c>
      <c r="W464" s="174">
        <f t="shared" si="117"/>
        <v>3477</v>
      </c>
      <c r="X464" s="174">
        <f t="shared" si="118"/>
        <v>80.321027938837489</v>
      </c>
      <c r="Y464" s="175">
        <f t="shared" si="119"/>
        <v>43.288788617691139</v>
      </c>
    </row>
    <row r="465" spans="1:25" ht="14.25" customHeight="1" x14ac:dyDescent="0.2">
      <c r="A465" s="172" t="s">
        <v>307</v>
      </c>
      <c r="B465" s="172" t="s">
        <v>433</v>
      </c>
      <c r="C465" s="172" t="s">
        <v>179</v>
      </c>
      <c r="D465" s="170">
        <v>282000</v>
      </c>
      <c r="E465" s="160">
        <v>902</v>
      </c>
      <c r="F465" s="160">
        <v>1159</v>
      </c>
      <c r="G465" s="160">
        <v>1684</v>
      </c>
      <c r="H465" s="170">
        <v>82429</v>
      </c>
      <c r="I465" s="170">
        <v>87148</v>
      </c>
      <c r="J465" s="170">
        <v>36080</v>
      </c>
      <c r="K465" s="170">
        <v>46360</v>
      </c>
      <c r="L465" s="160">
        <v>67360</v>
      </c>
      <c r="M465" s="160">
        <v>55896</v>
      </c>
      <c r="N465" s="170">
        <f t="shared" si="108"/>
        <v>-26533</v>
      </c>
      <c r="O465" s="170">
        <f t="shared" si="109"/>
        <v>-31252</v>
      </c>
      <c r="P465" s="170">
        <f t="shared" si="110"/>
        <v>19816</v>
      </c>
      <c r="Q465" s="170">
        <f t="shared" si="111"/>
        <v>9536</v>
      </c>
      <c r="R465" s="170">
        <f t="shared" si="112"/>
        <v>-11464</v>
      </c>
      <c r="S465" s="174">
        <f t="shared" si="113"/>
        <v>36660</v>
      </c>
      <c r="T465" s="171">
        <f t="shared" si="114"/>
        <v>49194.125496000001</v>
      </c>
      <c r="U465" s="174">
        <f t="shared" si="115"/>
        <v>1817.7229370772</v>
      </c>
      <c r="V465" s="172">
        <f t="shared" si="116"/>
        <v>20.168090115508633</v>
      </c>
      <c r="W465" s="174">
        <f t="shared" si="117"/>
        <v>3477</v>
      </c>
      <c r="X465" s="174">
        <f t="shared" si="118"/>
        <v>151.47691142309998</v>
      </c>
      <c r="Y465" s="175">
        <f t="shared" si="119"/>
        <v>22.953993234573986</v>
      </c>
    </row>
    <row r="466" spans="1:25" ht="14.25" customHeight="1" x14ac:dyDescent="0.2">
      <c r="A466" s="172" t="s">
        <v>307</v>
      </c>
      <c r="B466" s="172" t="s">
        <v>433</v>
      </c>
      <c r="C466" s="172" t="s">
        <v>340</v>
      </c>
      <c r="D466" s="170">
        <v>282000</v>
      </c>
      <c r="E466" s="160">
        <v>902</v>
      </c>
      <c r="F466" s="160">
        <v>1159</v>
      </c>
      <c r="G466" s="160">
        <v>1684</v>
      </c>
      <c r="H466" s="170">
        <v>82429</v>
      </c>
      <c r="I466" s="170">
        <v>87148</v>
      </c>
      <c r="J466" s="170">
        <v>36080</v>
      </c>
      <c r="K466" s="170">
        <v>46360</v>
      </c>
      <c r="L466" s="160">
        <v>67360</v>
      </c>
      <c r="M466" s="160">
        <v>30848</v>
      </c>
      <c r="N466" s="170">
        <f t="shared" si="108"/>
        <v>-51581</v>
      </c>
      <c r="O466" s="170">
        <f t="shared" si="109"/>
        <v>-56300</v>
      </c>
      <c r="P466" s="170">
        <f t="shared" si="110"/>
        <v>-5232</v>
      </c>
      <c r="Q466" s="170">
        <f t="shared" si="111"/>
        <v>-15512</v>
      </c>
      <c r="R466" s="170">
        <f t="shared" si="112"/>
        <v>-36512</v>
      </c>
      <c r="S466" s="174">
        <f t="shared" si="113"/>
        <v>36660</v>
      </c>
      <c r="T466" s="171">
        <f t="shared" si="114"/>
        <v>27149.355648000001</v>
      </c>
      <c r="U466" s="174">
        <f t="shared" si="115"/>
        <v>1003.1686911935999</v>
      </c>
      <c r="V466" s="172">
        <f t="shared" si="116"/>
        <v>36.54420270670613</v>
      </c>
      <c r="W466" s="174">
        <f t="shared" si="117"/>
        <v>3477</v>
      </c>
      <c r="X466" s="174">
        <f t="shared" si="118"/>
        <v>83.597390932799996</v>
      </c>
      <c r="Y466" s="175">
        <f t="shared" si="119"/>
        <v>41.592207139514635</v>
      </c>
    </row>
    <row r="467" spans="1:25" ht="14.25" customHeight="1" x14ac:dyDescent="0.2">
      <c r="A467" s="172" t="s">
        <v>307</v>
      </c>
      <c r="B467" s="172" t="s">
        <v>433</v>
      </c>
      <c r="C467" s="172" t="s">
        <v>305</v>
      </c>
      <c r="D467" s="170">
        <v>282000</v>
      </c>
      <c r="E467" s="160">
        <v>902</v>
      </c>
      <c r="F467" s="160">
        <v>1159</v>
      </c>
      <c r="G467" s="160">
        <v>1684</v>
      </c>
      <c r="H467" s="170">
        <v>82429</v>
      </c>
      <c r="I467" s="170">
        <v>87148</v>
      </c>
      <c r="J467" s="170">
        <v>36080</v>
      </c>
      <c r="K467" s="170">
        <v>46360</v>
      </c>
      <c r="L467" s="160">
        <v>67360</v>
      </c>
      <c r="M467" s="160">
        <v>27158</v>
      </c>
      <c r="N467" s="170">
        <f t="shared" si="108"/>
        <v>-55271</v>
      </c>
      <c r="O467" s="170">
        <f t="shared" si="109"/>
        <v>-59990</v>
      </c>
      <c r="P467" s="170">
        <f t="shared" si="110"/>
        <v>-8922</v>
      </c>
      <c r="Q467" s="170">
        <f t="shared" si="111"/>
        <v>-19202</v>
      </c>
      <c r="R467" s="170">
        <f t="shared" si="112"/>
        <v>-40202</v>
      </c>
      <c r="S467" s="174">
        <f t="shared" si="113"/>
        <v>36660</v>
      </c>
      <c r="T467" s="171">
        <f t="shared" si="114"/>
        <v>23901.782958</v>
      </c>
      <c r="U467" s="174">
        <f t="shared" si="115"/>
        <v>883.17088029809986</v>
      </c>
      <c r="V467" s="172">
        <f t="shared" si="116"/>
        <v>41.509520770913575</v>
      </c>
      <c r="W467" s="174">
        <f t="shared" si="117"/>
        <v>3477</v>
      </c>
      <c r="X467" s="174">
        <f t="shared" si="118"/>
        <v>73.597573358174984</v>
      </c>
      <c r="Y467" s="175">
        <f t="shared" si="119"/>
        <v>47.243405473147789</v>
      </c>
    </row>
    <row r="468" spans="1:25" ht="14.25" customHeight="1" x14ac:dyDescent="0.2">
      <c r="A468" s="172" t="s">
        <v>307</v>
      </c>
      <c r="B468" s="172" t="s">
        <v>433</v>
      </c>
      <c r="C468" s="172" t="s">
        <v>177</v>
      </c>
      <c r="D468" s="170">
        <v>282000</v>
      </c>
      <c r="E468" s="160">
        <v>902</v>
      </c>
      <c r="F468" s="160">
        <v>1159</v>
      </c>
      <c r="G468" s="160">
        <v>1684</v>
      </c>
      <c r="H468" s="170">
        <v>82429</v>
      </c>
      <c r="I468" s="170">
        <v>87148</v>
      </c>
      <c r="J468" s="170">
        <v>36080</v>
      </c>
      <c r="K468" s="170">
        <v>46360</v>
      </c>
      <c r="L468" s="160">
        <v>67360</v>
      </c>
      <c r="M468" s="160">
        <v>28929</v>
      </c>
      <c r="N468" s="170">
        <f t="shared" si="108"/>
        <v>-53500</v>
      </c>
      <c r="O468" s="170">
        <f t="shared" si="109"/>
        <v>-58219</v>
      </c>
      <c r="P468" s="170">
        <f t="shared" si="110"/>
        <v>-7151</v>
      </c>
      <c r="Q468" s="170">
        <f t="shared" si="111"/>
        <v>-17431</v>
      </c>
      <c r="R468" s="170">
        <f t="shared" si="112"/>
        <v>-38431</v>
      </c>
      <c r="S468" s="174">
        <f t="shared" si="113"/>
        <v>36660</v>
      </c>
      <c r="T468" s="171">
        <f t="shared" si="114"/>
        <v>25460.441828999999</v>
      </c>
      <c r="U468" s="174">
        <f t="shared" si="115"/>
        <v>940.76332558154991</v>
      </c>
      <c r="V468" s="172">
        <f t="shared" si="116"/>
        <v>38.968355805471006</v>
      </c>
      <c r="W468" s="174">
        <f t="shared" si="117"/>
        <v>3477</v>
      </c>
      <c r="X468" s="174">
        <f t="shared" si="118"/>
        <v>78.396943798462488</v>
      </c>
      <c r="Y468" s="175">
        <f t="shared" si="119"/>
        <v>44.351218702331487</v>
      </c>
    </row>
    <row r="469" spans="1:25" ht="14.25" customHeight="1" x14ac:dyDescent="0.2">
      <c r="A469" s="172" t="s">
        <v>307</v>
      </c>
      <c r="B469" s="172" t="s">
        <v>433</v>
      </c>
      <c r="C469" s="172" t="s">
        <v>180</v>
      </c>
      <c r="D469" s="170">
        <v>282000</v>
      </c>
      <c r="E469" s="160">
        <v>902</v>
      </c>
      <c r="F469" s="160">
        <v>1159</v>
      </c>
      <c r="G469" s="160">
        <v>1684</v>
      </c>
      <c r="H469" s="170">
        <v>82429</v>
      </c>
      <c r="I469" s="170">
        <v>87148</v>
      </c>
      <c r="J469" s="170">
        <v>36080</v>
      </c>
      <c r="K469" s="170">
        <v>46360</v>
      </c>
      <c r="L469" s="160">
        <v>67360</v>
      </c>
      <c r="M469" s="160">
        <v>28785</v>
      </c>
      <c r="N469" s="170">
        <f t="shared" si="108"/>
        <v>-53644</v>
      </c>
      <c r="O469" s="170">
        <f t="shared" si="109"/>
        <v>-58363</v>
      </c>
      <c r="P469" s="170">
        <f t="shared" si="110"/>
        <v>-7295</v>
      </c>
      <c r="Q469" s="170">
        <f t="shared" si="111"/>
        <v>-17575</v>
      </c>
      <c r="R469" s="170">
        <f t="shared" si="112"/>
        <v>-38575</v>
      </c>
      <c r="S469" s="174">
        <f t="shared" si="113"/>
        <v>36660</v>
      </c>
      <c r="T469" s="171">
        <f t="shared" si="114"/>
        <v>25333.707285</v>
      </c>
      <c r="U469" s="174">
        <f t="shared" si="115"/>
        <v>936.08048418074998</v>
      </c>
      <c r="V469" s="172">
        <f t="shared" si="116"/>
        <v>39.163299117473358</v>
      </c>
      <c r="W469" s="174">
        <f t="shared" si="117"/>
        <v>3477</v>
      </c>
      <c r="X469" s="174">
        <f t="shared" si="118"/>
        <v>78.006707015062489</v>
      </c>
      <c r="Y469" s="175">
        <f t="shared" si="119"/>
        <v>44.573090353995049</v>
      </c>
    </row>
    <row r="470" spans="1:25" ht="14.25" customHeight="1" x14ac:dyDescent="0.2">
      <c r="A470" s="172" t="s">
        <v>203</v>
      </c>
      <c r="B470" s="172" t="s">
        <v>212</v>
      </c>
      <c r="C470" s="172" t="s">
        <v>181</v>
      </c>
      <c r="D470" s="170">
        <v>160000</v>
      </c>
      <c r="E470" s="160">
        <v>776</v>
      </c>
      <c r="F470" s="160">
        <v>891</v>
      </c>
      <c r="G470" s="160">
        <v>1173</v>
      </c>
      <c r="H470" s="170">
        <v>46768</v>
      </c>
      <c r="I470" s="170">
        <v>49446</v>
      </c>
      <c r="J470" s="170">
        <v>31040</v>
      </c>
      <c r="K470" s="170">
        <v>35640</v>
      </c>
      <c r="L470" s="160">
        <v>46920</v>
      </c>
      <c r="M470" s="160">
        <v>82286</v>
      </c>
      <c r="N470" s="170">
        <f t="shared" si="108"/>
        <v>35518</v>
      </c>
      <c r="O470" s="170">
        <f t="shared" si="109"/>
        <v>32840</v>
      </c>
      <c r="P470" s="170">
        <f t="shared" si="110"/>
        <v>51246</v>
      </c>
      <c r="Q470" s="170">
        <f t="shared" si="111"/>
        <v>46646</v>
      </c>
      <c r="R470" s="170">
        <f t="shared" si="112"/>
        <v>35366</v>
      </c>
      <c r="S470" s="174">
        <f t="shared" si="113"/>
        <v>20800</v>
      </c>
      <c r="T470" s="171">
        <f t="shared" si="114"/>
        <v>72419.990886</v>
      </c>
      <c r="U470" s="174">
        <f t="shared" si="115"/>
        <v>2675.9186632376995</v>
      </c>
      <c r="V470" s="172">
        <f t="shared" si="116"/>
        <v>7.7730314772846123</v>
      </c>
      <c r="W470" s="174">
        <f t="shared" si="117"/>
        <v>2673</v>
      </c>
      <c r="X470" s="174">
        <f t="shared" si="118"/>
        <v>222.99322193647498</v>
      </c>
      <c r="Y470" s="175">
        <f t="shared" si="119"/>
        <v>11.986911426220249</v>
      </c>
    </row>
    <row r="471" spans="1:25" ht="14.25" customHeight="1" x14ac:dyDescent="0.2">
      <c r="A471" s="172" t="s">
        <v>203</v>
      </c>
      <c r="B471" s="172" t="s">
        <v>212</v>
      </c>
      <c r="C471" s="172" t="s">
        <v>178</v>
      </c>
      <c r="D471" s="170">
        <v>160000</v>
      </c>
      <c r="E471" s="160">
        <v>776</v>
      </c>
      <c r="F471" s="160">
        <v>891</v>
      </c>
      <c r="G471" s="160">
        <v>1173</v>
      </c>
      <c r="H471" s="170">
        <v>46768</v>
      </c>
      <c r="I471" s="170">
        <v>49446</v>
      </c>
      <c r="J471" s="170">
        <v>31040</v>
      </c>
      <c r="K471" s="170">
        <v>35640</v>
      </c>
      <c r="L471" s="160">
        <v>46920</v>
      </c>
      <c r="M471" s="160">
        <v>64564</v>
      </c>
      <c r="N471" s="170">
        <f t="shared" si="108"/>
        <v>17796</v>
      </c>
      <c r="O471" s="170">
        <f t="shared" si="109"/>
        <v>15118</v>
      </c>
      <c r="P471" s="170">
        <f t="shared" si="110"/>
        <v>33524</v>
      </c>
      <c r="Q471" s="170">
        <f t="shared" si="111"/>
        <v>28924</v>
      </c>
      <c r="R471" s="170">
        <f t="shared" si="112"/>
        <v>17644</v>
      </c>
      <c r="S471" s="174">
        <f t="shared" si="113"/>
        <v>20800</v>
      </c>
      <c r="T471" s="171">
        <f t="shared" si="114"/>
        <v>56822.840964000003</v>
      </c>
      <c r="U471" s="174">
        <f t="shared" si="115"/>
        <v>2099.6039736197999</v>
      </c>
      <c r="V471" s="172">
        <f t="shared" si="116"/>
        <v>9.9066301366061822</v>
      </c>
      <c r="W471" s="174">
        <f t="shared" si="117"/>
        <v>2673</v>
      </c>
      <c r="X471" s="174">
        <f t="shared" si="118"/>
        <v>174.96699780165</v>
      </c>
      <c r="Y471" s="175">
        <f t="shared" si="119"/>
        <v>15.277166743354801</v>
      </c>
    </row>
    <row r="472" spans="1:25" ht="14.25" customHeight="1" x14ac:dyDescent="0.2">
      <c r="A472" s="172" t="s">
        <v>203</v>
      </c>
      <c r="B472" s="172" t="s">
        <v>212</v>
      </c>
      <c r="C472" s="172" t="s">
        <v>468</v>
      </c>
      <c r="D472" s="170">
        <v>160000</v>
      </c>
      <c r="E472" s="160">
        <v>776</v>
      </c>
      <c r="F472" s="160">
        <v>891</v>
      </c>
      <c r="G472" s="160">
        <v>1173</v>
      </c>
      <c r="H472" s="170">
        <v>46768</v>
      </c>
      <c r="I472" s="170">
        <v>49446</v>
      </c>
      <c r="J472" s="170">
        <v>31040</v>
      </c>
      <c r="K472" s="170">
        <v>35640</v>
      </c>
      <c r="L472" s="160">
        <v>46920</v>
      </c>
      <c r="M472" s="160">
        <v>54302</v>
      </c>
      <c r="N472" s="170">
        <f t="shared" si="108"/>
        <v>7534</v>
      </c>
      <c r="O472" s="170">
        <f t="shared" si="109"/>
        <v>4856</v>
      </c>
      <c r="P472" s="170">
        <f t="shared" si="110"/>
        <v>23262</v>
      </c>
      <c r="Q472" s="170">
        <f t="shared" si="111"/>
        <v>18662</v>
      </c>
      <c r="R472" s="170">
        <f t="shared" si="112"/>
        <v>7382</v>
      </c>
      <c r="S472" s="174">
        <f t="shared" si="113"/>
        <v>20800</v>
      </c>
      <c r="T472" s="171">
        <f t="shared" si="114"/>
        <v>47791.244502000001</v>
      </c>
      <c r="U472" s="174">
        <f t="shared" si="115"/>
        <v>1765.8864843488998</v>
      </c>
      <c r="V472" s="172">
        <f t="shared" si="116"/>
        <v>11.778786566606048</v>
      </c>
      <c r="W472" s="174">
        <f t="shared" si="117"/>
        <v>2673</v>
      </c>
      <c r="X472" s="174">
        <f t="shared" si="118"/>
        <v>147.15720702907498</v>
      </c>
      <c r="Y472" s="175">
        <f t="shared" si="119"/>
        <v>18.16424797646421</v>
      </c>
    </row>
    <row r="473" spans="1:25" ht="14.25" customHeight="1" x14ac:dyDescent="0.2">
      <c r="A473" s="172" t="s">
        <v>203</v>
      </c>
      <c r="B473" s="172" t="s">
        <v>212</v>
      </c>
      <c r="C473" s="172" t="s">
        <v>170</v>
      </c>
      <c r="D473" s="170">
        <v>160000</v>
      </c>
      <c r="E473" s="160">
        <v>776</v>
      </c>
      <c r="F473" s="160">
        <v>891</v>
      </c>
      <c r="G473" s="160">
        <v>1173</v>
      </c>
      <c r="H473" s="170">
        <v>46768</v>
      </c>
      <c r="I473" s="170">
        <v>49446</v>
      </c>
      <c r="J473" s="170">
        <v>31040</v>
      </c>
      <c r="K473" s="170">
        <v>35640</v>
      </c>
      <c r="L473" s="160">
        <v>46920</v>
      </c>
      <c r="M473" s="160">
        <v>45486</v>
      </c>
      <c r="N473" s="170">
        <f t="shared" si="108"/>
        <v>-1282</v>
      </c>
      <c r="O473" s="170">
        <f t="shared" si="109"/>
        <v>-3960</v>
      </c>
      <c r="P473" s="170">
        <f t="shared" si="110"/>
        <v>14446</v>
      </c>
      <c r="Q473" s="170">
        <f t="shared" si="111"/>
        <v>9846</v>
      </c>
      <c r="R473" s="170">
        <f t="shared" si="112"/>
        <v>-1434</v>
      </c>
      <c r="S473" s="174">
        <f t="shared" si="113"/>
        <v>20800</v>
      </c>
      <c r="T473" s="171">
        <f t="shared" si="114"/>
        <v>40032.274085999998</v>
      </c>
      <c r="U473" s="174">
        <f t="shared" si="115"/>
        <v>1479.1925274776997</v>
      </c>
      <c r="V473" s="172">
        <f t="shared" si="116"/>
        <v>14.061725984695107</v>
      </c>
      <c r="W473" s="174">
        <f t="shared" si="117"/>
        <v>2673</v>
      </c>
      <c r="X473" s="174">
        <f t="shared" si="118"/>
        <v>123.26604395647497</v>
      </c>
      <c r="Y473" s="175">
        <f t="shared" si="119"/>
        <v>21.684803975244243</v>
      </c>
    </row>
    <row r="474" spans="1:25" ht="14.25" customHeight="1" x14ac:dyDescent="0.2">
      <c r="A474" s="172" t="s">
        <v>203</v>
      </c>
      <c r="B474" s="172" t="s">
        <v>212</v>
      </c>
      <c r="C474" s="172" t="s">
        <v>171</v>
      </c>
      <c r="D474" s="170">
        <v>160000</v>
      </c>
      <c r="E474" s="160">
        <v>776</v>
      </c>
      <c r="F474" s="160">
        <v>891</v>
      </c>
      <c r="G474" s="160">
        <v>1173</v>
      </c>
      <c r="H474" s="170">
        <v>46768</v>
      </c>
      <c r="I474" s="170">
        <v>49446</v>
      </c>
      <c r="J474" s="170">
        <v>31040</v>
      </c>
      <c r="K474" s="170">
        <v>35640</v>
      </c>
      <c r="L474" s="160">
        <v>46920</v>
      </c>
      <c r="M474" s="160">
        <v>41795</v>
      </c>
      <c r="N474" s="170">
        <f t="shared" si="108"/>
        <v>-4973</v>
      </c>
      <c r="O474" s="170">
        <f t="shared" si="109"/>
        <v>-7651</v>
      </c>
      <c r="P474" s="170">
        <f t="shared" si="110"/>
        <v>10755</v>
      </c>
      <c r="Q474" s="170">
        <f t="shared" si="111"/>
        <v>6155</v>
      </c>
      <c r="R474" s="170">
        <f t="shared" si="112"/>
        <v>-5125</v>
      </c>
      <c r="S474" s="174">
        <f t="shared" si="113"/>
        <v>20800</v>
      </c>
      <c r="T474" s="171">
        <f t="shared" si="114"/>
        <v>36783.821295000002</v>
      </c>
      <c r="U474" s="174">
        <f t="shared" si="115"/>
        <v>1359.16219685025</v>
      </c>
      <c r="V474" s="172">
        <f t="shared" si="116"/>
        <v>15.303545116397691</v>
      </c>
      <c r="W474" s="174">
        <f t="shared" si="117"/>
        <v>2673</v>
      </c>
      <c r="X474" s="174">
        <f t="shared" si="118"/>
        <v>113.26351640418748</v>
      </c>
      <c r="Y474" s="175">
        <f t="shared" si="119"/>
        <v>23.599832363152519</v>
      </c>
    </row>
    <row r="475" spans="1:25" ht="14.25" customHeight="1" x14ac:dyDescent="0.2">
      <c r="A475" s="172" t="s">
        <v>203</v>
      </c>
      <c r="B475" s="172" t="s">
        <v>212</v>
      </c>
      <c r="C475" s="172" t="s">
        <v>172</v>
      </c>
      <c r="D475" s="170">
        <v>160000</v>
      </c>
      <c r="E475" s="160">
        <v>776</v>
      </c>
      <c r="F475" s="160">
        <v>891</v>
      </c>
      <c r="G475" s="160">
        <v>1173</v>
      </c>
      <c r="H475" s="170">
        <v>46768</v>
      </c>
      <c r="I475" s="170">
        <v>49446</v>
      </c>
      <c r="J475" s="170">
        <v>31040</v>
      </c>
      <c r="K475" s="170">
        <v>35640</v>
      </c>
      <c r="L475" s="160">
        <v>46920</v>
      </c>
      <c r="M475" s="160">
        <v>29694</v>
      </c>
      <c r="N475" s="170">
        <f t="shared" si="108"/>
        <v>-17074</v>
      </c>
      <c r="O475" s="170">
        <f t="shared" si="109"/>
        <v>-19752</v>
      </c>
      <c r="P475" s="170">
        <f t="shared" si="110"/>
        <v>-1346</v>
      </c>
      <c r="Q475" s="170">
        <f t="shared" si="111"/>
        <v>-5946</v>
      </c>
      <c r="R475" s="170">
        <f t="shared" si="112"/>
        <v>-17226</v>
      </c>
      <c r="S475" s="174">
        <f t="shared" si="113"/>
        <v>20800</v>
      </c>
      <c r="T475" s="171">
        <f t="shared" si="114"/>
        <v>26133.719094</v>
      </c>
      <c r="U475" s="174">
        <f t="shared" si="115"/>
        <v>965.64092052329988</v>
      </c>
      <c r="V475" s="172">
        <f t="shared" si="116"/>
        <v>21.540097936951625</v>
      </c>
      <c r="W475" s="174">
        <f t="shared" si="117"/>
        <v>2673</v>
      </c>
      <c r="X475" s="174">
        <f t="shared" si="118"/>
        <v>80.470076710274995</v>
      </c>
      <c r="Y475" s="175">
        <f t="shared" si="119"/>
        <v>33.217316414695205</v>
      </c>
    </row>
    <row r="476" spans="1:25" ht="14.25" customHeight="1" x14ac:dyDescent="0.2">
      <c r="A476" s="172" t="s">
        <v>203</v>
      </c>
      <c r="B476" s="172" t="s">
        <v>212</v>
      </c>
      <c r="C476" s="172" t="s">
        <v>173</v>
      </c>
      <c r="D476" s="170">
        <v>160000</v>
      </c>
      <c r="E476" s="160">
        <v>776</v>
      </c>
      <c r="F476" s="160">
        <v>891</v>
      </c>
      <c r="G476" s="160">
        <v>1173</v>
      </c>
      <c r="H476" s="170">
        <v>46768</v>
      </c>
      <c r="I476" s="170">
        <v>49446</v>
      </c>
      <c r="J476" s="170">
        <v>31040</v>
      </c>
      <c r="K476" s="170">
        <v>35640</v>
      </c>
      <c r="L476" s="160">
        <v>46920</v>
      </c>
      <c r="M476" s="160">
        <v>36905</v>
      </c>
      <c r="N476" s="170">
        <f t="shared" si="108"/>
        <v>-9863</v>
      </c>
      <c r="O476" s="170">
        <f t="shared" si="109"/>
        <v>-12541</v>
      </c>
      <c r="P476" s="170">
        <f t="shared" si="110"/>
        <v>5865</v>
      </c>
      <c r="Q476" s="170">
        <f t="shared" si="111"/>
        <v>1265</v>
      </c>
      <c r="R476" s="170">
        <f t="shared" si="112"/>
        <v>-10015</v>
      </c>
      <c r="S476" s="174">
        <f t="shared" si="113"/>
        <v>20800</v>
      </c>
      <c r="T476" s="171">
        <f t="shared" si="114"/>
        <v>32480.127404999999</v>
      </c>
      <c r="U476" s="174">
        <f t="shared" si="115"/>
        <v>1200.1407076147498</v>
      </c>
      <c r="V476" s="172">
        <f t="shared" si="116"/>
        <v>17.331301128298104</v>
      </c>
      <c r="W476" s="174">
        <f t="shared" si="117"/>
        <v>2673</v>
      </c>
      <c r="X476" s="174">
        <f t="shared" si="118"/>
        <v>100.01172563456248</v>
      </c>
      <c r="Y476" s="175">
        <f t="shared" si="119"/>
        <v>26.726866105350481</v>
      </c>
    </row>
    <row r="477" spans="1:25" ht="14.25" customHeight="1" x14ac:dyDescent="0.2">
      <c r="A477" s="172" t="s">
        <v>203</v>
      </c>
      <c r="B477" s="172" t="s">
        <v>212</v>
      </c>
      <c r="C477" s="172" t="s">
        <v>174</v>
      </c>
      <c r="D477" s="170">
        <v>160000</v>
      </c>
      <c r="E477" s="160">
        <v>776</v>
      </c>
      <c r="F477" s="160">
        <v>891</v>
      </c>
      <c r="G477" s="160">
        <v>1173</v>
      </c>
      <c r="H477" s="170">
        <v>46768</v>
      </c>
      <c r="I477" s="170">
        <v>49446</v>
      </c>
      <c r="J477" s="170">
        <v>31040</v>
      </c>
      <c r="K477" s="170">
        <v>35640</v>
      </c>
      <c r="L477" s="160">
        <v>46920</v>
      </c>
      <c r="M477" s="160">
        <v>63938</v>
      </c>
      <c r="N477" s="170">
        <f t="shared" si="108"/>
        <v>17170</v>
      </c>
      <c r="O477" s="170">
        <f t="shared" si="109"/>
        <v>14492</v>
      </c>
      <c r="P477" s="170">
        <f t="shared" si="110"/>
        <v>32898</v>
      </c>
      <c r="Q477" s="170">
        <f t="shared" si="111"/>
        <v>28298</v>
      </c>
      <c r="R477" s="170">
        <f t="shared" si="112"/>
        <v>17018</v>
      </c>
      <c r="S477" s="174">
        <f t="shared" si="113"/>
        <v>20800</v>
      </c>
      <c r="T477" s="171">
        <f t="shared" si="114"/>
        <v>56271.897738</v>
      </c>
      <c r="U477" s="174">
        <f t="shared" si="115"/>
        <v>2079.2466214190999</v>
      </c>
      <c r="V477" s="172">
        <f t="shared" si="116"/>
        <v>10.003623324780905</v>
      </c>
      <c r="W477" s="174">
        <f t="shared" si="117"/>
        <v>2673</v>
      </c>
      <c r="X477" s="174">
        <f t="shared" si="118"/>
        <v>173.27055178492498</v>
      </c>
      <c r="Y477" s="175">
        <f t="shared" si="119"/>
        <v>15.42674143104194</v>
      </c>
    </row>
    <row r="478" spans="1:25" ht="14.25" customHeight="1" x14ac:dyDescent="0.2">
      <c r="A478" s="172" t="s">
        <v>203</v>
      </c>
      <c r="B478" s="172" t="s">
        <v>212</v>
      </c>
      <c r="C478" s="172" t="s">
        <v>175</v>
      </c>
      <c r="D478" s="170">
        <v>160000</v>
      </c>
      <c r="E478" s="160">
        <v>776</v>
      </c>
      <c r="F478" s="160">
        <v>891</v>
      </c>
      <c r="G478" s="160">
        <v>1173</v>
      </c>
      <c r="H478" s="170">
        <v>46768</v>
      </c>
      <c r="I478" s="170">
        <v>49446</v>
      </c>
      <c r="J478" s="170">
        <v>31040</v>
      </c>
      <c r="K478" s="170">
        <v>35640</v>
      </c>
      <c r="L478" s="160">
        <v>46920</v>
      </c>
      <c r="M478" s="160">
        <v>27659</v>
      </c>
      <c r="N478" s="170">
        <f t="shared" si="108"/>
        <v>-19109</v>
      </c>
      <c r="O478" s="170">
        <f t="shared" si="109"/>
        <v>-21787</v>
      </c>
      <c r="P478" s="170">
        <f t="shared" si="110"/>
        <v>-3381</v>
      </c>
      <c r="Q478" s="170">
        <f t="shared" si="111"/>
        <v>-7981</v>
      </c>
      <c r="R478" s="170">
        <f t="shared" si="112"/>
        <v>-19261</v>
      </c>
      <c r="S478" s="174">
        <f t="shared" si="113"/>
        <v>20800</v>
      </c>
      <c r="T478" s="171">
        <f t="shared" si="114"/>
        <v>24342.713559</v>
      </c>
      <c r="U478" s="174">
        <f t="shared" si="115"/>
        <v>899.46326600504995</v>
      </c>
      <c r="V478" s="172">
        <f t="shared" si="116"/>
        <v>23.12490213456168</v>
      </c>
      <c r="W478" s="174">
        <f t="shared" si="117"/>
        <v>2673</v>
      </c>
      <c r="X478" s="174">
        <f t="shared" si="118"/>
        <v>74.955272167087486</v>
      </c>
      <c r="Y478" s="175">
        <f t="shared" si="119"/>
        <v>35.66126734943272</v>
      </c>
    </row>
    <row r="479" spans="1:25" ht="14.25" customHeight="1" x14ac:dyDescent="0.2">
      <c r="A479" s="172" t="s">
        <v>203</v>
      </c>
      <c r="B479" s="172" t="s">
        <v>212</v>
      </c>
      <c r="C479" s="172" t="s">
        <v>176</v>
      </c>
      <c r="D479" s="170">
        <v>160000</v>
      </c>
      <c r="E479" s="160">
        <v>776</v>
      </c>
      <c r="F479" s="160">
        <v>891</v>
      </c>
      <c r="G479" s="160">
        <v>1173</v>
      </c>
      <c r="H479" s="170">
        <v>46768</v>
      </c>
      <c r="I479" s="170">
        <v>49446</v>
      </c>
      <c r="J479" s="170">
        <v>31040</v>
      </c>
      <c r="K479" s="170">
        <v>35640</v>
      </c>
      <c r="L479" s="160">
        <v>46920</v>
      </c>
      <c r="M479" s="160">
        <v>23465</v>
      </c>
      <c r="N479" s="170">
        <f t="shared" si="108"/>
        <v>-23303</v>
      </c>
      <c r="O479" s="170">
        <f t="shared" si="109"/>
        <v>-25981</v>
      </c>
      <c r="P479" s="170">
        <f t="shared" si="110"/>
        <v>-7575</v>
      </c>
      <c r="Q479" s="170">
        <f t="shared" si="111"/>
        <v>-12175</v>
      </c>
      <c r="R479" s="170">
        <f t="shared" si="112"/>
        <v>-23455</v>
      </c>
      <c r="S479" s="174">
        <f t="shared" si="113"/>
        <v>20800</v>
      </c>
      <c r="T479" s="171">
        <f t="shared" si="114"/>
        <v>20651.569964999999</v>
      </c>
      <c r="U479" s="174">
        <f t="shared" si="115"/>
        <v>763.07551020674987</v>
      </c>
      <c r="V479" s="172">
        <f t="shared" si="116"/>
        <v>27.258114985716666</v>
      </c>
      <c r="W479" s="174">
        <f t="shared" si="117"/>
        <v>2673</v>
      </c>
      <c r="X479" s="174">
        <f t="shared" si="118"/>
        <v>63.589625850562484</v>
      </c>
      <c r="Y479" s="175">
        <f t="shared" si="119"/>
        <v>42.035158475088842</v>
      </c>
    </row>
    <row r="480" spans="1:25" ht="14.25" customHeight="1" x14ac:dyDescent="0.2">
      <c r="A480" s="172" t="s">
        <v>203</v>
      </c>
      <c r="B480" s="172" t="s">
        <v>212</v>
      </c>
      <c r="C480" s="172" t="s">
        <v>303</v>
      </c>
      <c r="D480" s="170">
        <v>160000</v>
      </c>
      <c r="E480" s="160">
        <v>776</v>
      </c>
      <c r="F480" s="160">
        <v>891</v>
      </c>
      <c r="G480" s="160">
        <v>1173</v>
      </c>
      <c r="H480" s="170">
        <v>46768</v>
      </c>
      <c r="I480" s="170">
        <v>49446</v>
      </c>
      <c r="J480" s="170">
        <v>31040</v>
      </c>
      <c r="K480" s="170">
        <v>35640</v>
      </c>
      <c r="L480" s="160">
        <v>46920</v>
      </c>
      <c r="M480" s="160">
        <v>41194</v>
      </c>
      <c r="N480" s="170">
        <f t="shared" si="108"/>
        <v>-5574</v>
      </c>
      <c r="O480" s="170">
        <f t="shared" si="109"/>
        <v>-8252</v>
      </c>
      <c r="P480" s="170">
        <f t="shared" si="110"/>
        <v>10154</v>
      </c>
      <c r="Q480" s="170">
        <f t="shared" si="111"/>
        <v>5554</v>
      </c>
      <c r="R480" s="170">
        <f t="shared" si="112"/>
        <v>-5726</v>
      </c>
      <c r="S480" s="174">
        <f t="shared" si="113"/>
        <v>20800</v>
      </c>
      <c r="T480" s="171">
        <f t="shared" si="114"/>
        <v>36254.880594000002</v>
      </c>
      <c r="U480" s="174">
        <f t="shared" si="115"/>
        <v>1339.6178379482999</v>
      </c>
      <c r="V480" s="172">
        <f t="shared" si="116"/>
        <v>15.52681623876879</v>
      </c>
      <c r="W480" s="174">
        <f t="shared" si="117"/>
        <v>2673</v>
      </c>
      <c r="X480" s="174">
        <f t="shared" si="118"/>
        <v>111.63481982902499</v>
      </c>
      <c r="Y480" s="175">
        <f t="shared" si="119"/>
        <v>23.944142195901332</v>
      </c>
    </row>
    <row r="481" spans="1:25" ht="14.25" customHeight="1" x14ac:dyDescent="0.2">
      <c r="A481" s="172" t="s">
        <v>203</v>
      </c>
      <c r="B481" s="172" t="s">
        <v>212</v>
      </c>
      <c r="C481" s="172" t="s">
        <v>339</v>
      </c>
      <c r="D481" s="170">
        <v>160000</v>
      </c>
      <c r="E481" s="160">
        <v>776</v>
      </c>
      <c r="F481" s="160">
        <v>891</v>
      </c>
      <c r="G481" s="160">
        <v>1173</v>
      </c>
      <c r="H481" s="170">
        <v>46768</v>
      </c>
      <c r="I481" s="170">
        <v>49446</v>
      </c>
      <c r="J481" s="170">
        <v>31040</v>
      </c>
      <c r="K481" s="170">
        <v>35640</v>
      </c>
      <c r="L481" s="160">
        <v>46920</v>
      </c>
      <c r="M481" s="160">
        <v>27886</v>
      </c>
      <c r="N481" s="170">
        <f t="shared" si="108"/>
        <v>-18882</v>
      </c>
      <c r="O481" s="170">
        <f t="shared" si="109"/>
        <v>-21560</v>
      </c>
      <c r="P481" s="170">
        <f t="shared" si="110"/>
        <v>-3154</v>
      </c>
      <c r="Q481" s="170">
        <f t="shared" si="111"/>
        <v>-7754</v>
      </c>
      <c r="R481" s="170">
        <f t="shared" si="112"/>
        <v>-19034</v>
      </c>
      <c r="S481" s="174">
        <f t="shared" si="113"/>
        <v>20800</v>
      </c>
      <c r="T481" s="171">
        <f t="shared" si="114"/>
        <v>24542.496486</v>
      </c>
      <c r="U481" s="174">
        <f t="shared" si="115"/>
        <v>906.84524515769988</v>
      </c>
      <c r="V481" s="172">
        <f t="shared" si="116"/>
        <v>22.936658830231714</v>
      </c>
      <c r="W481" s="174">
        <f t="shared" si="117"/>
        <v>2673</v>
      </c>
      <c r="X481" s="174">
        <f t="shared" si="118"/>
        <v>75.57043709647499</v>
      </c>
      <c r="Y481" s="175">
        <f t="shared" si="119"/>
        <v>35.370974453774636</v>
      </c>
    </row>
    <row r="482" spans="1:25" ht="14.25" customHeight="1" x14ac:dyDescent="0.2">
      <c r="A482" s="172" t="s">
        <v>203</v>
      </c>
      <c r="B482" s="172" t="s">
        <v>212</v>
      </c>
      <c r="C482" s="172" t="s">
        <v>179</v>
      </c>
      <c r="D482" s="170">
        <v>160000</v>
      </c>
      <c r="E482" s="160">
        <v>776</v>
      </c>
      <c r="F482" s="160">
        <v>891</v>
      </c>
      <c r="G482" s="160">
        <v>1173</v>
      </c>
      <c r="H482" s="170">
        <v>46768</v>
      </c>
      <c r="I482" s="170">
        <v>49446</v>
      </c>
      <c r="J482" s="170">
        <v>31040</v>
      </c>
      <c r="K482" s="170">
        <v>35640</v>
      </c>
      <c r="L482" s="160">
        <v>46920</v>
      </c>
      <c r="M482" s="160">
        <v>52592</v>
      </c>
      <c r="N482" s="170">
        <f t="shared" si="108"/>
        <v>5824</v>
      </c>
      <c r="O482" s="170">
        <f t="shared" si="109"/>
        <v>3146</v>
      </c>
      <c r="P482" s="170">
        <f t="shared" si="110"/>
        <v>21552</v>
      </c>
      <c r="Q482" s="170">
        <f t="shared" si="111"/>
        <v>16952</v>
      </c>
      <c r="R482" s="170">
        <f t="shared" si="112"/>
        <v>5672</v>
      </c>
      <c r="S482" s="174">
        <f t="shared" si="113"/>
        <v>20800</v>
      </c>
      <c r="T482" s="171">
        <f t="shared" si="114"/>
        <v>46286.271792</v>
      </c>
      <c r="U482" s="174">
        <f t="shared" si="115"/>
        <v>1710.2777427143999</v>
      </c>
      <c r="V482" s="172">
        <f t="shared" si="116"/>
        <v>12.16176734369945</v>
      </c>
      <c r="W482" s="174">
        <f t="shared" si="117"/>
        <v>2673</v>
      </c>
      <c r="X482" s="174">
        <f t="shared" si="118"/>
        <v>142.52314522619997</v>
      </c>
      <c r="Y482" s="175">
        <f t="shared" si="119"/>
        <v>18.754848524831907</v>
      </c>
    </row>
    <row r="483" spans="1:25" ht="14.25" customHeight="1" x14ac:dyDescent="0.2">
      <c r="A483" s="172" t="s">
        <v>203</v>
      </c>
      <c r="B483" s="172" t="s">
        <v>212</v>
      </c>
      <c r="C483" s="172" t="s">
        <v>340</v>
      </c>
      <c r="D483" s="170">
        <v>160000</v>
      </c>
      <c r="E483" s="160">
        <v>776</v>
      </c>
      <c r="F483" s="160">
        <v>891</v>
      </c>
      <c r="G483" s="160">
        <v>1173</v>
      </c>
      <c r="H483" s="170">
        <v>46768</v>
      </c>
      <c r="I483" s="170">
        <v>49446</v>
      </c>
      <c r="J483" s="170">
        <v>31040</v>
      </c>
      <c r="K483" s="170">
        <v>35640</v>
      </c>
      <c r="L483" s="160">
        <v>46920</v>
      </c>
      <c r="M483" s="160">
        <v>29025</v>
      </c>
      <c r="N483" s="170">
        <f t="shared" si="108"/>
        <v>-17743</v>
      </c>
      <c r="O483" s="170">
        <f t="shared" si="109"/>
        <v>-20421</v>
      </c>
      <c r="P483" s="170">
        <f t="shared" si="110"/>
        <v>-2015</v>
      </c>
      <c r="Q483" s="170">
        <f t="shared" si="111"/>
        <v>-6615</v>
      </c>
      <c r="R483" s="170">
        <f t="shared" si="112"/>
        <v>-17895</v>
      </c>
      <c r="S483" s="174">
        <f t="shared" si="113"/>
        <v>20800</v>
      </c>
      <c r="T483" s="171">
        <f t="shared" si="114"/>
        <v>25544.931525</v>
      </c>
      <c r="U483" s="174">
        <f t="shared" si="115"/>
        <v>943.8852198487499</v>
      </c>
      <c r="V483" s="172">
        <f t="shared" si="116"/>
        <v>22.036577713689631</v>
      </c>
      <c r="W483" s="174">
        <f t="shared" si="117"/>
        <v>2673</v>
      </c>
      <c r="X483" s="174">
        <f t="shared" si="118"/>
        <v>78.657101654062487</v>
      </c>
      <c r="Y483" s="175">
        <f t="shared" si="119"/>
        <v>33.982945516553301</v>
      </c>
    </row>
    <row r="484" spans="1:25" ht="14.25" customHeight="1" x14ac:dyDescent="0.2">
      <c r="A484" s="172" t="s">
        <v>203</v>
      </c>
      <c r="B484" s="172" t="s">
        <v>212</v>
      </c>
      <c r="C484" s="172" t="s">
        <v>305</v>
      </c>
      <c r="D484" s="170">
        <v>160000</v>
      </c>
      <c r="E484" s="160">
        <v>776</v>
      </c>
      <c r="F484" s="160">
        <v>891</v>
      </c>
      <c r="G484" s="160">
        <v>1173</v>
      </c>
      <c r="H484" s="170">
        <v>46768</v>
      </c>
      <c r="I484" s="170">
        <v>49446</v>
      </c>
      <c r="J484" s="170">
        <v>31040</v>
      </c>
      <c r="K484" s="170">
        <v>35640</v>
      </c>
      <c r="L484" s="160">
        <v>46920</v>
      </c>
      <c r="M484" s="160">
        <v>25552</v>
      </c>
      <c r="N484" s="170">
        <f t="shared" ref="N484:N515" si="120">$M484-H484</f>
        <v>-21216</v>
      </c>
      <c r="O484" s="170">
        <f t="shared" ref="O484:O515" si="121">$M484-I484</f>
        <v>-23894</v>
      </c>
      <c r="P484" s="170">
        <f t="shared" ref="P484:P515" si="122">$M484-J484</f>
        <v>-5488</v>
      </c>
      <c r="Q484" s="170">
        <f t="shared" ref="Q484:Q515" si="123">$M484-K484</f>
        <v>-10088</v>
      </c>
      <c r="R484" s="170">
        <f t="shared" ref="R484:R515" si="124">$M484-L484</f>
        <v>-21368</v>
      </c>
      <c r="S484" s="174">
        <f t="shared" ref="S484:S515" si="125">D484*0.13</f>
        <v>20800</v>
      </c>
      <c r="T484" s="171">
        <f t="shared" ref="T484:T515" si="126">M484*$AD$1</f>
        <v>22488.340752</v>
      </c>
      <c r="U484" s="174">
        <f t="shared" ref="U484:U515" si="127">T484*$AB$1</f>
        <v>830.94419078639999</v>
      </c>
      <c r="V484" s="172">
        <f t="shared" ref="V484:V515" si="128">S484/U484</f>
        <v>25.031765346737693</v>
      </c>
      <c r="W484" s="174">
        <f t="shared" ref="W484:W515" si="129">F484*3</f>
        <v>2673</v>
      </c>
      <c r="X484" s="174">
        <f t="shared" ref="X484:X515" si="130">T484*($AB$1/12)</f>
        <v>69.245349232199985</v>
      </c>
      <c r="Y484" s="175">
        <f t="shared" ref="Y484:Y515" si="131">W484/X484</f>
        <v>38.601870445286458</v>
      </c>
    </row>
    <row r="485" spans="1:25" ht="14.25" customHeight="1" x14ac:dyDescent="0.2">
      <c r="A485" s="172" t="s">
        <v>203</v>
      </c>
      <c r="B485" s="172" t="s">
        <v>212</v>
      </c>
      <c r="C485" s="172" t="s">
        <v>177</v>
      </c>
      <c r="D485" s="170">
        <v>160000</v>
      </c>
      <c r="E485" s="160">
        <v>776</v>
      </c>
      <c r="F485" s="160">
        <v>891</v>
      </c>
      <c r="G485" s="160">
        <v>1173</v>
      </c>
      <c r="H485" s="170">
        <v>46768</v>
      </c>
      <c r="I485" s="170">
        <v>49446</v>
      </c>
      <c r="J485" s="170">
        <v>31040</v>
      </c>
      <c r="K485" s="170">
        <v>35640</v>
      </c>
      <c r="L485" s="160">
        <v>46920</v>
      </c>
      <c r="M485" s="160">
        <v>27219</v>
      </c>
      <c r="N485" s="170">
        <f t="shared" si="120"/>
        <v>-19549</v>
      </c>
      <c r="O485" s="170">
        <f t="shared" si="121"/>
        <v>-22227</v>
      </c>
      <c r="P485" s="170">
        <f t="shared" si="122"/>
        <v>-3821</v>
      </c>
      <c r="Q485" s="170">
        <f t="shared" si="123"/>
        <v>-8421</v>
      </c>
      <c r="R485" s="170">
        <f t="shared" si="124"/>
        <v>-19701</v>
      </c>
      <c r="S485" s="174">
        <f t="shared" si="125"/>
        <v>20800</v>
      </c>
      <c r="T485" s="171">
        <f t="shared" si="126"/>
        <v>23955.469119000001</v>
      </c>
      <c r="U485" s="174">
        <f t="shared" si="127"/>
        <v>885.15458394705001</v>
      </c>
      <c r="V485" s="172">
        <f t="shared" si="128"/>
        <v>23.498720310806476</v>
      </c>
      <c r="W485" s="174">
        <f t="shared" si="129"/>
        <v>2673</v>
      </c>
      <c r="X485" s="174">
        <f t="shared" si="130"/>
        <v>73.762881995587492</v>
      </c>
      <c r="Y485" s="175">
        <f t="shared" si="131"/>
        <v>36.237738110068683</v>
      </c>
    </row>
    <row r="486" spans="1:25" ht="14.25" customHeight="1" x14ac:dyDescent="0.2">
      <c r="A486" s="172" t="s">
        <v>203</v>
      </c>
      <c r="B486" s="172" t="s">
        <v>212</v>
      </c>
      <c r="C486" s="172" t="s">
        <v>180</v>
      </c>
      <c r="D486" s="170">
        <v>160000</v>
      </c>
      <c r="E486" s="160">
        <v>776</v>
      </c>
      <c r="F486" s="160">
        <v>891</v>
      </c>
      <c r="G486" s="160">
        <v>1173</v>
      </c>
      <c r="H486" s="170">
        <v>46768</v>
      </c>
      <c r="I486" s="170">
        <v>49446</v>
      </c>
      <c r="J486" s="170">
        <v>31040</v>
      </c>
      <c r="K486" s="170">
        <v>35640</v>
      </c>
      <c r="L486" s="160">
        <v>46920</v>
      </c>
      <c r="M486" s="160">
        <v>27083</v>
      </c>
      <c r="N486" s="170">
        <f t="shared" si="120"/>
        <v>-19685</v>
      </c>
      <c r="O486" s="170">
        <f t="shared" si="121"/>
        <v>-22363</v>
      </c>
      <c r="P486" s="170">
        <f t="shared" si="122"/>
        <v>-3957</v>
      </c>
      <c r="Q486" s="170">
        <f t="shared" si="123"/>
        <v>-8557</v>
      </c>
      <c r="R486" s="170">
        <f t="shared" si="124"/>
        <v>-19837</v>
      </c>
      <c r="S486" s="174">
        <f t="shared" si="125"/>
        <v>20800</v>
      </c>
      <c r="T486" s="171">
        <f t="shared" si="126"/>
        <v>23835.775383</v>
      </c>
      <c r="U486" s="174">
        <f t="shared" si="127"/>
        <v>880.73190040184988</v>
      </c>
      <c r="V486" s="172">
        <f t="shared" si="128"/>
        <v>23.616721490966345</v>
      </c>
      <c r="W486" s="174">
        <f t="shared" si="129"/>
        <v>2673</v>
      </c>
      <c r="X486" s="174">
        <f t="shared" si="130"/>
        <v>73.39432503348749</v>
      </c>
      <c r="Y486" s="175">
        <f t="shared" si="131"/>
        <v>36.419709545395989</v>
      </c>
    </row>
    <row r="487" spans="1:25" ht="14.25" customHeight="1" x14ac:dyDescent="0.2">
      <c r="A487" s="172" t="s">
        <v>203</v>
      </c>
      <c r="B487" s="172" t="s">
        <v>212</v>
      </c>
      <c r="C487" s="172" t="s">
        <v>463</v>
      </c>
      <c r="D487" s="170">
        <v>160000</v>
      </c>
      <c r="E487" s="160">
        <v>776</v>
      </c>
      <c r="F487" s="160">
        <v>891</v>
      </c>
      <c r="G487" s="160">
        <v>1173</v>
      </c>
      <c r="H487" s="170">
        <v>46768</v>
      </c>
      <c r="I487" s="170">
        <v>49446</v>
      </c>
      <c r="J487" s="170">
        <v>31040</v>
      </c>
      <c r="K487" s="170">
        <v>35640</v>
      </c>
      <c r="L487" s="160">
        <v>46920</v>
      </c>
      <c r="M487" s="160">
        <v>29707</v>
      </c>
      <c r="N487" s="170">
        <f t="shared" si="120"/>
        <v>-17061</v>
      </c>
      <c r="O487" s="170">
        <f t="shared" si="121"/>
        <v>-19739</v>
      </c>
      <c r="P487" s="170">
        <f t="shared" si="122"/>
        <v>-1333</v>
      </c>
      <c r="Q487" s="170">
        <f t="shared" si="123"/>
        <v>-5933</v>
      </c>
      <c r="R487" s="170">
        <f t="shared" si="124"/>
        <v>-17213</v>
      </c>
      <c r="S487" s="174">
        <f t="shared" si="125"/>
        <v>20800</v>
      </c>
      <c r="T487" s="171">
        <f t="shared" si="126"/>
        <v>26145.160406999999</v>
      </c>
      <c r="U487" s="174">
        <f t="shared" si="127"/>
        <v>966.06367703864987</v>
      </c>
      <c r="V487" s="172">
        <f t="shared" si="128"/>
        <v>21.530671832896005</v>
      </c>
      <c r="W487" s="174">
        <f t="shared" si="129"/>
        <v>2673</v>
      </c>
      <c r="X487" s="174">
        <f t="shared" si="130"/>
        <v>80.505306419887489</v>
      </c>
      <c r="Y487" s="172">
        <f t="shared" si="131"/>
        <v>33.202780274614049</v>
      </c>
    </row>
    <row r="488" spans="1:25" ht="14.25" customHeight="1" x14ac:dyDescent="0.2">
      <c r="A488" s="172" t="s">
        <v>213</v>
      </c>
      <c r="B488" s="172" t="s">
        <v>213</v>
      </c>
      <c r="C488" s="172" t="s">
        <v>181</v>
      </c>
      <c r="D488" s="170">
        <v>175000</v>
      </c>
      <c r="E488" s="160">
        <v>714</v>
      </c>
      <c r="F488" s="160">
        <v>910</v>
      </c>
      <c r="G488" s="160">
        <v>1165</v>
      </c>
      <c r="H488" s="170">
        <v>51153</v>
      </c>
      <c r="I488" s="170">
        <v>54081</v>
      </c>
      <c r="J488" s="170">
        <v>28560</v>
      </c>
      <c r="K488" s="170">
        <v>36400</v>
      </c>
      <c r="L488" s="170">
        <v>46600</v>
      </c>
      <c r="M488" s="160">
        <v>86405</v>
      </c>
      <c r="N488" s="170">
        <f t="shared" si="120"/>
        <v>35252</v>
      </c>
      <c r="O488" s="170">
        <f t="shared" si="121"/>
        <v>32324</v>
      </c>
      <c r="P488" s="170">
        <f t="shared" si="122"/>
        <v>57845</v>
      </c>
      <c r="Q488" s="170">
        <f t="shared" si="123"/>
        <v>50005</v>
      </c>
      <c r="R488" s="170">
        <f t="shared" si="124"/>
        <v>39805</v>
      </c>
      <c r="S488" s="174">
        <f t="shared" si="125"/>
        <v>22750</v>
      </c>
      <c r="T488" s="171">
        <f t="shared" si="126"/>
        <v>76045.126904999997</v>
      </c>
      <c r="U488" s="174">
        <f t="shared" si="127"/>
        <v>2809.8674391397499</v>
      </c>
      <c r="V488" s="172">
        <f t="shared" si="128"/>
        <v>8.0964673575366195</v>
      </c>
      <c r="W488" s="174">
        <f t="shared" si="129"/>
        <v>2730</v>
      </c>
      <c r="X488" s="174">
        <f t="shared" si="130"/>
        <v>234.15561992831246</v>
      </c>
      <c r="Y488" s="175">
        <f t="shared" si="131"/>
        <v>11.658912994852734</v>
      </c>
    </row>
    <row r="489" spans="1:25" ht="14.25" customHeight="1" x14ac:dyDescent="0.2">
      <c r="A489" s="172" t="s">
        <v>213</v>
      </c>
      <c r="B489" s="172" t="s">
        <v>213</v>
      </c>
      <c r="C489" s="172" t="s">
        <v>178</v>
      </c>
      <c r="D489" s="170">
        <v>175000</v>
      </c>
      <c r="E489" s="160">
        <v>714</v>
      </c>
      <c r="F489" s="160">
        <v>910</v>
      </c>
      <c r="G489" s="160">
        <v>1165</v>
      </c>
      <c r="H489" s="170">
        <v>51153</v>
      </c>
      <c r="I489" s="170">
        <v>54081</v>
      </c>
      <c r="J489" s="170">
        <v>28560</v>
      </c>
      <c r="K489" s="170">
        <v>36400</v>
      </c>
      <c r="L489" s="170">
        <v>46600</v>
      </c>
      <c r="M489" s="160">
        <v>67795</v>
      </c>
      <c r="N489" s="170">
        <f t="shared" si="120"/>
        <v>16642</v>
      </c>
      <c r="O489" s="170">
        <f t="shared" si="121"/>
        <v>13714</v>
      </c>
      <c r="P489" s="170">
        <f t="shared" si="122"/>
        <v>39235</v>
      </c>
      <c r="Q489" s="170">
        <f t="shared" si="123"/>
        <v>31395</v>
      </c>
      <c r="R489" s="170">
        <f t="shared" si="124"/>
        <v>21195</v>
      </c>
      <c r="S489" s="174">
        <f t="shared" si="125"/>
        <v>22750</v>
      </c>
      <c r="T489" s="171">
        <f t="shared" si="126"/>
        <v>59666.447294999998</v>
      </c>
      <c r="U489" s="174">
        <f t="shared" si="127"/>
        <v>2204.6752275502499</v>
      </c>
      <c r="V489" s="172">
        <f t="shared" si="128"/>
        <v>10.318980190691816</v>
      </c>
      <c r="W489" s="174">
        <f t="shared" si="129"/>
        <v>2730</v>
      </c>
      <c r="X489" s="174">
        <f t="shared" si="130"/>
        <v>183.72293562918748</v>
      </c>
      <c r="Y489" s="175">
        <f t="shared" si="131"/>
        <v>14.859331474596216</v>
      </c>
    </row>
    <row r="490" spans="1:25" ht="14.25" customHeight="1" x14ac:dyDescent="0.2">
      <c r="A490" s="172" t="s">
        <v>213</v>
      </c>
      <c r="B490" s="172" t="s">
        <v>213</v>
      </c>
      <c r="C490" s="172" t="s">
        <v>468</v>
      </c>
      <c r="D490" s="170">
        <v>175000</v>
      </c>
      <c r="E490" s="160">
        <v>714</v>
      </c>
      <c r="F490" s="160">
        <v>910</v>
      </c>
      <c r="G490" s="160">
        <v>1165</v>
      </c>
      <c r="H490" s="170">
        <v>51153</v>
      </c>
      <c r="I490" s="170">
        <v>54081</v>
      </c>
      <c r="J490" s="170">
        <v>28560</v>
      </c>
      <c r="K490" s="170">
        <v>36400</v>
      </c>
      <c r="L490" s="170">
        <v>46600</v>
      </c>
      <c r="M490" s="160">
        <v>57019</v>
      </c>
      <c r="N490" s="170">
        <f t="shared" si="120"/>
        <v>5866</v>
      </c>
      <c r="O490" s="170">
        <f t="shared" si="121"/>
        <v>2938</v>
      </c>
      <c r="P490" s="170">
        <f t="shared" si="122"/>
        <v>28459</v>
      </c>
      <c r="Q490" s="170">
        <f t="shared" si="123"/>
        <v>20619</v>
      </c>
      <c r="R490" s="170">
        <f t="shared" si="124"/>
        <v>10419</v>
      </c>
      <c r="S490" s="174">
        <f t="shared" si="125"/>
        <v>22750</v>
      </c>
      <c r="T490" s="171">
        <f t="shared" si="126"/>
        <v>50182.478919000001</v>
      </c>
      <c r="U490" s="174">
        <f t="shared" si="127"/>
        <v>1854.2425960570499</v>
      </c>
      <c r="V490" s="172">
        <f t="shared" si="128"/>
        <v>12.269160490853078</v>
      </c>
      <c r="W490" s="174">
        <f t="shared" si="129"/>
        <v>2730</v>
      </c>
      <c r="X490" s="174">
        <f t="shared" si="130"/>
        <v>154.52021633808749</v>
      </c>
      <c r="Y490" s="175">
        <f t="shared" si="131"/>
        <v>17.667591106828432</v>
      </c>
    </row>
    <row r="491" spans="1:25" ht="14.25" customHeight="1" x14ac:dyDescent="0.2">
      <c r="A491" s="172" t="s">
        <v>213</v>
      </c>
      <c r="B491" s="172" t="s">
        <v>213</v>
      </c>
      <c r="C491" s="172" t="s">
        <v>170</v>
      </c>
      <c r="D491" s="170">
        <v>175000</v>
      </c>
      <c r="E491" s="160">
        <v>714</v>
      </c>
      <c r="F491" s="160">
        <v>910</v>
      </c>
      <c r="G491" s="160">
        <v>1165</v>
      </c>
      <c r="H491" s="170">
        <v>51153</v>
      </c>
      <c r="I491" s="170">
        <v>54081</v>
      </c>
      <c r="J491" s="170">
        <v>28560</v>
      </c>
      <c r="K491" s="170">
        <v>36400</v>
      </c>
      <c r="L491" s="170">
        <v>46600</v>
      </c>
      <c r="M491" s="160">
        <v>47762</v>
      </c>
      <c r="N491" s="170">
        <f t="shared" si="120"/>
        <v>-3391</v>
      </c>
      <c r="O491" s="170">
        <f t="shared" si="121"/>
        <v>-6319</v>
      </c>
      <c r="P491" s="170">
        <f t="shared" si="122"/>
        <v>19202</v>
      </c>
      <c r="Q491" s="170">
        <f t="shared" si="123"/>
        <v>11362</v>
      </c>
      <c r="R491" s="170">
        <f t="shared" si="124"/>
        <v>1162</v>
      </c>
      <c r="S491" s="174">
        <f t="shared" si="125"/>
        <v>22750</v>
      </c>
      <c r="T491" s="171">
        <f t="shared" si="126"/>
        <v>42035.383962</v>
      </c>
      <c r="U491" s="174">
        <f t="shared" si="127"/>
        <v>1553.2074373958999</v>
      </c>
      <c r="V491" s="172">
        <f t="shared" si="128"/>
        <v>14.647109878731035</v>
      </c>
      <c r="W491" s="174">
        <f t="shared" si="129"/>
        <v>2730</v>
      </c>
      <c r="X491" s="174">
        <f t="shared" si="130"/>
        <v>129.43395311632497</v>
      </c>
      <c r="Y491" s="175">
        <f t="shared" si="131"/>
        <v>21.091838225372694</v>
      </c>
    </row>
    <row r="492" spans="1:25" ht="14.25" x14ac:dyDescent="0.2">
      <c r="A492" s="172" t="s">
        <v>213</v>
      </c>
      <c r="B492" s="172" t="s">
        <v>213</v>
      </c>
      <c r="C492" s="172" t="s">
        <v>171</v>
      </c>
      <c r="D492" s="170">
        <v>175000</v>
      </c>
      <c r="E492" s="160">
        <v>714</v>
      </c>
      <c r="F492" s="160">
        <v>910</v>
      </c>
      <c r="G492" s="160">
        <v>1165</v>
      </c>
      <c r="H492" s="170">
        <v>51153</v>
      </c>
      <c r="I492" s="170">
        <v>54081</v>
      </c>
      <c r="J492" s="170">
        <v>28560</v>
      </c>
      <c r="K492" s="170">
        <v>36400</v>
      </c>
      <c r="L492" s="170">
        <v>46600</v>
      </c>
      <c r="M492" s="160">
        <v>43887</v>
      </c>
      <c r="N492" s="170">
        <f t="shared" si="120"/>
        <v>-7266</v>
      </c>
      <c r="O492" s="170">
        <f t="shared" si="121"/>
        <v>-10194</v>
      </c>
      <c r="P492" s="170">
        <f t="shared" si="122"/>
        <v>15327</v>
      </c>
      <c r="Q492" s="170">
        <f t="shared" si="123"/>
        <v>7487</v>
      </c>
      <c r="R492" s="170">
        <f t="shared" si="124"/>
        <v>-2713</v>
      </c>
      <c r="S492" s="174">
        <f t="shared" si="125"/>
        <v>22750</v>
      </c>
      <c r="T492" s="171">
        <f t="shared" si="126"/>
        <v>38624.992587000001</v>
      </c>
      <c r="U492" s="174">
        <f t="shared" si="127"/>
        <v>1427.1934760896499</v>
      </c>
      <c r="V492" s="172">
        <f t="shared" si="128"/>
        <v>15.94037555604055</v>
      </c>
      <c r="W492" s="174">
        <f t="shared" si="129"/>
        <v>2730</v>
      </c>
      <c r="X492" s="174">
        <f t="shared" si="130"/>
        <v>118.93278967413748</v>
      </c>
      <c r="Y492" s="175">
        <f t="shared" si="131"/>
        <v>22.954140800698397</v>
      </c>
    </row>
    <row r="493" spans="1:25" ht="14.25" x14ac:dyDescent="0.2">
      <c r="A493" s="172" t="s">
        <v>213</v>
      </c>
      <c r="B493" s="172" t="s">
        <v>213</v>
      </c>
      <c r="C493" s="172" t="s">
        <v>172</v>
      </c>
      <c r="D493" s="170">
        <v>175000</v>
      </c>
      <c r="E493" s="160">
        <v>714</v>
      </c>
      <c r="F493" s="160">
        <v>910</v>
      </c>
      <c r="G493" s="160">
        <v>1165</v>
      </c>
      <c r="H493" s="170">
        <v>51153</v>
      </c>
      <c r="I493" s="170">
        <v>54081</v>
      </c>
      <c r="J493" s="170">
        <v>28560</v>
      </c>
      <c r="K493" s="170">
        <v>36400</v>
      </c>
      <c r="L493" s="170">
        <v>46600</v>
      </c>
      <c r="M493" s="160">
        <v>31181</v>
      </c>
      <c r="N493" s="170">
        <f t="shared" si="120"/>
        <v>-19972</v>
      </c>
      <c r="O493" s="170">
        <f t="shared" si="121"/>
        <v>-22900</v>
      </c>
      <c r="P493" s="170">
        <f t="shared" si="122"/>
        <v>2621</v>
      </c>
      <c r="Q493" s="170">
        <f t="shared" si="123"/>
        <v>-5219</v>
      </c>
      <c r="R493" s="170">
        <f t="shared" si="124"/>
        <v>-15419</v>
      </c>
      <c r="S493" s="174">
        <f t="shared" si="125"/>
        <v>22750</v>
      </c>
      <c r="T493" s="171">
        <f t="shared" si="126"/>
        <v>27442.429281000001</v>
      </c>
      <c r="U493" s="174">
        <f t="shared" si="127"/>
        <v>1013.99776193295</v>
      </c>
      <c r="V493" s="172">
        <f t="shared" si="128"/>
        <v>22.435946955772799</v>
      </c>
      <c r="W493" s="174">
        <f t="shared" si="129"/>
        <v>2730</v>
      </c>
      <c r="X493" s="174">
        <f t="shared" si="130"/>
        <v>84.499813494412493</v>
      </c>
      <c r="Y493" s="175">
        <f t="shared" si="131"/>
        <v>32.307763616312833</v>
      </c>
    </row>
    <row r="494" spans="1:25" ht="14.25" x14ac:dyDescent="0.2">
      <c r="A494" s="172" t="s">
        <v>213</v>
      </c>
      <c r="B494" s="172" t="s">
        <v>213</v>
      </c>
      <c r="C494" s="172" t="s">
        <v>173</v>
      </c>
      <c r="D494" s="170">
        <v>175000</v>
      </c>
      <c r="E494" s="160">
        <v>714</v>
      </c>
      <c r="F494" s="160">
        <v>910</v>
      </c>
      <c r="G494" s="160">
        <v>1165</v>
      </c>
      <c r="H494" s="170">
        <v>51153</v>
      </c>
      <c r="I494" s="170">
        <v>54081</v>
      </c>
      <c r="J494" s="170">
        <v>28560</v>
      </c>
      <c r="K494" s="170">
        <v>36400</v>
      </c>
      <c r="L494" s="170">
        <v>46600</v>
      </c>
      <c r="M494" s="160">
        <v>38752</v>
      </c>
      <c r="N494" s="170">
        <f t="shared" si="120"/>
        <v>-12401</v>
      </c>
      <c r="O494" s="170">
        <f t="shared" si="121"/>
        <v>-15329</v>
      </c>
      <c r="P494" s="170">
        <f t="shared" si="122"/>
        <v>10192</v>
      </c>
      <c r="Q494" s="170">
        <f t="shared" si="123"/>
        <v>2352</v>
      </c>
      <c r="R494" s="170">
        <f t="shared" si="124"/>
        <v>-7848</v>
      </c>
      <c r="S494" s="174">
        <f t="shared" si="125"/>
        <v>22750</v>
      </c>
      <c r="T494" s="171">
        <f t="shared" si="126"/>
        <v>34105.673951999997</v>
      </c>
      <c r="U494" s="174">
        <f t="shared" si="127"/>
        <v>1260.2046525263997</v>
      </c>
      <c r="V494" s="172">
        <f t="shared" si="128"/>
        <v>18.052623400803874</v>
      </c>
      <c r="W494" s="174">
        <f t="shared" si="129"/>
        <v>2730</v>
      </c>
      <c r="X494" s="174">
        <f t="shared" si="130"/>
        <v>105.01705437719998</v>
      </c>
      <c r="Y494" s="175">
        <f t="shared" si="131"/>
        <v>25.995777697157578</v>
      </c>
    </row>
    <row r="495" spans="1:25" ht="14.25" x14ac:dyDescent="0.2">
      <c r="A495" s="172" t="s">
        <v>213</v>
      </c>
      <c r="B495" s="172" t="s">
        <v>213</v>
      </c>
      <c r="C495" s="172" t="s">
        <v>174</v>
      </c>
      <c r="D495" s="170">
        <v>175000</v>
      </c>
      <c r="E495" s="160">
        <v>714</v>
      </c>
      <c r="F495" s="160">
        <v>910</v>
      </c>
      <c r="G495" s="160">
        <v>1165</v>
      </c>
      <c r="H495" s="170">
        <v>51153</v>
      </c>
      <c r="I495" s="170">
        <v>54081</v>
      </c>
      <c r="J495" s="170">
        <v>28560</v>
      </c>
      <c r="K495" s="170">
        <v>36400</v>
      </c>
      <c r="L495" s="170">
        <v>46600</v>
      </c>
      <c r="M495" s="160">
        <v>67139</v>
      </c>
      <c r="N495" s="170">
        <f t="shared" si="120"/>
        <v>15986</v>
      </c>
      <c r="O495" s="170">
        <f t="shared" si="121"/>
        <v>13058</v>
      </c>
      <c r="P495" s="170">
        <f t="shared" si="122"/>
        <v>38579</v>
      </c>
      <c r="Q495" s="170">
        <f t="shared" si="123"/>
        <v>30739</v>
      </c>
      <c r="R495" s="170">
        <f t="shared" si="124"/>
        <v>20539</v>
      </c>
      <c r="S495" s="174">
        <f t="shared" si="125"/>
        <v>22750</v>
      </c>
      <c r="T495" s="171">
        <f t="shared" si="126"/>
        <v>59089.101039000001</v>
      </c>
      <c r="U495" s="174">
        <f t="shared" si="127"/>
        <v>2183.3422833910499</v>
      </c>
      <c r="V495" s="172">
        <f t="shared" si="128"/>
        <v>10.419804614723956</v>
      </c>
      <c r="W495" s="174">
        <f t="shared" si="129"/>
        <v>2730</v>
      </c>
      <c r="X495" s="174">
        <f t="shared" si="130"/>
        <v>181.94519028258748</v>
      </c>
      <c r="Y495" s="175">
        <f t="shared" si="131"/>
        <v>15.004518645202497</v>
      </c>
    </row>
    <row r="496" spans="1:25" ht="14.25" x14ac:dyDescent="0.2">
      <c r="A496" s="172" t="s">
        <v>213</v>
      </c>
      <c r="B496" s="172" t="s">
        <v>213</v>
      </c>
      <c r="C496" s="172" t="s">
        <v>175</v>
      </c>
      <c r="D496" s="170">
        <v>175000</v>
      </c>
      <c r="E496" s="160">
        <v>714</v>
      </c>
      <c r="F496" s="160">
        <v>910</v>
      </c>
      <c r="G496" s="160">
        <v>1165</v>
      </c>
      <c r="H496" s="170">
        <v>51153</v>
      </c>
      <c r="I496" s="170">
        <v>54081</v>
      </c>
      <c r="J496" s="170">
        <v>28560</v>
      </c>
      <c r="K496" s="170">
        <v>36400</v>
      </c>
      <c r="L496" s="170">
        <v>46600</v>
      </c>
      <c r="M496" s="160">
        <v>29043</v>
      </c>
      <c r="N496" s="170">
        <f t="shared" si="120"/>
        <v>-22110</v>
      </c>
      <c r="O496" s="170">
        <f t="shared" si="121"/>
        <v>-25038</v>
      </c>
      <c r="P496" s="170">
        <f t="shared" si="122"/>
        <v>483</v>
      </c>
      <c r="Q496" s="170">
        <f t="shared" si="123"/>
        <v>-7357</v>
      </c>
      <c r="R496" s="170">
        <f t="shared" si="124"/>
        <v>-17557</v>
      </c>
      <c r="S496" s="174">
        <f t="shared" si="125"/>
        <v>22750</v>
      </c>
      <c r="T496" s="171">
        <f t="shared" si="126"/>
        <v>25560.773343000001</v>
      </c>
      <c r="U496" s="174">
        <f t="shared" si="127"/>
        <v>944.47057502384996</v>
      </c>
      <c r="V496" s="172">
        <f t="shared" si="128"/>
        <v>24.087568847155996</v>
      </c>
      <c r="W496" s="174">
        <f t="shared" si="129"/>
        <v>2730</v>
      </c>
      <c r="X496" s="174">
        <f t="shared" si="130"/>
        <v>78.705881251987492</v>
      </c>
      <c r="Y496" s="175">
        <f t="shared" si="131"/>
        <v>34.686099139904641</v>
      </c>
    </row>
    <row r="497" spans="1:25" ht="14.25" customHeight="1" x14ac:dyDescent="0.2">
      <c r="A497" s="172" t="s">
        <v>213</v>
      </c>
      <c r="B497" s="172" t="s">
        <v>213</v>
      </c>
      <c r="C497" s="172" t="s">
        <v>176</v>
      </c>
      <c r="D497" s="170">
        <v>175000</v>
      </c>
      <c r="E497" s="160">
        <v>714</v>
      </c>
      <c r="F497" s="160">
        <v>910</v>
      </c>
      <c r="G497" s="160">
        <v>1165</v>
      </c>
      <c r="H497" s="170">
        <v>51153</v>
      </c>
      <c r="I497" s="170">
        <v>54081</v>
      </c>
      <c r="J497" s="170">
        <v>28560</v>
      </c>
      <c r="K497" s="170">
        <v>36400</v>
      </c>
      <c r="L497" s="170">
        <v>46600</v>
      </c>
      <c r="M497" s="160">
        <v>24640</v>
      </c>
      <c r="N497" s="170">
        <f t="shared" si="120"/>
        <v>-26513</v>
      </c>
      <c r="O497" s="170">
        <f t="shared" si="121"/>
        <v>-29441</v>
      </c>
      <c r="P497" s="170">
        <f t="shared" si="122"/>
        <v>-3920</v>
      </c>
      <c r="Q497" s="170">
        <f t="shared" si="123"/>
        <v>-11760</v>
      </c>
      <c r="R497" s="170">
        <f t="shared" si="124"/>
        <v>-21960</v>
      </c>
      <c r="S497" s="174">
        <f t="shared" si="125"/>
        <v>22750</v>
      </c>
      <c r="T497" s="171">
        <f t="shared" si="126"/>
        <v>21685.68864</v>
      </c>
      <c r="U497" s="174">
        <f t="shared" si="127"/>
        <v>801.2861952479999</v>
      </c>
      <c r="V497" s="172">
        <f t="shared" si="128"/>
        <v>28.391853166718818</v>
      </c>
      <c r="W497" s="174">
        <f t="shared" si="129"/>
        <v>2730</v>
      </c>
      <c r="X497" s="174">
        <f t="shared" si="130"/>
        <v>66.773849603999992</v>
      </c>
      <c r="Y497" s="175">
        <f t="shared" si="131"/>
        <v>40.8842685600751</v>
      </c>
    </row>
    <row r="498" spans="1:25" ht="14.25" customHeight="1" x14ac:dyDescent="0.2">
      <c r="A498" s="172" t="s">
        <v>213</v>
      </c>
      <c r="B498" s="172" t="s">
        <v>213</v>
      </c>
      <c r="C498" s="172" t="s">
        <v>303</v>
      </c>
      <c r="D498" s="170">
        <v>175000</v>
      </c>
      <c r="E498" s="160">
        <v>714</v>
      </c>
      <c r="F498" s="160">
        <v>910</v>
      </c>
      <c r="G498" s="160">
        <v>1165</v>
      </c>
      <c r="H498" s="170">
        <v>51153</v>
      </c>
      <c r="I498" s="170">
        <v>54081</v>
      </c>
      <c r="J498" s="170">
        <v>28560</v>
      </c>
      <c r="K498" s="170">
        <v>36400</v>
      </c>
      <c r="L498" s="170">
        <v>46600</v>
      </c>
      <c r="M498" s="160">
        <v>43256</v>
      </c>
      <c r="N498" s="170">
        <f t="shared" si="120"/>
        <v>-7897</v>
      </c>
      <c r="O498" s="170">
        <f t="shared" si="121"/>
        <v>-10825</v>
      </c>
      <c r="P498" s="170">
        <f t="shared" si="122"/>
        <v>14696</v>
      </c>
      <c r="Q498" s="170">
        <f t="shared" si="123"/>
        <v>6856</v>
      </c>
      <c r="R498" s="170">
        <f t="shared" si="124"/>
        <v>-3344</v>
      </c>
      <c r="S498" s="174">
        <f t="shared" si="125"/>
        <v>22750</v>
      </c>
      <c r="T498" s="171">
        <f t="shared" si="126"/>
        <v>38069.648856</v>
      </c>
      <c r="U498" s="174">
        <f t="shared" si="127"/>
        <v>1406.6735252291999</v>
      </c>
      <c r="V498" s="172">
        <f t="shared" si="128"/>
        <v>16.17290692685296</v>
      </c>
      <c r="W498" s="174">
        <f t="shared" si="129"/>
        <v>2730</v>
      </c>
      <c r="X498" s="174">
        <f t="shared" si="130"/>
        <v>117.22279376909998</v>
      </c>
      <c r="Y498" s="175">
        <f t="shared" si="131"/>
        <v>23.288985974668265</v>
      </c>
    </row>
    <row r="499" spans="1:25" ht="14.25" customHeight="1" x14ac:dyDescent="0.2">
      <c r="A499" s="172" t="s">
        <v>213</v>
      </c>
      <c r="B499" s="172" t="s">
        <v>213</v>
      </c>
      <c r="C499" s="172" t="s">
        <v>339</v>
      </c>
      <c r="D499" s="170">
        <v>175000</v>
      </c>
      <c r="E499" s="160">
        <v>714</v>
      </c>
      <c r="F499" s="160">
        <v>910</v>
      </c>
      <c r="G499" s="160">
        <v>1165</v>
      </c>
      <c r="H499" s="170">
        <v>51153</v>
      </c>
      <c r="I499" s="170">
        <v>54081</v>
      </c>
      <c r="J499" s="170">
        <v>28560</v>
      </c>
      <c r="K499" s="170">
        <v>36400</v>
      </c>
      <c r="L499" s="170">
        <v>46600</v>
      </c>
      <c r="M499" s="160">
        <v>29282</v>
      </c>
      <c r="N499" s="170">
        <f t="shared" si="120"/>
        <v>-21871</v>
      </c>
      <c r="O499" s="170">
        <f t="shared" si="121"/>
        <v>-24799</v>
      </c>
      <c r="P499" s="170">
        <f t="shared" si="122"/>
        <v>722</v>
      </c>
      <c r="Q499" s="170">
        <f t="shared" si="123"/>
        <v>-7118</v>
      </c>
      <c r="R499" s="170">
        <f t="shared" si="124"/>
        <v>-17318</v>
      </c>
      <c r="S499" s="174">
        <f t="shared" si="125"/>
        <v>22750</v>
      </c>
      <c r="T499" s="171">
        <f t="shared" si="126"/>
        <v>25771.117482000001</v>
      </c>
      <c r="U499" s="174">
        <f t="shared" si="127"/>
        <v>952.24279095989993</v>
      </c>
      <c r="V499" s="172">
        <f t="shared" si="128"/>
        <v>23.890965850281798</v>
      </c>
      <c r="W499" s="174">
        <f t="shared" si="129"/>
        <v>2730</v>
      </c>
      <c r="X499" s="174">
        <f t="shared" si="130"/>
        <v>79.353565913324999</v>
      </c>
      <c r="Y499" s="175">
        <f t="shared" si="131"/>
        <v>34.402990824405791</v>
      </c>
    </row>
    <row r="500" spans="1:25" ht="14.25" customHeight="1" x14ac:dyDescent="0.2">
      <c r="A500" s="172" t="s">
        <v>213</v>
      </c>
      <c r="B500" s="172" t="s">
        <v>213</v>
      </c>
      <c r="C500" s="172" t="s">
        <v>179</v>
      </c>
      <c r="D500" s="170">
        <v>175000</v>
      </c>
      <c r="E500" s="160">
        <v>714</v>
      </c>
      <c r="F500" s="160">
        <v>910</v>
      </c>
      <c r="G500" s="160">
        <v>1165</v>
      </c>
      <c r="H500" s="170">
        <v>51153</v>
      </c>
      <c r="I500" s="170">
        <v>54081</v>
      </c>
      <c r="J500" s="170">
        <v>28560</v>
      </c>
      <c r="K500" s="170">
        <v>36400</v>
      </c>
      <c r="L500" s="170">
        <v>46600</v>
      </c>
      <c r="M500" s="160">
        <v>55224</v>
      </c>
      <c r="N500" s="170">
        <f t="shared" si="120"/>
        <v>4071</v>
      </c>
      <c r="O500" s="170">
        <f t="shared" si="121"/>
        <v>1143</v>
      </c>
      <c r="P500" s="170">
        <f t="shared" si="122"/>
        <v>26664</v>
      </c>
      <c r="Q500" s="170">
        <f t="shared" si="123"/>
        <v>18824</v>
      </c>
      <c r="R500" s="170">
        <f t="shared" si="124"/>
        <v>8624</v>
      </c>
      <c r="S500" s="174">
        <f t="shared" si="125"/>
        <v>22750</v>
      </c>
      <c r="T500" s="171">
        <f t="shared" si="126"/>
        <v>48602.697624</v>
      </c>
      <c r="U500" s="174">
        <f t="shared" si="127"/>
        <v>1795.8696772067999</v>
      </c>
      <c r="V500" s="172">
        <f t="shared" si="128"/>
        <v>12.667957084382726</v>
      </c>
      <c r="W500" s="174">
        <f t="shared" si="129"/>
        <v>2730</v>
      </c>
      <c r="X500" s="174">
        <f t="shared" si="130"/>
        <v>149.65580643389998</v>
      </c>
      <c r="Y500" s="175">
        <f t="shared" si="131"/>
        <v>18.241858201511125</v>
      </c>
    </row>
    <row r="501" spans="1:25" ht="14.25" customHeight="1" x14ac:dyDescent="0.2">
      <c r="A501" s="172" t="s">
        <v>213</v>
      </c>
      <c r="B501" s="172" t="s">
        <v>213</v>
      </c>
      <c r="C501" s="172" t="s">
        <v>340</v>
      </c>
      <c r="D501" s="170">
        <v>175000</v>
      </c>
      <c r="E501" s="160">
        <v>714</v>
      </c>
      <c r="F501" s="160">
        <v>910</v>
      </c>
      <c r="G501" s="160">
        <v>1165</v>
      </c>
      <c r="H501" s="170">
        <v>51153</v>
      </c>
      <c r="I501" s="170">
        <v>54081</v>
      </c>
      <c r="J501" s="170">
        <v>28560</v>
      </c>
      <c r="K501" s="170">
        <v>36400</v>
      </c>
      <c r="L501" s="170">
        <v>46600</v>
      </c>
      <c r="M501" s="160">
        <v>30477</v>
      </c>
      <c r="N501" s="170">
        <f t="shared" si="120"/>
        <v>-20676</v>
      </c>
      <c r="O501" s="170">
        <f t="shared" si="121"/>
        <v>-23604</v>
      </c>
      <c r="P501" s="170">
        <f t="shared" si="122"/>
        <v>1917</v>
      </c>
      <c r="Q501" s="170">
        <f t="shared" si="123"/>
        <v>-5923</v>
      </c>
      <c r="R501" s="170">
        <f t="shared" si="124"/>
        <v>-16123</v>
      </c>
      <c r="S501" s="174">
        <f t="shared" si="125"/>
        <v>22750</v>
      </c>
      <c r="T501" s="171">
        <f t="shared" si="126"/>
        <v>26822.838177000001</v>
      </c>
      <c r="U501" s="174">
        <f t="shared" si="127"/>
        <v>991.10387064014992</v>
      </c>
      <c r="V501" s="172">
        <f t="shared" si="128"/>
        <v>22.954203564259988</v>
      </c>
      <c r="W501" s="174">
        <f t="shared" si="129"/>
        <v>2730</v>
      </c>
      <c r="X501" s="174">
        <f t="shared" si="130"/>
        <v>82.591989220012493</v>
      </c>
      <c r="Y501" s="175">
        <f t="shared" si="131"/>
        <v>33.054053132534385</v>
      </c>
    </row>
    <row r="502" spans="1:25" ht="14.25" customHeight="1" x14ac:dyDescent="0.2">
      <c r="A502" s="172" t="s">
        <v>213</v>
      </c>
      <c r="B502" s="172" t="s">
        <v>213</v>
      </c>
      <c r="C502" s="172" t="s">
        <v>305</v>
      </c>
      <c r="D502" s="170">
        <v>175000</v>
      </c>
      <c r="E502" s="160">
        <v>714</v>
      </c>
      <c r="F502" s="160">
        <v>910</v>
      </c>
      <c r="G502" s="160">
        <v>1165</v>
      </c>
      <c r="H502" s="170">
        <v>51153</v>
      </c>
      <c r="I502" s="170">
        <v>54081</v>
      </c>
      <c r="J502" s="170">
        <v>28560</v>
      </c>
      <c r="K502" s="170">
        <v>36400</v>
      </c>
      <c r="L502" s="170">
        <v>46600</v>
      </c>
      <c r="M502" s="160">
        <v>26831</v>
      </c>
      <c r="N502" s="170">
        <f t="shared" si="120"/>
        <v>-24322</v>
      </c>
      <c r="O502" s="170">
        <f t="shared" si="121"/>
        <v>-27250</v>
      </c>
      <c r="P502" s="170">
        <f t="shared" si="122"/>
        <v>-1729</v>
      </c>
      <c r="Q502" s="170">
        <f t="shared" si="123"/>
        <v>-9569</v>
      </c>
      <c r="R502" s="170">
        <f t="shared" si="124"/>
        <v>-19769</v>
      </c>
      <c r="S502" s="174">
        <f t="shared" si="125"/>
        <v>22750</v>
      </c>
      <c r="T502" s="171">
        <f t="shared" si="126"/>
        <v>23613.989931</v>
      </c>
      <c r="U502" s="174">
        <f t="shared" si="127"/>
        <v>872.53692795044992</v>
      </c>
      <c r="V502" s="172">
        <f t="shared" si="128"/>
        <v>26.073395029180862</v>
      </c>
      <c r="W502" s="174">
        <f t="shared" si="129"/>
        <v>2730</v>
      </c>
      <c r="X502" s="174">
        <f t="shared" si="130"/>
        <v>72.711410662537489</v>
      </c>
      <c r="Y502" s="175">
        <f t="shared" si="131"/>
        <v>37.545688842020439</v>
      </c>
    </row>
    <row r="503" spans="1:25" ht="14.25" customHeight="1" x14ac:dyDescent="0.2">
      <c r="A503" s="172" t="s">
        <v>213</v>
      </c>
      <c r="B503" s="172" t="s">
        <v>213</v>
      </c>
      <c r="C503" s="172" t="s">
        <v>177</v>
      </c>
      <c r="D503" s="170">
        <v>175000</v>
      </c>
      <c r="E503" s="160">
        <v>714</v>
      </c>
      <c r="F503" s="160">
        <v>910</v>
      </c>
      <c r="G503" s="160">
        <v>1165</v>
      </c>
      <c r="H503" s="170">
        <v>51153</v>
      </c>
      <c r="I503" s="170">
        <v>54081</v>
      </c>
      <c r="J503" s="170">
        <v>28560</v>
      </c>
      <c r="K503" s="170">
        <v>36400</v>
      </c>
      <c r="L503" s="170">
        <v>46600</v>
      </c>
      <c r="M503" s="160">
        <v>28581</v>
      </c>
      <c r="N503" s="170">
        <f t="shared" si="120"/>
        <v>-22572</v>
      </c>
      <c r="O503" s="170">
        <f t="shared" si="121"/>
        <v>-25500</v>
      </c>
      <c r="P503" s="170">
        <f t="shared" si="122"/>
        <v>21</v>
      </c>
      <c r="Q503" s="170">
        <f t="shared" si="123"/>
        <v>-7819</v>
      </c>
      <c r="R503" s="170">
        <f t="shared" si="124"/>
        <v>-18019</v>
      </c>
      <c r="S503" s="174">
        <f t="shared" si="125"/>
        <v>22750</v>
      </c>
      <c r="T503" s="171">
        <f t="shared" si="126"/>
        <v>25154.166681000002</v>
      </c>
      <c r="U503" s="174">
        <f t="shared" si="127"/>
        <v>929.44645886294995</v>
      </c>
      <c r="V503" s="172">
        <f t="shared" si="128"/>
        <v>24.476934397954992</v>
      </c>
      <c r="W503" s="174">
        <f t="shared" si="129"/>
        <v>2730</v>
      </c>
      <c r="X503" s="174">
        <f t="shared" si="130"/>
        <v>77.453871571912501</v>
      </c>
      <c r="Y503" s="175">
        <f t="shared" si="131"/>
        <v>35.246785533055188</v>
      </c>
    </row>
    <row r="504" spans="1:25" ht="14.25" customHeight="1" x14ac:dyDescent="0.2">
      <c r="A504" s="172" t="s">
        <v>213</v>
      </c>
      <c r="B504" s="172" t="s">
        <v>213</v>
      </c>
      <c r="C504" s="172" t="s">
        <v>180</v>
      </c>
      <c r="D504" s="170">
        <v>175000</v>
      </c>
      <c r="E504" s="160">
        <v>714</v>
      </c>
      <c r="F504" s="160">
        <v>910</v>
      </c>
      <c r="G504" s="160">
        <v>1165</v>
      </c>
      <c r="H504" s="170">
        <v>51153</v>
      </c>
      <c r="I504" s="170">
        <v>54081</v>
      </c>
      <c r="J504" s="170">
        <v>28560</v>
      </c>
      <c r="K504" s="170">
        <v>36400</v>
      </c>
      <c r="L504" s="170">
        <v>46600</v>
      </c>
      <c r="M504" s="160">
        <v>28438</v>
      </c>
      <c r="N504" s="170">
        <f t="shared" si="120"/>
        <v>-22715</v>
      </c>
      <c r="O504" s="170">
        <f t="shared" si="121"/>
        <v>-25643</v>
      </c>
      <c r="P504" s="170">
        <f t="shared" si="122"/>
        <v>-122</v>
      </c>
      <c r="Q504" s="170">
        <f t="shared" si="123"/>
        <v>-7962</v>
      </c>
      <c r="R504" s="170">
        <f t="shared" si="124"/>
        <v>-18162</v>
      </c>
      <c r="S504" s="174">
        <f t="shared" si="125"/>
        <v>22750</v>
      </c>
      <c r="T504" s="171">
        <f t="shared" si="126"/>
        <v>25028.312238000002</v>
      </c>
      <c r="U504" s="174">
        <f t="shared" si="127"/>
        <v>924.79613719409997</v>
      </c>
      <c r="V504" s="172">
        <f t="shared" si="128"/>
        <v>24.600016246851101</v>
      </c>
      <c r="W504" s="174">
        <f t="shared" si="129"/>
        <v>2730</v>
      </c>
      <c r="X504" s="174">
        <f t="shared" si="130"/>
        <v>77.066344766174993</v>
      </c>
      <c r="Y504" s="175">
        <f t="shared" si="131"/>
        <v>35.424023395465589</v>
      </c>
    </row>
    <row r="505" spans="1:25" ht="14.25" customHeight="1" x14ac:dyDescent="0.2">
      <c r="A505" s="172" t="s">
        <v>213</v>
      </c>
      <c r="B505" s="172" t="s">
        <v>213</v>
      </c>
      <c r="C505" s="172" t="s">
        <v>463</v>
      </c>
      <c r="D505" s="170">
        <v>175000</v>
      </c>
      <c r="E505" s="160">
        <v>714</v>
      </c>
      <c r="F505" s="160">
        <v>910</v>
      </c>
      <c r="G505" s="160">
        <v>1165</v>
      </c>
      <c r="H505" s="170">
        <v>51153</v>
      </c>
      <c r="I505" s="170">
        <v>54081</v>
      </c>
      <c r="J505" s="170">
        <v>28560</v>
      </c>
      <c r="K505" s="170">
        <v>36400</v>
      </c>
      <c r="L505" s="170">
        <v>46600</v>
      </c>
      <c r="M505" s="160">
        <v>31194</v>
      </c>
      <c r="N505" s="170">
        <f t="shared" si="120"/>
        <v>-19959</v>
      </c>
      <c r="O505" s="170">
        <f t="shared" si="121"/>
        <v>-22887</v>
      </c>
      <c r="P505" s="170">
        <f t="shared" si="122"/>
        <v>2634</v>
      </c>
      <c r="Q505" s="170">
        <f t="shared" si="123"/>
        <v>-5206</v>
      </c>
      <c r="R505" s="170">
        <f t="shared" si="124"/>
        <v>-15406</v>
      </c>
      <c r="S505" s="174">
        <f t="shared" si="125"/>
        <v>22750</v>
      </c>
      <c r="T505" s="171">
        <f t="shared" si="126"/>
        <v>27453.870594</v>
      </c>
      <c r="U505" s="174">
        <f t="shared" si="127"/>
        <v>1014.4205184483</v>
      </c>
      <c r="V505" s="172">
        <f t="shared" si="128"/>
        <v>22.426596846443278</v>
      </c>
      <c r="W505" s="174">
        <f t="shared" si="129"/>
        <v>2730</v>
      </c>
      <c r="X505" s="174">
        <f t="shared" si="130"/>
        <v>84.535043204024987</v>
      </c>
      <c r="Y505" s="172">
        <f t="shared" si="131"/>
        <v>32.294299458878328</v>
      </c>
    </row>
    <row r="506" spans="1:25" ht="14.25" customHeight="1" x14ac:dyDescent="0.2">
      <c r="A506" s="172" t="s">
        <v>214</v>
      </c>
      <c r="B506" s="172" t="s">
        <v>215</v>
      </c>
      <c r="C506" s="172" t="s">
        <v>463</v>
      </c>
      <c r="D506" s="170">
        <v>291000</v>
      </c>
      <c r="E506" s="160">
        <v>922</v>
      </c>
      <c r="F506" s="160">
        <v>1132</v>
      </c>
      <c r="G506" s="160">
        <v>1523</v>
      </c>
      <c r="H506" s="170">
        <v>85060</v>
      </c>
      <c r="I506" s="170">
        <v>89929</v>
      </c>
      <c r="J506" s="170">
        <v>36880</v>
      </c>
      <c r="K506" s="170">
        <v>45280</v>
      </c>
      <c r="L506" s="160">
        <v>60920</v>
      </c>
      <c r="M506" s="160">
        <v>31415</v>
      </c>
      <c r="N506" s="170">
        <f t="shared" si="120"/>
        <v>-53645</v>
      </c>
      <c r="O506" s="170">
        <f t="shared" si="121"/>
        <v>-58514</v>
      </c>
      <c r="P506" s="170">
        <f t="shared" si="122"/>
        <v>-5465</v>
      </c>
      <c r="Q506" s="170">
        <f t="shared" si="123"/>
        <v>-13865</v>
      </c>
      <c r="R506" s="170">
        <f t="shared" si="124"/>
        <v>-29505</v>
      </c>
      <c r="S506" s="174">
        <f t="shared" si="125"/>
        <v>37830</v>
      </c>
      <c r="T506" s="171">
        <f t="shared" si="126"/>
        <v>27648.372915</v>
      </c>
      <c r="U506" s="174">
        <f t="shared" si="127"/>
        <v>1021.6073792092499</v>
      </c>
      <c r="V506" s="172">
        <f t="shared" si="128"/>
        <v>37.029881312409259</v>
      </c>
      <c r="W506" s="174">
        <f t="shared" si="129"/>
        <v>3396</v>
      </c>
      <c r="X506" s="174">
        <f t="shared" si="130"/>
        <v>85.133948267437489</v>
      </c>
      <c r="Y506" s="172">
        <f t="shared" si="131"/>
        <v>39.890079916555699</v>
      </c>
    </row>
    <row r="507" spans="1:25" ht="14.25" customHeight="1" x14ac:dyDescent="0.2">
      <c r="A507" s="172" t="s">
        <v>214</v>
      </c>
      <c r="B507" s="172" t="s">
        <v>215</v>
      </c>
      <c r="C507" s="172" t="s">
        <v>181</v>
      </c>
      <c r="D507" s="170">
        <v>291000</v>
      </c>
      <c r="E507" s="160">
        <v>922</v>
      </c>
      <c r="F507" s="160">
        <v>1132</v>
      </c>
      <c r="G507" s="160">
        <v>1523</v>
      </c>
      <c r="H507" s="170">
        <v>85060</v>
      </c>
      <c r="I507" s="170">
        <v>89929</v>
      </c>
      <c r="J507" s="170">
        <v>36880</v>
      </c>
      <c r="K507" s="170">
        <v>45280</v>
      </c>
      <c r="L507" s="160">
        <v>60920</v>
      </c>
      <c r="M507" s="160">
        <v>87018</v>
      </c>
      <c r="N507" s="170">
        <f t="shared" si="120"/>
        <v>1958</v>
      </c>
      <c r="O507" s="170">
        <f t="shared" si="121"/>
        <v>-2911</v>
      </c>
      <c r="P507" s="170">
        <f t="shared" si="122"/>
        <v>50138</v>
      </c>
      <c r="Q507" s="170">
        <f t="shared" si="123"/>
        <v>41738</v>
      </c>
      <c r="R507" s="170">
        <f t="shared" si="124"/>
        <v>26098</v>
      </c>
      <c r="S507" s="174">
        <f t="shared" si="125"/>
        <v>37830</v>
      </c>
      <c r="T507" s="171">
        <f t="shared" si="126"/>
        <v>76584.628817999997</v>
      </c>
      <c r="U507" s="174">
        <f t="shared" si="127"/>
        <v>2829.8020348250998</v>
      </c>
      <c r="V507" s="172">
        <f t="shared" si="128"/>
        <v>13.368426319029819</v>
      </c>
      <c r="W507" s="174">
        <f t="shared" si="129"/>
        <v>3396</v>
      </c>
      <c r="X507" s="174">
        <f t="shared" si="130"/>
        <v>235.81683623542497</v>
      </c>
      <c r="Y507" s="175">
        <f t="shared" si="131"/>
        <v>14.401007384433074</v>
      </c>
    </row>
    <row r="508" spans="1:25" ht="14.25" customHeight="1" x14ac:dyDescent="0.2">
      <c r="A508" s="172" t="s">
        <v>214</v>
      </c>
      <c r="B508" s="172" t="s">
        <v>215</v>
      </c>
      <c r="C508" s="172" t="s">
        <v>178</v>
      </c>
      <c r="D508" s="170">
        <v>291000</v>
      </c>
      <c r="E508" s="160">
        <v>922</v>
      </c>
      <c r="F508" s="160">
        <v>1132</v>
      </c>
      <c r="G508" s="160">
        <v>1523</v>
      </c>
      <c r="H508" s="170">
        <v>85060</v>
      </c>
      <c r="I508" s="170">
        <v>89929</v>
      </c>
      <c r="J508" s="170">
        <v>36880</v>
      </c>
      <c r="K508" s="170">
        <v>45280</v>
      </c>
      <c r="L508" s="160">
        <v>60920</v>
      </c>
      <c r="M508" s="160">
        <v>68277</v>
      </c>
      <c r="N508" s="170">
        <f t="shared" si="120"/>
        <v>-16783</v>
      </c>
      <c r="O508" s="170">
        <f t="shared" si="121"/>
        <v>-21652</v>
      </c>
      <c r="P508" s="170">
        <f t="shared" si="122"/>
        <v>31397</v>
      </c>
      <c r="Q508" s="170">
        <f t="shared" si="123"/>
        <v>22997</v>
      </c>
      <c r="R508" s="170">
        <f t="shared" si="124"/>
        <v>7357</v>
      </c>
      <c r="S508" s="174">
        <f t="shared" si="125"/>
        <v>37830</v>
      </c>
      <c r="T508" s="171">
        <f t="shared" si="126"/>
        <v>60090.655977000002</v>
      </c>
      <c r="U508" s="174">
        <f t="shared" si="127"/>
        <v>2220.3497383501499</v>
      </c>
      <c r="V508" s="172">
        <f t="shared" si="128"/>
        <v>17.037856400095738</v>
      </c>
      <c r="W508" s="174">
        <f t="shared" si="129"/>
        <v>3396</v>
      </c>
      <c r="X508" s="174">
        <f t="shared" si="130"/>
        <v>185.02914486251248</v>
      </c>
      <c r="Y508" s="175">
        <f t="shared" si="131"/>
        <v>18.353865292537709</v>
      </c>
    </row>
    <row r="509" spans="1:25" ht="14.25" customHeight="1" x14ac:dyDescent="0.2">
      <c r="A509" s="172" t="s">
        <v>214</v>
      </c>
      <c r="B509" s="172" t="s">
        <v>215</v>
      </c>
      <c r="C509" s="172" t="s">
        <v>468</v>
      </c>
      <c r="D509" s="170">
        <v>291000</v>
      </c>
      <c r="E509" s="160">
        <v>922</v>
      </c>
      <c r="F509" s="160">
        <v>1132</v>
      </c>
      <c r="G509" s="160">
        <v>1523</v>
      </c>
      <c r="H509" s="170">
        <v>85060</v>
      </c>
      <c r="I509" s="170">
        <v>89929</v>
      </c>
      <c r="J509" s="170">
        <v>36880</v>
      </c>
      <c r="K509" s="170">
        <v>45280</v>
      </c>
      <c r="L509" s="160">
        <v>60920</v>
      </c>
      <c r="M509" s="160">
        <v>57424</v>
      </c>
      <c r="N509" s="170">
        <f t="shared" si="120"/>
        <v>-27636</v>
      </c>
      <c r="O509" s="170">
        <f t="shared" si="121"/>
        <v>-32505</v>
      </c>
      <c r="P509" s="170">
        <f t="shared" si="122"/>
        <v>20544</v>
      </c>
      <c r="Q509" s="170">
        <f t="shared" si="123"/>
        <v>12144</v>
      </c>
      <c r="R509" s="170">
        <f t="shared" si="124"/>
        <v>-3496</v>
      </c>
      <c r="S509" s="174">
        <f t="shared" si="125"/>
        <v>37830</v>
      </c>
      <c r="T509" s="171">
        <f t="shared" si="126"/>
        <v>50538.919824000004</v>
      </c>
      <c r="U509" s="174">
        <f t="shared" si="127"/>
        <v>1867.4130874968</v>
      </c>
      <c r="V509" s="172">
        <f t="shared" si="128"/>
        <v>20.257970908145317</v>
      </c>
      <c r="W509" s="174">
        <f t="shared" si="129"/>
        <v>3396</v>
      </c>
      <c r="X509" s="174">
        <f t="shared" si="130"/>
        <v>155.61775729139998</v>
      </c>
      <c r="Y509" s="175">
        <f t="shared" si="131"/>
        <v>21.822702364492152</v>
      </c>
    </row>
    <row r="510" spans="1:25" ht="14.25" customHeight="1" x14ac:dyDescent="0.2">
      <c r="A510" s="172" t="s">
        <v>214</v>
      </c>
      <c r="B510" s="172" t="s">
        <v>215</v>
      </c>
      <c r="C510" s="172" t="s">
        <v>170</v>
      </c>
      <c r="D510" s="170">
        <v>291000</v>
      </c>
      <c r="E510" s="160">
        <v>922</v>
      </c>
      <c r="F510" s="160">
        <v>1132</v>
      </c>
      <c r="G510" s="160">
        <v>1523</v>
      </c>
      <c r="H510" s="170">
        <v>85060</v>
      </c>
      <c r="I510" s="170">
        <v>89929</v>
      </c>
      <c r="J510" s="170">
        <v>36880</v>
      </c>
      <c r="K510" s="170">
        <v>45280</v>
      </c>
      <c r="L510" s="160">
        <v>60920</v>
      </c>
      <c r="M510" s="160">
        <v>48101</v>
      </c>
      <c r="N510" s="170">
        <f t="shared" si="120"/>
        <v>-36959</v>
      </c>
      <c r="O510" s="170">
        <f t="shared" si="121"/>
        <v>-41828</v>
      </c>
      <c r="P510" s="170">
        <f t="shared" si="122"/>
        <v>11221</v>
      </c>
      <c r="Q510" s="170">
        <f t="shared" si="123"/>
        <v>2821</v>
      </c>
      <c r="R510" s="170">
        <f t="shared" si="124"/>
        <v>-12819</v>
      </c>
      <c r="S510" s="174">
        <f t="shared" si="125"/>
        <v>37830</v>
      </c>
      <c r="T510" s="171">
        <f t="shared" si="126"/>
        <v>42333.738201</v>
      </c>
      <c r="U510" s="174">
        <f t="shared" si="127"/>
        <v>1564.2316265269499</v>
      </c>
      <c r="V510" s="172">
        <f t="shared" si="128"/>
        <v>24.184397859282278</v>
      </c>
      <c r="W510" s="174">
        <f t="shared" si="129"/>
        <v>3396</v>
      </c>
      <c r="X510" s="174">
        <f t="shared" si="130"/>
        <v>130.35263554391247</v>
      </c>
      <c r="Y510" s="175">
        <f t="shared" si="131"/>
        <v>26.052407654281563</v>
      </c>
    </row>
    <row r="511" spans="1:25" ht="14.25" customHeight="1" x14ac:dyDescent="0.2">
      <c r="A511" s="172" t="s">
        <v>214</v>
      </c>
      <c r="B511" s="172" t="s">
        <v>215</v>
      </c>
      <c r="C511" s="172" t="s">
        <v>171</v>
      </c>
      <c r="D511" s="170">
        <v>291000</v>
      </c>
      <c r="E511" s="160">
        <v>922</v>
      </c>
      <c r="F511" s="160">
        <v>1132</v>
      </c>
      <c r="G511" s="160">
        <v>1523</v>
      </c>
      <c r="H511" s="170">
        <v>85060</v>
      </c>
      <c r="I511" s="170">
        <v>89929</v>
      </c>
      <c r="J511" s="170">
        <v>36880</v>
      </c>
      <c r="K511" s="170">
        <v>45280</v>
      </c>
      <c r="L511" s="160">
        <v>60920</v>
      </c>
      <c r="M511" s="160">
        <v>44199</v>
      </c>
      <c r="N511" s="170">
        <f t="shared" si="120"/>
        <v>-40861</v>
      </c>
      <c r="O511" s="170">
        <f t="shared" si="121"/>
        <v>-45730</v>
      </c>
      <c r="P511" s="170">
        <f t="shared" si="122"/>
        <v>7319</v>
      </c>
      <c r="Q511" s="170">
        <f t="shared" si="123"/>
        <v>-1081</v>
      </c>
      <c r="R511" s="170">
        <f t="shared" si="124"/>
        <v>-16721</v>
      </c>
      <c r="S511" s="174">
        <f t="shared" si="125"/>
        <v>37830</v>
      </c>
      <c r="T511" s="171">
        <f t="shared" si="126"/>
        <v>38899.584099</v>
      </c>
      <c r="U511" s="174">
        <f t="shared" si="127"/>
        <v>1437.3396324580499</v>
      </c>
      <c r="V511" s="172">
        <f t="shared" si="128"/>
        <v>26.31945793862614</v>
      </c>
      <c r="W511" s="174">
        <f t="shared" si="129"/>
        <v>3396</v>
      </c>
      <c r="X511" s="174">
        <f t="shared" si="130"/>
        <v>119.77830270483749</v>
      </c>
      <c r="Y511" s="175">
        <f t="shared" si="131"/>
        <v>28.35238038368735</v>
      </c>
    </row>
    <row r="512" spans="1:25" ht="14.25" customHeight="1" x14ac:dyDescent="0.2">
      <c r="A512" s="172" t="s">
        <v>214</v>
      </c>
      <c r="B512" s="172" t="s">
        <v>215</v>
      </c>
      <c r="C512" s="172" t="s">
        <v>172</v>
      </c>
      <c r="D512" s="170">
        <v>291000</v>
      </c>
      <c r="E512" s="160">
        <v>922</v>
      </c>
      <c r="F512" s="160">
        <v>1132</v>
      </c>
      <c r="G512" s="160">
        <v>1523</v>
      </c>
      <c r="H512" s="170">
        <v>85060</v>
      </c>
      <c r="I512" s="170">
        <v>89929</v>
      </c>
      <c r="J512" s="170">
        <v>36880</v>
      </c>
      <c r="K512" s="170">
        <v>45280</v>
      </c>
      <c r="L512" s="160">
        <v>60920</v>
      </c>
      <c r="M512" s="160">
        <v>31402</v>
      </c>
      <c r="N512" s="170">
        <f t="shared" si="120"/>
        <v>-53658</v>
      </c>
      <c r="O512" s="170">
        <f t="shared" si="121"/>
        <v>-58527</v>
      </c>
      <c r="P512" s="170">
        <f t="shared" si="122"/>
        <v>-5478</v>
      </c>
      <c r="Q512" s="170">
        <f t="shared" si="123"/>
        <v>-13878</v>
      </c>
      <c r="R512" s="170">
        <f t="shared" si="124"/>
        <v>-29518</v>
      </c>
      <c r="S512" s="174">
        <f t="shared" si="125"/>
        <v>37830</v>
      </c>
      <c r="T512" s="171">
        <f t="shared" si="126"/>
        <v>27636.931602000001</v>
      </c>
      <c r="U512" s="174">
        <f t="shared" si="127"/>
        <v>1021.1846226938999</v>
      </c>
      <c r="V512" s="172">
        <f t="shared" si="128"/>
        <v>37.045211178566234</v>
      </c>
      <c r="W512" s="174">
        <f t="shared" si="129"/>
        <v>3396</v>
      </c>
      <c r="X512" s="174">
        <f t="shared" si="130"/>
        <v>85.098718557824995</v>
      </c>
      <c r="Y512" s="175">
        <f t="shared" si="131"/>
        <v>39.906593865951123</v>
      </c>
    </row>
    <row r="513" spans="1:25" ht="14.25" customHeight="1" x14ac:dyDescent="0.2">
      <c r="A513" s="172" t="s">
        <v>214</v>
      </c>
      <c r="B513" s="172" t="s">
        <v>215</v>
      </c>
      <c r="C513" s="172" t="s">
        <v>173</v>
      </c>
      <c r="D513" s="170">
        <v>291000</v>
      </c>
      <c r="E513" s="160">
        <v>922</v>
      </c>
      <c r="F513" s="160">
        <v>1132</v>
      </c>
      <c r="G513" s="160">
        <v>1523</v>
      </c>
      <c r="H513" s="170">
        <v>85060</v>
      </c>
      <c r="I513" s="170">
        <v>89929</v>
      </c>
      <c r="J513" s="170">
        <v>36880</v>
      </c>
      <c r="K513" s="170">
        <v>45280</v>
      </c>
      <c r="L513" s="160">
        <v>60920</v>
      </c>
      <c r="M513" s="160">
        <v>39027</v>
      </c>
      <c r="N513" s="170">
        <f t="shared" si="120"/>
        <v>-46033</v>
      </c>
      <c r="O513" s="170">
        <f t="shared" si="121"/>
        <v>-50902</v>
      </c>
      <c r="P513" s="170">
        <f t="shared" si="122"/>
        <v>2147</v>
      </c>
      <c r="Q513" s="170">
        <f t="shared" si="123"/>
        <v>-6253</v>
      </c>
      <c r="R513" s="170">
        <f t="shared" si="124"/>
        <v>-21893</v>
      </c>
      <c r="S513" s="174">
        <f t="shared" si="125"/>
        <v>37830</v>
      </c>
      <c r="T513" s="171">
        <f t="shared" si="126"/>
        <v>34347.701727</v>
      </c>
      <c r="U513" s="174">
        <f t="shared" si="127"/>
        <v>1269.14757881265</v>
      </c>
      <c r="V513" s="172">
        <f t="shared" si="128"/>
        <v>29.807408241200623</v>
      </c>
      <c r="W513" s="174">
        <f t="shared" si="129"/>
        <v>3396</v>
      </c>
      <c r="X513" s="174">
        <f t="shared" si="130"/>
        <v>105.76229823438749</v>
      </c>
      <c r="Y513" s="175">
        <f t="shared" si="131"/>
        <v>32.109740963399631</v>
      </c>
    </row>
    <row r="514" spans="1:25" ht="14.25" customHeight="1" x14ac:dyDescent="0.2">
      <c r="A514" s="172" t="s">
        <v>214</v>
      </c>
      <c r="B514" s="172" t="s">
        <v>215</v>
      </c>
      <c r="C514" s="172" t="s">
        <v>174</v>
      </c>
      <c r="D514" s="170">
        <v>291000</v>
      </c>
      <c r="E514" s="160">
        <v>922</v>
      </c>
      <c r="F514" s="160">
        <v>1132</v>
      </c>
      <c r="G514" s="160">
        <v>1523</v>
      </c>
      <c r="H514" s="170">
        <v>85060</v>
      </c>
      <c r="I514" s="170">
        <v>89929</v>
      </c>
      <c r="J514" s="170">
        <v>36880</v>
      </c>
      <c r="K514" s="170">
        <v>45280</v>
      </c>
      <c r="L514" s="160">
        <v>60920</v>
      </c>
      <c r="M514" s="160">
        <v>67615</v>
      </c>
      <c r="N514" s="170">
        <f t="shared" si="120"/>
        <v>-17445</v>
      </c>
      <c r="O514" s="170">
        <f t="shared" si="121"/>
        <v>-22314</v>
      </c>
      <c r="P514" s="170">
        <f t="shared" si="122"/>
        <v>30735</v>
      </c>
      <c r="Q514" s="170">
        <f t="shared" si="123"/>
        <v>22335</v>
      </c>
      <c r="R514" s="170">
        <f t="shared" si="124"/>
        <v>6695</v>
      </c>
      <c r="S514" s="174">
        <f t="shared" si="125"/>
        <v>37830</v>
      </c>
      <c r="T514" s="171">
        <f t="shared" si="126"/>
        <v>59508.029115000005</v>
      </c>
      <c r="U514" s="174">
        <f t="shared" si="127"/>
        <v>2198.82167579925</v>
      </c>
      <c r="V514" s="172">
        <f t="shared" si="128"/>
        <v>17.204669399235918</v>
      </c>
      <c r="W514" s="174">
        <f t="shared" si="129"/>
        <v>3396</v>
      </c>
      <c r="X514" s="174">
        <f t="shared" si="130"/>
        <v>183.23513964993748</v>
      </c>
      <c r="Y514" s="175">
        <f t="shared" si="131"/>
        <v>18.533562975354542</v>
      </c>
    </row>
    <row r="515" spans="1:25" ht="14.25" x14ac:dyDescent="0.2">
      <c r="A515" s="172" t="s">
        <v>214</v>
      </c>
      <c r="B515" s="172" t="s">
        <v>215</v>
      </c>
      <c r="C515" s="172" t="s">
        <v>175</v>
      </c>
      <c r="D515" s="170">
        <v>291000</v>
      </c>
      <c r="E515" s="160">
        <v>922</v>
      </c>
      <c r="F515" s="160">
        <v>1132</v>
      </c>
      <c r="G515" s="160">
        <v>1523</v>
      </c>
      <c r="H515" s="170">
        <v>85060</v>
      </c>
      <c r="I515" s="170">
        <v>89929</v>
      </c>
      <c r="J515" s="170">
        <v>36880</v>
      </c>
      <c r="K515" s="170">
        <v>45280</v>
      </c>
      <c r="L515" s="160">
        <v>60920</v>
      </c>
      <c r="M515" s="160">
        <v>29250</v>
      </c>
      <c r="N515" s="170">
        <f t="shared" si="120"/>
        <v>-55810</v>
      </c>
      <c r="O515" s="170">
        <f t="shared" si="121"/>
        <v>-60679</v>
      </c>
      <c r="P515" s="170">
        <f t="shared" si="122"/>
        <v>-7630</v>
      </c>
      <c r="Q515" s="170">
        <f t="shared" si="123"/>
        <v>-16030</v>
      </c>
      <c r="R515" s="170">
        <f t="shared" si="124"/>
        <v>-31670</v>
      </c>
      <c r="S515" s="174">
        <f t="shared" si="125"/>
        <v>37830</v>
      </c>
      <c r="T515" s="171">
        <f t="shared" si="126"/>
        <v>25742.954249999999</v>
      </c>
      <c r="U515" s="174">
        <f t="shared" si="127"/>
        <v>951.20215953749982</v>
      </c>
      <c r="V515" s="172">
        <f t="shared" si="128"/>
        <v>39.770725518951686</v>
      </c>
      <c r="W515" s="174">
        <f t="shared" si="129"/>
        <v>3396</v>
      </c>
      <c r="X515" s="174">
        <f t="shared" si="130"/>
        <v>79.266846628124981</v>
      </c>
      <c r="Y515" s="175">
        <f t="shared" si="131"/>
        <v>42.842627712088799</v>
      </c>
    </row>
    <row r="516" spans="1:25" ht="14.25" x14ac:dyDescent="0.2">
      <c r="A516" s="172" t="s">
        <v>214</v>
      </c>
      <c r="B516" s="172" t="s">
        <v>215</v>
      </c>
      <c r="C516" s="172" t="s">
        <v>176</v>
      </c>
      <c r="D516" s="170">
        <v>291000</v>
      </c>
      <c r="E516" s="160">
        <v>922</v>
      </c>
      <c r="F516" s="160">
        <v>1132</v>
      </c>
      <c r="G516" s="160">
        <v>1523</v>
      </c>
      <c r="H516" s="170">
        <v>85060</v>
      </c>
      <c r="I516" s="170">
        <v>89929</v>
      </c>
      <c r="J516" s="170">
        <v>36880</v>
      </c>
      <c r="K516" s="170">
        <v>45280</v>
      </c>
      <c r="L516" s="160">
        <v>60920</v>
      </c>
      <c r="M516" s="160">
        <v>24815</v>
      </c>
      <c r="N516" s="170">
        <f t="shared" ref="N516:N547" si="132">$M516-H516</f>
        <v>-60245</v>
      </c>
      <c r="O516" s="170">
        <f t="shared" ref="O516:O547" si="133">$M516-I516</f>
        <v>-65114</v>
      </c>
      <c r="P516" s="170">
        <f t="shared" ref="P516:P547" si="134">$M516-J516</f>
        <v>-12065</v>
      </c>
      <c r="Q516" s="170">
        <f t="shared" ref="Q516:Q547" si="135">$M516-K516</f>
        <v>-20465</v>
      </c>
      <c r="R516" s="170">
        <f t="shared" ref="R516:R547" si="136">$M516-L516</f>
        <v>-36105</v>
      </c>
      <c r="S516" s="174">
        <f t="shared" ref="S516:S547" si="137">D516*0.13</f>
        <v>37830</v>
      </c>
      <c r="T516" s="171">
        <f t="shared" ref="T516:T547" si="138">M516*$AD$1</f>
        <v>21839.706314999999</v>
      </c>
      <c r="U516" s="174">
        <f t="shared" ref="U516:U547" si="139">T516*$AB$1</f>
        <v>806.97714833924988</v>
      </c>
      <c r="V516" s="172">
        <f t="shared" ref="V516:V547" si="140">S516/U516</f>
        <v>46.878650873638399</v>
      </c>
      <c r="W516" s="174">
        <f t="shared" ref="W516:W547" si="141">F516*3</f>
        <v>3396</v>
      </c>
      <c r="X516" s="174">
        <f t="shared" ref="X516:X547" si="142">T516*($AB$1/12)</f>
        <v>67.24809569493749</v>
      </c>
      <c r="Y516" s="175">
        <f t="shared" ref="Y516:Y547" si="143">W516/X516</f>
        <v>50.499571250396826</v>
      </c>
    </row>
    <row r="517" spans="1:25" ht="14.25" x14ac:dyDescent="0.2">
      <c r="A517" s="172" t="s">
        <v>214</v>
      </c>
      <c r="B517" s="172" t="s">
        <v>215</v>
      </c>
      <c r="C517" s="172" t="s">
        <v>303</v>
      </c>
      <c r="D517" s="170">
        <v>291000</v>
      </c>
      <c r="E517" s="160">
        <v>922</v>
      </c>
      <c r="F517" s="160">
        <v>1132</v>
      </c>
      <c r="G517" s="160">
        <v>1523</v>
      </c>
      <c r="H517" s="170">
        <v>85060</v>
      </c>
      <c r="I517" s="170">
        <v>89929</v>
      </c>
      <c r="J517" s="170">
        <v>36880</v>
      </c>
      <c r="K517" s="170">
        <v>45280</v>
      </c>
      <c r="L517" s="160">
        <v>60920</v>
      </c>
      <c r="M517" s="160">
        <v>43563</v>
      </c>
      <c r="N517" s="170">
        <f t="shared" si="132"/>
        <v>-41497</v>
      </c>
      <c r="O517" s="170">
        <f t="shared" si="133"/>
        <v>-46366</v>
      </c>
      <c r="P517" s="170">
        <f t="shared" si="134"/>
        <v>6683</v>
      </c>
      <c r="Q517" s="170">
        <f t="shared" si="135"/>
        <v>-1717</v>
      </c>
      <c r="R517" s="170">
        <f t="shared" si="136"/>
        <v>-17357</v>
      </c>
      <c r="S517" s="174">
        <f t="shared" si="137"/>
        <v>37830</v>
      </c>
      <c r="T517" s="171">
        <f t="shared" si="138"/>
        <v>38339.839863000001</v>
      </c>
      <c r="U517" s="174">
        <f t="shared" si="139"/>
        <v>1416.65708293785</v>
      </c>
      <c r="V517" s="172">
        <f t="shared" si="140"/>
        <v>26.703710061963978</v>
      </c>
      <c r="W517" s="174">
        <f t="shared" si="141"/>
        <v>3396</v>
      </c>
      <c r="X517" s="174">
        <f t="shared" si="142"/>
        <v>118.05475691148749</v>
      </c>
      <c r="Y517" s="175">
        <f t="shared" si="143"/>
        <v>28.766312250731062</v>
      </c>
    </row>
    <row r="518" spans="1:25" ht="14.25" x14ac:dyDescent="0.2">
      <c r="A518" s="172" t="s">
        <v>214</v>
      </c>
      <c r="B518" s="172" t="s">
        <v>215</v>
      </c>
      <c r="C518" s="172" t="s">
        <v>339</v>
      </c>
      <c r="D518" s="170">
        <v>291000</v>
      </c>
      <c r="E518" s="160">
        <v>922</v>
      </c>
      <c r="F518" s="160">
        <v>1132</v>
      </c>
      <c r="G518" s="160">
        <v>1523</v>
      </c>
      <c r="H518" s="170">
        <v>85060</v>
      </c>
      <c r="I518" s="170">
        <v>89929</v>
      </c>
      <c r="J518" s="170">
        <v>36880</v>
      </c>
      <c r="K518" s="170">
        <v>45280</v>
      </c>
      <c r="L518" s="160">
        <v>60920</v>
      </c>
      <c r="M518" s="160">
        <v>29490</v>
      </c>
      <c r="N518" s="170">
        <f t="shared" si="132"/>
        <v>-55570</v>
      </c>
      <c r="O518" s="170">
        <f t="shared" si="133"/>
        <v>-60439</v>
      </c>
      <c r="P518" s="170">
        <f t="shared" si="134"/>
        <v>-7390</v>
      </c>
      <c r="Q518" s="170">
        <f t="shared" si="135"/>
        <v>-15790</v>
      </c>
      <c r="R518" s="170">
        <f t="shared" si="136"/>
        <v>-31430</v>
      </c>
      <c r="S518" s="174">
        <f t="shared" si="137"/>
        <v>37830</v>
      </c>
      <c r="T518" s="171">
        <f t="shared" si="138"/>
        <v>25954.178490000002</v>
      </c>
      <c r="U518" s="174">
        <f t="shared" si="139"/>
        <v>959.00689520549997</v>
      </c>
      <c r="V518" s="172">
        <f t="shared" si="140"/>
        <v>39.447057356030406</v>
      </c>
      <c r="W518" s="174">
        <f t="shared" si="141"/>
        <v>3396</v>
      </c>
      <c r="X518" s="174">
        <f t="shared" si="142"/>
        <v>79.917241267124993</v>
      </c>
      <c r="Y518" s="175">
        <f t="shared" si="143"/>
        <v>42.493959327860196</v>
      </c>
    </row>
    <row r="519" spans="1:25" ht="14.25" x14ac:dyDescent="0.2">
      <c r="A519" s="172" t="s">
        <v>214</v>
      </c>
      <c r="B519" s="172" t="s">
        <v>215</v>
      </c>
      <c r="C519" s="172" t="s">
        <v>179</v>
      </c>
      <c r="D519" s="170">
        <v>291000</v>
      </c>
      <c r="E519" s="160">
        <v>922</v>
      </c>
      <c r="F519" s="160">
        <v>1132</v>
      </c>
      <c r="G519" s="160">
        <v>1523</v>
      </c>
      <c r="H519" s="170">
        <v>85060</v>
      </c>
      <c r="I519" s="170">
        <v>89929</v>
      </c>
      <c r="J519" s="170">
        <v>36880</v>
      </c>
      <c r="K519" s="170">
        <v>45280</v>
      </c>
      <c r="L519" s="160">
        <v>60920</v>
      </c>
      <c r="M519" s="160">
        <v>55616</v>
      </c>
      <c r="N519" s="170">
        <f t="shared" si="132"/>
        <v>-29444</v>
      </c>
      <c r="O519" s="170">
        <f t="shared" si="133"/>
        <v>-34313</v>
      </c>
      <c r="P519" s="170">
        <f t="shared" si="134"/>
        <v>18736</v>
      </c>
      <c r="Q519" s="170">
        <f t="shared" si="135"/>
        <v>10336</v>
      </c>
      <c r="R519" s="170">
        <f t="shared" si="136"/>
        <v>-5304</v>
      </c>
      <c r="S519" s="174">
        <f t="shared" si="137"/>
        <v>37830</v>
      </c>
      <c r="T519" s="171">
        <f t="shared" si="138"/>
        <v>48947.697216</v>
      </c>
      <c r="U519" s="174">
        <f t="shared" si="139"/>
        <v>1808.6174121311999</v>
      </c>
      <c r="V519" s="172">
        <f t="shared" si="140"/>
        <v>20.916529801304243</v>
      </c>
      <c r="W519" s="174">
        <f t="shared" si="141"/>
        <v>3396</v>
      </c>
      <c r="X519" s="174">
        <f t="shared" si="142"/>
        <v>150.71811767759999</v>
      </c>
      <c r="Y519" s="175">
        <f t="shared" si="143"/>
        <v>22.532128534569139</v>
      </c>
    </row>
    <row r="520" spans="1:25" ht="14.25" customHeight="1" x14ac:dyDescent="0.2">
      <c r="A520" s="172" t="s">
        <v>214</v>
      </c>
      <c r="B520" s="172" t="s">
        <v>215</v>
      </c>
      <c r="C520" s="172" t="s">
        <v>340</v>
      </c>
      <c r="D520" s="170">
        <v>291000</v>
      </c>
      <c r="E520" s="160">
        <v>922</v>
      </c>
      <c r="F520" s="160">
        <v>1132</v>
      </c>
      <c r="G520" s="160">
        <v>1523</v>
      </c>
      <c r="H520" s="170">
        <v>85060</v>
      </c>
      <c r="I520" s="170">
        <v>89929</v>
      </c>
      <c r="J520" s="170">
        <v>36880</v>
      </c>
      <c r="K520" s="170">
        <v>45280</v>
      </c>
      <c r="L520" s="160">
        <v>60920</v>
      </c>
      <c r="M520" s="160">
        <v>30694</v>
      </c>
      <c r="N520" s="170">
        <f t="shared" si="132"/>
        <v>-54366</v>
      </c>
      <c r="O520" s="170">
        <f t="shared" si="133"/>
        <v>-59235</v>
      </c>
      <c r="P520" s="170">
        <f t="shared" si="134"/>
        <v>-6186</v>
      </c>
      <c r="Q520" s="170">
        <f t="shared" si="135"/>
        <v>-14586</v>
      </c>
      <c r="R520" s="170">
        <f t="shared" si="136"/>
        <v>-30226</v>
      </c>
      <c r="S520" s="174">
        <f t="shared" si="137"/>
        <v>37830</v>
      </c>
      <c r="T520" s="171">
        <f t="shared" si="138"/>
        <v>27013.820094000002</v>
      </c>
      <c r="U520" s="174">
        <f t="shared" si="139"/>
        <v>998.16065247330005</v>
      </c>
      <c r="V520" s="172">
        <f t="shared" si="140"/>
        <v>37.899710739210811</v>
      </c>
      <c r="W520" s="174">
        <f t="shared" si="141"/>
        <v>3396</v>
      </c>
      <c r="X520" s="174">
        <f t="shared" si="142"/>
        <v>83.18005437277499</v>
      </c>
      <c r="Y520" s="175">
        <f t="shared" si="143"/>
        <v>40.827095216609017</v>
      </c>
    </row>
    <row r="521" spans="1:25" ht="14.25" customHeight="1" x14ac:dyDescent="0.2">
      <c r="A521" s="172" t="s">
        <v>214</v>
      </c>
      <c r="B521" s="172" t="s">
        <v>215</v>
      </c>
      <c r="C521" s="172" t="s">
        <v>305</v>
      </c>
      <c r="D521" s="170">
        <v>291000</v>
      </c>
      <c r="E521" s="160">
        <v>922</v>
      </c>
      <c r="F521" s="160">
        <v>1132</v>
      </c>
      <c r="G521" s="160">
        <v>1523</v>
      </c>
      <c r="H521" s="170">
        <v>85060</v>
      </c>
      <c r="I521" s="170">
        <v>89929</v>
      </c>
      <c r="J521" s="170">
        <v>36880</v>
      </c>
      <c r="K521" s="170">
        <v>45280</v>
      </c>
      <c r="L521" s="160">
        <v>60920</v>
      </c>
      <c r="M521" s="160">
        <v>27022</v>
      </c>
      <c r="N521" s="170">
        <f t="shared" si="132"/>
        <v>-58038</v>
      </c>
      <c r="O521" s="170">
        <f t="shared" si="133"/>
        <v>-62907</v>
      </c>
      <c r="P521" s="170">
        <f t="shared" si="134"/>
        <v>-9858</v>
      </c>
      <c r="Q521" s="170">
        <f t="shared" si="135"/>
        <v>-18258</v>
      </c>
      <c r="R521" s="170">
        <f t="shared" si="136"/>
        <v>-33898</v>
      </c>
      <c r="S521" s="174">
        <f t="shared" si="137"/>
        <v>37830</v>
      </c>
      <c r="T521" s="171">
        <f t="shared" si="138"/>
        <v>23782.089222000002</v>
      </c>
      <c r="U521" s="174">
        <f t="shared" si="139"/>
        <v>878.74819675289996</v>
      </c>
      <c r="V521" s="172">
        <f t="shared" si="140"/>
        <v>43.049874969629812</v>
      </c>
      <c r="W521" s="174">
        <f t="shared" si="141"/>
        <v>3396</v>
      </c>
      <c r="X521" s="174">
        <f t="shared" si="142"/>
        <v>73.229016396074996</v>
      </c>
      <c r="Y521" s="175">
        <f t="shared" si="143"/>
        <v>46.375059602494161</v>
      </c>
    </row>
    <row r="522" spans="1:25" ht="14.25" customHeight="1" x14ac:dyDescent="0.2">
      <c r="A522" s="172" t="s">
        <v>214</v>
      </c>
      <c r="B522" s="172" t="s">
        <v>215</v>
      </c>
      <c r="C522" s="172" t="s">
        <v>177</v>
      </c>
      <c r="D522" s="170">
        <v>291000</v>
      </c>
      <c r="E522" s="160">
        <v>922</v>
      </c>
      <c r="F522" s="160">
        <v>1132</v>
      </c>
      <c r="G522" s="160">
        <v>1523</v>
      </c>
      <c r="H522" s="170">
        <v>85060</v>
      </c>
      <c r="I522" s="170">
        <v>89929</v>
      </c>
      <c r="J522" s="170">
        <v>36880</v>
      </c>
      <c r="K522" s="170">
        <v>45280</v>
      </c>
      <c r="L522" s="160">
        <v>60920</v>
      </c>
      <c r="M522" s="160">
        <v>28784</v>
      </c>
      <c r="N522" s="170">
        <f t="shared" si="132"/>
        <v>-56276</v>
      </c>
      <c r="O522" s="170">
        <f t="shared" si="133"/>
        <v>-61145</v>
      </c>
      <c r="P522" s="170">
        <f t="shared" si="134"/>
        <v>-8096</v>
      </c>
      <c r="Q522" s="170">
        <f t="shared" si="135"/>
        <v>-16496</v>
      </c>
      <c r="R522" s="170">
        <f t="shared" si="136"/>
        <v>-32136</v>
      </c>
      <c r="S522" s="174">
        <f t="shared" si="137"/>
        <v>37830</v>
      </c>
      <c r="T522" s="171">
        <f t="shared" si="138"/>
        <v>25332.827184000002</v>
      </c>
      <c r="U522" s="174">
        <f t="shared" si="139"/>
        <v>936.04796444880003</v>
      </c>
      <c r="V522" s="172">
        <f t="shared" si="140"/>
        <v>40.414595658328814</v>
      </c>
      <c r="W522" s="174">
        <f t="shared" si="141"/>
        <v>3396</v>
      </c>
      <c r="X522" s="174">
        <f t="shared" si="142"/>
        <v>78.003997037399998</v>
      </c>
      <c r="Y522" s="175">
        <f t="shared" si="143"/>
        <v>43.536230564848431</v>
      </c>
    </row>
    <row r="523" spans="1:25" ht="14.25" customHeight="1" x14ac:dyDescent="0.2">
      <c r="A523" s="172" t="s">
        <v>214</v>
      </c>
      <c r="B523" s="172" t="s">
        <v>215</v>
      </c>
      <c r="C523" s="172" t="s">
        <v>180</v>
      </c>
      <c r="D523" s="170">
        <v>291000</v>
      </c>
      <c r="E523" s="160">
        <v>922</v>
      </c>
      <c r="F523" s="160">
        <v>1132</v>
      </c>
      <c r="G523" s="160">
        <v>1523</v>
      </c>
      <c r="H523" s="170">
        <v>85060</v>
      </c>
      <c r="I523" s="170">
        <v>89929</v>
      </c>
      <c r="J523" s="170">
        <v>36880</v>
      </c>
      <c r="K523" s="170">
        <v>45280</v>
      </c>
      <c r="L523" s="160">
        <v>60920</v>
      </c>
      <c r="M523" s="160">
        <v>28640</v>
      </c>
      <c r="N523" s="170">
        <f t="shared" si="132"/>
        <v>-56420</v>
      </c>
      <c r="O523" s="170">
        <f t="shared" si="133"/>
        <v>-61289</v>
      </c>
      <c r="P523" s="170">
        <f t="shared" si="134"/>
        <v>-8240</v>
      </c>
      <c r="Q523" s="170">
        <f t="shared" si="135"/>
        <v>-16640</v>
      </c>
      <c r="R523" s="170">
        <f t="shared" si="136"/>
        <v>-32280</v>
      </c>
      <c r="S523" s="174">
        <f t="shared" si="137"/>
        <v>37830</v>
      </c>
      <c r="T523" s="171">
        <f t="shared" si="138"/>
        <v>25206.092639999999</v>
      </c>
      <c r="U523" s="174">
        <f t="shared" si="139"/>
        <v>931.36512304799987</v>
      </c>
      <c r="V523" s="172">
        <f t="shared" si="140"/>
        <v>40.617797535940532</v>
      </c>
      <c r="W523" s="174">
        <f t="shared" si="141"/>
        <v>3396</v>
      </c>
      <c r="X523" s="174">
        <f t="shared" si="142"/>
        <v>77.613760253999985</v>
      </c>
      <c r="Y523" s="175">
        <f t="shared" si="143"/>
        <v>43.755127813498511</v>
      </c>
    </row>
    <row r="524" spans="1:25" ht="14.25" customHeight="1" x14ac:dyDescent="0.2">
      <c r="A524" s="172" t="s">
        <v>307</v>
      </c>
      <c r="B524" s="172" t="s">
        <v>434</v>
      </c>
      <c r="C524" s="180" t="s">
        <v>177</v>
      </c>
      <c r="D524" s="170">
        <v>115000</v>
      </c>
      <c r="E524" s="160">
        <v>583</v>
      </c>
      <c r="F524" s="160">
        <v>765</v>
      </c>
      <c r="G524" s="160">
        <v>1024</v>
      </c>
      <c r="H524" s="170">
        <v>33614</v>
      </c>
      <c r="I524" s="170">
        <v>35539</v>
      </c>
      <c r="J524" s="170">
        <v>23320</v>
      </c>
      <c r="K524" s="170">
        <v>30600</v>
      </c>
      <c r="L524" s="160">
        <v>40960</v>
      </c>
      <c r="M524" s="160">
        <v>28175</v>
      </c>
      <c r="N524" s="170">
        <f t="shared" si="132"/>
        <v>-5439</v>
      </c>
      <c r="O524" s="170">
        <f t="shared" si="133"/>
        <v>-7364</v>
      </c>
      <c r="P524" s="170">
        <f t="shared" si="134"/>
        <v>4855</v>
      </c>
      <c r="Q524" s="170">
        <f t="shared" si="135"/>
        <v>-2425</v>
      </c>
      <c r="R524" s="170">
        <f t="shared" si="136"/>
        <v>-12785</v>
      </c>
      <c r="S524" s="174">
        <f t="shared" si="137"/>
        <v>14950</v>
      </c>
      <c r="T524" s="171">
        <f t="shared" si="138"/>
        <v>24796.845675</v>
      </c>
      <c r="U524" s="174">
        <f t="shared" si="139"/>
        <v>916.24344769124991</v>
      </c>
      <c r="V524" s="172">
        <f t="shared" si="140"/>
        <v>16.316624187240855</v>
      </c>
      <c r="W524" s="174">
        <f t="shared" si="141"/>
        <v>2295</v>
      </c>
      <c r="X524" s="174">
        <f t="shared" si="142"/>
        <v>76.353620640937493</v>
      </c>
      <c r="Y524" s="175">
        <f t="shared" si="143"/>
        <v>30.057513720174793</v>
      </c>
    </row>
    <row r="525" spans="1:25" ht="14.25" customHeight="1" x14ac:dyDescent="0.2">
      <c r="A525" s="172" t="s">
        <v>307</v>
      </c>
      <c r="B525" s="172" t="s">
        <v>434</v>
      </c>
      <c r="C525" s="180" t="s">
        <v>180</v>
      </c>
      <c r="D525" s="170">
        <v>115000</v>
      </c>
      <c r="E525" s="160">
        <v>583</v>
      </c>
      <c r="F525" s="160">
        <v>765</v>
      </c>
      <c r="G525" s="160">
        <v>1024</v>
      </c>
      <c r="H525" s="170">
        <v>33614</v>
      </c>
      <c r="I525" s="170">
        <v>35539</v>
      </c>
      <c r="J525" s="170">
        <v>23320</v>
      </c>
      <c r="K525" s="170">
        <v>30600</v>
      </c>
      <c r="L525" s="160">
        <v>40960</v>
      </c>
      <c r="M525" s="160">
        <v>28035</v>
      </c>
      <c r="N525" s="170">
        <f t="shared" si="132"/>
        <v>-5579</v>
      </c>
      <c r="O525" s="170">
        <f t="shared" si="133"/>
        <v>-7504</v>
      </c>
      <c r="P525" s="170">
        <f t="shared" si="134"/>
        <v>4715</v>
      </c>
      <c r="Q525" s="170">
        <f t="shared" si="135"/>
        <v>-2565</v>
      </c>
      <c r="R525" s="170">
        <f t="shared" si="136"/>
        <v>-12925</v>
      </c>
      <c r="S525" s="174">
        <f t="shared" si="137"/>
        <v>14950</v>
      </c>
      <c r="T525" s="171">
        <f t="shared" si="138"/>
        <v>24673.631535</v>
      </c>
      <c r="U525" s="174">
        <f t="shared" si="139"/>
        <v>911.69068521824988</v>
      </c>
      <c r="V525" s="172">
        <f t="shared" si="140"/>
        <v>16.398105456590372</v>
      </c>
      <c r="W525" s="174">
        <f t="shared" si="141"/>
        <v>2295</v>
      </c>
      <c r="X525" s="174">
        <f t="shared" si="142"/>
        <v>75.974223768187485</v>
      </c>
      <c r="Y525" s="175">
        <f t="shared" si="143"/>
        <v>30.207613663846082</v>
      </c>
    </row>
    <row r="526" spans="1:25" ht="14.25" customHeight="1" x14ac:dyDescent="0.2">
      <c r="A526" s="172" t="s">
        <v>307</v>
      </c>
      <c r="B526" s="172" t="s">
        <v>434</v>
      </c>
      <c r="C526" s="172" t="s">
        <v>181</v>
      </c>
      <c r="D526" s="170">
        <v>115000</v>
      </c>
      <c r="E526" s="160">
        <v>583</v>
      </c>
      <c r="F526" s="160">
        <v>765</v>
      </c>
      <c r="G526" s="160">
        <v>1024</v>
      </c>
      <c r="H526" s="170">
        <v>33614</v>
      </c>
      <c r="I526" s="170">
        <v>35539</v>
      </c>
      <c r="J526" s="170">
        <v>23320</v>
      </c>
      <c r="K526" s="170">
        <v>30600</v>
      </c>
      <c r="L526" s="160">
        <v>40960</v>
      </c>
      <c r="M526" s="160">
        <v>85178</v>
      </c>
      <c r="N526" s="170">
        <f t="shared" si="132"/>
        <v>51564</v>
      </c>
      <c r="O526" s="170">
        <f t="shared" si="133"/>
        <v>49639</v>
      </c>
      <c r="P526" s="170">
        <f t="shared" si="134"/>
        <v>61858</v>
      </c>
      <c r="Q526" s="170">
        <f t="shared" si="135"/>
        <v>54578</v>
      </c>
      <c r="R526" s="170">
        <f t="shared" si="136"/>
        <v>44218</v>
      </c>
      <c r="S526" s="174">
        <f t="shared" si="137"/>
        <v>14950</v>
      </c>
      <c r="T526" s="171">
        <f t="shared" si="138"/>
        <v>74965.242977999995</v>
      </c>
      <c r="U526" s="174">
        <f t="shared" si="139"/>
        <v>2769.9657280370998</v>
      </c>
      <c r="V526" s="172">
        <f t="shared" si="140"/>
        <v>5.3971786902194356</v>
      </c>
      <c r="W526" s="174">
        <f t="shared" si="141"/>
        <v>2295</v>
      </c>
      <c r="X526" s="174">
        <f t="shared" si="142"/>
        <v>230.83047733642496</v>
      </c>
      <c r="Y526" s="175">
        <f t="shared" si="143"/>
        <v>9.9423612795079119</v>
      </c>
    </row>
    <row r="527" spans="1:25" ht="14.25" customHeight="1" x14ac:dyDescent="0.2">
      <c r="A527" s="172" t="s">
        <v>307</v>
      </c>
      <c r="B527" s="172" t="s">
        <v>434</v>
      </c>
      <c r="C527" s="172" t="s">
        <v>178</v>
      </c>
      <c r="D527" s="170">
        <v>115000</v>
      </c>
      <c r="E527" s="160">
        <v>583</v>
      </c>
      <c r="F527" s="160">
        <v>765</v>
      </c>
      <c r="G527" s="160">
        <v>1024</v>
      </c>
      <c r="H527" s="170">
        <v>33614</v>
      </c>
      <c r="I527" s="170">
        <v>35539</v>
      </c>
      <c r="J527" s="170">
        <v>23320</v>
      </c>
      <c r="K527" s="170">
        <v>30600</v>
      </c>
      <c r="L527" s="160">
        <v>40960</v>
      </c>
      <c r="M527" s="160">
        <v>66833</v>
      </c>
      <c r="N527" s="170">
        <f t="shared" si="132"/>
        <v>33219</v>
      </c>
      <c r="O527" s="170">
        <f t="shared" si="133"/>
        <v>31294</v>
      </c>
      <c r="P527" s="170">
        <f t="shared" si="134"/>
        <v>43513</v>
      </c>
      <c r="Q527" s="170">
        <f t="shared" si="135"/>
        <v>36233</v>
      </c>
      <c r="R527" s="170">
        <f t="shared" si="136"/>
        <v>25873</v>
      </c>
      <c r="S527" s="174">
        <f t="shared" si="137"/>
        <v>14950</v>
      </c>
      <c r="T527" s="171">
        <f t="shared" si="138"/>
        <v>58819.790133000002</v>
      </c>
      <c r="U527" s="174">
        <f t="shared" si="139"/>
        <v>2173.3912454143497</v>
      </c>
      <c r="V527" s="172">
        <f t="shared" si="140"/>
        <v>6.8786510627311523</v>
      </c>
      <c r="W527" s="174">
        <f t="shared" si="141"/>
        <v>2295</v>
      </c>
      <c r="X527" s="174">
        <f t="shared" si="142"/>
        <v>181.11593711786247</v>
      </c>
      <c r="Y527" s="175">
        <f t="shared" si="143"/>
        <v>12.671441489472638</v>
      </c>
    </row>
    <row r="528" spans="1:25" ht="14.25" customHeight="1" x14ac:dyDescent="0.2">
      <c r="A528" s="172" t="s">
        <v>307</v>
      </c>
      <c r="B528" s="172" t="s">
        <v>434</v>
      </c>
      <c r="C528" s="172" t="s">
        <v>468</v>
      </c>
      <c r="D528" s="170">
        <v>115000</v>
      </c>
      <c r="E528" s="160">
        <v>583</v>
      </c>
      <c r="F528" s="160">
        <v>765</v>
      </c>
      <c r="G528" s="160">
        <v>1024</v>
      </c>
      <c r="H528" s="170">
        <v>33614</v>
      </c>
      <c r="I528" s="170">
        <v>35539</v>
      </c>
      <c r="J528" s="170">
        <v>23320</v>
      </c>
      <c r="K528" s="170">
        <v>30600</v>
      </c>
      <c r="L528" s="160">
        <v>40960</v>
      </c>
      <c r="M528" s="160">
        <v>56210</v>
      </c>
      <c r="N528" s="170">
        <f t="shared" si="132"/>
        <v>22596</v>
      </c>
      <c r="O528" s="170">
        <f t="shared" si="133"/>
        <v>20671</v>
      </c>
      <c r="P528" s="170">
        <f t="shared" si="134"/>
        <v>32890</v>
      </c>
      <c r="Q528" s="170">
        <f t="shared" si="135"/>
        <v>25610</v>
      </c>
      <c r="R528" s="170">
        <f t="shared" si="136"/>
        <v>15250</v>
      </c>
      <c r="S528" s="174">
        <f t="shared" si="137"/>
        <v>14950</v>
      </c>
      <c r="T528" s="171">
        <f t="shared" si="138"/>
        <v>49470.477210000005</v>
      </c>
      <c r="U528" s="174">
        <f t="shared" si="139"/>
        <v>1827.9341329095</v>
      </c>
      <c r="V528" s="172">
        <f t="shared" si="140"/>
        <v>8.1786316754227197</v>
      </c>
      <c r="W528" s="174">
        <f t="shared" si="141"/>
        <v>2295</v>
      </c>
      <c r="X528" s="174">
        <f t="shared" si="142"/>
        <v>152.32784440912499</v>
      </c>
      <c r="Y528" s="175">
        <f t="shared" si="143"/>
        <v>15.066188384022857</v>
      </c>
    </row>
    <row r="529" spans="1:25" ht="14.25" customHeight="1" x14ac:dyDescent="0.2">
      <c r="A529" s="172" t="s">
        <v>307</v>
      </c>
      <c r="B529" s="172" t="s">
        <v>434</v>
      </c>
      <c r="C529" s="172" t="s">
        <v>170</v>
      </c>
      <c r="D529" s="170">
        <v>115000</v>
      </c>
      <c r="E529" s="160">
        <v>583</v>
      </c>
      <c r="F529" s="160">
        <v>765</v>
      </c>
      <c r="G529" s="160">
        <v>1024</v>
      </c>
      <c r="H529" s="170">
        <v>33614</v>
      </c>
      <c r="I529" s="170">
        <v>35539</v>
      </c>
      <c r="J529" s="170">
        <v>23320</v>
      </c>
      <c r="K529" s="170">
        <v>30600</v>
      </c>
      <c r="L529" s="160">
        <v>40960</v>
      </c>
      <c r="M529" s="160">
        <v>47084</v>
      </c>
      <c r="N529" s="170">
        <f t="shared" si="132"/>
        <v>13470</v>
      </c>
      <c r="O529" s="170">
        <f t="shared" si="133"/>
        <v>11545</v>
      </c>
      <c r="P529" s="170">
        <f t="shared" si="134"/>
        <v>23764</v>
      </c>
      <c r="Q529" s="170">
        <f t="shared" si="135"/>
        <v>16484</v>
      </c>
      <c r="R529" s="170">
        <f t="shared" si="136"/>
        <v>6124</v>
      </c>
      <c r="S529" s="174">
        <f t="shared" si="137"/>
        <v>14950</v>
      </c>
      <c r="T529" s="171">
        <f t="shared" si="138"/>
        <v>41438.675483999999</v>
      </c>
      <c r="U529" s="174">
        <f t="shared" si="139"/>
        <v>1531.1590591337999</v>
      </c>
      <c r="V529" s="172">
        <f t="shared" si="140"/>
        <v>9.7638451804330781</v>
      </c>
      <c r="W529" s="174">
        <f t="shared" si="141"/>
        <v>2295</v>
      </c>
      <c r="X529" s="174">
        <f t="shared" si="142"/>
        <v>127.59658826114998</v>
      </c>
      <c r="Y529" s="175">
        <f t="shared" si="143"/>
        <v>17.986374332383079</v>
      </c>
    </row>
    <row r="530" spans="1:25" ht="14.25" customHeight="1" x14ac:dyDescent="0.2">
      <c r="A530" s="172" t="s">
        <v>307</v>
      </c>
      <c r="B530" s="172" t="s">
        <v>434</v>
      </c>
      <c r="C530" s="180" t="s">
        <v>171</v>
      </c>
      <c r="D530" s="170">
        <v>115000</v>
      </c>
      <c r="E530" s="160">
        <v>583</v>
      </c>
      <c r="F530" s="160">
        <v>765</v>
      </c>
      <c r="G530" s="160">
        <v>1024</v>
      </c>
      <c r="H530" s="170">
        <v>33614</v>
      </c>
      <c r="I530" s="170">
        <v>35539</v>
      </c>
      <c r="J530" s="170">
        <v>23320</v>
      </c>
      <c r="K530" s="170">
        <v>30600</v>
      </c>
      <c r="L530" s="160">
        <v>40960</v>
      </c>
      <c r="M530" s="160">
        <v>43264</v>
      </c>
      <c r="N530" s="170">
        <f t="shared" si="132"/>
        <v>9650</v>
      </c>
      <c r="O530" s="170">
        <f t="shared" si="133"/>
        <v>7725</v>
      </c>
      <c r="P530" s="170">
        <f t="shared" si="134"/>
        <v>19944</v>
      </c>
      <c r="Q530" s="170">
        <f t="shared" si="135"/>
        <v>12664</v>
      </c>
      <c r="R530" s="170">
        <f t="shared" si="136"/>
        <v>2304</v>
      </c>
      <c r="S530" s="174">
        <f t="shared" si="137"/>
        <v>14950</v>
      </c>
      <c r="T530" s="171">
        <f t="shared" si="138"/>
        <v>38076.689663999998</v>
      </c>
      <c r="U530" s="174">
        <f t="shared" si="139"/>
        <v>1406.9336830847999</v>
      </c>
      <c r="V530" s="172">
        <f t="shared" si="140"/>
        <v>10.625945046124055</v>
      </c>
      <c r="W530" s="174">
        <f t="shared" si="141"/>
        <v>2295</v>
      </c>
      <c r="X530" s="174">
        <f t="shared" si="142"/>
        <v>117.24447359039998</v>
      </c>
      <c r="Y530" s="175">
        <f t="shared" si="143"/>
        <v>19.574483382625854</v>
      </c>
    </row>
    <row r="531" spans="1:25" ht="14.25" customHeight="1" x14ac:dyDescent="0.2">
      <c r="A531" s="172" t="s">
        <v>307</v>
      </c>
      <c r="B531" s="172" t="s">
        <v>434</v>
      </c>
      <c r="C531" s="180" t="s">
        <v>172</v>
      </c>
      <c r="D531" s="170">
        <v>115000</v>
      </c>
      <c r="E531" s="160">
        <v>583</v>
      </c>
      <c r="F531" s="160">
        <v>765</v>
      </c>
      <c r="G531" s="160">
        <v>1024</v>
      </c>
      <c r="H531" s="170">
        <v>33614</v>
      </c>
      <c r="I531" s="170">
        <v>35539</v>
      </c>
      <c r="J531" s="170">
        <v>23320</v>
      </c>
      <c r="K531" s="170">
        <v>30600</v>
      </c>
      <c r="L531" s="160">
        <v>40960</v>
      </c>
      <c r="M531" s="160">
        <v>30738</v>
      </c>
      <c r="N531" s="170">
        <f t="shared" si="132"/>
        <v>-2876</v>
      </c>
      <c r="O531" s="170">
        <f t="shared" si="133"/>
        <v>-4801</v>
      </c>
      <c r="P531" s="170">
        <f t="shared" si="134"/>
        <v>7418</v>
      </c>
      <c r="Q531" s="170">
        <f t="shared" si="135"/>
        <v>138</v>
      </c>
      <c r="R531" s="170">
        <f t="shared" si="136"/>
        <v>-10222</v>
      </c>
      <c r="S531" s="174">
        <f t="shared" si="137"/>
        <v>14950</v>
      </c>
      <c r="T531" s="171">
        <f t="shared" si="138"/>
        <v>27052.544538000002</v>
      </c>
      <c r="U531" s="174">
        <f t="shared" si="139"/>
        <v>999.59152067909997</v>
      </c>
      <c r="V531" s="172">
        <f t="shared" si="140"/>
        <v>14.956109261354385</v>
      </c>
      <c r="W531" s="174">
        <f t="shared" si="141"/>
        <v>2295</v>
      </c>
      <c r="X531" s="174">
        <f t="shared" si="142"/>
        <v>83.299293389924998</v>
      </c>
      <c r="Y531" s="175">
        <f t="shared" si="143"/>
        <v>27.55125411757189</v>
      </c>
    </row>
    <row r="532" spans="1:25" ht="14.25" customHeight="1" x14ac:dyDescent="0.2">
      <c r="A532" s="172" t="s">
        <v>307</v>
      </c>
      <c r="B532" s="172" t="s">
        <v>434</v>
      </c>
      <c r="C532" s="180" t="s">
        <v>173</v>
      </c>
      <c r="D532" s="170">
        <v>115000</v>
      </c>
      <c r="E532" s="160">
        <v>583</v>
      </c>
      <c r="F532" s="160">
        <v>765</v>
      </c>
      <c r="G532" s="160">
        <v>1024</v>
      </c>
      <c r="H532" s="170">
        <v>33614</v>
      </c>
      <c r="I532" s="170">
        <v>35539</v>
      </c>
      <c r="J532" s="170">
        <v>23320</v>
      </c>
      <c r="K532" s="170">
        <v>30600</v>
      </c>
      <c r="L532" s="160">
        <v>40960</v>
      </c>
      <c r="M532" s="160">
        <v>38202</v>
      </c>
      <c r="N532" s="170">
        <f t="shared" si="132"/>
        <v>4588</v>
      </c>
      <c r="O532" s="170">
        <f t="shared" si="133"/>
        <v>2663</v>
      </c>
      <c r="P532" s="170">
        <f t="shared" si="134"/>
        <v>14882</v>
      </c>
      <c r="Q532" s="170">
        <f t="shared" si="135"/>
        <v>7602</v>
      </c>
      <c r="R532" s="170">
        <f t="shared" si="136"/>
        <v>-2758</v>
      </c>
      <c r="S532" s="174">
        <f t="shared" si="137"/>
        <v>14950</v>
      </c>
      <c r="T532" s="171">
        <f t="shared" si="138"/>
        <v>33621.618402</v>
      </c>
      <c r="U532" s="174">
        <f t="shared" si="139"/>
        <v>1242.3187999539</v>
      </c>
      <c r="V532" s="172">
        <f t="shared" si="140"/>
        <v>12.033948130346868</v>
      </c>
      <c r="W532" s="174">
        <f t="shared" si="141"/>
        <v>2295</v>
      </c>
      <c r="X532" s="174">
        <f t="shared" si="142"/>
        <v>103.52656666282499</v>
      </c>
      <c r="Y532" s="175">
        <f t="shared" si="143"/>
        <v>22.168222843461724</v>
      </c>
    </row>
    <row r="533" spans="1:25" ht="14.25" customHeight="1" x14ac:dyDescent="0.2">
      <c r="A533" s="172" t="s">
        <v>307</v>
      </c>
      <c r="B533" s="172" t="s">
        <v>434</v>
      </c>
      <c r="C533" s="180" t="s">
        <v>174</v>
      </c>
      <c r="D533" s="170">
        <v>115000</v>
      </c>
      <c r="E533" s="160">
        <v>583</v>
      </c>
      <c r="F533" s="160">
        <v>765</v>
      </c>
      <c r="G533" s="160">
        <v>1024</v>
      </c>
      <c r="H533" s="170">
        <v>33614</v>
      </c>
      <c r="I533" s="170">
        <v>35539</v>
      </c>
      <c r="J533" s="170">
        <v>23320</v>
      </c>
      <c r="K533" s="170">
        <v>30600</v>
      </c>
      <c r="L533" s="160">
        <v>40960</v>
      </c>
      <c r="M533" s="160">
        <v>66185</v>
      </c>
      <c r="N533" s="170">
        <f t="shared" si="132"/>
        <v>32571</v>
      </c>
      <c r="O533" s="170">
        <f t="shared" si="133"/>
        <v>30646</v>
      </c>
      <c r="P533" s="170">
        <f t="shared" si="134"/>
        <v>42865</v>
      </c>
      <c r="Q533" s="170">
        <f t="shared" si="135"/>
        <v>35585</v>
      </c>
      <c r="R533" s="170">
        <f t="shared" si="136"/>
        <v>25225</v>
      </c>
      <c r="S533" s="174">
        <f t="shared" si="137"/>
        <v>14950</v>
      </c>
      <c r="T533" s="171">
        <f t="shared" si="138"/>
        <v>58249.484685000003</v>
      </c>
      <c r="U533" s="174">
        <f t="shared" si="139"/>
        <v>2152.3184591107497</v>
      </c>
      <c r="V533" s="172">
        <f t="shared" si="140"/>
        <v>6.9459981336482759</v>
      </c>
      <c r="W533" s="174">
        <f t="shared" si="141"/>
        <v>2295</v>
      </c>
      <c r="X533" s="174">
        <f t="shared" si="142"/>
        <v>179.35987159256248</v>
      </c>
      <c r="Y533" s="175">
        <f t="shared" si="143"/>
        <v>12.795504254225653</v>
      </c>
    </row>
    <row r="534" spans="1:25" ht="14.25" customHeight="1" x14ac:dyDescent="0.2">
      <c r="A534" s="172" t="s">
        <v>307</v>
      </c>
      <c r="B534" s="172" t="s">
        <v>434</v>
      </c>
      <c r="C534" s="180" t="s">
        <v>175</v>
      </c>
      <c r="D534" s="170">
        <v>115000</v>
      </c>
      <c r="E534" s="160">
        <v>583</v>
      </c>
      <c r="F534" s="160">
        <v>765</v>
      </c>
      <c r="G534" s="160">
        <v>1024</v>
      </c>
      <c r="H534" s="170">
        <v>33614</v>
      </c>
      <c r="I534" s="170">
        <v>35539</v>
      </c>
      <c r="J534" s="170">
        <v>23320</v>
      </c>
      <c r="K534" s="170">
        <v>30600</v>
      </c>
      <c r="L534" s="160">
        <v>40960</v>
      </c>
      <c r="M534" s="160">
        <v>28631</v>
      </c>
      <c r="N534" s="170">
        <f t="shared" si="132"/>
        <v>-4983</v>
      </c>
      <c r="O534" s="170">
        <f t="shared" si="133"/>
        <v>-6908</v>
      </c>
      <c r="P534" s="170">
        <f t="shared" si="134"/>
        <v>5311</v>
      </c>
      <c r="Q534" s="170">
        <f t="shared" si="135"/>
        <v>-1969</v>
      </c>
      <c r="R534" s="170">
        <f t="shared" si="136"/>
        <v>-12329</v>
      </c>
      <c r="S534" s="174">
        <f t="shared" si="137"/>
        <v>14950</v>
      </c>
      <c r="T534" s="171">
        <f t="shared" si="138"/>
        <v>25198.171731000002</v>
      </c>
      <c r="U534" s="174">
        <f t="shared" si="139"/>
        <v>931.07244546045001</v>
      </c>
      <c r="V534" s="172">
        <f t="shared" si="140"/>
        <v>16.056752697269079</v>
      </c>
      <c r="W534" s="174">
        <f t="shared" si="141"/>
        <v>2295</v>
      </c>
      <c r="X534" s="174">
        <f t="shared" si="142"/>
        <v>77.589370455037496</v>
      </c>
      <c r="Y534" s="175">
        <f t="shared" si="143"/>
        <v>29.578793931959233</v>
      </c>
    </row>
    <row r="535" spans="1:25" ht="14.25" customHeight="1" x14ac:dyDescent="0.2">
      <c r="A535" s="172" t="s">
        <v>307</v>
      </c>
      <c r="B535" s="172" t="s">
        <v>434</v>
      </c>
      <c r="C535" s="180" t="s">
        <v>176</v>
      </c>
      <c r="D535" s="170">
        <v>115000</v>
      </c>
      <c r="E535" s="160">
        <v>583</v>
      </c>
      <c r="F535" s="160">
        <v>765</v>
      </c>
      <c r="G535" s="160">
        <v>1024</v>
      </c>
      <c r="H535" s="170">
        <v>33614</v>
      </c>
      <c r="I535" s="170">
        <v>35539</v>
      </c>
      <c r="J535" s="170">
        <v>23320</v>
      </c>
      <c r="K535" s="170">
        <v>30600</v>
      </c>
      <c r="L535" s="160">
        <v>40960</v>
      </c>
      <c r="M535" s="160">
        <v>24290</v>
      </c>
      <c r="N535" s="170">
        <f t="shared" si="132"/>
        <v>-9324</v>
      </c>
      <c r="O535" s="170">
        <f t="shared" si="133"/>
        <v>-11249</v>
      </c>
      <c r="P535" s="170">
        <f t="shared" si="134"/>
        <v>970</v>
      </c>
      <c r="Q535" s="170">
        <f t="shared" si="135"/>
        <v>-6310</v>
      </c>
      <c r="R535" s="170">
        <f t="shared" si="136"/>
        <v>-16670</v>
      </c>
      <c r="S535" s="174">
        <f t="shared" si="137"/>
        <v>14950</v>
      </c>
      <c r="T535" s="171">
        <f t="shared" si="138"/>
        <v>21377.653290000002</v>
      </c>
      <c r="U535" s="174">
        <f t="shared" si="139"/>
        <v>789.90428906550005</v>
      </c>
      <c r="V535" s="172">
        <f t="shared" si="140"/>
        <v>18.926343617764967</v>
      </c>
      <c r="W535" s="174">
        <f t="shared" si="141"/>
        <v>2295</v>
      </c>
      <c r="X535" s="174">
        <f t="shared" si="142"/>
        <v>65.825357422124995</v>
      </c>
      <c r="Y535" s="175">
        <f t="shared" si="143"/>
        <v>34.864983493862695</v>
      </c>
    </row>
    <row r="536" spans="1:25" ht="14.25" customHeight="1" x14ac:dyDescent="0.2">
      <c r="A536" s="172" t="s">
        <v>307</v>
      </c>
      <c r="B536" s="172" t="s">
        <v>434</v>
      </c>
      <c r="C536" s="172" t="s">
        <v>303</v>
      </c>
      <c r="D536" s="170">
        <v>115000</v>
      </c>
      <c r="E536" s="160">
        <v>583</v>
      </c>
      <c r="F536" s="160">
        <v>765</v>
      </c>
      <c r="G536" s="160">
        <v>1024</v>
      </c>
      <c r="H536" s="170">
        <v>33614</v>
      </c>
      <c r="I536" s="170">
        <v>35539</v>
      </c>
      <c r="J536" s="170">
        <v>23320</v>
      </c>
      <c r="K536" s="170">
        <v>30600</v>
      </c>
      <c r="L536" s="160">
        <v>40960</v>
      </c>
      <c r="M536" s="160">
        <v>42641</v>
      </c>
      <c r="N536" s="170">
        <f t="shared" si="132"/>
        <v>9027</v>
      </c>
      <c r="O536" s="170">
        <f t="shared" si="133"/>
        <v>7102</v>
      </c>
      <c r="P536" s="170">
        <f t="shared" si="134"/>
        <v>19321</v>
      </c>
      <c r="Q536" s="170">
        <f t="shared" si="135"/>
        <v>12041</v>
      </c>
      <c r="R536" s="170">
        <f t="shared" si="136"/>
        <v>1681</v>
      </c>
      <c r="S536" s="174">
        <f t="shared" si="137"/>
        <v>14950</v>
      </c>
      <c r="T536" s="171">
        <f t="shared" si="138"/>
        <v>37528.386741000002</v>
      </c>
      <c r="U536" s="174">
        <f t="shared" si="139"/>
        <v>1386.6738900799498</v>
      </c>
      <c r="V536" s="172">
        <f t="shared" si="140"/>
        <v>10.781193838688377</v>
      </c>
      <c r="W536" s="174">
        <f t="shared" si="141"/>
        <v>2295</v>
      </c>
      <c r="X536" s="174">
        <f t="shared" si="142"/>
        <v>115.55615750666249</v>
      </c>
      <c r="Y536" s="175">
        <f t="shared" si="143"/>
        <v>19.860473466052035</v>
      </c>
    </row>
    <row r="537" spans="1:25" ht="14.25" customHeight="1" x14ac:dyDescent="0.2">
      <c r="A537" s="172" t="s">
        <v>307</v>
      </c>
      <c r="B537" s="172" t="s">
        <v>434</v>
      </c>
      <c r="C537" s="180" t="s">
        <v>339</v>
      </c>
      <c r="D537" s="170">
        <v>115000</v>
      </c>
      <c r="E537" s="160">
        <v>583</v>
      </c>
      <c r="F537" s="160">
        <v>765</v>
      </c>
      <c r="G537" s="160">
        <v>1024</v>
      </c>
      <c r="H537" s="170">
        <v>33614</v>
      </c>
      <c r="I537" s="170">
        <v>35539</v>
      </c>
      <c r="J537" s="170">
        <v>23320</v>
      </c>
      <c r="K537" s="170">
        <v>30600</v>
      </c>
      <c r="L537" s="160">
        <v>40960</v>
      </c>
      <c r="M537" s="160">
        <v>28866</v>
      </c>
      <c r="N537" s="170">
        <f t="shared" si="132"/>
        <v>-4748</v>
      </c>
      <c r="O537" s="170">
        <f t="shared" si="133"/>
        <v>-6673</v>
      </c>
      <c r="P537" s="170">
        <f t="shared" si="134"/>
        <v>5546</v>
      </c>
      <c r="Q537" s="170">
        <f t="shared" si="135"/>
        <v>-1734</v>
      </c>
      <c r="R537" s="170">
        <f t="shared" si="136"/>
        <v>-12094</v>
      </c>
      <c r="S537" s="174">
        <f t="shared" si="137"/>
        <v>14950</v>
      </c>
      <c r="T537" s="171">
        <f t="shared" si="138"/>
        <v>25404.995466</v>
      </c>
      <c r="U537" s="174">
        <f t="shared" si="139"/>
        <v>938.71458246869997</v>
      </c>
      <c r="V537" s="172">
        <f t="shared" si="140"/>
        <v>15.926033620020476</v>
      </c>
      <c r="W537" s="174">
        <f t="shared" si="141"/>
        <v>2295</v>
      </c>
      <c r="X537" s="174">
        <f t="shared" si="142"/>
        <v>78.226215205724984</v>
      </c>
      <c r="Y537" s="175">
        <f t="shared" si="143"/>
        <v>29.337991029790235</v>
      </c>
    </row>
    <row r="538" spans="1:25" ht="14.25" x14ac:dyDescent="0.2">
      <c r="A538" s="172" t="s">
        <v>307</v>
      </c>
      <c r="B538" s="172" t="s">
        <v>434</v>
      </c>
      <c r="C538" s="180" t="s">
        <v>179</v>
      </c>
      <c r="D538" s="170">
        <v>115000</v>
      </c>
      <c r="E538" s="160">
        <v>583</v>
      </c>
      <c r="F538" s="160">
        <v>765</v>
      </c>
      <c r="G538" s="160">
        <v>1024</v>
      </c>
      <c r="H538" s="170">
        <v>33614</v>
      </c>
      <c r="I538" s="170">
        <v>35539</v>
      </c>
      <c r="J538" s="170">
        <v>23320</v>
      </c>
      <c r="K538" s="170">
        <v>30600</v>
      </c>
      <c r="L538" s="160">
        <v>40960</v>
      </c>
      <c r="M538" s="160">
        <v>54440</v>
      </c>
      <c r="N538" s="170">
        <f t="shared" si="132"/>
        <v>20826</v>
      </c>
      <c r="O538" s="170">
        <f t="shared" si="133"/>
        <v>18901</v>
      </c>
      <c r="P538" s="170">
        <f t="shared" si="134"/>
        <v>31120</v>
      </c>
      <c r="Q538" s="170">
        <f t="shared" si="135"/>
        <v>23840</v>
      </c>
      <c r="R538" s="170">
        <f t="shared" si="136"/>
        <v>13480</v>
      </c>
      <c r="S538" s="174">
        <f t="shared" si="137"/>
        <v>14950</v>
      </c>
      <c r="T538" s="171">
        <f t="shared" si="138"/>
        <v>47912.69844</v>
      </c>
      <c r="U538" s="174">
        <f t="shared" si="139"/>
        <v>1770.3742073579999</v>
      </c>
      <c r="V538" s="172">
        <f t="shared" si="140"/>
        <v>8.4445423672944724</v>
      </c>
      <c r="W538" s="174">
        <f t="shared" si="141"/>
        <v>2295</v>
      </c>
      <c r="X538" s="174">
        <f t="shared" si="142"/>
        <v>147.53118394649999</v>
      </c>
      <c r="Y538" s="175">
        <f t="shared" si="143"/>
        <v>15.556033230454165</v>
      </c>
    </row>
    <row r="539" spans="1:25" ht="14.25" x14ac:dyDescent="0.2">
      <c r="A539" s="172" t="s">
        <v>307</v>
      </c>
      <c r="B539" s="172" t="s">
        <v>434</v>
      </c>
      <c r="C539" s="180" t="s">
        <v>340</v>
      </c>
      <c r="D539" s="170">
        <v>115000</v>
      </c>
      <c r="E539" s="160">
        <v>583</v>
      </c>
      <c r="F539" s="160">
        <v>765</v>
      </c>
      <c r="G539" s="160">
        <v>1024</v>
      </c>
      <c r="H539" s="170">
        <v>33614</v>
      </c>
      <c r="I539" s="170">
        <v>35539</v>
      </c>
      <c r="J539" s="170">
        <v>23320</v>
      </c>
      <c r="K539" s="170">
        <v>30600</v>
      </c>
      <c r="L539" s="160">
        <v>40960</v>
      </c>
      <c r="M539" s="160">
        <v>30045</v>
      </c>
      <c r="N539" s="170">
        <f t="shared" si="132"/>
        <v>-3569</v>
      </c>
      <c r="O539" s="170">
        <f t="shared" si="133"/>
        <v>-5494</v>
      </c>
      <c r="P539" s="170">
        <f t="shared" si="134"/>
        <v>6725</v>
      </c>
      <c r="Q539" s="170">
        <f t="shared" si="135"/>
        <v>-555</v>
      </c>
      <c r="R539" s="170">
        <f t="shared" si="136"/>
        <v>-10915</v>
      </c>
      <c r="S539" s="174">
        <f t="shared" si="137"/>
        <v>14950</v>
      </c>
      <c r="T539" s="171">
        <f t="shared" si="138"/>
        <v>26442.634545000001</v>
      </c>
      <c r="U539" s="174">
        <f t="shared" si="139"/>
        <v>977.0553464377499</v>
      </c>
      <c r="V539" s="172">
        <f t="shared" si="140"/>
        <v>15.301077932285276</v>
      </c>
      <c r="W539" s="174">
        <f t="shared" si="141"/>
        <v>2295</v>
      </c>
      <c r="X539" s="174">
        <f t="shared" si="142"/>
        <v>81.421278869812497</v>
      </c>
      <c r="Y539" s="175">
        <f t="shared" si="143"/>
        <v>28.186734866564311</v>
      </c>
    </row>
    <row r="540" spans="1:25" ht="14.25" x14ac:dyDescent="0.2">
      <c r="A540" s="172" t="s">
        <v>307</v>
      </c>
      <c r="B540" s="172" t="s">
        <v>434</v>
      </c>
      <c r="C540" s="180" t="s">
        <v>305</v>
      </c>
      <c r="D540" s="170">
        <v>115000</v>
      </c>
      <c r="E540" s="160">
        <v>583</v>
      </c>
      <c r="F540" s="160">
        <v>765</v>
      </c>
      <c r="G540" s="160">
        <v>1024</v>
      </c>
      <c r="H540" s="170">
        <v>33614</v>
      </c>
      <c r="I540" s="170">
        <v>35539</v>
      </c>
      <c r="J540" s="170">
        <v>23320</v>
      </c>
      <c r="K540" s="170">
        <v>30600</v>
      </c>
      <c r="L540" s="160">
        <v>40960</v>
      </c>
      <c r="M540" s="160">
        <v>26450</v>
      </c>
      <c r="N540" s="170">
        <f t="shared" si="132"/>
        <v>-7164</v>
      </c>
      <c r="O540" s="170">
        <f t="shared" si="133"/>
        <v>-9089</v>
      </c>
      <c r="P540" s="170">
        <f t="shared" si="134"/>
        <v>3130</v>
      </c>
      <c r="Q540" s="170">
        <f t="shared" si="135"/>
        <v>-4150</v>
      </c>
      <c r="R540" s="170">
        <f t="shared" si="136"/>
        <v>-14510</v>
      </c>
      <c r="S540" s="174">
        <f t="shared" si="137"/>
        <v>14950</v>
      </c>
      <c r="T540" s="171">
        <f t="shared" si="138"/>
        <v>23278.671450000002</v>
      </c>
      <c r="U540" s="174">
        <f t="shared" si="139"/>
        <v>860.14691007750002</v>
      </c>
      <c r="V540" s="172">
        <f t="shared" si="140"/>
        <v>17.380751851626126</v>
      </c>
      <c r="W540" s="174">
        <f t="shared" si="141"/>
        <v>2295</v>
      </c>
      <c r="X540" s="174">
        <f t="shared" si="142"/>
        <v>71.678909173124993</v>
      </c>
      <c r="Y540" s="175">
        <f t="shared" si="143"/>
        <v>32.017786354099236</v>
      </c>
    </row>
    <row r="541" spans="1:25" ht="14.25" x14ac:dyDescent="0.2">
      <c r="A541" s="172" t="s">
        <v>307</v>
      </c>
      <c r="B541" s="172" t="s">
        <v>434</v>
      </c>
      <c r="C541" s="180" t="s">
        <v>463</v>
      </c>
      <c r="D541" s="170">
        <v>115000</v>
      </c>
      <c r="E541" s="160">
        <v>583</v>
      </c>
      <c r="F541" s="160">
        <v>765</v>
      </c>
      <c r="G541" s="160">
        <v>1024</v>
      </c>
      <c r="H541" s="170">
        <v>33614</v>
      </c>
      <c r="I541" s="170">
        <v>35539</v>
      </c>
      <c r="J541" s="170">
        <v>23320</v>
      </c>
      <c r="K541" s="170">
        <v>30600</v>
      </c>
      <c r="L541" s="160">
        <v>40960</v>
      </c>
      <c r="M541" s="160">
        <v>30751</v>
      </c>
      <c r="N541" s="170">
        <f t="shared" si="132"/>
        <v>-2863</v>
      </c>
      <c r="O541" s="170">
        <f t="shared" si="133"/>
        <v>-4788</v>
      </c>
      <c r="P541" s="170">
        <f t="shared" si="134"/>
        <v>7431</v>
      </c>
      <c r="Q541" s="170">
        <f t="shared" si="135"/>
        <v>151</v>
      </c>
      <c r="R541" s="170">
        <f t="shared" si="136"/>
        <v>-10209</v>
      </c>
      <c r="S541" s="174">
        <f t="shared" si="137"/>
        <v>14950</v>
      </c>
      <c r="T541" s="171">
        <f t="shared" si="138"/>
        <v>27063.985851000001</v>
      </c>
      <c r="U541" s="174">
        <f t="shared" si="139"/>
        <v>1000.01427719445</v>
      </c>
      <c r="V541" s="172">
        <f t="shared" si="140"/>
        <v>14.949786558990311</v>
      </c>
      <c r="W541" s="174">
        <f t="shared" si="141"/>
        <v>2295</v>
      </c>
      <c r="X541" s="174">
        <f t="shared" si="142"/>
        <v>83.334523099537492</v>
      </c>
      <c r="Y541" s="172">
        <f t="shared" si="143"/>
        <v>27.539606811678475</v>
      </c>
    </row>
    <row r="542" spans="1:25" ht="14.25" x14ac:dyDescent="0.2">
      <c r="A542" s="172" t="s">
        <v>216</v>
      </c>
      <c r="B542" s="172" t="s">
        <v>217</v>
      </c>
      <c r="C542" s="172" t="s">
        <v>181</v>
      </c>
      <c r="D542" s="170">
        <v>185000</v>
      </c>
      <c r="E542" s="160">
        <v>768</v>
      </c>
      <c r="F542" s="160">
        <v>955</v>
      </c>
      <c r="G542" s="160">
        <v>1287</v>
      </c>
      <c r="H542" s="170">
        <v>54075</v>
      </c>
      <c r="I542" s="170">
        <v>57172</v>
      </c>
      <c r="J542" s="170">
        <v>30720</v>
      </c>
      <c r="K542" s="170">
        <v>38200</v>
      </c>
      <c r="L542" s="160">
        <v>51480</v>
      </c>
      <c r="M542" s="160">
        <v>79306</v>
      </c>
      <c r="N542" s="170">
        <f t="shared" si="132"/>
        <v>25231</v>
      </c>
      <c r="O542" s="170">
        <f t="shared" si="133"/>
        <v>22134</v>
      </c>
      <c r="P542" s="170">
        <f t="shared" si="134"/>
        <v>48586</v>
      </c>
      <c r="Q542" s="170">
        <f t="shared" si="135"/>
        <v>41106</v>
      </c>
      <c r="R542" s="170">
        <f t="shared" si="136"/>
        <v>27826</v>
      </c>
      <c r="S542" s="174">
        <f t="shared" si="137"/>
        <v>24050</v>
      </c>
      <c r="T542" s="171">
        <f t="shared" si="138"/>
        <v>69797.289906000005</v>
      </c>
      <c r="U542" s="174">
        <f t="shared" si="139"/>
        <v>2579.0098620266999</v>
      </c>
      <c r="V542" s="172">
        <f t="shared" si="140"/>
        <v>9.3252842317944644</v>
      </c>
      <c r="W542" s="174">
        <f t="shared" si="141"/>
        <v>2865</v>
      </c>
      <c r="X542" s="174">
        <f t="shared" si="142"/>
        <v>214.91748850222498</v>
      </c>
      <c r="Y542" s="175">
        <f t="shared" si="143"/>
        <v>13.33069737584589</v>
      </c>
    </row>
    <row r="543" spans="1:25" ht="14.25" customHeight="1" x14ac:dyDescent="0.2">
      <c r="A543" s="172" t="s">
        <v>216</v>
      </c>
      <c r="B543" s="172" t="s">
        <v>217</v>
      </c>
      <c r="C543" s="172" t="s">
        <v>178</v>
      </c>
      <c r="D543" s="170">
        <v>185000</v>
      </c>
      <c r="E543" s="160">
        <v>768</v>
      </c>
      <c r="F543" s="160">
        <v>955</v>
      </c>
      <c r="G543" s="160">
        <v>1287</v>
      </c>
      <c r="H543" s="170">
        <v>54075</v>
      </c>
      <c r="I543" s="170">
        <v>57172</v>
      </c>
      <c r="J543" s="170">
        <v>30720</v>
      </c>
      <c r="K543" s="170">
        <v>38200</v>
      </c>
      <c r="L543" s="160">
        <v>51480</v>
      </c>
      <c r="M543" s="160">
        <v>62226</v>
      </c>
      <c r="N543" s="170">
        <f t="shared" si="132"/>
        <v>8151</v>
      </c>
      <c r="O543" s="170">
        <f t="shared" si="133"/>
        <v>5054</v>
      </c>
      <c r="P543" s="170">
        <f t="shared" si="134"/>
        <v>31506</v>
      </c>
      <c r="Q543" s="170">
        <f t="shared" si="135"/>
        <v>24026</v>
      </c>
      <c r="R543" s="170">
        <f t="shared" si="136"/>
        <v>10746</v>
      </c>
      <c r="S543" s="174">
        <f t="shared" si="137"/>
        <v>24050</v>
      </c>
      <c r="T543" s="171">
        <f t="shared" si="138"/>
        <v>54765.164826</v>
      </c>
      <c r="U543" s="174">
        <f t="shared" si="139"/>
        <v>2023.5728403206999</v>
      </c>
      <c r="V543" s="172">
        <f t="shared" si="140"/>
        <v>11.884919347004335</v>
      </c>
      <c r="W543" s="174">
        <f t="shared" si="141"/>
        <v>2865</v>
      </c>
      <c r="X543" s="174">
        <f t="shared" si="142"/>
        <v>168.63107002672498</v>
      </c>
      <c r="Y543" s="175">
        <f t="shared" si="143"/>
        <v>16.989751648649026</v>
      </c>
    </row>
    <row r="544" spans="1:25" ht="14.25" customHeight="1" x14ac:dyDescent="0.2">
      <c r="A544" s="172" t="s">
        <v>216</v>
      </c>
      <c r="B544" s="172" t="s">
        <v>217</v>
      </c>
      <c r="C544" s="172" t="s">
        <v>468</v>
      </c>
      <c r="D544" s="170">
        <v>185000</v>
      </c>
      <c r="E544" s="160">
        <v>768</v>
      </c>
      <c r="F544" s="160">
        <v>955</v>
      </c>
      <c r="G544" s="160">
        <v>1287</v>
      </c>
      <c r="H544" s="170">
        <v>54075</v>
      </c>
      <c r="I544" s="170">
        <v>57172</v>
      </c>
      <c r="J544" s="170">
        <v>30720</v>
      </c>
      <c r="K544" s="170">
        <v>38200</v>
      </c>
      <c r="L544" s="160">
        <v>51480</v>
      </c>
      <c r="M544" s="160">
        <v>52335</v>
      </c>
      <c r="N544" s="170">
        <f t="shared" si="132"/>
        <v>-1740</v>
      </c>
      <c r="O544" s="170">
        <f t="shared" si="133"/>
        <v>-4837</v>
      </c>
      <c r="P544" s="170">
        <f t="shared" si="134"/>
        <v>21615</v>
      </c>
      <c r="Q544" s="170">
        <f t="shared" si="135"/>
        <v>14135</v>
      </c>
      <c r="R544" s="170">
        <f t="shared" si="136"/>
        <v>855</v>
      </c>
      <c r="S544" s="174">
        <f t="shared" si="137"/>
        <v>24050</v>
      </c>
      <c r="T544" s="171">
        <f t="shared" si="138"/>
        <v>46060.085834999998</v>
      </c>
      <c r="U544" s="174">
        <f t="shared" si="139"/>
        <v>1701.9201716032499</v>
      </c>
      <c r="V544" s="172">
        <f t="shared" si="140"/>
        <v>14.131097569249867</v>
      </c>
      <c r="W544" s="174">
        <f t="shared" si="141"/>
        <v>2865</v>
      </c>
      <c r="X544" s="174">
        <f t="shared" si="142"/>
        <v>141.82668096693749</v>
      </c>
      <c r="Y544" s="175">
        <f t="shared" si="143"/>
        <v>20.200712450345549</v>
      </c>
    </row>
    <row r="545" spans="1:25" ht="14.25" customHeight="1" x14ac:dyDescent="0.2">
      <c r="A545" s="172" t="s">
        <v>216</v>
      </c>
      <c r="B545" s="172" t="s">
        <v>217</v>
      </c>
      <c r="C545" s="172" t="s">
        <v>170</v>
      </c>
      <c r="D545" s="170">
        <v>185000</v>
      </c>
      <c r="E545" s="160">
        <v>768</v>
      </c>
      <c r="F545" s="160">
        <v>955</v>
      </c>
      <c r="G545" s="160">
        <v>1287</v>
      </c>
      <c r="H545" s="170">
        <v>54075</v>
      </c>
      <c r="I545" s="170">
        <v>57172</v>
      </c>
      <c r="J545" s="170">
        <v>30720</v>
      </c>
      <c r="K545" s="170">
        <v>38200</v>
      </c>
      <c r="L545" s="160">
        <v>51480</v>
      </c>
      <c r="M545" s="160">
        <v>43839</v>
      </c>
      <c r="N545" s="170">
        <f t="shared" si="132"/>
        <v>-10236</v>
      </c>
      <c r="O545" s="170">
        <f t="shared" si="133"/>
        <v>-13333</v>
      </c>
      <c r="P545" s="170">
        <f t="shared" si="134"/>
        <v>13119</v>
      </c>
      <c r="Q545" s="170">
        <f t="shared" si="135"/>
        <v>5639</v>
      </c>
      <c r="R545" s="170">
        <f t="shared" si="136"/>
        <v>-7641</v>
      </c>
      <c r="S545" s="174">
        <f t="shared" si="137"/>
        <v>24050</v>
      </c>
      <c r="T545" s="171">
        <f t="shared" si="138"/>
        <v>38582.747738999999</v>
      </c>
      <c r="U545" s="174">
        <f t="shared" si="139"/>
        <v>1425.6325289560498</v>
      </c>
      <c r="V545" s="172">
        <f t="shared" si="140"/>
        <v>16.869704858383901</v>
      </c>
      <c r="W545" s="174">
        <f t="shared" si="141"/>
        <v>2865</v>
      </c>
      <c r="X545" s="174">
        <f t="shared" si="142"/>
        <v>118.80271074633748</v>
      </c>
      <c r="Y545" s="175">
        <f t="shared" si="143"/>
        <v>24.115611352650248</v>
      </c>
    </row>
    <row r="546" spans="1:25" ht="14.25" customHeight="1" x14ac:dyDescent="0.2">
      <c r="A546" s="172" t="s">
        <v>216</v>
      </c>
      <c r="B546" s="172" t="s">
        <v>217</v>
      </c>
      <c r="C546" s="172" t="s">
        <v>171</v>
      </c>
      <c r="D546" s="170">
        <v>185000</v>
      </c>
      <c r="E546" s="160">
        <v>768</v>
      </c>
      <c r="F546" s="160">
        <v>955</v>
      </c>
      <c r="G546" s="160">
        <v>1287</v>
      </c>
      <c r="H546" s="170">
        <v>54075</v>
      </c>
      <c r="I546" s="170">
        <v>57172</v>
      </c>
      <c r="J546" s="170">
        <v>30720</v>
      </c>
      <c r="K546" s="170">
        <v>38200</v>
      </c>
      <c r="L546" s="160">
        <v>51480</v>
      </c>
      <c r="M546" s="160">
        <v>40282</v>
      </c>
      <c r="N546" s="170">
        <f t="shared" si="132"/>
        <v>-13793</v>
      </c>
      <c r="O546" s="170">
        <f t="shared" si="133"/>
        <v>-16890</v>
      </c>
      <c r="P546" s="170">
        <f t="shared" si="134"/>
        <v>9562</v>
      </c>
      <c r="Q546" s="170">
        <f t="shared" si="135"/>
        <v>2082</v>
      </c>
      <c r="R546" s="170">
        <f t="shared" si="136"/>
        <v>-11198</v>
      </c>
      <c r="S546" s="174">
        <f t="shared" si="137"/>
        <v>24050</v>
      </c>
      <c r="T546" s="171">
        <f t="shared" si="138"/>
        <v>35452.228481999999</v>
      </c>
      <c r="U546" s="174">
        <f t="shared" si="139"/>
        <v>1309.9598424098999</v>
      </c>
      <c r="V546" s="172">
        <f t="shared" si="140"/>
        <v>18.359341425120196</v>
      </c>
      <c r="W546" s="174">
        <f t="shared" si="141"/>
        <v>2865</v>
      </c>
      <c r="X546" s="174">
        <f t="shared" si="142"/>
        <v>109.16332020082498</v>
      </c>
      <c r="Y546" s="175">
        <f t="shared" si="143"/>
        <v>26.245079342853739</v>
      </c>
    </row>
    <row r="547" spans="1:25" ht="14.25" customHeight="1" x14ac:dyDescent="0.2">
      <c r="A547" s="172" t="s">
        <v>216</v>
      </c>
      <c r="B547" s="172" t="s">
        <v>217</v>
      </c>
      <c r="C547" s="172" t="s">
        <v>172</v>
      </c>
      <c r="D547" s="170">
        <v>185000</v>
      </c>
      <c r="E547" s="160">
        <v>768</v>
      </c>
      <c r="F547" s="160">
        <v>955</v>
      </c>
      <c r="G547" s="160">
        <v>1287</v>
      </c>
      <c r="H547" s="170">
        <v>54075</v>
      </c>
      <c r="I547" s="170">
        <v>57172</v>
      </c>
      <c r="J547" s="170">
        <v>30720</v>
      </c>
      <c r="K547" s="170">
        <v>38200</v>
      </c>
      <c r="L547" s="160">
        <v>51480</v>
      </c>
      <c r="M547" s="160">
        <v>28619</v>
      </c>
      <c r="N547" s="170">
        <f t="shared" si="132"/>
        <v>-25456</v>
      </c>
      <c r="O547" s="170">
        <f t="shared" si="133"/>
        <v>-28553</v>
      </c>
      <c r="P547" s="170">
        <f t="shared" si="134"/>
        <v>-2101</v>
      </c>
      <c r="Q547" s="170">
        <f t="shared" si="135"/>
        <v>-9581</v>
      </c>
      <c r="R547" s="170">
        <f t="shared" si="136"/>
        <v>-22861</v>
      </c>
      <c r="S547" s="174">
        <f t="shared" si="137"/>
        <v>24050</v>
      </c>
      <c r="T547" s="171">
        <f t="shared" si="138"/>
        <v>25187.610519000002</v>
      </c>
      <c r="U547" s="174">
        <f t="shared" si="139"/>
        <v>930.68220867704997</v>
      </c>
      <c r="V547" s="172">
        <f t="shared" si="140"/>
        <v>25.841258998801205</v>
      </c>
      <c r="W547" s="174">
        <f t="shared" si="141"/>
        <v>2865</v>
      </c>
      <c r="X547" s="174">
        <f t="shared" si="142"/>
        <v>77.556850723087493</v>
      </c>
      <c r="Y547" s="175">
        <f t="shared" si="143"/>
        <v>36.940643841113747</v>
      </c>
    </row>
    <row r="548" spans="1:25" ht="14.25" customHeight="1" x14ac:dyDescent="0.2">
      <c r="A548" s="172" t="s">
        <v>216</v>
      </c>
      <c r="B548" s="172" t="s">
        <v>217</v>
      </c>
      <c r="C548" s="172" t="s">
        <v>173</v>
      </c>
      <c r="D548" s="170">
        <v>185000</v>
      </c>
      <c r="E548" s="160">
        <v>768</v>
      </c>
      <c r="F548" s="160">
        <v>955</v>
      </c>
      <c r="G548" s="160">
        <v>1287</v>
      </c>
      <c r="H548" s="170">
        <v>54075</v>
      </c>
      <c r="I548" s="170">
        <v>57172</v>
      </c>
      <c r="J548" s="170">
        <v>30720</v>
      </c>
      <c r="K548" s="170">
        <v>38200</v>
      </c>
      <c r="L548" s="160">
        <v>51480</v>
      </c>
      <c r="M548" s="160">
        <v>35569</v>
      </c>
      <c r="N548" s="170">
        <f t="shared" ref="N548:N579" si="144">$M548-H548</f>
        <v>-18506</v>
      </c>
      <c r="O548" s="170">
        <f t="shared" ref="O548:O579" si="145">$M548-I548</f>
        <v>-21603</v>
      </c>
      <c r="P548" s="170">
        <f t="shared" ref="P548:P579" si="146">$M548-J548</f>
        <v>4849</v>
      </c>
      <c r="Q548" s="170">
        <f t="shared" ref="Q548:Q579" si="147">$M548-K548</f>
        <v>-2631</v>
      </c>
      <c r="R548" s="170">
        <f t="shared" ref="R548:R579" si="148">$M548-L548</f>
        <v>-15911</v>
      </c>
      <c r="S548" s="174">
        <f t="shared" ref="S548:S579" si="149">D548*0.13</f>
        <v>24050</v>
      </c>
      <c r="T548" s="171">
        <f t="shared" ref="T548:T579" si="150">M548*$AD$1</f>
        <v>31304.312469</v>
      </c>
      <c r="U548" s="174">
        <f t="shared" ref="U548:U579" si="151">T548*$AB$1</f>
        <v>1156.6943457295499</v>
      </c>
      <c r="V548" s="172">
        <f t="shared" ref="V548:V579" si="152">S548/U548</f>
        <v>20.792009651288812</v>
      </c>
      <c r="W548" s="174">
        <f t="shared" ref="W548:W579" si="153">F548*3</f>
        <v>2865</v>
      </c>
      <c r="X548" s="174">
        <f t="shared" ref="X548:X579" si="154">T548*($AB$1/12)</f>
        <v>96.391195477462489</v>
      </c>
      <c r="Y548" s="175">
        <f t="shared" ref="Y548:Y579" si="155">W548/X548</f>
        <v>29.722631676145919</v>
      </c>
    </row>
    <row r="549" spans="1:25" ht="14.25" customHeight="1" x14ac:dyDescent="0.2">
      <c r="A549" s="172" t="s">
        <v>216</v>
      </c>
      <c r="B549" s="172" t="s">
        <v>217</v>
      </c>
      <c r="C549" s="172" t="s">
        <v>174</v>
      </c>
      <c r="D549" s="170">
        <v>185000</v>
      </c>
      <c r="E549" s="160">
        <v>768</v>
      </c>
      <c r="F549" s="160">
        <v>955</v>
      </c>
      <c r="G549" s="160">
        <v>1287</v>
      </c>
      <c r="H549" s="170">
        <v>54075</v>
      </c>
      <c r="I549" s="170">
        <v>57172</v>
      </c>
      <c r="J549" s="170">
        <v>30720</v>
      </c>
      <c r="K549" s="170">
        <v>38200</v>
      </c>
      <c r="L549" s="160">
        <v>51480</v>
      </c>
      <c r="M549" s="160">
        <v>61623</v>
      </c>
      <c r="N549" s="170">
        <f t="shared" si="144"/>
        <v>7548</v>
      </c>
      <c r="O549" s="170">
        <f t="shared" si="145"/>
        <v>4451</v>
      </c>
      <c r="P549" s="170">
        <f t="shared" si="146"/>
        <v>30903</v>
      </c>
      <c r="Q549" s="170">
        <f t="shared" si="147"/>
        <v>23423</v>
      </c>
      <c r="R549" s="170">
        <f t="shared" si="148"/>
        <v>10143</v>
      </c>
      <c r="S549" s="174">
        <f t="shared" si="149"/>
        <v>24050</v>
      </c>
      <c r="T549" s="171">
        <f t="shared" si="150"/>
        <v>54234.463923000003</v>
      </c>
      <c r="U549" s="174">
        <f t="shared" si="151"/>
        <v>2003.9634419548499</v>
      </c>
      <c r="V549" s="172">
        <f t="shared" si="152"/>
        <v>12.001216936642029</v>
      </c>
      <c r="W549" s="174">
        <f t="shared" si="153"/>
        <v>2865</v>
      </c>
      <c r="X549" s="174">
        <f t="shared" si="154"/>
        <v>166.9969534962375</v>
      </c>
      <c r="Y549" s="175">
        <f t="shared" si="155"/>
        <v>17.15600159175688</v>
      </c>
    </row>
    <row r="550" spans="1:25" ht="14.25" customHeight="1" x14ac:dyDescent="0.2">
      <c r="A550" s="172" t="s">
        <v>216</v>
      </c>
      <c r="B550" s="172" t="s">
        <v>217</v>
      </c>
      <c r="C550" s="172" t="s">
        <v>175</v>
      </c>
      <c r="D550" s="170">
        <v>185000</v>
      </c>
      <c r="E550" s="160">
        <v>768</v>
      </c>
      <c r="F550" s="160">
        <v>955</v>
      </c>
      <c r="G550" s="160">
        <v>1287</v>
      </c>
      <c r="H550" s="170">
        <v>54075</v>
      </c>
      <c r="I550" s="170">
        <v>57172</v>
      </c>
      <c r="J550" s="170">
        <v>30720</v>
      </c>
      <c r="K550" s="170">
        <v>38200</v>
      </c>
      <c r="L550" s="160">
        <v>51480</v>
      </c>
      <c r="M550" s="160">
        <v>26657</v>
      </c>
      <c r="N550" s="170">
        <f t="shared" si="144"/>
        <v>-27418</v>
      </c>
      <c r="O550" s="170">
        <f t="shared" si="145"/>
        <v>-30515</v>
      </c>
      <c r="P550" s="170">
        <f t="shared" si="146"/>
        <v>-4063</v>
      </c>
      <c r="Q550" s="170">
        <f t="shared" si="147"/>
        <v>-11543</v>
      </c>
      <c r="R550" s="170">
        <f t="shared" si="148"/>
        <v>-24823</v>
      </c>
      <c r="S550" s="174">
        <f t="shared" si="149"/>
        <v>24050</v>
      </c>
      <c r="T550" s="171">
        <f t="shared" si="150"/>
        <v>23460.852357</v>
      </c>
      <c r="U550" s="174">
        <f t="shared" si="151"/>
        <v>866.87849459114989</v>
      </c>
      <c r="V550" s="172">
        <f t="shared" si="152"/>
        <v>27.743219090171131</v>
      </c>
      <c r="W550" s="174">
        <f t="shared" si="153"/>
        <v>2865</v>
      </c>
      <c r="X550" s="174">
        <f t="shared" si="154"/>
        <v>72.239874549262495</v>
      </c>
      <c r="Y550" s="175">
        <f t="shared" si="155"/>
        <v>39.659537310606375</v>
      </c>
    </row>
    <row r="551" spans="1:25" ht="14.25" customHeight="1" x14ac:dyDescent="0.2">
      <c r="A551" s="172" t="s">
        <v>216</v>
      </c>
      <c r="B551" s="172" t="s">
        <v>217</v>
      </c>
      <c r="C551" s="172" t="s">
        <v>176</v>
      </c>
      <c r="D551" s="170">
        <v>185000</v>
      </c>
      <c r="E551" s="160">
        <v>768</v>
      </c>
      <c r="F551" s="160">
        <v>955</v>
      </c>
      <c r="G551" s="160">
        <v>1287</v>
      </c>
      <c r="H551" s="170">
        <v>54075</v>
      </c>
      <c r="I551" s="170">
        <v>57172</v>
      </c>
      <c r="J551" s="170">
        <v>30720</v>
      </c>
      <c r="K551" s="170">
        <v>38200</v>
      </c>
      <c r="L551" s="160">
        <v>51480</v>
      </c>
      <c r="M551" s="160">
        <v>22616</v>
      </c>
      <c r="N551" s="170">
        <f t="shared" si="144"/>
        <v>-31459</v>
      </c>
      <c r="O551" s="170">
        <f t="shared" si="145"/>
        <v>-34556</v>
      </c>
      <c r="P551" s="170">
        <f t="shared" si="146"/>
        <v>-8104</v>
      </c>
      <c r="Q551" s="170">
        <f t="shared" si="147"/>
        <v>-15584</v>
      </c>
      <c r="R551" s="170">
        <f t="shared" si="148"/>
        <v>-28864</v>
      </c>
      <c r="S551" s="174">
        <f t="shared" si="149"/>
        <v>24050</v>
      </c>
      <c r="T551" s="171">
        <f t="shared" si="150"/>
        <v>19904.364216000002</v>
      </c>
      <c r="U551" s="174">
        <f t="shared" si="151"/>
        <v>735.46625778120006</v>
      </c>
      <c r="V551" s="172">
        <f t="shared" si="152"/>
        <v>32.700344503302603</v>
      </c>
      <c r="W551" s="174">
        <f t="shared" si="153"/>
        <v>2865</v>
      </c>
      <c r="X551" s="174">
        <f t="shared" si="154"/>
        <v>61.288854815099995</v>
      </c>
      <c r="Y551" s="175">
        <f t="shared" si="155"/>
        <v>46.745856300355243</v>
      </c>
    </row>
    <row r="552" spans="1:25" ht="14.25" customHeight="1" x14ac:dyDescent="0.2">
      <c r="A552" s="172" t="s">
        <v>216</v>
      </c>
      <c r="B552" s="172" t="s">
        <v>217</v>
      </c>
      <c r="C552" s="172" t="s">
        <v>303</v>
      </c>
      <c r="D552" s="170">
        <v>185000</v>
      </c>
      <c r="E552" s="160">
        <v>768</v>
      </c>
      <c r="F552" s="160">
        <v>955</v>
      </c>
      <c r="G552" s="160">
        <v>1287</v>
      </c>
      <c r="H552" s="170">
        <v>54075</v>
      </c>
      <c r="I552" s="170">
        <v>57172</v>
      </c>
      <c r="J552" s="170">
        <v>30720</v>
      </c>
      <c r="K552" s="170">
        <v>38200</v>
      </c>
      <c r="L552" s="160">
        <v>51480</v>
      </c>
      <c r="M552" s="160">
        <v>39702</v>
      </c>
      <c r="N552" s="170">
        <f t="shared" si="144"/>
        <v>-14373</v>
      </c>
      <c r="O552" s="170">
        <f t="shared" si="145"/>
        <v>-17470</v>
      </c>
      <c r="P552" s="170">
        <f t="shared" si="146"/>
        <v>8982</v>
      </c>
      <c r="Q552" s="170">
        <f t="shared" si="147"/>
        <v>1502</v>
      </c>
      <c r="R552" s="170">
        <f t="shared" si="148"/>
        <v>-11778</v>
      </c>
      <c r="S552" s="174">
        <f t="shared" si="149"/>
        <v>24050</v>
      </c>
      <c r="T552" s="171">
        <f t="shared" si="150"/>
        <v>34941.769902</v>
      </c>
      <c r="U552" s="174">
        <f t="shared" si="151"/>
        <v>1291.0983978789</v>
      </c>
      <c r="V552" s="172">
        <f t="shared" si="152"/>
        <v>18.627550029889974</v>
      </c>
      <c r="W552" s="174">
        <f t="shared" si="153"/>
        <v>2865</v>
      </c>
      <c r="X552" s="174">
        <f t="shared" si="154"/>
        <v>107.59153315657498</v>
      </c>
      <c r="Y552" s="175">
        <f t="shared" si="155"/>
        <v>26.628489398237729</v>
      </c>
    </row>
    <row r="553" spans="1:25" ht="14.25" customHeight="1" x14ac:dyDescent="0.2">
      <c r="A553" s="172" t="s">
        <v>216</v>
      </c>
      <c r="B553" s="172" t="s">
        <v>217</v>
      </c>
      <c r="C553" s="172" t="s">
        <v>339</v>
      </c>
      <c r="D553" s="170">
        <v>185000</v>
      </c>
      <c r="E553" s="160">
        <v>768</v>
      </c>
      <c r="F553" s="160">
        <v>955</v>
      </c>
      <c r="G553" s="160">
        <v>1287</v>
      </c>
      <c r="H553" s="170">
        <v>54075</v>
      </c>
      <c r="I553" s="170">
        <v>57172</v>
      </c>
      <c r="J553" s="170">
        <v>30720</v>
      </c>
      <c r="K553" s="170">
        <v>38200</v>
      </c>
      <c r="L553" s="160">
        <v>51480</v>
      </c>
      <c r="M553" s="160">
        <v>26877</v>
      </c>
      <c r="N553" s="170">
        <f t="shared" si="144"/>
        <v>-27198</v>
      </c>
      <c r="O553" s="170">
        <f t="shared" si="145"/>
        <v>-30295</v>
      </c>
      <c r="P553" s="170">
        <f t="shared" si="146"/>
        <v>-3843</v>
      </c>
      <c r="Q553" s="170">
        <f t="shared" si="147"/>
        <v>-11323</v>
      </c>
      <c r="R553" s="170">
        <f t="shared" si="148"/>
        <v>-24603</v>
      </c>
      <c r="S553" s="174">
        <f t="shared" si="149"/>
        <v>24050</v>
      </c>
      <c r="T553" s="171">
        <f t="shared" si="150"/>
        <v>23654.474577000001</v>
      </c>
      <c r="U553" s="174">
        <f t="shared" si="151"/>
        <v>874.03283562014997</v>
      </c>
      <c r="V553" s="172">
        <f t="shared" si="152"/>
        <v>27.51612870806607</v>
      </c>
      <c r="W553" s="174">
        <f t="shared" si="153"/>
        <v>2865</v>
      </c>
      <c r="X553" s="174">
        <f t="shared" si="154"/>
        <v>72.836069635012493</v>
      </c>
      <c r="Y553" s="175">
        <f t="shared" si="155"/>
        <v>39.334906652112743</v>
      </c>
    </row>
    <row r="554" spans="1:25" ht="14.25" customHeight="1" x14ac:dyDescent="0.2">
      <c r="A554" s="172" t="s">
        <v>216</v>
      </c>
      <c r="B554" s="172" t="s">
        <v>217</v>
      </c>
      <c r="C554" s="172" t="s">
        <v>179</v>
      </c>
      <c r="D554" s="170">
        <v>185000</v>
      </c>
      <c r="E554" s="160">
        <v>768</v>
      </c>
      <c r="F554" s="160">
        <v>955</v>
      </c>
      <c r="G554" s="160">
        <v>1287</v>
      </c>
      <c r="H554" s="170">
        <v>54075</v>
      </c>
      <c r="I554" s="170">
        <v>57172</v>
      </c>
      <c r="J554" s="170">
        <v>30720</v>
      </c>
      <c r="K554" s="170">
        <v>38200</v>
      </c>
      <c r="L554" s="160">
        <v>51480</v>
      </c>
      <c r="M554" s="160">
        <v>50687</v>
      </c>
      <c r="N554" s="170">
        <f t="shared" si="144"/>
        <v>-3388</v>
      </c>
      <c r="O554" s="170">
        <f t="shared" si="145"/>
        <v>-6485</v>
      </c>
      <c r="P554" s="170">
        <f t="shared" si="146"/>
        <v>19967</v>
      </c>
      <c r="Q554" s="170">
        <f t="shared" si="147"/>
        <v>12487</v>
      </c>
      <c r="R554" s="170">
        <f t="shared" si="148"/>
        <v>-793</v>
      </c>
      <c r="S554" s="174">
        <f t="shared" si="149"/>
        <v>24050</v>
      </c>
      <c r="T554" s="171">
        <f t="shared" si="150"/>
        <v>44609.679387000004</v>
      </c>
      <c r="U554" s="174">
        <f t="shared" si="151"/>
        <v>1648.3276533496501</v>
      </c>
      <c r="V554" s="172">
        <f t="shared" si="152"/>
        <v>14.590545727438824</v>
      </c>
      <c r="W554" s="174">
        <f t="shared" si="153"/>
        <v>2865</v>
      </c>
      <c r="X554" s="174">
        <f t="shared" si="154"/>
        <v>137.36063777913751</v>
      </c>
      <c r="Y554" s="175">
        <f t="shared" si="155"/>
        <v>20.85750362201026</v>
      </c>
    </row>
    <row r="555" spans="1:25" ht="14.25" customHeight="1" x14ac:dyDescent="0.2">
      <c r="A555" s="172" t="s">
        <v>216</v>
      </c>
      <c r="B555" s="172" t="s">
        <v>217</v>
      </c>
      <c r="C555" s="172" t="s">
        <v>340</v>
      </c>
      <c r="D555" s="170">
        <v>185000</v>
      </c>
      <c r="E555" s="160">
        <v>768</v>
      </c>
      <c r="F555" s="160">
        <v>955</v>
      </c>
      <c r="G555" s="160">
        <v>1287</v>
      </c>
      <c r="H555" s="170">
        <v>54075</v>
      </c>
      <c r="I555" s="170">
        <v>57172</v>
      </c>
      <c r="J555" s="170">
        <v>30720</v>
      </c>
      <c r="K555" s="170">
        <v>38200</v>
      </c>
      <c r="L555" s="160">
        <v>51480</v>
      </c>
      <c r="M555" s="160">
        <v>27974</v>
      </c>
      <c r="N555" s="170">
        <f t="shared" si="144"/>
        <v>-26101</v>
      </c>
      <c r="O555" s="170">
        <f t="shared" si="145"/>
        <v>-29198</v>
      </c>
      <c r="P555" s="170">
        <f t="shared" si="146"/>
        <v>-2746</v>
      </c>
      <c r="Q555" s="170">
        <f t="shared" si="147"/>
        <v>-10226</v>
      </c>
      <c r="R555" s="170">
        <f t="shared" si="148"/>
        <v>-23506</v>
      </c>
      <c r="S555" s="174">
        <f t="shared" si="149"/>
        <v>24050</v>
      </c>
      <c r="T555" s="171">
        <f t="shared" si="150"/>
        <v>24619.945373999999</v>
      </c>
      <c r="U555" s="174">
        <f t="shared" si="151"/>
        <v>909.70698156929984</v>
      </c>
      <c r="V555" s="172">
        <f t="shared" si="152"/>
        <v>26.437084124068488</v>
      </c>
      <c r="W555" s="174">
        <f t="shared" si="153"/>
        <v>2865</v>
      </c>
      <c r="X555" s="174">
        <f t="shared" si="154"/>
        <v>75.808915130774992</v>
      </c>
      <c r="Y555" s="175">
        <f t="shared" si="155"/>
        <v>37.792388864260893</v>
      </c>
    </row>
    <row r="556" spans="1:25" ht="14.25" customHeight="1" x14ac:dyDescent="0.2">
      <c r="A556" s="172" t="s">
        <v>216</v>
      </c>
      <c r="B556" s="172" t="s">
        <v>217</v>
      </c>
      <c r="C556" s="172" t="s">
        <v>305</v>
      </c>
      <c r="D556" s="170">
        <v>185000</v>
      </c>
      <c r="E556" s="160">
        <v>768</v>
      </c>
      <c r="F556" s="160">
        <v>955</v>
      </c>
      <c r="G556" s="160">
        <v>1287</v>
      </c>
      <c r="H556" s="170">
        <v>54075</v>
      </c>
      <c r="I556" s="170">
        <v>57172</v>
      </c>
      <c r="J556" s="170">
        <v>30720</v>
      </c>
      <c r="K556" s="170">
        <v>38200</v>
      </c>
      <c r="L556" s="160">
        <v>51480</v>
      </c>
      <c r="M556" s="160">
        <v>24627</v>
      </c>
      <c r="N556" s="170">
        <f t="shared" si="144"/>
        <v>-29448</v>
      </c>
      <c r="O556" s="170">
        <f t="shared" si="145"/>
        <v>-32545</v>
      </c>
      <c r="P556" s="170">
        <f t="shared" si="146"/>
        <v>-6093</v>
      </c>
      <c r="Q556" s="170">
        <f t="shared" si="147"/>
        <v>-13573</v>
      </c>
      <c r="R556" s="170">
        <f t="shared" si="148"/>
        <v>-26853</v>
      </c>
      <c r="S556" s="174">
        <f t="shared" si="149"/>
        <v>24050</v>
      </c>
      <c r="T556" s="171">
        <f t="shared" si="150"/>
        <v>21674.247327000001</v>
      </c>
      <c r="U556" s="174">
        <f t="shared" si="151"/>
        <v>800.86343873264991</v>
      </c>
      <c r="V556" s="172">
        <f t="shared" si="152"/>
        <v>30.030088572976481</v>
      </c>
      <c r="W556" s="174">
        <f t="shared" si="153"/>
        <v>2865</v>
      </c>
      <c r="X556" s="174">
        <f t="shared" si="154"/>
        <v>66.738619894387497</v>
      </c>
      <c r="Y556" s="175">
        <f t="shared" si="155"/>
        <v>42.92866715754392</v>
      </c>
    </row>
    <row r="557" spans="1:25" ht="14.25" customHeight="1" x14ac:dyDescent="0.2">
      <c r="A557" s="172" t="s">
        <v>216</v>
      </c>
      <c r="B557" s="172" t="s">
        <v>217</v>
      </c>
      <c r="C557" s="172" t="s">
        <v>463</v>
      </c>
      <c r="D557" s="170">
        <v>185000</v>
      </c>
      <c r="E557" s="160">
        <v>768</v>
      </c>
      <c r="F557" s="160">
        <v>955</v>
      </c>
      <c r="G557" s="160">
        <v>1287</v>
      </c>
      <c r="H557" s="170">
        <v>54075</v>
      </c>
      <c r="I557" s="170">
        <v>57172</v>
      </c>
      <c r="J557" s="170">
        <v>30720</v>
      </c>
      <c r="K557" s="170">
        <v>38200</v>
      </c>
      <c r="L557" s="160">
        <v>51480</v>
      </c>
      <c r="M557" s="160">
        <v>28631</v>
      </c>
      <c r="N557" s="170">
        <f t="shared" si="144"/>
        <v>-25444</v>
      </c>
      <c r="O557" s="170">
        <f t="shared" si="145"/>
        <v>-28541</v>
      </c>
      <c r="P557" s="170">
        <f t="shared" si="146"/>
        <v>-2089</v>
      </c>
      <c r="Q557" s="170">
        <f t="shared" si="147"/>
        <v>-9569</v>
      </c>
      <c r="R557" s="170">
        <f t="shared" si="148"/>
        <v>-22849</v>
      </c>
      <c r="S557" s="174">
        <f t="shared" si="149"/>
        <v>24050</v>
      </c>
      <c r="T557" s="171">
        <f t="shared" si="150"/>
        <v>25198.171731000002</v>
      </c>
      <c r="U557" s="174">
        <f t="shared" si="151"/>
        <v>931.07244546045001</v>
      </c>
      <c r="V557" s="172">
        <f t="shared" si="152"/>
        <v>25.83042825212852</v>
      </c>
      <c r="W557" s="174">
        <f t="shared" si="153"/>
        <v>2865</v>
      </c>
      <c r="X557" s="174">
        <f t="shared" si="154"/>
        <v>77.589370455037496</v>
      </c>
      <c r="Y557" s="172">
        <f t="shared" si="155"/>
        <v>36.925161052315119</v>
      </c>
    </row>
    <row r="558" spans="1:25" ht="14.25" customHeight="1" x14ac:dyDescent="0.2">
      <c r="A558" s="172" t="s">
        <v>216</v>
      </c>
      <c r="B558" s="172" t="s">
        <v>217</v>
      </c>
      <c r="C558" s="172" t="s">
        <v>177</v>
      </c>
      <c r="D558" s="170">
        <v>185000</v>
      </c>
      <c r="E558" s="160">
        <v>768</v>
      </c>
      <c r="F558" s="160">
        <v>955</v>
      </c>
      <c r="G558" s="160">
        <v>1287</v>
      </c>
      <c r="H558" s="170">
        <v>54075</v>
      </c>
      <c r="I558" s="170">
        <v>57172</v>
      </c>
      <c r="J558" s="170">
        <v>30720</v>
      </c>
      <c r="K558" s="170">
        <v>38200</v>
      </c>
      <c r="L558" s="160">
        <v>51480</v>
      </c>
      <c r="M558" s="160">
        <v>26233</v>
      </c>
      <c r="N558" s="170">
        <f t="shared" si="144"/>
        <v>-27842</v>
      </c>
      <c r="O558" s="170">
        <f t="shared" si="145"/>
        <v>-30939</v>
      </c>
      <c r="P558" s="170">
        <f t="shared" si="146"/>
        <v>-4487</v>
      </c>
      <c r="Q558" s="170">
        <f t="shared" si="147"/>
        <v>-11967</v>
      </c>
      <c r="R558" s="170">
        <f t="shared" si="148"/>
        <v>-25247</v>
      </c>
      <c r="S558" s="174">
        <f t="shared" si="149"/>
        <v>24050</v>
      </c>
      <c r="T558" s="171">
        <f t="shared" si="150"/>
        <v>23087.689533000001</v>
      </c>
      <c r="U558" s="174">
        <f t="shared" si="151"/>
        <v>853.0901282443499</v>
      </c>
      <c r="V558" s="172">
        <f t="shared" si="152"/>
        <v>28.191628532256768</v>
      </c>
      <c r="W558" s="174">
        <f t="shared" si="153"/>
        <v>2865</v>
      </c>
      <c r="X558" s="174">
        <f t="shared" si="154"/>
        <v>71.090844020362496</v>
      </c>
      <c r="Y558" s="175">
        <f t="shared" si="155"/>
        <v>40.300548396631505</v>
      </c>
    </row>
    <row r="559" spans="1:25" ht="14.25" customHeight="1" x14ac:dyDescent="0.2">
      <c r="A559" s="172" t="s">
        <v>216</v>
      </c>
      <c r="B559" s="172" t="s">
        <v>217</v>
      </c>
      <c r="C559" s="172" t="s">
        <v>180</v>
      </c>
      <c r="D559" s="170">
        <v>185000</v>
      </c>
      <c r="E559" s="160">
        <v>768</v>
      </c>
      <c r="F559" s="160">
        <v>955</v>
      </c>
      <c r="G559" s="160">
        <v>1287</v>
      </c>
      <c r="H559" s="170">
        <v>54075</v>
      </c>
      <c r="I559" s="170">
        <v>57172</v>
      </c>
      <c r="J559" s="170">
        <v>30720</v>
      </c>
      <c r="K559" s="170">
        <v>38200</v>
      </c>
      <c r="L559" s="160">
        <v>51480</v>
      </c>
      <c r="M559" s="160">
        <v>26102</v>
      </c>
      <c r="N559" s="170">
        <f t="shared" si="144"/>
        <v>-27973</v>
      </c>
      <c r="O559" s="170">
        <f t="shared" si="145"/>
        <v>-31070</v>
      </c>
      <c r="P559" s="170">
        <f t="shared" si="146"/>
        <v>-4618</v>
      </c>
      <c r="Q559" s="170">
        <f t="shared" si="147"/>
        <v>-12098</v>
      </c>
      <c r="R559" s="170">
        <f t="shared" si="148"/>
        <v>-25378</v>
      </c>
      <c r="S559" s="174">
        <f t="shared" si="149"/>
        <v>24050</v>
      </c>
      <c r="T559" s="171">
        <f t="shared" si="150"/>
        <v>22972.396302000001</v>
      </c>
      <c r="U559" s="174">
        <f t="shared" si="151"/>
        <v>848.83004335889996</v>
      </c>
      <c r="V559" s="172">
        <f t="shared" si="152"/>
        <v>28.333115902486082</v>
      </c>
      <c r="W559" s="174">
        <f t="shared" si="153"/>
        <v>2865</v>
      </c>
      <c r="X559" s="174">
        <f t="shared" si="154"/>
        <v>70.735836946574992</v>
      </c>
      <c r="Y559" s="175">
        <f t="shared" si="155"/>
        <v>40.502807680975948</v>
      </c>
    </row>
    <row r="560" spans="1:25" ht="14.25" customHeight="1" x14ac:dyDescent="0.2">
      <c r="A560" s="172" t="s">
        <v>218</v>
      </c>
      <c r="B560" s="172" t="s">
        <v>219</v>
      </c>
      <c r="C560" s="172" t="s">
        <v>463</v>
      </c>
      <c r="D560" s="170">
        <v>400000</v>
      </c>
      <c r="E560" s="160">
        <v>1127</v>
      </c>
      <c r="F560" s="160">
        <v>1418</v>
      </c>
      <c r="G560" s="160">
        <v>2031</v>
      </c>
      <c r="H560" s="170">
        <v>116920</v>
      </c>
      <c r="I560" s="170">
        <v>123614</v>
      </c>
      <c r="J560" s="170">
        <v>45080</v>
      </c>
      <c r="K560" s="170">
        <v>56720</v>
      </c>
      <c r="L560" s="160">
        <v>81240</v>
      </c>
      <c r="M560" s="160">
        <v>31985</v>
      </c>
      <c r="N560" s="170">
        <f t="shared" si="144"/>
        <v>-84935</v>
      </c>
      <c r="O560" s="170">
        <f t="shared" si="145"/>
        <v>-91629</v>
      </c>
      <c r="P560" s="170">
        <f t="shared" si="146"/>
        <v>-13095</v>
      </c>
      <c r="Q560" s="170">
        <f t="shared" si="147"/>
        <v>-24735</v>
      </c>
      <c r="R560" s="170">
        <f t="shared" si="148"/>
        <v>-49255</v>
      </c>
      <c r="S560" s="174">
        <f t="shared" si="149"/>
        <v>52000</v>
      </c>
      <c r="T560" s="171">
        <f t="shared" si="150"/>
        <v>28150.030484999999</v>
      </c>
      <c r="U560" s="174">
        <f t="shared" si="151"/>
        <v>1040.1436264207498</v>
      </c>
      <c r="V560" s="172">
        <f t="shared" si="152"/>
        <v>49.993095837098764</v>
      </c>
      <c r="W560" s="174">
        <f t="shared" si="153"/>
        <v>4254</v>
      </c>
      <c r="X560" s="174">
        <f t="shared" si="154"/>
        <v>86.678635535062483</v>
      </c>
      <c r="Y560" s="172">
        <f t="shared" si="155"/>
        <v>49.077837621004186</v>
      </c>
    </row>
    <row r="561" spans="1:33" ht="14.25" customHeight="1" x14ac:dyDescent="0.2">
      <c r="A561" s="172" t="s">
        <v>218</v>
      </c>
      <c r="B561" s="172" t="s">
        <v>219</v>
      </c>
      <c r="C561" s="172" t="s">
        <v>181</v>
      </c>
      <c r="D561" s="170">
        <v>400000</v>
      </c>
      <c r="E561" s="160">
        <v>1127</v>
      </c>
      <c r="F561" s="160">
        <v>1418</v>
      </c>
      <c r="G561" s="160">
        <v>2031</v>
      </c>
      <c r="H561" s="170">
        <v>116920</v>
      </c>
      <c r="I561" s="170">
        <v>123614</v>
      </c>
      <c r="J561" s="170">
        <v>45080</v>
      </c>
      <c r="K561" s="170">
        <v>56720</v>
      </c>
      <c r="L561" s="160">
        <v>81240</v>
      </c>
      <c r="M561" s="160">
        <v>88595</v>
      </c>
      <c r="N561" s="170">
        <f t="shared" si="144"/>
        <v>-28325</v>
      </c>
      <c r="O561" s="170">
        <f t="shared" si="145"/>
        <v>-35019</v>
      </c>
      <c r="P561" s="170">
        <f t="shared" si="146"/>
        <v>43515</v>
      </c>
      <c r="Q561" s="170">
        <f t="shared" si="147"/>
        <v>31875</v>
      </c>
      <c r="R561" s="170">
        <f t="shared" si="148"/>
        <v>7355</v>
      </c>
      <c r="S561" s="174">
        <f t="shared" si="149"/>
        <v>52000</v>
      </c>
      <c r="T561" s="171">
        <f t="shared" si="150"/>
        <v>77972.548095000006</v>
      </c>
      <c r="U561" s="174">
        <f t="shared" si="151"/>
        <v>2881.0856521102501</v>
      </c>
      <c r="V561" s="172">
        <f t="shared" si="152"/>
        <v>18.048751852244525</v>
      </c>
      <c r="W561" s="174">
        <f t="shared" si="153"/>
        <v>4254</v>
      </c>
      <c r="X561" s="174">
        <f t="shared" si="154"/>
        <v>240.0904710091875</v>
      </c>
      <c r="Y561" s="175">
        <f t="shared" si="155"/>
        <v>17.718320856795742</v>
      </c>
    </row>
    <row r="562" spans="1:33" ht="14.25" customHeight="1" x14ac:dyDescent="0.2">
      <c r="A562" s="172" t="s">
        <v>218</v>
      </c>
      <c r="B562" s="172" t="s">
        <v>219</v>
      </c>
      <c r="C562" s="172" t="s">
        <v>178</v>
      </c>
      <c r="D562" s="170">
        <v>400000</v>
      </c>
      <c r="E562" s="160">
        <v>1127</v>
      </c>
      <c r="F562" s="160">
        <v>1418</v>
      </c>
      <c r="G562" s="160">
        <v>2031</v>
      </c>
      <c r="H562" s="170">
        <v>116920</v>
      </c>
      <c r="I562" s="170">
        <v>123614</v>
      </c>
      <c r="J562" s="170">
        <v>45080</v>
      </c>
      <c r="K562" s="170">
        <v>56720</v>
      </c>
      <c r="L562" s="160">
        <v>81240</v>
      </c>
      <c r="M562" s="160">
        <v>69515</v>
      </c>
      <c r="N562" s="170">
        <f t="shared" si="144"/>
        <v>-47405</v>
      </c>
      <c r="O562" s="170">
        <f t="shared" si="145"/>
        <v>-54099</v>
      </c>
      <c r="P562" s="170">
        <f t="shared" si="146"/>
        <v>24435</v>
      </c>
      <c r="Q562" s="170">
        <f t="shared" si="147"/>
        <v>12795</v>
      </c>
      <c r="R562" s="170">
        <f t="shared" si="148"/>
        <v>-11725</v>
      </c>
      <c r="S562" s="174">
        <f t="shared" si="149"/>
        <v>52000</v>
      </c>
      <c r="T562" s="171">
        <f t="shared" si="150"/>
        <v>61180.221015000003</v>
      </c>
      <c r="U562" s="174">
        <f t="shared" si="151"/>
        <v>2260.60916650425</v>
      </c>
      <c r="V562" s="172">
        <f t="shared" si="152"/>
        <v>23.002649361283229</v>
      </c>
      <c r="W562" s="174">
        <f t="shared" si="153"/>
        <v>4254</v>
      </c>
      <c r="X562" s="174">
        <f t="shared" si="154"/>
        <v>188.38409720868748</v>
      </c>
      <c r="Y562" s="175">
        <f t="shared" si="155"/>
        <v>22.581523934515122</v>
      </c>
    </row>
    <row r="563" spans="1:33" ht="14.25" customHeight="1" x14ac:dyDescent="0.2">
      <c r="A563" s="172" t="s">
        <v>218</v>
      </c>
      <c r="B563" s="172" t="s">
        <v>219</v>
      </c>
      <c r="C563" s="172" t="s">
        <v>468</v>
      </c>
      <c r="D563" s="170">
        <v>400000</v>
      </c>
      <c r="E563" s="160">
        <v>1127</v>
      </c>
      <c r="F563" s="160">
        <v>1418</v>
      </c>
      <c r="G563" s="160">
        <v>2031</v>
      </c>
      <c r="H563" s="170">
        <v>116920</v>
      </c>
      <c r="I563" s="170">
        <v>123614</v>
      </c>
      <c r="J563" s="170">
        <v>45080</v>
      </c>
      <c r="K563" s="170">
        <v>56720</v>
      </c>
      <c r="L563" s="160">
        <v>81240</v>
      </c>
      <c r="M563" s="160">
        <v>58466</v>
      </c>
      <c r="N563" s="170">
        <f t="shared" si="144"/>
        <v>-58454</v>
      </c>
      <c r="O563" s="170">
        <f t="shared" si="145"/>
        <v>-65148</v>
      </c>
      <c r="P563" s="170">
        <f t="shared" si="146"/>
        <v>13386</v>
      </c>
      <c r="Q563" s="170">
        <f t="shared" si="147"/>
        <v>1746</v>
      </c>
      <c r="R563" s="170">
        <f t="shared" si="148"/>
        <v>-22774</v>
      </c>
      <c r="S563" s="174">
        <f t="shared" si="149"/>
        <v>52000</v>
      </c>
      <c r="T563" s="171">
        <f t="shared" si="150"/>
        <v>51455.985066000001</v>
      </c>
      <c r="U563" s="174">
        <f t="shared" si="151"/>
        <v>1901.2986481886999</v>
      </c>
      <c r="V563" s="172">
        <f t="shared" si="152"/>
        <v>27.349727539930964</v>
      </c>
      <c r="W563" s="174">
        <f t="shared" si="153"/>
        <v>4254</v>
      </c>
      <c r="X563" s="174">
        <f t="shared" si="154"/>
        <v>158.44155401572499</v>
      </c>
      <c r="Y563" s="175">
        <f t="shared" si="155"/>
        <v>26.849017143430689</v>
      </c>
    </row>
    <row r="564" spans="1:33" ht="14.25" customHeight="1" x14ac:dyDescent="0.2">
      <c r="A564" s="172" t="s">
        <v>218</v>
      </c>
      <c r="B564" s="172" t="s">
        <v>219</v>
      </c>
      <c r="C564" s="172" t="s">
        <v>170</v>
      </c>
      <c r="D564" s="170">
        <v>400000</v>
      </c>
      <c r="E564" s="160">
        <v>1127</v>
      </c>
      <c r="F564" s="160">
        <v>1418</v>
      </c>
      <c r="G564" s="160">
        <v>2031</v>
      </c>
      <c r="H564" s="170">
        <v>116920</v>
      </c>
      <c r="I564" s="170">
        <v>123614</v>
      </c>
      <c r="J564" s="170">
        <v>45080</v>
      </c>
      <c r="K564" s="170">
        <v>56720</v>
      </c>
      <c r="L564" s="160">
        <v>81240</v>
      </c>
      <c r="M564" s="160">
        <v>48973</v>
      </c>
      <c r="N564" s="170">
        <f t="shared" si="144"/>
        <v>-67947</v>
      </c>
      <c r="O564" s="170">
        <f t="shared" si="145"/>
        <v>-74641</v>
      </c>
      <c r="P564" s="170">
        <f t="shared" si="146"/>
        <v>3893</v>
      </c>
      <c r="Q564" s="170">
        <f t="shared" si="147"/>
        <v>-7747</v>
      </c>
      <c r="R564" s="170">
        <f t="shared" si="148"/>
        <v>-32267</v>
      </c>
      <c r="S564" s="174">
        <f t="shared" si="149"/>
        <v>52000</v>
      </c>
      <c r="T564" s="171">
        <f t="shared" si="150"/>
        <v>43101.186272999999</v>
      </c>
      <c r="U564" s="174">
        <f t="shared" si="151"/>
        <v>1592.5888327873499</v>
      </c>
      <c r="V564" s="172">
        <f t="shared" si="152"/>
        <v>32.651239874004119</v>
      </c>
      <c r="W564" s="174">
        <f t="shared" si="153"/>
        <v>4254</v>
      </c>
      <c r="X564" s="174">
        <f t="shared" si="154"/>
        <v>132.71573606561248</v>
      </c>
      <c r="Y564" s="175">
        <f t="shared" si="155"/>
        <v>32.053471020926203</v>
      </c>
    </row>
    <row r="565" spans="1:33" ht="14.25" customHeight="1" x14ac:dyDescent="0.2">
      <c r="A565" s="172" t="s">
        <v>218</v>
      </c>
      <c r="B565" s="172" t="s">
        <v>219</v>
      </c>
      <c r="C565" s="172" t="s">
        <v>171</v>
      </c>
      <c r="D565" s="170">
        <v>400000</v>
      </c>
      <c r="E565" s="160">
        <v>1127</v>
      </c>
      <c r="F565" s="160">
        <v>1418</v>
      </c>
      <c r="G565" s="160">
        <v>2031</v>
      </c>
      <c r="H565" s="170">
        <v>116920</v>
      </c>
      <c r="I565" s="170">
        <v>123614</v>
      </c>
      <c r="J565" s="170">
        <v>45080</v>
      </c>
      <c r="K565" s="170">
        <v>56720</v>
      </c>
      <c r="L565" s="160">
        <v>81240</v>
      </c>
      <c r="M565" s="160">
        <v>45000</v>
      </c>
      <c r="N565" s="170">
        <f t="shared" si="144"/>
        <v>-71920</v>
      </c>
      <c r="O565" s="170">
        <f t="shared" si="145"/>
        <v>-78614</v>
      </c>
      <c r="P565" s="170">
        <f t="shared" si="146"/>
        <v>-80</v>
      </c>
      <c r="Q565" s="170">
        <f t="shared" si="147"/>
        <v>-11720</v>
      </c>
      <c r="R565" s="170">
        <f t="shared" si="148"/>
        <v>-36240</v>
      </c>
      <c r="S565" s="174">
        <f t="shared" si="149"/>
        <v>52000</v>
      </c>
      <c r="T565" s="171">
        <f t="shared" si="150"/>
        <v>39604.544999999998</v>
      </c>
      <c r="U565" s="174">
        <f t="shared" si="151"/>
        <v>1463.3879377499998</v>
      </c>
      <c r="V565" s="172">
        <f t="shared" si="152"/>
        <v>35.533981563324531</v>
      </c>
      <c r="W565" s="174">
        <f t="shared" si="153"/>
        <v>4254</v>
      </c>
      <c r="X565" s="174">
        <f t="shared" si="154"/>
        <v>121.94899481249998</v>
      </c>
      <c r="Y565" s="175">
        <f t="shared" si="155"/>
        <v>34.883436362395976</v>
      </c>
    </row>
    <row r="566" spans="1:33" ht="14.25" customHeight="1" x14ac:dyDescent="0.2">
      <c r="A566" s="172" t="s">
        <v>218</v>
      </c>
      <c r="B566" s="172" t="s">
        <v>219</v>
      </c>
      <c r="C566" s="172" t="s">
        <v>172</v>
      </c>
      <c r="D566" s="170">
        <v>400000</v>
      </c>
      <c r="E566" s="160">
        <v>1127</v>
      </c>
      <c r="F566" s="160">
        <v>1418</v>
      </c>
      <c r="G566" s="160">
        <v>2031</v>
      </c>
      <c r="H566" s="170">
        <v>116920</v>
      </c>
      <c r="I566" s="170">
        <v>123614</v>
      </c>
      <c r="J566" s="170">
        <v>45080</v>
      </c>
      <c r="K566" s="170">
        <v>56720</v>
      </c>
      <c r="L566" s="160">
        <v>81240</v>
      </c>
      <c r="M566" s="160">
        <v>31971</v>
      </c>
      <c r="N566" s="170">
        <f t="shared" si="144"/>
        <v>-84949</v>
      </c>
      <c r="O566" s="170">
        <f t="shared" si="145"/>
        <v>-91643</v>
      </c>
      <c r="P566" s="170">
        <f t="shared" si="146"/>
        <v>-13109</v>
      </c>
      <c r="Q566" s="170">
        <f t="shared" si="147"/>
        <v>-24749</v>
      </c>
      <c r="R566" s="170">
        <f t="shared" si="148"/>
        <v>-49269</v>
      </c>
      <c r="S566" s="174">
        <f t="shared" si="149"/>
        <v>52000</v>
      </c>
      <c r="T566" s="171">
        <f t="shared" si="150"/>
        <v>28137.709071000001</v>
      </c>
      <c r="U566" s="174">
        <f t="shared" si="151"/>
        <v>1039.6883501734499</v>
      </c>
      <c r="V566" s="172">
        <f t="shared" si="152"/>
        <v>50.014987655988364</v>
      </c>
      <c r="W566" s="174">
        <f t="shared" si="153"/>
        <v>4254</v>
      </c>
      <c r="X566" s="174">
        <f t="shared" si="154"/>
        <v>86.640695847787498</v>
      </c>
      <c r="Y566" s="175">
        <f t="shared" si="155"/>
        <v>49.09932865120949</v>
      </c>
    </row>
    <row r="567" spans="1:33" ht="14.25" customHeight="1" x14ac:dyDescent="0.2">
      <c r="A567" s="172" t="s">
        <v>218</v>
      </c>
      <c r="B567" s="172" t="s">
        <v>219</v>
      </c>
      <c r="C567" s="172" t="s">
        <v>173</v>
      </c>
      <c r="D567" s="170">
        <v>400000</v>
      </c>
      <c r="E567" s="160">
        <v>1127</v>
      </c>
      <c r="F567" s="160">
        <v>1418</v>
      </c>
      <c r="G567" s="160">
        <v>2031</v>
      </c>
      <c r="H567" s="170">
        <v>116920</v>
      </c>
      <c r="I567" s="170">
        <v>123614</v>
      </c>
      <c r="J567" s="170">
        <v>45080</v>
      </c>
      <c r="K567" s="170">
        <v>56720</v>
      </c>
      <c r="L567" s="160">
        <v>81240</v>
      </c>
      <c r="M567" s="160">
        <v>39735</v>
      </c>
      <c r="N567" s="170">
        <f t="shared" si="144"/>
        <v>-77185</v>
      </c>
      <c r="O567" s="170">
        <f t="shared" si="145"/>
        <v>-83879</v>
      </c>
      <c r="P567" s="170">
        <f t="shared" si="146"/>
        <v>-5345</v>
      </c>
      <c r="Q567" s="170">
        <f t="shared" si="147"/>
        <v>-16985</v>
      </c>
      <c r="R567" s="170">
        <f t="shared" si="148"/>
        <v>-41505</v>
      </c>
      <c r="S567" s="174">
        <f t="shared" si="149"/>
        <v>52000</v>
      </c>
      <c r="T567" s="171">
        <f t="shared" si="150"/>
        <v>34970.813235000001</v>
      </c>
      <c r="U567" s="174">
        <f t="shared" si="151"/>
        <v>1292.1715490332499</v>
      </c>
      <c r="V567" s="172">
        <f t="shared" si="152"/>
        <v>40.242334726301848</v>
      </c>
      <c r="W567" s="174">
        <f t="shared" si="153"/>
        <v>4254</v>
      </c>
      <c r="X567" s="174">
        <f t="shared" si="154"/>
        <v>107.68096241943749</v>
      </c>
      <c r="Y567" s="175">
        <f t="shared" si="155"/>
        <v>39.505590444389547</v>
      </c>
    </row>
    <row r="568" spans="1:33" ht="14.25" customHeight="1" x14ac:dyDescent="0.2">
      <c r="A568" s="172" t="s">
        <v>218</v>
      </c>
      <c r="B568" s="172" t="s">
        <v>219</v>
      </c>
      <c r="C568" s="172" t="s">
        <v>174</v>
      </c>
      <c r="D568" s="170">
        <v>400000</v>
      </c>
      <c r="E568" s="160">
        <v>1127</v>
      </c>
      <c r="F568" s="160">
        <v>1418</v>
      </c>
      <c r="G568" s="160">
        <v>2031</v>
      </c>
      <c r="H568" s="170">
        <v>116920</v>
      </c>
      <c r="I568" s="170">
        <v>123614</v>
      </c>
      <c r="J568" s="170">
        <v>45080</v>
      </c>
      <c r="K568" s="170">
        <v>56720</v>
      </c>
      <c r="L568" s="160">
        <v>81240</v>
      </c>
      <c r="M568" s="160">
        <v>68841</v>
      </c>
      <c r="N568" s="170">
        <f t="shared" si="144"/>
        <v>-48079</v>
      </c>
      <c r="O568" s="170">
        <f t="shared" si="145"/>
        <v>-54773</v>
      </c>
      <c r="P568" s="170">
        <f t="shared" si="146"/>
        <v>23761</v>
      </c>
      <c r="Q568" s="170">
        <f t="shared" si="147"/>
        <v>12121</v>
      </c>
      <c r="R568" s="170">
        <f t="shared" si="148"/>
        <v>-12399</v>
      </c>
      <c r="S568" s="174">
        <f t="shared" si="149"/>
        <v>52000</v>
      </c>
      <c r="T568" s="171">
        <f t="shared" si="150"/>
        <v>60587.032941000005</v>
      </c>
      <c r="U568" s="174">
        <f t="shared" si="151"/>
        <v>2238.6908671699498</v>
      </c>
      <c r="V568" s="172">
        <f t="shared" si="152"/>
        <v>23.227860872875233</v>
      </c>
      <c r="W568" s="174">
        <f t="shared" si="153"/>
        <v>4254</v>
      </c>
      <c r="X568" s="174">
        <f t="shared" si="154"/>
        <v>186.5575722641625</v>
      </c>
      <c r="Y568" s="175">
        <f t="shared" si="155"/>
        <v>22.802612343048743</v>
      </c>
    </row>
    <row r="569" spans="1:33" ht="14.25" customHeight="1" x14ac:dyDescent="0.2">
      <c r="A569" s="172" t="s">
        <v>218</v>
      </c>
      <c r="B569" s="172" t="s">
        <v>219</v>
      </c>
      <c r="C569" s="172" t="s">
        <v>175</v>
      </c>
      <c r="D569" s="170">
        <v>400000</v>
      </c>
      <c r="E569" s="160">
        <v>1127</v>
      </c>
      <c r="F569" s="160">
        <v>1418</v>
      </c>
      <c r="G569" s="160">
        <v>2031</v>
      </c>
      <c r="H569" s="170">
        <v>116920</v>
      </c>
      <c r="I569" s="170">
        <v>123614</v>
      </c>
      <c r="J569" s="170">
        <v>45080</v>
      </c>
      <c r="K569" s="170">
        <v>56720</v>
      </c>
      <c r="L569" s="160">
        <v>81240</v>
      </c>
      <c r="M569" s="160">
        <v>29780</v>
      </c>
      <c r="N569" s="170">
        <f t="shared" si="144"/>
        <v>-87140</v>
      </c>
      <c r="O569" s="170">
        <f t="shared" si="145"/>
        <v>-93834</v>
      </c>
      <c r="P569" s="170">
        <f t="shared" si="146"/>
        <v>-15300</v>
      </c>
      <c r="Q569" s="170">
        <f t="shared" si="147"/>
        <v>-26940</v>
      </c>
      <c r="R569" s="170">
        <f t="shared" si="148"/>
        <v>-51460</v>
      </c>
      <c r="S569" s="174">
        <f t="shared" si="149"/>
        <v>52000</v>
      </c>
      <c r="T569" s="171">
        <f t="shared" si="150"/>
        <v>26209.407780000001</v>
      </c>
      <c r="U569" s="174">
        <f t="shared" si="151"/>
        <v>968.43761747099995</v>
      </c>
      <c r="V569" s="172">
        <f t="shared" si="152"/>
        <v>53.694733725641498</v>
      </c>
      <c r="W569" s="174">
        <f t="shared" si="153"/>
        <v>4254</v>
      </c>
      <c r="X569" s="174">
        <f t="shared" si="154"/>
        <v>80.703134789249987</v>
      </c>
      <c r="Y569" s="175">
        <f t="shared" si="155"/>
        <v>52.711707062048987</v>
      </c>
    </row>
    <row r="570" spans="1:33" ht="14.25" customHeight="1" x14ac:dyDescent="0.2">
      <c r="A570" s="172" t="s">
        <v>218</v>
      </c>
      <c r="B570" s="172" t="s">
        <v>219</v>
      </c>
      <c r="C570" s="172" t="s">
        <v>176</v>
      </c>
      <c r="D570" s="170">
        <v>400000</v>
      </c>
      <c r="E570" s="160">
        <v>1127</v>
      </c>
      <c r="F570" s="160">
        <v>1418</v>
      </c>
      <c r="G570" s="160">
        <v>2031</v>
      </c>
      <c r="H570" s="170">
        <v>116920</v>
      </c>
      <c r="I570" s="170">
        <v>123614</v>
      </c>
      <c r="J570" s="170">
        <v>45080</v>
      </c>
      <c r="K570" s="170">
        <v>56720</v>
      </c>
      <c r="L570" s="160">
        <v>81240</v>
      </c>
      <c r="M570" s="160">
        <v>25265</v>
      </c>
      <c r="N570" s="170">
        <f t="shared" si="144"/>
        <v>-91655</v>
      </c>
      <c r="O570" s="170">
        <f t="shared" si="145"/>
        <v>-98349</v>
      </c>
      <c r="P570" s="170">
        <f t="shared" si="146"/>
        <v>-19815</v>
      </c>
      <c r="Q570" s="170">
        <f t="shared" si="147"/>
        <v>-31455</v>
      </c>
      <c r="R570" s="170">
        <f t="shared" si="148"/>
        <v>-55975</v>
      </c>
      <c r="S570" s="174">
        <f t="shared" si="149"/>
        <v>52000</v>
      </c>
      <c r="T570" s="171">
        <f t="shared" si="150"/>
        <v>22235.751765000001</v>
      </c>
      <c r="U570" s="174">
        <f t="shared" si="151"/>
        <v>821.61102771674996</v>
      </c>
      <c r="V570" s="172">
        <f t="shared" si="152"/>
        <v>63.290289742711408</v>
      </c>
      <c r="W570" s="174">
        <f t="shared" si="153"/>
        <v>4254</v>
      </c>
      <c r="X570" s="174">
        <f t="shared" si="154"/>
        <v>68.467585643062492</v>
      </c>
      <c r="Y570" s="175">
        <f t="shared" si="155"/>
        <v>62.131590592037156</v>
      </c>
    </row>
    <row r="571" spans="1:33" ht="14.25" customHeight="1" x14ac:dyDescent="0.25">
      <c r="A571" s="172" t="s">
        <v>218</v>
      </c>
      <c r="B571" s="172" t="s">
        <v>219</v>
      </c>
      <c r="C571" s="172" t="s">
        <v>303</v>
      </c>
      <c r="D571" s="170">
        <v>400000</v>
      </c>
      <c r="E571" s="160">
        <v>1127</v>
      </c>
      <c r="F571" s="160">
        <v>1418</v>
      </c>
      <c r="G571" s="160">
        <v>2031</v>
      </c>
      <c r="H571" s="170">
        <v>116920</v>
      </c>
      <c r="I571" s="170">
        <v>123614</v>
      </c>
      <c r="J571" s="170">
        <v>45080</v>
      </c>
      <c r="K571" s="170">
        <v>56720</v>
      </c>
      <c r="L571" s="160">
        <v>81240</v>
      </c>
      <c r="M571" s="160">
        <v>44352</v>
      </c>
      <c r="N571" s="170">
        <f t="shared" si="144"/>
        <v>-72568</v>
      </c>
      <c r="O571" s="170">
        <f t="shared" si="145"/>
        <v>-79262</v>
      </c>
      <c r="P571" s="170">
        <f t="shared" si="146"/>
        <v>-728</v>
      </c>
      <c r="Q571" s="170">
        <f t="shared" si="147"/>
        <v>-12368</v>
      </c>
      <c r="R571" s="170">
        <f t="shared" si="148"/>
        <v>-36888</v>
      </c>
      <c r="S571" s="174">
        <f t="shared" si="149"/>
        <v>52000</v>
      </c>
      <c r="T571" s="171">
        <f t="shared" si="150"/>
        <v>39034.239551999999</v>
      </c>
      <c r="U571" s="174">
        <f t="shared" si="151"/>
        <v>1442.3151514463998</v>
      </c>
      <c r="V571" s="172">
        <f t="shared" si="152"/>
        <v>36.053146878373106</v>
      </c>
      <c r="W571" s="174">
        <f t="shared" si="153"/>
        <v>4254</v>
      </c>
      <c r="X571" s="174">
        <f t="shared" si="154"/>
        <v>120.19292928719999</v>
      </c>
      <c r="Y571" s="175">
        <f t="shared" si="155"/>
        <v>35.393096958599813</v>
      </c>
      <c r="AE571" s="179"/>
      <c r="AF571" s="179"/>
      <c r="AG571" s="179"/>
    </row>
    <row r="572" spans="1:33" ht="14.25" customHeight="1" x14ac:dyDescent="0.2">
      <c r="A572" s="172" t="s">
        <v>218</v>
      </c>
      <c r="B572" s="172" t="s">
        <v>219</v>
      </c>
      <c r="C572" s="172" t="s">
        <v>339</v>
      </c>
      <c r="D572" s="170">
        <v>400000</v>
      </c>
      <c r="E572" s="160">
        <v>1127</v>
      </c>
      <c r="F572" s="160">
        <v>1418</v>
      </c>
      <c r="G572" s="160">
        <v>2031</v>
      </c>
      <c r="H572" s="170">
        <v>116920</v>
      </c>
      <c r="I572" s="170">
        <v>123614</v>
      </c>
      <c r="J572" s="170">
        <v>45080</v>
      </c>
      <c r="K572" s="170">
        <v>56720</v>
      </c>
      <c r="L572" s="160">
        <v>81240</v>
      </c>
      <c r="M572" s="160">
        <v>30025</v>
      </c>
      <c r="N572" s="170">
        <f t="shared" si="144"/>
        <v>-86895</v>
      </c>
      <c r="O572" s="170">
        <f t="shared" si="145"/>
        <v>-93589</v>
      </c>
      <c r="P572" s="170">
        <f t="shared" si="146"/>
        <v>-15055</v>
      </c>
      <c r="Q572" s="170">
        <f t="shared" si="147"/>
        <v>-26695</v>
      </c>
      <c r="R572" s="170">
        <f t="shared" si="148"/>
        <v>-51215</v>
      </c>
      <c r="S572" s="174">
        <f t="shared" si="149"/>
        <v>52000</v>
      </c>
      <c r="T572" s="171">
        <f t="shared" si="150"/>
        <v>26425.032525000002</v>
      </c>
      <c r="U572" s="174">
        <f t="shared" si="151"/>
        <v>976.40495179874995</v>
      </c>
      <c r="V572" s="172">
        <f t="shared" si="152"/>
        <v>53.256591851776982</v>
      </c>
      <c r="W572" s="174">
        <f t="shared" si="153"/>
        <v>4254</v>
      </c>
      <c r="X572" s="174">
        <f t="shared" si="154"/>
        <v>81.367079316562496</v>
      </c>
      <c r="Y572" s="175">
        <f t="shared" si="155"/>
        <v>52.281586554798295</v>
      </c>
    </row>
    <row r="573" spans="1:33" ht="14.25" customHeight="1" x14ac:dyDescent="0.2">
      <c r="A573" s="172" t="s">
        <v>218</v>
      </c>
      <c r="B573" s="172" t="s">
        <v>219</v>
      </c>
      <c r="C573" s="172" t="s">
        <v>179</v>
      </c>
      <c r="D573" s="170">
        <v>400000</v>
      </c>
      <c r="E573" s="160">
        <v>1127</v>
      </c>
      <c r="F573" s="160">
        <v>1418</v>
      </c>
      <c r="G573" s="160">
        <v>2031</v>
      </c>
      <c r="H573" s="170">
        <v>116920</v>
      </c>
      <c r="I573" s="170">
        <v>123614</v>
      </c>
      <c r="J573" s="170">
        <v>45080</v>
      </c>
      <c r="K573" s="170">
        <v>56720</v>
      </c>
      <c r="L573" s="160">
        <v>81240</v>
      </c>
      <c r="M573" s="160">
        <v>56624</v>
      </c>
      <c r="N573" s="170">
        <f t="shared" si="144"/>
        <v>-60296</v>
      </c>
      <c r="O573" s="170">
        <f t="shared" si="145"/>
        <v>-66990</v>
      </c>
      <c r="P573" s="170">
        <f t="shared" si="146"/>
        <v>11544</v>
      </c>
      <c r="Q573" s="170">
        <f t="shared" si="147"/>
        <v>-96</v>
      </c>
      <c r="R573" s="170">
        <f t="shared" si="148"/>
        <v>-24616</v>
      </c>
      <c r="S573" s="174">
        <f t="shared" si="149"/>
        <v>52000</v>
      </c>
      <c r="T573" s="171">
        <f t="shared" si="150"/>
        <v>49834.839024000001</v>
      </c>
      <c r="U573" s="174">
        <f t="shared" si="151"/>
        <v>1841.3973019368</v>
      </c>
      <c r="V573" s="172">
        <f t="shared" si="152"/>
        <v>28.239424455171019</v>
      </c>
      <c r="W573" s="174">
        <f t="shared" si="153"/>
        <v>4254</v>
      </c>
      <c r="X573" s="174">
        <f t="shared" si="154"/>
        <v>153.44977516139997</v>
      </c>
      <c r="Y573" s="175">
        <f t="shared" si="155"/>
        <v>27.72242576129943</v>
      </c>
    </row>
    <row r="574" spans="1:33" ht="14.25" customHeight="1" x14ac:dyDescent="0.2">
      <c r="A574" s="172" t="s">
        <v>218</v>
      </c>
      <c r="B574" s="172" t="s">
        <v>219</v>
      </c>
      <c r="C574" s="172" t="s">
        <v>340</v>
      </c>
      <c r="D574" s="170">
        <v>400000</v>
      </c>
      <c r="E574" s="160">
        <v>1127</v>
      </c>
      <c r="F574" s="160">
        <v>1418</v>
      </c>
      <c r="G574" s="160">
        <v>2031</v>
      </c>
      <c r="H574" s="170">
        <v>116920</v>
      </c>
      <c r="I574" s="170">
        <v>123614</v>
      </c>
      <c r="J574" s="170">
        <v>45080</v>
      </c>
      <c r="K574" s="170">
        <v>56720</v>
      </c>
      <c r="L574" s="160">
        <v>81240</v>
      </c>
      <c r="M574" s="160">
        <v>31250</v>
      </c>
      <c r="N574" s="170">
        <f t="shared" si="144"/>
        <v>-85670</v>
      </c>
      <c r="O574" s="170">
        <f t="shared" si="145"/>
        <v>-92364</v>
      </c>
      <c r="P574" s="170">
        <f t="shared" si="146"/>
        <v>-13830</v>
      </c>
      <c r="Q574" s="170">
        <f t="shared" si="147"/>
        <v>-25470</v>
      </c>
      <c r="R574" s="170">
        <f t="shared" si="148"/>
        <v>-49990</v>
      </c>
      <c r="S574" s="174">
        <f t="shared" si="149"/>
        <v>52000</v>
      </c>
      <c r="T574" s="171">
        <f t="shared" si="150"/>
        <v>27503.15625</v>
      </c>
      <c r="U574" s="174">
        <f t="shared" si="151"/>
        <v>1016.2416234374999</v>
      </c>
      <c r="V574" s="172">
        <f t="shared" si="152"/>
        <v>51.168933451187321</v>
      </c>
      <c r="W574" s="174">
        <f t="shared" si="153"/>
        <v>4254</v>
      </c>
      <c r="X574" s="174">
        <f t="shared" si="154"/>
        <v>84.686801953124984</v>
      </c>
      <c r="Y574" s="175">
        <f t="shared" si="155"/>
        <v>50.232148361850207</v>
      </c>
    </row>
    <row r="575" spans="1:33" ht="14.25" customHeight="1" x14ac:dyDescent="0.2">
      <c r="A575" s="172" t="s">
        <v>218</v>
      </c>
      <c r="B575" s="172" t="s">
        <v>219</v>
      </c>
      <c r="C575" s="172" t="s">
        <v>305</v>
      </c>
      <c r="D575" s="170">
        <v>400000</v>
      </c>
      <c r="E575" s="160">
        <v>1127</v>
      </c>
      <c r="F575" s="160">
        <v>1418</v>
      </c>
      <c r="G575" s="160">
        <v>2031</v>
      </c>
      <c r="H575" s="170">
        <v>116920</v>
      </c>
      <c r="I575" s="170">
        <v>123614</v>
      </c>
      <c r="J575" s="170">
        <v>45080</v>
      </c>
      <c r="K575" s="170">
        <v>56720</v>
      </c>
      <c r="L575" s="160">
        <v>81240</v>
      </c>
      <c r="M575" s="160">
        <v>27512</v>
      </c>
      <c r="N575" s="170">
        <f t="shared" si="144"/>
        <v>-89408</v>
      </c>
      <c r="O575" s="170">
        <f t="shared" si="145"/>
        <v>-96102</v>
      </c>
      <c r="P575" s="170">
        <f t="shared" si="146"/>
        <v>-17568</v>
      </c>
      <c r="Q575" s="170">
        <f t="shared" si="147"/>
        <v>-29208</v>
      </c>
      <c r="R575" s="170">
        <f t="shared" si="148"/>
        <v>-53728</v>
      </c>
      <c r="S575" s="174">
        <f t="shared" si="149"/>
        <v>52000</v>
      </c>
      <c r="T575" s="171">
        <f t="shared" si="150"/>
        <v>24213.338712000001</v>
      </c>
      <c r="U575" s="174">
        <f t="shared" si="151"/>
        <v>894.68286540839995</v>
      </c>
      <c r="V575" s="172">
        <f t="shared" si="152"/>
        <v>58.121153327624448</v>
      </c>
      <c r="W575" s="174">
        <f t="shared" si="153"/>
        <v>4254</v>
      </c>
      <c r="X575" s="174">
        <f t="shared" si="154"/>
        <v>74.556905450699986</v>
      </c>
      <c r="Y575" s="175">
        <f t="shared" si="155"/>
        <v>57.057089135934099</v>
      </c>
    </row>
    <row r="576" spans="1:33" ht="14.25" customHeight="1" x14ac:dyDescent="0.2">
      <c r="A576" s="172" t="s">
        <v>218</v>
      </c>
      <c r="B576" s="172" t="s">
        <v>219</v>
      </c>
      <c r="C576" s="172" t="s">
        <v>177</v>
      </c>
      <c r="D576" s="170">
        <v>400000</v>
      </c>
      <c r="E576" s="160">
        <v>1127</v>
      </c>
      <c r="F576" s="160">
        <v>1418</v>
      </c>
      <c r="G576" s="160">
        <v>2031</v>
      </c>
      <c r="H576" s="170">
        <v>116920</v>
      </c>
      <c r="I576" s="170">
        <v>123614</v>
      </c>
      <c r="J576" s="170">
        <v>45080</v>
      </c>
      <c r="K576" s="170">
        <v>56720</v>
      </c>
      <c r="L576" s="160">
        <v>81240</v>
      </c>
      <c r="M576" s="160">
        <v>29306</v>
      </c>
      <c r="N576" s="170">
        <f t="shared" si="144"/>
        <v>-87614</v>
      </c>
      <c r="O576" s="170">
        <f t="shared" si="145"/>
        <v>-94308</v>
      </c>
      <c r="P576" s="170">
        <f t="shared" si="146"/>
        <v>-15774</v>
      </c>
      <c r="Q576" s="170">
        <f t="shared" si="147"/>
        <v>-27414</v>
      </c>
      <c r="R576" s="170">
        <f t="shared" si="148"/>
        <v>-51934</v>
      </c>
      <c r="S576" s="174">
        <f t="shared" si="149"/>
        <v>52000</v>
      </c>
      <c r="T576" s="171">
        <f t="shared" si="150"/>
        <v>25792.239905999999</v>
      </c>
      <c r="U576" s="174">
        <f t="shared" si="151"/>
        <v>953.0232645266999</v>
      </c>
      <c r="V576" s="172">
        <f t="shared" si="152"/>
        <v>54.563201062908753</v>
      </c>
      <c r="W576" s="174">
        <f t="shared" si="153"/>
        <v>4254</v>
      </c>
      <c r="X576" s="174">
        <f t="shared" si="154"/>
        <v>79.418605377224992</v>
      </c>
      <c r="Y576" s="175">
        <f t="shared" si="155"/>
        <v>53.564274766526268</v>
      </c>
    </row>
    <row r="577" spans="1:25" ht="14.25" customHeight="1" x14ac:dyDescent="0.2">
      <c r="A577" s="172" t="s">
        <v>218</v>
      </c>
      <c r="B577" s="172" t="s">
        <v>219</v>
      </c>
      <c r="C577" s="172" t="s">
        <v>180</v>
      </c>
      <c r="D577" s="170">
        <v>400000</v>
      </c>
      <c r="E577" s="160">
        <v>1127</v>
      </c>
      <c r="F577" s="160">
        <v>1418</v>
      </c>
      <c r="G577" s="160">
        <v>2031</v>
      </c>
      <c r="H577" s="170">
        <v>116920</v>
      </c>
      <c r="I577" s="170">
        <v>123614</v>
      </c>
      <c r="J577" s="170">
        <v>45080</v>
      </c>
      <c r="K577" s="170">
        <v>56720</v>
      </c>
      <c r="L577" s="160">
        <v>81240</v>
      </c>
      <c r="M577" s="160">
        <v>29160</v>
      </c>
      <c r="N577" s="170">
        <f t="shared" si="144"/>
        <v>-87760</v>
      </c>
      <c r="O577" s="170">
        <f t="shared" si="145"/>
        <v>-94454</v>
      </c>
      <c r="P577" s="170">
        <f t="shared" si="146"/>
        <v>-15920</v>
      </c>
      <c r="Q577" s="170">
        <f t="shared" si="147"/>
        <v>-27560</v>
      </c>
      <c r="R577" s="170">
        <f t="shared" si="148"/>
        <v>-52080</v>
      </c>
      <c r="S577" s="174">
        <f t="shared" si="149"/>
        <v>52000</v>
      </c>
      <c r="T577" s="171">
        <f t="shared" si="150"/>
        <v>25663.745160000002</v>
      </c>
      <c r="U577" s="174">
        <f t="shared" si="151"/>
        <v>948.27538366199997</v>
      </c>
      <c r="V577" s="172">
        <f t="shared" si="152"/>
        <v>54.836391301426744</v>
      </c>
      <c r="W577" s="174">
        <f t="shared" si="153"/>
        <v>4254</v>
      </c>
      <c r="X577" s="174">
        <f t="shared" si="154"/>
        <v>79.022948638499997</v>
      </c>
      <c r="Y577" s="175">
        <f t="shared" si="155"/>
        <v>53.832463522216003</v>
      </c>
    </row>
    <row r="578" spans="1:25" ht="14.25" customHeight="1" x14ac:dyDescent="0.2">
      <c r="A578" s="172" t="s">
        <v>201</v>
      </c>
      <c r="B578" s="172" t="s">
        <v>220</v>
      </c>
      <c r="C578" s="172" t="s">
        <v>181</v>
      </c>
      <c r="D578" s="170">
        <v>195800</v>
      </c>
      <c r="E578" s="160">
        <v>708</v>
      </c>
      <c r="F578" s="160">
        <v>875</v>
      </c>
      <c r="G578" s="160">
        <v>1181</v>
      </c>
      <c r="H578" s="170">
        <v>57232</v>
      </c>
      <c r="I578" s="170">
        <v>60509</v>
      </c>
      <c r="J578" s="170">
        <v>28320</v>
      </c>
      <c r="K578" s="170">
        <v>35000</v>
      </c>
      <c r="L578" s="160">
        <v>47240</v>
      </c>
      <c r="M578" s="160">
        <v>84214</v>
      </c>
      <c r="N578" s="170">
        <f t="shared" si="144"/>
        <v>26982</v>
      </c>
      <c r="O578" s="170">
        <f t="shared" si="145"/>
        <v>23705</v>
      </c>
      <c r="P578" s="170">
        <f t="shared" si="146"/>
        <v>55894</v>
      </c>
      <c r="Q578" s="170">
        <f t="shared" si="147"/>
        <v>49214</v>
      </c>
      <c r="R578" s="170">
        <f t="shared" si="148"/>
        <v>36974</v>
      </c>
      <c r="S578" s="174">
        <f t="shared" si="149"/>
        <v>25454</v>
      </c>
      <c r="T578" s="171">
        <f t="shared" si="150"/>
        <v>74116.825614000001</v>
      </c>
      <c r="U578" s="174">
        <f t="shared" si="151"/>
        <v>2738.6167064372999</v>
      </c>
      <c r="V578" s="172">
        <f t="shared" si="152"/>
        <v>9.2944733522470262</v>
      </c>
      <c r="W578" s="174">
        <f t="shared" si="153"/>
        <v>2625</v>
      </c>
      <c r="X578" s="174">
        <f t="shared" si="154"/>
        <v>228.21805886977498</v>
      </c>
      <c r="Y578" s="175">
        <f t="shared" si="155"/>
        <v>11.50215724820387</v>
      </c>
    </row>
    <row r="579" spans="1:25" ht="14.25" x14ac:dyDescent="0.2">
      <c r="A579" s="172" t="s">
        <v>201</v>
      </c>
      <c r="B579" s="172" t="s">
        <v>220</v>
      </c>
      <c r="C579" s="172" t="s">
        <v>178</v>
      </c>
      <c r="D579" s="170">
        <v>195800</v>
      </c>
      <c r="E579" s="160">
        <v>708</v>
      </c>
      <c r="F579" s="160">
        <v>875</v>
      </c>
      <c r="G579" s="160">
        <v>1181</v>
      </c>
      <c r="H579" s="170">
        <v>57232</v>
      </c>
      <c r="I579" s="170">
        <v>60509</v>
      </c>
      <c r="J579" s="170">
        <v>28320</v>
      </c>
      <c r="K579" s="170">
        <v>35000</v>
      </c>
      <c r="L579" s="160">
        <v>47240</v>
      </c>
      <c r="M579" s="160">
        <v>66077</v>
      </c>
      <c r="N579" s="170">
        <f t="shared" si="144"/>
        <v>8845</v>
      </c>
      <c r="O579" s="170">
        <f t="shared" si="145"/>
        <v>5568</v>
      </c>
      <c r="P579" s="170">
        <f t="shared" si="146"/>
        <v>37757</v>
      </c>
      <c r="Q579" s="170">
        <f t="shared" si="147"/>
        <v>31077</v>
      </c>
      <c r="R579" s="170">
        <f t="shared" si="148"/>
        <v>18837</v>
      </c>
      <c r="S579" s="174">
        <f t="shared" si="149"/>
        <v>25454</v>
      </c>
      <c r="T579" s="171">
        <f t="shared" si="150"/>
        <v>58154.433776999998</v>
      </c>
      <c r="U579" s="174">
        <f t="shared" si="151"/>
        <v>2148.8063280601496</v>
      </c>
      <c r="V579" s="172">
        <f t="shared" si="152"/>
        <v>11.845646425929312</v>
      </c>
      <c r="W579" s="174">
        <f t="shared" si="153"/>
        <v>2625</v>
      </c>
      <c r="X579" s="174">
        <f t="shared" si="154"/>
        <v>179.06719400501248</v>
      </c>
      <c r="Y579" s="175">
        <f t="shared" si="155"/>
        <v>14.659301579978521</v>
      </c>
    </row>
    <row r="580" spans="1:25" ht="14.25" x14ac:dyDescent="0.2">
      <c r="A580" s="172" t="s">
        <v>201</v>
      </c>
      <c r="B580" s="172" t="s">
        <v>220</v>
      </c>
      <c r="C580" s="172" t="s">
        <v>468</v>
      </c>
      <c r="D580" s="170">
        <v>195800</v>
      </c>
      <c r="E580" s="160">
        <v>708</v>
      </c>
      <c r="F580" s="160">
        <v>875</v>
      </c>
      <c r="G580" s="160">
        <v>1181</v>
      </c>
      <c r="H580" s="170">
        <v>57232</v>
      </c>
      <c r="I580" s="170">
        <v>60509</v>
      </c>
      <c r="J580" s="170">
        <v>28320</v>
      </c>
      <c r="K580" s="170">
        <v>35000</v>
      </c>
      <c r="L580" s="160">
        <v>47240</v>
      </c>
      <c r="M580" s="160">
        <v>55574</v>
      </c>
      <c r="N580" s="170">
        <f t="shared" ref="N580:N611" si="156">$M580-H580</f>
        <v>-1658</v>
      </c>
      <c r="O580" s="170">
        <f t="shared" ref="O580:O611" si="157">$M580-I580</f>
        <v>-4935</v>
      </c>
      <c r="P580" s="170">
        <f t="shared" ref="P580:P611" si="158">$M580-J580</f>
        <v>27254</v>
      </c>
      <c r="Q580" s="170">
        <f t="shared" ref="Q580:Q611" si="159">$M580-K580</f>
        <v>20574</v>
      </c>
      <c r="R580" s="170">
        <f t="shared" ref="R580:R611" si="160">$M580-L580</f>
        <v>8334</v>
      </c>
      <c r="S580" s="174">
        <f t="shared" ref="S580:S611" si="161">D580*0.13</f>
        <v>25454</v>
      </c>
      <c r="T580" s="171">
        <f t="shared" ref="T580:T611" si="162">M580*$AD$1</f>
        <v>48910.732973999999</v>
      </c>
      <c r="U580" s="174">
        <f t="shared" ref="U580:U611" si="163">T580*$AB$1</f>
        <v>1807.2515833892999</v>
      </c>
      <c r="V580" s="172">
        <f t="shared" ref="V580:V611" si="164">S580/U580</f>
        <v>14.084370009107335</v>
      </c>
      <c r="W580" s="174">
        <f t="shared" ref="W580:W611" si="165">F580*3</f>
        <v>2625</v>
      </c>
      <c r="X580" s="174">
        <f t="shared" ref="X580:X611" si="166">T580*($AB$1/12)</f>
        <v>150.60429861577498</v>
      </c>
      <c r="Y580" s="175">
        <f t="shared" ref="Y580:Y611" si="167">W580/X580</f>
        <v>17.429781381585649</v>
      </c>
    </row>
    <row r="581" spans="1:25" ht="14.25" x14ac:dyDescent="0.2">
      <c r="A581" s="172" t="s">
        <v>201</v>
      </c>
      <c r="B581" s="172" t="s">
        <v>220</v>
      </c>
      <c r="C581" s="172" t="s">
        <v>170</v>
      </c>
      <c r="D581" s="170">
        <v>195800</v>
      </c>
      <c r="E581" s="160">
        <v>708</v>
      </c>
      <c r="F581" s="160">
        <v>875</v>
      </c>
      <c r="G581" s="160">
        <v>1181</v>
      </c>
      <c r="H581" s="170">
        <v>57232</v>
      </c>
      <c r="I581" s="170">
        <v>60509</v>
      </c>
      <c r="J581" s="170">
        <v>28320</v>
      </c>
      <c r="K581" s="170">
        <v>35000</v>
      </c>
      <c r="L581" s="160">
        <v>47240</v>
      </c>
      <c r="M581" s="160">
        <v>46551</v>
      </c>
      <c r="N581" s="170">
        <f t="shared" si="156"/>
        <v>-10681</v>
      </c>
      <c r="O581" s="170">
        <f t="shared" si="157"/>
        <v>-13958</v>
      </c>
      <c r="P581" s="170">
        <f t="shared" si="158"/>
        <v>18231</v>
      </c>
      <c r="Q581" s="170">
        <f t="shared" si="159"/>
        <v>11551</v>
      </c>
      <c r="R581" s="170">
        <f t="shared" si="160"/>
        <v>-689</v>
      </c>
      <c r="S581" s="174">
        <f t="shared" si="161"/>
        <v>25454</v>
      </c>
      <c r="T581" s="171">
        <f t="shared" si="162"/>
        <v>40969.581651</v>
      </c>
      <c r="U581" s="174">
        <f t="shared" si="163"/>
        <v>1513.8260420044498</v>
      </c>
      <c r="V581" s="172">
        <f t="shared" si="164"/>
        <v>16.814349399285323</v>
      </c>
      <c r="W581" s="174">
        <f t="shared" si="165"/>
        <v>2625</v>
      </c>
      <c r="X581" s="174">
        <f t="shared" si="166"/>
        <v>126.15217016703748</v>
      </c>
      <c r="Y581" s="175">
        <f t="shared" si="167"/>
        <v>20.808203271685695</v>
      </c>
    </row>
    <row r="582" spans="1:25" ht="14.25" x14ac:dyDescent="0.2">
      <c r="A582" s="172" t="s">
        <v>201</v>
      </c>
      <c r="B582" s="172" t="s">
        <v>220</v>
      </c>
      <c r="C582" s="172" t="s">
        <v>171</v>
      </c>
      <c r="D582" s="170">
        <v>195800</v>
      </c>
      <c r="E582" s="160">
        <v>708</v>
      </c>
      <c r="F582" s="160">
        <v>875</v>
      </c>
      <c r="G582" s="160">
        <v>1181</v>
      </c>
      <c r="H582" s="170">
        <v>57232</v>
      </c>
      <c r="I582" s="170">
        <v>60509</v>
      </c>
      <c r="J582" s="170">
        <v>28320</v>
      </c>
      <c r="K582" s="170">
        <v>35000</v>
      </c>
      <c r="L582" s="160">
        <v>47240</v>
      </c>
      <c r="M582" s="160">
        <v>42774</v>
      </c>
      <c r="N582" s="170">
        <f t="shared" si="156"/>
        <v>-14458</v>
      </c>
      <c r="O582" s="170">
        <f t="shared" si="157"/>
        <v>-17735</v>
      </c>
      <c r="P582" s="170">
        <f t="shared" si="158"/>
        <v>14454</v>
      </c>
      <c r="Q582" s="170">
        <f t="shared" si="159"/>
        <v>7774</v>
      </c>
      <c r="R582" s="170">
        <f t="shared" si="160"/>
        <v>-4466</v>
      </c>
      <c r="S582" s="174">
        <f t="shared" si="161"/>
        <v>25454</v>
      </c>
      <c r="T582" s="171">
        <f t="shared" si="162"/>
        <v>37645.440174000003</v>
      </c>
      <c r="U582" s="174">
        <f t="shared" si="163"/>
        <v>1390.9990144292999</v>
      </c>
      <c r="V582" s="172">
        <f t="shared" si="164"/>
        <v>18.299078386078719</v>
      </c>
      <c r="W582" s="174">
        <f t="shared" si="165"/>
        <v>2625</v>
      </c>
      <c r="X582" s="174">
        <f t="shared" si="166"/>
        <v>115.91658453577499</v>
      </c>
      <c r="Y582" s="175">
        <f t="shared" si="167"/>
        <v>22.645594765517391</v>
      </c>
    </row>
    <row r="583" spans="1:25" ht="14.25" x14ac:dyDescent="0.2">
      <c r="A583" s="172" t="s">
        <v>201</v>
      </c>
      <c r="B583" s="172" t="s">
        <v>220</v>
      </c>
      <c r="C583" s="172" t="s">
        <v>172</v>
      </c>
      <c r="D583" s="170">
        <v>195800</v>
      </c>
      <c r="E583" s="160">
        <v>708</v>
      </c>
      <c r="F583" s="160">
        <v>875</v>
      </c>
      <c r="G583" s="160">
        <v>1181</v>
      </c>
      <c r="H583" s="170">
        <v>57232</v>
      </c>
      <c r="I583" s="170">
        <v>60509</v>
      </c>
      <c r="J583" s="170">
        <v>28320</v>
      </c>
      <c r="K583" s="170">
        <v>35000</v>
      </c>
      <c r="L583" s="160">
        <v>47240</v>
      </c>
      <c r="M583" s="160">
        <v>30390</v>
      </c>
      <c r="N583" s="170">
        <f t="shared" si="156"/>
        <v>-26842</v>
      </c>
      <c r="O583" s="170">
        <f t="shared" si="157"/>
        <v>-30119</v>
      </c>
      <c r="P583" s="170">
        <f t="shared" si="158"/>
        <v>2070</v>
      </c>
      <c r="Q583" s="170">
        <f t="shared" si="159"/>
        <v>-4610</v>
      </c>
      <c r="R583" s="170">
        <f t="shared" si="160"/>
        <v>-16850</v>
      </c>
      <c r="S583" s="174">
        <f t="shared" si="161"/>
        <v>25454</v>
      </c>
      <c r="T583" s="171">
        <f t="shared" si="162"/>
        <v>26746.269390000001</v>
      </c>
      <c r="U583" s="174">
        <f t="shared" si="163"/>
        <v>988.2746539604999</v>
      </c>
      <c r="V583" s="172">
        <f t="shared" si="164"/>
        <v>25.755997989013856</v>
      </c>
      <c r="W583" s="174">
        <f t="shared" si="165"/>
        <v>2625</v>
      </c>
      <c r="X583" s="174">
        <f t="shared" si="166"/>
        <v>82.356221163374997</v>
      </c>
      <c r="Y583" s="175">
        <f t="shared" si="167"/>
        <v>31.873730519915785</v>
      </c>
    </row>
    <row r="584" spans="1:25" ht="14.25" customHeight="1" x14ac:dyDescent="0.2">
      <c r="A584" s="172" t="s">
        <v>201</v>
      </c>
      <c r="B584" s="172" t="s">
        <v>220</v>
      </c>
      <c r="C584" s="172" t="s">
        <v>173</v>
      </c>
      <c r="D584" s="170">
        <v>195800</v>
      </c>
      <c r="E584" s="160">
        <v>708</v>
      </c>
      <c r="F584" s="160">
        <v>875</v>
      </c>
      <c r="G584" s="160">
        <v>1181</v>
      </c>
      <c r="H584" s="170">
        <v>57232</v>
      </c>
      <c r="I584" s="170">
        <v>60509</v>
      </c>
      <c r="J584" s="170">
        <v>28320</v>
      </c>
      <c r="K584" s="170">
        <v>35000</v>
      </c>
      <c r="L584" s="160">
        <v>47240</v>
      </c>
      <c r="M584" s="160">
        <v>37770</v>
      </c>
      <c r="N584" s="170">
        <f t="shared" si="156"/>
        <v>-19462</v>
      </c>
      <c r="O584" s="170">
        <f t="shared" si="157"/>
        <v>-22739</v>
      </c>
      <c r="P584" s="170">
        <f t="shared" si="158"/>
        <v>9450</v>
      </c>
      <c r="Q584" s="170">
        <f t="shared" si="159"/>
        <v>2770</v>
      </c>
      <c r="R584" s="170">
        <f t="shared" si="160"/>
        <v>-9470</v>
      </c>
      <c r="S584" s="174">
        <f t="shared" si="161"/>
        <v>25454</v>
      </c>
      <c r="T584" s="171">
        <f t="shared" si="162"/>
        <v>33241.414770000003</v>
      </c>
      <c r="U584" s="174">
        <f t="shared" si="163"/>
        <v>1228.2702757515001</v>
      </c>
      <c r="V584" s="172">
        <f t="shared" si="164"/>
        <v>20.723451916498039</v>
      </c>
      <c r="W584" s="174">
        <f t="shared" si="165"/>
        <v>2625</v>
      </c>
      <c r="X584" s="174">
        <f t="shared" si="166"/>
        <v>102.35585631262499</v>
      </c>
      <c r="Y584" s="175">
        <f t="shared" si="167"/>
        <v>25.645821299979897</v>
      </c>
    </row>
    <row r="585" spans="1:25" ht="14.25" customHeight="1" x14ac:dyDescent="0.2">
      <c r="A585" s="172" t="s">
        <v>201</v>
      </c>
      <c r="B585" s="172" t="s">
        <v>220</v>
      </c>
      <c r="C585" s="172" t="s">
        <v>174</v>
      </c>
      <c r="D585" s="170">
        <v>195800</v>
      </c>
      <c r="E585" s="160">
        <v>708</v>
      </c>
      <c r="F585" s="160">
        <v>875</v>
      </c>
      <c r="G585" s="160">
        <v>1181</v>
      </c>
      <c r="H585" s="170">
        <v>57232</v>
      </c>
      <c r="I585" s="170">
        <v>60509</v>
      </c>
      <c r="J585" s="170">
        <v>28320</v>
      </c>
      <c r="K585" s="170">
        <v>35000</v>
      </c>
      <c r="L585" s="160">
        <v>47240</v>
      </c>
      <c r="M585" s="160">
        <v>65436</v>
      </c>
      <c r="N585" s="170">
        <f t="shared" si="156"/>
        <v>8204</v>
      </c>
      <c r="O585" s="170">
        <f t="shared" si="157"/>
        <v>4927</v>
      </c>
      <c r="P585" s="170">
        <f t="shared" si="158"/>
        <v>37116</v>
      </c>
      <c r="Q585" s="170">
        <f t="shared" si="159"/>
        <v>30436</v>
      </c>
      <c r="R585" s="170">
        <f t="shared" si="160"/>
        <v>18196</v>
      </c>
      <c r="S585" s="174">
        <f t="shared" si="161"/>
        <v>25454</v>
      </c>
      <c r="T585" s="171">
        <f t="shared" si="162"/>
        <v>57590.289036000002</v>
      </c>
      <c r="U585" s="174">
        <f t="shared" si="163"/>
        <v>2127.9611798801998</v>
      </c>
      <c r="V585" s="172">
        <f t="shared" si="164"/>
        <v>11.961684376889343</v>
      </c>
      <c r="W585" s="174">
        <f t="shared" si="165"/>
        <v>2625</v>
      </c>
      <c r="X585" s="174">
        <f t="shared" si="166"/>
        <v>177.33009832334997</v>
      </c>
      <c r="Y585" s="175">
        <f t="shared" si="167"/>
        <v>14.802901621435309</v>
      </c>
    </row>
    <row r="586" spans="1:25" ht="14.25" customHeight="1" x14ac:dyDescent="0.2">
      <c r="A586" s="172" t="s">
        <v>201</v>
      </c>
      <c r="B586" s="172" t="s">
        <v>220</v>
      </c>
      <c r="C586" s="172" t="s">
        <v>175</v>
      </c>
      <c r="D586" s="170">
        <v>195800</v>
      </c>
      <c r="E586" s="160">
        <v>708</v>
      </c>
      <c r="F586" s="160">
        <v>875</v>
      </c>
      <c r="G586" s="160">
        <v>1181</v>
      </c>
      <c r="H586" s="170">
        <v>57232</v>
      </c>
      <c r="I586" s="170">
        <v>60509</v>
      </c>
      <c r="J586" s="170">
        <v>28320</v>
      </c>
      <c r="K586" s="170">
        <v>35000</v>
      </c>
      <c r="L586" s="160">
        <v>47240</v>
      </c>
      <c r="M586" s="160">
        <v>28307</v>
      </c>
      <c r="N586" s="170">
        <f t="shared" si="156"/>
        <v>-28925</v>
      </c>
      <c r="O586" s="170">
        <f t="shared" si="157"/>
        <v>-32202</v>
      </c>
      <c r="P586" s="170">
        <f t="shared" si="158"/>
        <v>-13</v>
      </c>
      <c r="Q586" s="170">
        <f t="shared" si="159"/>
        <v>-6693</v>
      </c>
      <c r="R586" s="170">
        <f t="shared" si="160"/>
        <v>-18933</v>
      </c>
      <c r="S586" s="174">
        <f t="shared" si="161"/>
        <v>25454</v>
      </c>
      <c r="T586" s="171">
        <f t="shared" si="162"/>
        <v>24913.019006999999</v>
      </c>
      <c r="U586" s="174">
        <f t="shared" si="163"/>
        <v>920.53605230864991</v>
      </c>
      <c r="V586" s="172">
        <f t="shared" si="164"/>
        <v>27.651279856082631</v>
      </c>
      <c r="W586" s="174">
        <f t="shared" si="165"/>
        <v>2625</v>
      </c>
      <c r="X586" s="174">
        <f t="shared" si="166"/>
        <v>76.711337692387488</v>
      </c>
      <c r="Y586" s="175">
        <f t="shared" si="167"/>
        <v>34.219192090304198</v>
      </c>
    </row>
    <row r="587" spans="1:25" ht="14.25" customHeight="1" x14ac:dyDescent="0.2">
      <c r="A587" s="172" t="s">
        <v>201</v>
      </c>
      <c r="B587" s="172" t="s">
        <v>220</v>
      </c>
      <c r="C587" s="172" t="s">
        <v>176</v>
      </c>
      <c r="D587" s="170">
        <v>195800</v>
      </c>
      <c r="E587" s="160">
        <v>708</v>
      </c>
      <c r="F587" s="160">
        <v>875</v>
      </c>
      <c r="G587" s="160">
        <v>1181</v>
      </c>
      <c r="H587" s="170">
        <v>57232</v>
      </c>
      <c r="I587" s="170">
        <v>60509</v>
      </c>
      <c r="J587" s="170">
        <v>28320</v>
      </c>
      <c r="K587" s="170">
        <v>35000</v>
      </c>
      <c r="L587" s="160">
        <v>47240</v>
      </c>
      <c r="M587" s="160">
        <v>24015</v>
      </c>
      <c r="N587" s="170">
        <f t="shared" si="156"/>
        <v>-33217</v>
      </c>
      <c r="O587" s="170">
        <f t="shared" si="157"/>
        <v>-36494</v>
      </c>
      <c r="P587" s="170">
        <f t="shared" si="158"/>
        <v>-4305</v>
      </c>
      <c r="Q587" s="170">
        <f t="shared" si="159"/>
        <v>-10985</v>
      </c>
      <c r="R587" s="170">
        <f t="shared" si="160"/>
        <v>-23225</v>
      </c>
      <c r="S587" s="174">
        <f t="shared" si="161"/>
        <v>25454</v>
      </c>
      <c r="T587" s="171">
        <f t="shared" si="162"/>
        <v>21135.625515</v>
      </c>
      <c r="U587" s="174">
        <f t="shared" si="163"/>
        <v>780.96136277924995</v>
      </c>
      <c r="V587" s="172">
        <f t="shared" si="164"/>
        <v>32.593161727509099</v>
      </c>
      <c r="W587" s="174">
        <f t="shared" si="165"/>
        <v>2625</v>
      </c>
      <c r="X587" s="174">
        <f t="shared" si="166"/>
        <v>65.080113564937491</v>
      </c>
      <c r="Y587" s="175">
        <f t="shared" si="167"/>
        <v>40.334901957120167</v>
      </c>
    </row>
    <row r="588" spans="1:25" ht="14.25" customHeight="1" x14ac:dyDescent="0.2">
      <c r="A588" s="172" t="s">
        <v>201</v>
      </c>
      <c r="B588" s="172" t="s">
        <v>220</v>
      </c>
      <c r="C588" s="172" t="s">
        <v>303</v>
      </c>
      <c r="D588" s="170">
        <v>195800</v>
      </c>
      <c r="E588" s="160">
        <v>708</v>
      </c>
      <c r="F588" s="160">
        <v>875</v>
      </c>
      <c r="G588" s="160">
        <v>1181</v>
      </c>
      <c r="H588" s="170">
        <v>57232</v>
      </c>
      <c r="I588" s="170">
        <v>60509</v>
      </c>
      <c r="J588" s="170">
        <v>28320</v>
      </c>
      <c r="K588" s="170">
        <v>35000</v>
      </c>
      <c r="L588" s="160">
        <v>47240</v>
      </c>
      <c r="M588" s="160">
        <v>42159</v>
      </c>
      <c r="N588" s="170">
        <f t="shared" si="156"/>
        <v>-15073</v>
      </c>
      <c r="O588" s="170">
        <f t="shared" si="157"/>
        <v>-18350</v>
      </c>
      <c r="P588" s="170">
        <f t="shared" si="158"/>
        <v>13839</v>
      </c>
      <c r="Q588" s="170">
        <f t="shared" si="159"/>
        <v>7159</v>
      </c>
      <c r="R588" s="170">
        <f t="shared" si="160"/>
        <v>-5081</v>
      </c>
      <c r="S588" s="174">
        <f t="shared" si="161"/>
        <v>25454</v>
      </c>
      <c r="T588" s="171">
        <f t="shared" si="162"/>
        <v>37104.178058999998</v>
      </c>
      <c r="U588" s="174">
        <f t="shared" si="163"/>
        <v>1370.9993792800499</v>
      </c>
      <c r="V588" s="172">
        <f t="shared" si="164"/>
        <v>18.566018617285302</v>
      </c>
      <c r="W588" s="174">
        <f t="shared" si="165"/>
        <v>2625</v>
      </c>
      <c r="X588" s="174">
        <f t="shared" si="166"/>
        <v>114.24994827333748</v>
      </c>
      <c r="Y588" s="175">
        <f t="shared" si="167"/>
        <v>22.975940380470146</v>
      </c>
    </row>
    <row r="589" spans="1:25" ht="14.25" customHeight="1" x14ac:dyDescent="0.2">
      <c r="A589" s="172" t="s">
        <v>201</v>
      </c>
      <c r="B589" s="172" t="s">
        <v>220</v>
      </c>
      <c r="C589" s="172" t="s">
        <v>339</v>
      </c>
      <c r="D589" s="170">
        <v>195800</v>
      </c>
      <c r="E589" s="160">
        <v>708</v>
      </c>
      <c r="F589" s="160">
        <v>875</v>
      </c>
      <c r="G589" s="160">
        <v>1181</v>
      </c>
      <c r="H589" s="170">
        <v>57232</v>
      </c>
      <c r="I589" s="170">
        <v>60509</v>
      </c>
      <c r="J589" s="170">
        <v>28320</v>
      </c>
      <c r="K589" s="170">
        <v>35000</v>
      </c>
      <c r="L589" s="160">
        <v>47240</v>
      </c>
      <c r="M589" s="160">
        <v>28540</v>
      </c>
      <c r="N589" s="170">
        <f t="shared" si="156"/>
        <v>-28692</v>
      </c>
      <c r="O589" s="170">
        <f t="shared" si="157"/>
        <v>-31969</v>
      </c>
      <c r="P589" s="170">
        <f t="shared" si="158"/>
        <v>220</v>
      </c>
      <c r="Q589" s="170">
        <f t="shared" si="159"/>
        <v>-6460</v>
      </c>
      <c r="R589" s="170">
        <f t="shared" si="160"/>
        <v>-18700</v>
      </c>
      <c r="S589" s="174">
        <f t="shared" si="161"/>
        <v>25454</v>
      </c>
      <c r="T589" s="171">
        <f t="shared" si="162"/>
        <v>25118.082539999999</v>
      </c>
      <c r="U589" s="174">
        <f t="shared" si="163"/>
        <v>928.11314985299987</v>
      </c>
      <c r="V589" s="172">
        <f t="shared" si="164"/>
        <v>27.42553534989948</v>
      </c>
      <c r="W589" s="174">
        <f t="shared" si="165"/>
        <v>2625</v>
      </c>
      <c r="X589" s="174">
        <f t="shared" si="166"/>
        <v>77.342762487749994</v>
      </c>
      <c r="Y589" s="175">
        <f t="shared" si="167"/>
        <v>33.939827277513693</v>
      </c>
    </row>
    <row r="590" spans="1:25" ht="14.25" customHeight="1" x14ac:dyDescent="0.2">
      <c r="A590" s="172" t="s">
        <v>201</v>
      </c>
      <c r="B590" s="172" t="s">
        <v>220</v>
      </c>
      <c r="C590" s="172" t="s">
        <v>179</v>
      </c>
      <c r="D590" s="170">
        <v>195800</v>
      </c>
      <c r="E590" s="160">
        <v>708</v>
      </c>
      <c r="F590" s="160">
        <v>875</v>
      </c>
      <c r="G590" s="160">
        <v>1181</v>
      </c>
      <c r="H590" s="170">
        <v>57232</v>
      </c>
      <c r="I590" s="170">
        <v>60509</v>
      </c>
      <c r="J590" s="170">
        <v>28320</v>
      </c>
      <c r="K590" s="170">
        <v>35000</v>
      </c>
      <c r="L590" s="160">
        <v>47240</v>
      </c>
      <c r="M590" s="160">
        <v>53824</v>
      </c>
      <c r="N590" s="170">
        <f t="shared" si="156"/>
        <v>-3408</v>
      </c>
      <c r="O590" s="170">
        <f t="shared" si="157"/>
        <v>-6685</v>
      </c>
      <c r="P590" s="170">
        <f t="shared" si="158"/>
        <v>25504</v>
      </c>
      <c r="Q590" s="170">
        <f t="shared" si="159"/>
        <v>18824</v>
      </c>
      <c r="R590" s="170">
        <f t="shared" si="160"/>
        <v>6584</v>
      </c>
      <c r="S590" s="174">
        <f t="shared" si="161"/>
        <v>25454</v>
      </c>
      <c r="T590" s="171">
        <f t="shared" si="162"/>
        <v>47370.556224</v>
      </c>
      <c r="U590" s="174">
        <f t="shared" si="163"/>
        <v>1750.3420524767998</v>
      </c>
      <c r="V590" s="172">
        <f t="shared" si="164"/>
        <v>14.542300440066347</v>
      </c>
      <c r="W590" s="174">
        <f t="shared" si="165"/>
        <v>2625</v>
      </c>
      <c r="X590" s="174">
        <f t="shared" si="166"/>
        <v>145.86183770639997</v>
      </c>
      <c r="Y590" s="175">
        <f t="shared" si="167"/>
        <v>17.996482433491398</v>
      </c>
    </row>
    <row r="591" spans="1:25" ht="14.25" customHeight="1" x14ac:dyDescent="0.2">
      <c r="A591" s="172" t="s">
        <v>201</v>
      </c>
      <c r="B591" s="172" t="s">
        <v>220</v>
      </c>
      <c r="C591" s="172" t="s">
        <v>340</v>
      </c>
      <c r="D591" s="170">
        <v>195800</v>
      </c>
      <c r="E591" s="160">
        <v>708</v>
      </c>
      <c r="F591" s="160">
        <v>875</v>
      </c>
      <c r="G591" s="160">
        <v>1181</v>
      </c>
      <c r="H591" s="170">
        <v>57232</v>
      </c>
      <c r="I591" s="170">
        <v>60509</v>
      </c>
      <c r="J591" s="170">
        <v>28320</v>
      </c>
      <c r="K591" s="170">
        <v>35000</v>
      </c>
      <c r="L591" s="160">
        <v>47240</v>
      </c>
      <c r="M591" s="160">
        <v>29705</v>
      </c>
      <c r="N591" s="170">
        <f t="shared" si="156"/>
        <v>-27527</v>
      </c>
      <c r="O591" s="170">
        <f t="shared" si="157"/>
        <v>-30804</v>
      </c>
      <c r="P591" s="170">
        <f t="shared" si="158"/>
        <v>1385</v>
      </c>
      <c r="Q591" s="170">
        <f t="shared" si="159"/>
        <v>-5295</v>
      </c>
      <c r="R591" s="170">
        <f t="shared" si="160"/>
        <v>-17535</v>
      </c>
      <c r="S591" s="174">
        <f t="shared" si="161"/>
        <v>25454</v>
      </c>
      <c r="T591" s="171">
        <f t="shared" si="162"/>
        <v>26143.400205000002</v>
      </c>
      <c r="U591" s="174">
        <f t="shared" si="163"/>
        <v>965.99863757474998</v>
      </c>
      <c r="V591" s="172">
        <f t="shared" si="164"/>
        <v>26.349933643700759</v>
      </c>
      <c r="W591" s="174">
        <f t="shared" si="165"/>
        <v>2625</v>
      </c>
      <c r="X591" s="174">
        <f t="shared" si="166"/>
        <v>80.499886464562493</v>
      </c>
      <c r="Y591" s="175">
        <f t="shared" si="167"/>
        <v>32.60874164282918</v>
      </c>
    </row>
    <row r="592" spans="1:25" ht="14.25" customHeight="1" x14ac:dyDescent="0.2">
      <c r="A592" s="172" t="s">
        <v>201</v>
      </c>
      <c r="B592" s="172" t="s">
        <v>220</v>
      </c>
      <c r="C592" s="172" t="s">
        <v>305</v>
      </c>
      <c r="D592" s="170">
        <v>195800</v>
      </c>
      <c r="E592" s="160">
        <v>708</v>
      </c>
      <c r="F592" s="160">
        <v>875</v>
      </c>
      <c r="G592" s="160">
        <v>1181</v>
      </c>
      <c r="H592" s="170">
        <v>57232</v>
      </c>
      <c r="I592" s="170">
        <v>60509</v>
      </c>
      <c r="J592" s="170">
        <v>28320</v>
      </c>
      <c r="K592" s="170">
        <v>35000</v>
      </c>
      <c r="L592" s="160">
        <v>47240</v>
      </c>
      <c r="M592" s="160">
        <v>26151</v>
      </c>
      <c r="N592" s="170">
        <f t="shared" si="156"/>
        <v>-31081</v>
      </c>
      <c r="O592" s="170">
        <f t="shared" si="157"/>
        <v>-34358</v>
      </c>
      <c r="P592" s="170">
        <f t="shared" si="158"/>
        <v>-2169</v>
      </c>
      <c r="Q592" s="170">
        <f t="shared" si="159"/>
        <v>-8849</v>
      </c>
      <c r="R592" s="170">
        <f t="shared" si="160"/>
        <v>-21089</v>
      </c>
      <c r="S592" s="174">
        <f t="shared" si="161"/>
        <v>25454</v>
      </c>
      <c r="T592" s="171">
        <f t="shared" si="162"/>
        <v>23015.521251000002</v>
      </c>
      <c r="U592" s="174">
        <f t="shared" si="163"/>
        <v>850.42351022444996</v>
      </c>
      <c r="V592" s="172">
        <f t="shared" si="164"/>
        <v>29.930969327602426</v>
      </c>
      <c r="W592" s="174">
        <f t="shared" si="165"/>
        <v>2625</v>
      </c>
      <c r="X592" s="174">
        <f t="shared" si="166"/>
        <v>70.868625852037496</v>
      </c>
      <c r="Y592" s="175">
        <f t="shared" si="167"/>
        <v>37.040368265085114</v>
      </c>
    </row>
    <row r="593" spans="1:25" ht="14.25" customHeight="1" x14ac:dyDescent="0.2">
      <c r="A593" s="172" t="s">
        <v>201</v>
      </c>
      <c r="B593" s="172" t="s">
        <v>220</v>
      </c>
      <c r="C593" s="172" t="s">
        <v>177</v>
      </c>
      <c r="D593" s="170">
        <v>195800</v>
      </c>
      <c r="E593" s="160">
        <v>708</v>
      </c>
      <c r="F593" s="160">
        <v>875</v>
      </c>
      <c r="G593" s="160">
        <v>1181</v>
      </c>
      <c r="H593" s="170">
        <v>57232</v>
      </c>
      <c r="I593" s="170">
        <v>60509</v>
      </c>
      <c r="J593" s="170">
        <v>28320</v>
      </c>
      <c r="K593" s="170">
        <v>35000</v>
      </c>
      <c r="L593" s="160">
        <v>47240</v>
      </c>
      <c r="M593" s="160">
        <v>27857</v>
      </c>
      <c r="N593" s="170">
        <f t="shared" si="156"/>
        <v>-29375</v>
      </c>
      <c r="O593" s="170">
        <f t="shared" si="157"/>
        <v>-32652</v>
      </c>
      <c r="P593" s="170">
        <f t="shared" si="158"/>
        <v>-463</v>
      </c>
      <c r="Q593" s="170">
        <f t="shared" si="159"/>
        <v>-7143</v>
      </c>
      <c r="R593" s="170">
        <f t="shared" si="160"/>
        <v>-19383</v>
      </c>
      <c r="S593" s="174">
        <f t="shared" si="161"/>
        <v>25454</v>
      </c>
      <c r="T593" s="171">
        <f t="shared" si="162"/>
        <v>24516.973557000001</v>
      </c>
      <c r="U593" s="174">
        <f t="shared" si="163"/>
        <v>905.90217293114995</v>
      </c>
      <c r="V593" s="172">
        <f t="shared" si="164"/>
        <v>28.09795666748505</v>
      </c>
      <c r="W593" s="174">
        <f t="shared" si="165"/>
        <v>2625</v>
      </c>
      <c r="X593" s="174">
        <f t="shared" si="166"/>
        <v>75.4918477442625</v>
      </c>
      <c r="Y593" s="175">
        <f t="shared" si="167"/>
        <v>34.771966489580379</v>
      </c>
    </row>
    <row r="594" spans="1:25" ht="14.25" customHeight="1" x14ac:dyDescent="0.2">
      <c r="A594" s="172" t="s">
        <v>201</v>
      </c>
      <c r="B594" s="172" t="s">
        <v>220</v>
      </c>
      <c r="C594" s="172" t="s">
        <v>180</v>
      </c>
      <c r="D594" s="170">
        <v>195800</v>
      </c>
      <c r="E594" s="160">
        <v>708</v>
      </c>
      <c r="F594" s="160">
        <v>875</v>
      </c>
      <c r="G594" s="160">
        <v>1181</v>
      </c>
      <c r="H594" s="170">
        <v>57232</v>
      </c>
      <c r="I594" s="170">
        <v>60509</v>
      </c>
      <c r="J594" s="170">
        <v>28320</v>
      </c>
      <c r="K594" s="170">
        <v>35000</v>
      </c>
      <c r="L594" s="160">
        <v>47240</v>
      </c>
      <c r="M594" s="160">
        <v>27717</v>
      </c>
      <c r="N594" s="170">
        <f t="shared" si="156"/>
        <v>-29515</v>
      </c>
      <c r="O594" s="170">
        <f t="shared" si="157"/>
        <v>-32792</v>
      </c>
      <c r="P594" s="170">
        <f t="shared" si="158"/>
        <v>-603</v>
      </c>
      <c r="Q594" s="170">
        <f t="shared" si="159"/>
        <v>-7283</v>
      </c>
      <c r="R594" s="170">
        <f t="shared" si="160"/>
        <v>-19523</v>
      </c>
      <c r="S594" s="174">
        <f t="shared" si="161"/>
        <v>25454</v>
      </c>
      <c r="T594" s="171">
        <f t="shared" si="162"/>
        <v>24393.759417000001</v>
      </c>
      <c r="U594" s="174">
        <f t="shared" si="163"/>
        <v>901.34941045814992</v>
      </c>
      <c r="V594" s="172">
        <f t="shared" si="164"/>
        <v>28.239880899308407</v>
      </c>
      <c r="W594" s="174">
        <f t="shared" si="165"/>
        <v>2625</v>
      </c>
      <c r="X594" s="174">
        <f t="shared" si="166"/>
        <v>75.112450871512493</v>
      </c>
      <c r="Y594" s="175">
        <f t="shared" si="167"/>
        <v>34.947601490068941</v>
      </c>
    </row>
    <row r="595" spans="1:25" ht="14.25" customHeight="1" x14ac:dyDescent="0.2">
      <c r="A595" s="172" t="s">
        <v>201</v>
      </c>
      <c r="B595" s="172" t="s">
        <v>220</v>
      </c>
      <c r="C595" s="172" t="s">
        <v>463</v>
      </c>
      <c r="D595" s="170">
        <v>195800</v>
      </c>
      <c r="E595" s="160">
        <v>708</v>
      </c>
      <c r="F595" s="160">
        <v>875</v>
      </c>
      <c r="G595" s="160">
        <v>1181</v>
      </c>
      <c r="H595" s="170">
        <v>57232</v>
      </c>
      <c r="I595" s="170">
        <v>60509</v>
      </c>
      <c r="J595" s="170">
        <v>28320</v>
      </c>
      <c r="K595" s="170">
        <v>35000</v>
      </c>
      <c r="L595" s="160">
        <v>47240</v>
      </c>
      <c r="M595" s="160">
        <v>30403</v>
      </c>
      <c r="N595" s="170">
        <f t="shared" si="156"/>
        <v>-26829</v>
      </c>
      <c r="O595" s="170">
        <f t="shared" si="157"/>
        <v>-30106</v>
      </c>
      <c r="P595" s="170">
        <f t="shared" si="158"/>
        <v>2083</v>
      </c>
      <c r="Q595" s="170">
        <f t="shared" si="159"/>
        <v>-4597</v>
      </c>
      <c r="R595" s="170">
        <f t="shared" si="160"/>
        <v>-16837</v>
      </c>
      <c r="S595" s="174">
        <f t="shared" si="161"/>
        <v>25454</v>
      </c>
      <c r="T595" s="171">
        <f t="shared" si="162"/>
        <v>26757.710703000001</v>
      </c>
      <c r="U595" s="174">
        <f t="shared" si="163"/>
        <v>988.69741047584989</v>
      </c>
      <c r="V595" s="172">
        <f t="shared" si="164"/>
        <v>25.7449849977348</v>
      </c>
      <c r="W595" s="174">
        <f t="shared" si="165"/>
        <v>2625</v>
      </c>
      <c r="X595" s="174">
        <f t="shared" si="166"/>
        <v>82.391450872987491</v>
      </c>
      <c r="Y595" s="172">
        <f t="shared" si="167"/>
        <v>31.860101651160768</v>
      </c>
    </row>
    <row r="596" spans="1:25" ht="14.25" customHeight="1" x14ac:dyDescent="0.2">
      <c r="A596" s="172" t="s">
        <v>221</v>
      </c>
      <c r="B596" s="172" t="s">
        <v>222</v>
      </c>
      <c r="C596" s="172" t="s">
        <v>181</v>
      </c>
      <c r="D596" s="170">
        <v>113000</v>
      </c>
      <c r="E596" s="160">
        <v>727</v>
      </c>
      <c r="F596" s="160">
        <v>940</v>
      </c>
      <c r="G596" s="160">
        <v>1238</v>
      </c>
      <c r="H596" s="170">
        <v>33030</v>
      </c>
      <c r="I596" s="170">
        <v>34921</v>
      </c>
      <c r="J596" s="170">
        <v>29080</v>
      </c>
      <c r="K596" s="170">
        <v>37600</v>
      </c>
      <c r="L596" s="160">
        <v>49520</v>
      </c>
      <c r="M596" s="160">
        <v>89822</v>
      </c>
      <c r="N596" s="170">
        <f t="shared" si="156"/>
        <v>56792</v>
      </c>
      <c r="O596" s="170">
        <f t="shared" si="157"/>
        <v>54901</v>
      </c>
      <c r="P596" s="170">
        <f t="shared" si="158"/>
        <v>60742</v>
      </c>
      <c r="Q596" s="170">
        <f t="shared" si="159"/>
        <v>52222</v>
      </c>
      <c r="R596" s="170">
        <f t="shared" si="160"/>
        <v>40302</v>
      </c>
      <c r="S596" s="174">
        <f t="shared" si="161"/>
        <v>14690</v>
      </c>
      <c r="T596" s="171">
        <f t="shared" si="162"/>
        <v>79052.432022000008</v>
      </c>
      <c r="U596" s="174">
        <f t="shared" si="163"/>
        <v>2920.9873632129002</v>
      </c>
      <c r="V596" s="172">
        <f t="shared" si="164"/>
        <v>5.0291213803273473</v>
      </c>
      <c r="W596" s="174">
        <f t="shared" si="165"/>
        <v>2820</v>
      </c>
      <c r="X596" s="174">
        <f t="shared" si="166"/>
        <v>243.41561360107499</v>
      </c>
      <c r="Y596" s="175">
        <f t="shared" si="167"/>
        <v>11.585123724321134</v>
      </c>
    </row>
    <row r="597" spans="1:25" ht="14.25" customHeight="1" x14ac:dyDescent="0.2">
      <c r="A597" s="172" t="s">
        <v>221</v>
      </c>
      <c r="B597" s="172" t="s">
        <v>222</v>
      </c>
      <c r="C597" s="172" t="s">
        <v>178</v>
      </c>
      <c r="D597" s="170">
        <v>113000</v>
      </c>
      <c r="E597" s="160">
        <v>727</v>
      </c>
      <c r="F597" s="160">
        <v>940</v>
      </c>
      <c r="G597" s="160">
        <v>1238</v>
      </c>
      <c r="H597" s="170">
        <v>33030</v>
      </c>
      <c r="I597" s="170">
        <v>34921</v>
      </c>
      <c r="J597" s="170">
        <v>29080</v>
      </c>
      <c r="K597" s="170">
        <v>37600</v>
      </c>
      <c r="L597" s="160">
        <v>49520</v>
      </c>
      <c r="M597" s="160">
        <v>70477</v>
      </c>
      <c r="N597" s="170">
        <f t="shared" si="156"/>
        <v>37447</v>
      </c>
      <c r="O597" s="170">
        <f t="shared" si="157"/>
        <v>35556</v>
      </c>
      <c r="P597" s="170">
        <f t="shared" si="158"/>
        <v>41397</v>
      </c>
      <c r="Q597" s="170">
        <f t="shared" si="159"/>
        <v>32877</v>
      </c>
      <c r="R597" s="170">
        <f t="shared" si="160"/>
        <v>20957</v>
      </c>
      <c r="S597" s="174">
        <f t="shared" si="161"/>
        <v>14690</v>
      </c>
      <c r="T597" s="171">
        <f t="shared" si="162"/>
        <v>62026.878176999999</v>
      </c>
      <c r="U597" s="174">
        <f t="shared" si="163"/>
        <v>2291.8931486401498</v>
      </c>
      <c r="V597" s="172">
        <f t="shared" si="164"/>
        <v>6.4095483721464177</v>
      </c>
      <c r="W597" s="174">
        <f t="shared" si="165"/>
        <v>2820</v>
      </c>
      <c r="X597" s="174">
        <f t="shared" si="166"/>
        <v>190.99109572001248</v>
      </c>
      <c r="Y597" s="175">
        <f t="shared" si="167"/>
        <v>14.765086243256281</v>
      </c>
    </row>
    <row r="598" spans="1:25" ht="14.25" customHeight="1" x14ac:dyDescent="0.2">
      <c r="A598" s="172" t="s">
        <v>221</v>
      </c>
      <c r="B598" s="172" t="s">
        <v>222</v>
      </c>
      <c r="C598" s="172" t="s">
        <v>468</v>
      </c>
      <c r="D598" s="170">
        <v>113000</v>
      </c>
      <c r="E598" s="160">
        <v>727</v>
      </c>
      <c r="F598" s="160">
        <v>940</v>
      </c>
      <c r="G598" s="160">
        <v>1238</v>
      </c>
      <c r="H598" s="170">
        <v>33030</v>
      </c>
      <c r="I598" s="170">
        <v>34921</v>
      </c>
      <c r="J598" s="170">
        <v>29080</v>
      </c>
      <c r="K598" s="170">
        <v>37600</v>
      </c>
      <c r="L598" s="160">
        <v>49520</v>
      </c>
      <c r="M598" s="160">
        <v>59275</v>
      </c>
      <c r="N598" s="170">
        <f t="shared" si="156"/>
        <v>26245</v>
      </c>
      <c r="O598" s="170">
        <f t="shared" si="157"/>
        <v>24354</v>
      </c>
      <c r="P598" s="170">
        <f t="shared" si="158"/>
        <v>30195</v>
      </c>
      <c r="Q598" s="170">
        <f t="shared" si="159"/>
        <v>21675</v>
      </c>
      <c r="R598" s="170">
        <f t="shared" si="160"/>
        <v>9755</v>
      </c>
      <c r="S598" s="174">
        <f t="shared" si="161"/>
        <v>14690</v>
      </c>
      <c r="T598" s="171">
        <f t="shared" si="162"/>
        <v>52167.986775000005</v>
      </c>
      <c r="U598" s="174">
        <f t="shared" si="163"/>
        <v>1927.60711133625</v>
      </c>
      <c r="V598" s="172">
        <f t="shared" si="164"/>
        <v>7.6208475853861328</v>
      </c>
      <c r="W598" s="174">
        <f t="shared" si="165"/>
        <v>2820</v>
      </c>
      <c r="X598" s="174">
        <f t="shared" si="166"/>
        <v>160.63392594468749</v>
      </c>
      <c r="Y598" s="175">
        <f t="shared" si="167"/>
        <v>17.555444675933749</v>
      </c>
    </row>
    <row r="599" spans="1:25" ht="14.25" customHeight="1" x14ac:dyDescent="0.2">
      <c r="A599" s="172" t="s">
        <v>221</v>
      </c>
      <c r="B599" s="172" t="s">
        <v>222</v>
      </c>
      <c r="C599" s="172" t="s">
        <v>170</v>
      </c>
      <c r="D599" s="170">
        <v>113000</v>
      </c>
      <c r="E599" s="160">
        <v>727</v>
      </c>
      <c r="F599" s="160">
        <v>940</v>
      </c>
      <c r="G599" s="160">
        <v>1238</v>
      </c>
      <c r="H599" s="170">
        <v>33030</v>
      </c>
      <c r="I599" s="170">
        <v>34921</v>
      </c>
      <c r="J599" s="170">
        <v>29080</v>
      </c>
      <c r="K599" s="170">
        <v>37600</v>
      </c>
      <c r="L599" s="160">
        <v>49520</v>
      </c>
      <c r="M599" s="160">
        <v>49651</v>
      </c>
      <c r="N599" s="170">
        <f t="shared" si="156"/>
        <v>16621</v>
      </c>
      <c r="O599" s="170">
        <f t="shared" si="157"/>
        <v>14730</v>
      </c>
      <c r="P599" s="170">
        <f t="shared" si="158"/>
        <v>20571</v>
      </c>
      <c r="Q599" s="170">
        <f t="shared" si="159"/>
        <v>12051</v>
      </c>
      <c r="R599" s="170">
        <f t="shared" si="160"/>
        <v>131</v>
      </c>
      <c r="S599" s="174">
        <f t="shared" si="161"/>
        <v>14690</v>
      </c>
      <c r="T599" s="171">
        <f t="shared" si="162"/>
        <v>43697.894751</v>
      </c>
      <c r="U599" s="174">
        <f t="shared" si="163"/>
        <v>1614.6372110494499</v>
      </c>
      <c r="V599" s="172">
        <f t="shared" si="164"/>
        <v>9.098018984990496</v>
      </c>
      <c r="W599" s="174">
        <f t="shared" si="165"/>
        <v>2820</v>
      </c>
      <c r="X599" s="174">
        <f t="shared" si="166"/>
        <v>134.55310092078747</v>
      </c>
      <c r="Y599" s="175">
        <f t="shared" si="167"/>
        <v>20.958268376588045</v>
      </c>
    </row>
    <row r="600" spans="1:25" ht="14.25" customHeight="1" x14ac:dyDescent="0.2">
      <c r="A600" s="172" t="s">
        <v>221</v>
      </c>
      <c r="B600" s="172" t="s">
        <v>222</v>
      </c>
      <c r="C600" s="172" t="s">
        <v>171</v>
      </c>
      <c r="D600" s="170">
        <v>113000</v>
      </c>
      <c r="E600" s="160">
        <v>727</v>
      </c>
      <c r="F600" s="160">
        <v>940</v>
      </c>
      <c r="G600" s="160">
        <v>1238</v>
      </c>
      <c r="H600" s="170">
        <v>33030</v>
      </c>
      <c r="I600" s="170">
        <v>34921</v>
      </c>
      <c r="J600" s="170">
        <v>29080</v>
      </c>
      <c r="K600" s="170">
        <v>37600</v>
      </c>
      <c r="L600" s="160">
        <v>49520</v>
      </c>
      <c r="M600" s="160">
        <v>45623</v>
      </c>
      <c r="N600" s="170">
        <f t="shared" si="156"/>
        <v>12593</v>
      </c>
      <c r="O600" s="170">
        <f t="shared" si="157"/>
        <v>10702</v>
      </c>
      <c r="P600" s="170">
        <f t="shared" si="158"/>
        <v>16543</v>
      </c>
      <c r="Q600" s="170">
        <f t="shared" si="159"/>
        <v>8023</v>
      </c>
      <c r="R600" s="170">
        <f t="shared" si="160"/>
        <v>-3897</v>
      </c>
      <c r="S600" s="174">
        <f t="shared" si="161"/>
        <v>14690</v>
      </c>
      <c r="T600" s="171">
        <f t="shared" si="162"/>
        <v>40152.847923000001</v>
      </c>
      <c r="U600" s="174">
        <f t="shared" si="163"/>
        <v>1483.6477307548498</v>
      </c>
      <c r="V600" s="172">
        <f t="shared" si="164"/>
        <v>9.9012721790273126</v>
      </c>
      <c r="W600" s="174">
        <f t="shared" si="165"/>
        <v>2820</v>
      </c>
      <c r="X600" s="174">
        <f t="shared" si="166"/>
        <v>123.63731089623748</v>
      </c>
      <c r="Y600" s="175">
        <f t="shared" si="167"/>
        <v>22.808648777282798</v>
      </c>
    </row>
    <row r="601" spans="1:25" ht="14.25" customHeight="1" x14ac:dyDescent="0.2">
      <c r="A601" s="172" t="s">
        <v>221</v>
      </c>
      <c r="B601" s="172" t="s">
        <v>222</v>
      </c>
      <c r="C601" s="172" t="s">
        <v>172</v>
      </c>
      <c r="D601" s="170">
        <v>113000</v>
      </c>
      <c r="E601" s="160">
        <v>727</v>
      </c>
      <c r="F601" s="160">
        <v>940</v>
      </c>
      <c r="G601" s="160">
        <v>1238</v>
      </c>
      <c r="H601" s="170">
        <v>33030</v>
      </c>
      <c r="I601" s="170">
        <v>34921</v>
      </c>
      <c r="J601" s="170">
        <v>29080</v>
      </c>
      <c r="K601" s="170">
        <v>37600</v>
      </c>
      <c r="L601" s="160">
        <v>49520</v>
      </c>
      <c r="M601" s="160">
        <v>32414</v>
      </c>
      <c r="N601" s="170">
        <f t="shared" si="156"/>
        <v>-616</v>
      </c>
      <c r="O601" s="170">
        <f t="shared" si="157"/>
        <v>-2507</v>
      </c>
      <c r="P601" s="170">
        <f t="shared" si="158"/>
        <v>3334</v>
      </c>
      <c r="Q601" s="170">
        <f t="shared" si="159"/>
        <v>-5186</v>
      </c>
      <c r="R601" s="170">
        <f t="shared" si="160"/>
        <v>-17106</v>
      </c>
      <c r="S601" s="174">
        <f t="shared" si="161"/>
        <v>14690</v>
      </c>
      <c r="T601" s="171">
        <f t="shared" si="162"/>
        <v>28527.593814</v>
      </c>
      <c r="U601" s="174">
        <f t="shared" si="163"/>
        <v>1054.0945914273</v>
      </c>
      <c r="V601" s="172">
        <f t="shared" si="164"/>
        <v>13.936130703515859</v>
      </c>
      <c r="W601" s="174">
        <f t="shared" si="165"/>
        <v>2820</v>
      </c>
      <c r="X601" s="174">
        <f t="shared" si="166"/>
        <v>87.841215952274993</v>
      </c>
      <c r="Y601" s="175">
        <f t="shared" si="167"/>
        <v>32.103380735668935</v>
      </c>
    </row>
    <row r="602" spans="1:25" ht="14.25" x14ac:dyDescent="0.2">
      <c r="A602" s="172" t="s">
        <v>221</v>
      </c>
      <c r="B602" s="172" t="s">
        <v>222</v>
      </c>
      <c r="C602" s="172" t="s">
        <v>173</v>
      </c>
      <c r="D602" s="170">
        <v>113000</v>
      </c>
      <c r="E602" s="160">
        <v>727</v>
      </c>
      <c r="F602" s="160">
        <v>940</v>
      </c>
      <c r="G602" s="160">
        <v>1238</v>
      </c>
      <c r="H602" s="170">
        <v>33030</v>
      </c>
      <c r="I602" s="170">
        <v>34921</v>
      </c>
      <c r="J602" s="170">
        <v>29080</v>
      </c>
      <c r="K602" s="170">
        <v>37600</v>
      </c>
      <c r="L602" s="160">
        <v>49520</v>
      </c>
      <c r="M602" s="160">
        <v>40285</v>
      </c>
      <c r="N602" s="170">
        <f t="shared" si="156"/>
        <v>7255</v>
      </c>
      <c r="O602" s="170">
        <f t="shared" si="157"/>
        <v>5364</v>
      </c>
      <c r="P602" s="170">
        <f t="shared" si="158"/>
        <v>11205</v>
      </c>
      <c r="Q602" s="170">
        <f t="shared" si="159"/>
        <v>2685</v>
      </c>
      <c r="R602" s="170">
        <f t="shared" si="160"/>
        <v>-9235</v>
      </c>
      <c r="S602" s="174">
        <f t="shared" si="161"/>
        <v>14690</v>
      </c>
      <c r="T602" s="171">
        <f t="shared" si="162"/>
        <v>35454.868784999999</v>
      </c>
      <c r="U602" s="174">
        <f t="shared" si="163"/>
        <v>1310.0574016057499</v>
      </c>
      <c r="V602" s="172">
        <f t="shared" si="164"/>
        <v>11.213249115645105</v>
      </c>
      <c r="W602" s="174">
        <f t="shared" si="165"/>
        <v>2820</v>
      </c>
      <c r="X602" s="174">
        <f t="shared" si="166"/>
        <v>109.17145013381248</v>
      </c>
      <c r="Y602" s="175">
        <f t="shared" si="167"/>
        <v>25.830929208538489</v>
      </c>
    </row>
    <row r="603" spans="1:25" ht="14.25" x14ac:dyDescent="0.2">
      <c r="A603" s="172" t="s">
        <v>221</v>
      </c>
      <c r="B603" s="172" t="s">
        <v>222</v>
      </c>
      <c r="C603" s="172" t="s">
        <v>174</v>
      </c>
      <c r="D603" s="170">
        <v>113000</v>
      </c>
      <c r="E603" s="160">
        <v>727</v>
      </c>
      <c r="F603" s="160">
        <v>940</v>
      </c>
      <c r="G603" s="160">
        <v>1238</v>
      </c>
      <c r="H603" s="170">
        <v>33030</v>
      </c>
      <c r="I603" s="170">
        <v>34921</v>
      </c>
      <c r="J603" s="170">
        <v>29080</v>
      </c>
      <c r="K603" s="170">
        <v>37600</v>
      </c>
      <c r="L603" s="160">
        <v>49520</v>
      </c>
      <c r="M603" s="160">
        <v>69794</v>
      </c>
      <c r="N603" s="170">
        <f t="shared" si="156"/>
        <v>36764</v>
      </c>
      <c r="O603" s="170">
        <f t="shared" si="157"/>
        <v>34873</v>
      </c>
      <c r="P603" s="170">
        <f t="shared" si="158"/>
        <v>40714</v>
      </c>
      <c r="Q603" s="170">
        <f t="shared" si="159"/>
        <v>32194</v>
      </c>
      <c r="R603" s="170">
        <f t="shared" si="160"/>
        <v>20274</v>
      </c>
      <c r="S603" s="174">
        <f t="shared" si="161"/>
        <v>14690</v>
      </c>
      <c r="T603" s="171">
        <f t="shared" si="162"/>
        <v>61425.769194</v>
      </c>
      <c r="U603" s="174">
        <f t="shared" si="163"/>
        <v>2269.6821717182997</v>
      </c>
      <c r="V603" s="172">
        <f t="shared" si="164"/>
        <v>6.4722718374611441</v>
      </c>
      <c r="W603" s="174">
        <f t="shared" si="165"/>
        <v>2820</v>
      </c>
      <c r="X603" s="174">
        <f t="shared" si="166"/>
        <v>189.14018097652499</v>
      </c>
      <c r="Y603" s="175">
        <f t="shared" si="167"/>
        <v>14.909576513252901</v>
      </c>
    </row>
    <row r="604" spans="1:25" ht="14.25" x14ac:dyDescent="0.2">
      <c r="A604" s="172" t="s">
        <v>221</v>
      </c>
      <c r="B604" s="172" t="s">
        <v>222</v>
      </c>
      <c r="C604" s="172" t="s">
        <v>175</v>
      </c>
      <c r="D604" s="170">
        <v>113000</v>
      </c>
      <c r="E604" s="160">
        <v>727</v>
      </c>
      <c r="F604" s="160">
        <v>940</v>
      </c>
      <c r="G604" s="160">
        <v>1238</v>
      </c>
      <c r="H604" s="170">
        <v>33030</v>
      </c>
      <c r="I604" s="170">
        <v>34921</v>
      </c>
      <c r="J604" s="170">
        <v>29080</v>
      </c>
      <c r="K604" s="170">
        <v>37600</v>
      </c>
      <c r="L604" s="160">
        <v>49520</v>
      </c>
      <c r="M604" s="160">
        <v>30192</v>
      </c>
      <c r="N604" s="170">
        <f t="shared" si="156"/>
        <v>-2838</v>
      </c>
      <c r="O604" s="170">
        <f t="shared" si="157"/>
        <v>-4729</v>
      </c>
      <c r="P604" s="170">
        <f t="shared" si="158"/>
        <v>1112</v>
      </c>
      <c r="Q604" s="170">
        <f t="shared" si="159"/>
        <v>-7408</v>
      </c>
      <c r="R604" s="170">
        <f t="shared" si="160"/>
        <v>-19328</v>
      </c>
      <c r="S604" s="174">
        <f t="shared" si="161"/>
        <v>14690</v>
      </c>
      <c r="T604" s="171">
        <f t="shared" si="162"/>
        <v>26572.009392</v>
      </c>
      <c r="U604" s="174">
        <f t="shared" si="163"/>
        <v>981.8357470343999</v>
      </c>
      <c r="V604" s="172">
        <f t="shared" si="164"/>
        <v>14.961769363532165</v>
      </c>
      <c r="W604" s="174">
        <f t="shared" si="165"/>
        <v>2820</v>
      </c>
      <c r="X604" s="174">
        <f t="shared" si="166"/>
        <v>81.819645586199982</v>
      </c>
      <c r="Y604" s="175">
        <f t="shared" si="167"/>
        <v>34.46605005186715</v>
      </c>
    </row>
    <row r="605" spans="1:25" ht="14.25" x14ac:dyDescent="0.2">
      <c r="A605" s="172" t="s">
        <v>221</v>
      </c>
      <c r="B605" s="172" t="s">
        <v>222</v>
      </c>
      <c r="C605" s="172" t="s">
        <v>176</v>
      </c>
      <c r="D605" s="170">
        <v>113000</v>
      </c>
      <c r="E605" s="160">
        <v>727</v>
      </c>
      <c r="F605" s="160">
        <v>940</v>
      </c>
      <c r="G605" s="160">
        <v>1238</v>
      </c>
      <c r="H605" s="170">
        <v>33030</v>
      </c>
      <c r="I605" s="170">
        <v>34921</v>
      </c>
      <c r="J605" s="170">
        <v>29080</v>
      </c>
      <c r="K605" s="170">
        <v>37600</v>
      </c>
      <c r="L605" s="160">
        <v>49520</v>
      </c>
      <c r="M605" s="160">
        <v>25615</v>
      </c>
      <c r="N605" s="170">
        <f t="shared" si="156"/>
        <v>-7415</v>
      </c>
      <c r="O605" s="170">
        <f t="shared" si="157"/>
        <v>-9306</v>
      </c>
      <c r="P605" s="170">
        <f t="shared" si="158"/>
        <v>-3465</v>
      </c>
      <c r="Q605" s="170">
        <f t="shared" si="159"/>
        <v>-11985</v>
      </c>
      <c r="R605" s="170">
        <f t="shared" si="160"/>
        <v>-23905</v>
      </c>
      <c r="S605" s="174">
        <f t="shared" si="161"/>
        <v>14690</v>
      </c>
      <c r="T605" s="171">
        <f t="shared" si="162"/>
        <v>22543.787114999999</v>
      </c>
      <c r="U605" s="174">
        <f t="shared" si="163"/>
        <v>832.99293389924992</v>
      </c>
      <c r="V605" s="172">
        <f t="shared" si="164"/>
        <v>17.635203615996996</v>
      </c>
      <c r="W605" s="174">
        <f t="shared" si="165"/>
        <v>2820</v>
      </c>
      <c r="X605" s="174">
        <f t="shared" si="166"/>
        <v>69.416077824937489</v>
      </c>
      <c r="Y605" s="175">
        <f t="shared" si="167"/>
        <v>40.624594306694242</v>
      </c>
    </row>
    <row r="606" spans="1:25" ht="14.25" x14ac:dyDescent="0.2">
      <c r="A606" s="172" t="s">
        <v>221</v>
      </c>
      <c r="B606" s="172" t="s">
        <v>222</v>
      </c>
      <c r="C606" s="172" t="s">
        <v>303</v>
      </c>
      <c r="D606" s="170">
        <v>113000</v>
      </c>
      <c r="E606" s="160">
        <v>727</v>
      </c>
      <c r="F606" s="160">
        <v>940</v>
      </c>
      <c r="G606" s="160">
        <v>1238</v>
      </c>
      <c r="H606" s="170">
        <v>33030</v>
      </c>
      <c r="I606" s="170">
        <v>34921</v>
      </c>
      <c r="J606" s="170">
        <v>29080</v>
      </c>
      <c r="K606" s="170">
        <v>37600</v>
      </c>
      <c r="L606" s="160">
        <v>49520</v>
      </c>
      <c r="M606" s="160">
        <v>44967</v>
      </c>
      <c r="N606" s="170">
        <f t="shared" si="156"/>
        <v>11937</v>
      </c>
      <c r="O606" s="170">
        <f t="shared" si="157"/>
        <v>10046</v>
      </c>
      <c r="P606" s="170">
        <f t="shared" si="158"/>
        <v>15887</v>
      </c>
      <c r="Q606" s="170">
        <f t="shared" si="159"/>
        <v>7367</v>
      </c>
      <c r="R606" s="170">
        <f t="shared" si="160"/>
        <v>-4553</v>
      </c>
      <c r="S606" s="174">
        <f t="shared" si="161"/>
        <v>14690</v>
      </c>
      <c r="T606" s="171">
        <f t="shared" si="162"/>
        <v>39575.501667000004</v>
      </c>
      <c r="U606" s="174">
        <f t="shared" si="163"/>
        <v>1462.31478659565</v>
      </c>
      <c r="V606" s="172">
        <f t="shared" si="164"/>
        <v>10.045716650516225</v>
      </c>
      <c r="W606" s="174">
        <f t="shared" si="165"/>
        <v>2820</v>
      </c>
      <c r="X606" s="174">
        <f t="shared" si="166"/>
        <v>121.85956554963749</v>
      </c>
      <c r="Y606" s="175">
        <f t="shared" si="167"/>
        <v>23.141392202414501</v>
      </c>
    </row>
    <row r="607" spans="1:25" ht="14.25" customHeight="1" x14ac:dyDescent="0.2">
      <c r="A607" s="172" t="s">
        <v>221</v>
      </c>
      <c r="B607" s="172" t="s">
        <v>222</v>
      </c>
      <c r="C607" s="172" t="s">
        <v>339</v>
      </c>
      <c r="D607" s="170">
        <v>113000</v>
      </c>
      <c r="E607" s="160">
        <v>727</v>
      </c>
      <c r="F607" s="160">
        <v>940</v>
      </c>
      <c r="G607" s="160">
        <v>1238</v>
      </c>
      <c r="H607" s="170">
        <v>33030</v>
      </c>
      <c r="I607" s="170">
        <v>34921</v>
      </c>
      <c r="J607" s="170">
        <v>29080</v>
      </c>
      <c r="K607" s="170">
        <v>37600</v>
      </c>
      <c r="L607" s="160">
        <v>49520</v>
      </c>
      <c r="M607" s="160">
        <v>30440</v>
      </c>
      <c r="N607" s="170">
        <f t="shared" si="156"/>
        <v>-2590</v>
      </c>
      <c r="O607" s="170">
        <f t="shared" si="157"/>
        <v>-4481</v>
      </c>
      <c r="P607" s="170">
        <f t="shared" si="158"/>
        <v>1360</v>
      </c>
      <c r="Q607" s="170">
        <f t="shared" si="159"/>
        <v>-7160</v>
      </c>
      <c r="R607" s="170">
        <f t="shared" si="160"/>
        <v>-19080</v>
      </c>
      <c r="S607" s="174">
        <f t="shared" si="161"/>
        <v>14690</v>
      </c>
      <c r="T607" s="171">
        <f t="shared" si="162"/>
        <v>26790.274440000001</v>
      </c>
      <c r="U607" s="174">
        <f t="shared" si="163"/>
        <v>989.90064055799996</v>
      </c>
      <c r="V607" s="172">
        <f t="shared" si="164"/>
        <v>14.839873213658445</v>
      </c>
      <c r="W607" s="174">
        <f t="shared" si="165"/>
        <v>2820</v>
      </c>
      <c r="X607" s="174">
        <f t="shared" si="166"/>
        <v>82.491720046499992</v>
      </c>
      <c r="Y607" s="175">
        <f t="shared" si="167"/>
        <v>34.185249118461662</v>
      </c>
    </row>
    <row r="608" spans="1:25" ht="14.25" customHeight="1" x14ac:dyDescent="0.2">
      <c r="A608" s="172" t="s">
        <v>221</v>
      </c>
      <c r="B608" s="172" t="s">
        <v>222</v>
      </c>
      <c r="C608" s="172" t="s">
        <v>179</v>
      </c>
      <c r="D608" s="170">
        <v>113000</v>
      </c>
      <c r="E608" s="160">
        <v>727</v>
      </c>
      <c r="F608" s="160">
        <v>940</v>
      </c>
      <c r="G608" s="160">
        <v>1238</v>
      </c>
      <c r="H608" s="170">
        <v>33030</v>
      </c>
      <c r="I608" s="170">
        <v>34921</v>
      </c>
      <c r="J608" s="170">
        <v>29080</v>
      </c>
      <c r="K608" s="170">
        <v>37600</v>
      </c>
      <c r="L608" s="160">
        <v>49520</v>
      </c>
      <c r="M608" s="160">
        <v>57408</v>
      </c>
      <c r="N608" s="170">
        <f t="shared" si="156"/>
        <v>24378</v>
      </c>
      <c r="O608" s="170">
        <f t="shared" si="157"/>
        <v>22487</v>
      </c>
      <c r="P608" s="170">
        <f t="shared" si="158"/>
        <v>28328</v>
      </c>
      <c r="Q608" s="170">
        <f t="shared" si="159"/>
        <v>19808</v>
      </c>
      <c r="R608" s="170">
        <f t="shared" si="160"/>
        <v>7888</v>
      </c>
      <c r="S608" s="174">
        <f t="shared" si="161"/>
        <v>14690</v>
      </c>
      <c r="T608" s="171">
        <f t="shared" si="162"/>
        <v>50524.838208000001</v>
      </c>
      <c r="U608" s="174">
        <f t="shared" si="163"/>
        <v>1866.8927717856</v>
      </c>
      <c r="V608" s="172">
        <f t="shared" si="164"/>
        <v>7.8686897405198417</v>
      </c>
      <c r="W608" s="174">
        <f t="shared" si="165"/>
        <v>2820</v>
      </c>
      <c r="X608" s="174">
        <f t="shared" si="166"/>
        <v>155.57439764879999</v>
      </c>
      <c r="Y608" s="175">
        <f t="shared" si="167"/>
        <v>18.126375821592337</v>
      </c>
    </row>
    <row r="609" spans="1:25" ht="14.25" customHeight="1" x14ac:dyDescent="0.2">
      <c r="A609" s="172" t="s">
        <v>221</v>
      </c>
      <c r="B609" s="172" t="s">
        <v>222</v>
      </c>
      <c r="C609" s="172" t="s">
        <v>340</v>
      </c>
      <c r="D609" s="170">
        <v>113000</v>
      </c>
      <c r="E609" s="160">
        <v>727</v>
      </c>
      <c r="F609" s="160">
        <v>940</v>
      </c>
      <c r="G609" s="160">
        <v>1238</v>
      </c>
      <c r="H609" s="170">
        <v>33030</v>
      </c>
      <c r="I609" s="170">
        <v>34921</v>
      </c>
      <c r="J609" s="170">
        <v>29080</v>
      </c>
      <c r="K609" s="170">
        <v>37600</v>
      </c>
      <c r="L609" s="160">
        <v>49520</v>
      </c>
      <c r="M609" s="160">
        <v>31683</v>
      </c>
      <c r="N609" s="170">
        <f t="shared" si="156"/>
        <v>-1347</v>
      </c>
      <c r="O609" s="170">
        <f t="shared" si="157"/>
        <v>-3238</v>
      </c>
      <c r="P609" s="170">
        <f t="shared" si="158"/>
        <v>2603</v>
      </c>
      <c r="Q609" s="170">
        <f t="shared" si="159"/>
        <v>-5917</v>
      </c>
      <c r="R609" s="170">
        <f t="shared" si="160"/>
        <v>-17837</v>
      </c>
      <c r="S609" s="174">
        <f t="shared" si="161"/>
        <v>14690</v>
      </c>
      <c r="T609" s="171">
        <f t="shared" si="162"/>
        <v>27884.239982999999</v>
      </c>
      <c r="U609" s="174">
        <f t="shared" si="163"/>
        <v>1030.32266737185</v>
      </c>
      <c r="V609" s="172">
        <f t="shared" si="164"/>
        <v>14.257669432306381</v>
      </c>
      <c r="W609" s="174">
        <f t="shared" si="165"/>
        <v>2820</v>
      </c>
      <c r="X609" s="174">
        <f t="shared" si="166"/>
        <v>85.860222280987486</v>
      </c>
      <c r="Y609" s="175">
        <f t="shared" si="167"/>
        <v>32.844079890350443</v>
      </c>
    </row>
    <row r="610" spans="1:25" ht="14.25" customHeight="1" x14ac:dyDescent="0.2">
      <c r="A610" s="172" t="s">
        <v>221</v>
      </c>
      <c r="B610" s="172" t="s">
        <v>222</v>
      </c>
      <c r="C610" s="172" t="s">
        <v>305</v>
      </c>
      <c r="D610" s="170">
        <v>113000</v>
      </c>
      <c r="E610" s="160">
        <v>727</v>
      </c>
      <c r="F610" s="160">
        <v>940</v>
      </c>
      <c r="G610" s="160">
        <v>1238</v>
      </c>
      <c r="H610" s="170">
        <v>33030</v>
      </c>
      <c r="I610" s="170">
        <v>34921</v>
      </c>
      <c r="J610" s="170">
        <v>29080</v>
      </c>
      <c r="K610" s="170">
        <v>37600</v>
      </c>
      <c r="L610" s="160">
        <v>49520</v>
      </c>
      <c r="M610" s="160">
        <v>27893</v>
      </c>
      <c r="N610" s="170">
        <f t="shared" si="156"/>
        <v>-5137</v>
      </c>
      <c r="O610" s="170">
        <f t="shared" si="157"/>
        <v>-7028</v>
      </c>
      <c r="P610" s="170">
        <f t="shared" si="158"/>
        <v>-1187</v>
      </c>
      <c r="Q610" s="170">
        <f t="shared" si="159"/>
        <v>-9707</v>
      </c>
      <c r="R610" s="170">
        <f t="shared" si="160"/>
        <v>-21627</v>
      </c>
      <c r="S610" s="174">
        <f t="shared" si="161"/>
        <v>14690</v>
      </c>
      <c r="T610" s="171">
        <f t="shared" si="162"/>
        <v>24548.657192999999</v>
      </c>
      <c r="U610" s="174">
        <f t="shared" si="163"/>
        <v>907.07288328134985</v>
      </c>
      <c r="V610" s="172">
        <f t="shared" si="164"/>
        <v>16.194950009814761</v>
      </c>
      <c r="W610" s="174">
        <f t="shared" si="165"/>
        <v>2820</v>
      </c>
      <c r="X610" s="174">
        <f t="shared" si="166"/>
        <v>75.589406940112482</v>
      </c>
      <c r="Y610" s="175">
        <f t="shared" si="167"/>
        <v>37.306814726489556</v>
      </c>
    </row>
    <row r="611" spans="1:25" ht="14.25" customHeight="1" x14ac:dyDescent="0.2">
      <c r="A611" s="172" t="s">
        <v>221</v>
      </c>
      <c r="B611" s="172" t="s">
        <v>222</v>
      </c>
      <c r="C611" s="172" t="s">
        <v>177</v>
      </c>
      <c r="D611" s="170">
        <v>113000</v>
      </c>
      <c r="E611" s="160">
        <v>727</v>
      </c>
      <c r="F611" s="160">
        <v>940</v>
      </c>
      <c r="G611" s="160">
        <v>1238</v>
      </c>
      <c r="H611" s="170">
        <v>33030</v>
      </c>
      <c r="I611" s="170">
        <v>34921</v>
      </c>
      <c r="J611" s="170">
        <v>29080</v>
      </c>
      <c r="K611" s="170">
        <v>37600</v>
      </c>
      <c r="L611" s="160">
        <v>49520</v>
      </c>
      <c r="M611" s="160">
        <v>29712</v>
      </c>
      <c r="N611" s="170">
        <f t="shared" si="156"/>
        <v>-3318</v>
      </c>
      <c r="O611" s="170">
        <f t="shared" si="157"/>
        <v>-5209</v>
      </c>
      <c r="P611" s="170">
        <f t="shared" si="158"/>
        <v>632</v>
      </c>
      <c r="Q611" s="170">
        <f t="shared" si="159"/>
        <v>-7888</v>
      </c>
      <c r="R611" s="170">
        <f t="shared" si="160"/>
        <v>-19808</v>
      </c>
      <c r="S611" s="174">
        <f t="shared" si="161"/>
        <v>14690</v>
      </c>
      <c r="T611" s="171">
        <f t="shared" si="162"/>
        <v>26149.560912000001</v>
      </c>
      <c r="U611" s="174">
        <f t="shared" si="163"/>
        <v>966.22627569839995</v>
      </c>
      <c r="V611" s="172">
        <f t="shared" si="164"/>
        <v>15.20347807699795</v>
      </c>
      <c r="W611" s="174">
        <f t="shared" si="165"/>
        <v>2820</v>
      </c>
      <c r="X611" s="174">
        <f t="shared" si="166"/>
        <v>80.518856308199986</v>
      </c>
      <c r="Y611" s="175">
        <f t="shared" si="167"/>
        <v>35.022852152866619</v>
      </c>
    </row>
    <row r="612" spans="1:25" ht="14.25" customHeight="1" x14ac:dyDescent="0.2">
      <c r="A612" s="172" t="s">
        <v>221</v>
      </c>
      <c r="B612" s="172" t="s">
        <v>222</v>
      </c>
      <c r="C612" s="172" t="s">
        <v>180</v>
      </c>
      <c r="D612" s="170">
        <v>113000</v>
      </c>
      <c r="E612" s="160">
        <v>727</v>
      </c>
      <c r="F612" s="160">
        <v>940</v>
      </c>
      <c r="G612" s="160">
        <v>1238</v>
      </c>
      <c r="H612" s="170">
        <v>33030</v>
      </c>
      <c r="I612" s="170">
        <v>34921</v>
      </c>
      <c r="J612" s="170">
        <v>29080</v>
      </c>
      <c r="K612" s="170">
        <v>37600</v>
      </c>
      <c r="L612" s="160">
        <v>49520</v>
      </c>
      <c r="M612" s="160">
        <v>29563</v>
      </c>
      <c r="N612" s="170">
        <f t="shared" ref="N612:N643" si="168">$M612-H612</f>
        <v>-3467</v>
      </c>
      <c r="O612" s="170">
        <f t="shared" ref="O612:O643" si="169">$M612-I612</f>
        <v>-5358</v>
      </c>
      <c r="P612" s="170">
        <f t="shared" ref="P612:P643" si="170">$M612-J612</f>
        <v>483</v>
      </c>
      <c r="Q612" s="170">
        <f t="shared" ref="Q612:Q643" si="171">$M612-K612</f>
        <v>-8037</v>
      </c>
      <c r="R612" s="170">
        <f t="shared" ref="R612:R643" si="172">$M612-L612</f>
        <v>-19957</v>
      </c>
      <c r="S612" s="174">
        <f t="shared" ref="S612:S643" si="173">D612*0.13</f>
        <v>14690</v>
      </c>
      <c r="T612" s="171">
        <f t="shared" ref="T612:T643" si="174">M612*$AD$1</f>
        <v>26018.425863</v>
      </c>
      <c r="U612" s="174">
        <f t="shared" ref="U612:U643" si="175">T612*$AB$1</f>
        <v>961.38083563784994</v>
      </c>
      <c r="V612" s="172">
        <f t="shared" ref="V612:V643" si="176">S612/U612</f>
        <v>15.280104881905189</v>
      </c>
      <c r="W612" s="174">
        <f t="shared" ref="W612:W643" si="177">F612*3</f>
        <v>2820</v>
      </c>
      <c r="X612" s="174">
        <f t="shared" ref="X612:X643" si="178">T612*($AB$1/12)</f>
        <v>80.11506963648749</v>
      </c>
      <c r="Y612" s="175">
        <f t="shared" ref="Y612:Y643" si="179">W612/X612</f>
        <v>35.199370265736661</v>
      </c>
    </row>
    <row r="613" spans="1:25" ht="14.25" customHeight="1" x14ac:dyDescent="0.2">
      <c r="A613" s="172" t="s">
        <v>221</v>
      </c>
      <c r="B613" s="172" t="s">
        <v>222</v>
      </c>
      <c r="C613" s="172" t="s">
        <v>463</v>
      </c>
      <c r="D613" s="170">
        <v>113000</v>
      </c>
      <c r="E613" s="160">
        <v>727</v>
      </c>
      <c r="F613" s="160">
        <v>940</v>
      </c>
      <c r="G613" s="160">
        <v>1238</v>
      </c>
      <c r="H613" s="170">
        <v>33030</v>
      </c>
      <c r="I613" s="170">
        <v>34921</v>
      </c>
      <c r="J613" s="170">
        <v>29080</v>
      </c>
      <c r="K613" s="170">
        <v>37600</v>
      </c>
      <c r="L613" s="160">
        <v>49520</v>
      </c>
      <c r="M613" s="160">
        <v>32428</v>
      </c>
      <c r="N613" s="170">
        <f t="shared" si="168"/>
        <v>-602</v>
      </c>
      <c r="O613" s="170">
        <f t="shared" si="169"/>
        <v>-2493</v>
      </c>
      <c r="P613" s="170">
        <f t="shared" si="170"/>
        <v>3348</v>
      </c>
      <c r="Q613" s="170">
        <f t="shared" si="171"/>
        <v>-5172</v>
      </c>
      <c r="R613" s="170">
        <f t="shared" si="172"/>
        <v>-17092</v>
      </c>
      <c r="S613" s="174">
        <f t="shared" si="173"/>
        <v>14690</v>
      </c>
      <c r="T613" s="171">
        <f t="shared" si="174"/>
        <v>28539.915228000002</v>
      </c>
      <c r="U613" s="174">
        <f t="shared" si="175"/>
        <v>1054.5498676745999</v>
      </c>
      <c r="V613" s="172">
        <f t="shared" si="176"/>
        <v>13.930114118162177</v>
      </c>
      <c r="W613" s="174">
        <f t="shared" si="177"/>
        <v>2820</v>
      </c>
      <c r="X613" s="174">
        <f t="shared" si="178"/>
        <v>87.879155639549992</v>
      </c>
      <c r="Y613" s="172">
        <f t="shared" si="179"/>
        <v>32.089520882138061</v>
      </c>
    </row>
    <row r="614" spans="1:25" ht="14.25" customHeight="1" x14ac:dyDescent="0.2">
      <c r="A614" s="172" t="s">
        <v>223</v>
      </c>
      <c r="B614" s="172" t="s">
        <v>224</v>
      </c>
      <c r="C614" s="172" t="s">
        <v>181</v>
      </c>
      <c r="D614" s="170">
        <v>256000</v>
      </c>
      <c r="E614" s="160">
        <v>847</v>
      </c>
      <c r="F614" s="160">
        <v>990</v>
      </c>
      <c r="G614" s="160">
        <v>1356</v>
      </c>
      <c r="H614" s="170">
        <v>74829</v>
      </c>
      <c r="I614" s="170">
        <v>79113</v>
      </c>
      <c r="J614" s="170">
        <v>33880</v>
      </c>
      <c r="K614" s="170">
        <v>39600</v>
      </c>
      <c r="L614" s="160">
        <v>54240</v>
      </c>
      <c r="M614" s="160">
        <v>83601</v>
      </c>
      <c r="N614" s="170">
        <f t="shared" si="168"/>
        <v>8772</v>
      </c>
      <c r="O614" s="170">
        <f t="shared" si="169"/>
        <v>4488</v>
      </c>
      <c r="P614" s="170">
        <f t="shared" si="170"/>
        <v>49721</v>
      </c>
      <c r="Q614" s="170">
        <f t="shared" si="171"/>
        <v>44001</v>
      </c>
      <c r="R614" s="170">
        <f t="shared" si="172"/>
        <v>29361</v>
      </c>
      <c r="S614" s="174">
        <f t="shared" si="173"/>
        <v>33280</v>
      </c>
      <c r="T614" s="171">
        <f t="shared" si="174"/>
        <v>73577.323701000001</v>
      </c>
      <c r="U614" s="174">
        <f t="shared" si="175"/>
        <v>2718.6821107519499</v>
      </c>
      <c r="V614" s="172">
        <f t="shared" si="176"/>
        <v>12.241225212901119</v>
      </c>
      <c r="W614" s="174">
        <f t="shared" si="177"/>
        <v>2970</v>
      </c>
      <c r="X614" s="174">
        <f t="shared" si="178"/>
        <v>226.55684256266247</v>
      </c>
      <c r="Y614" s="175">
        <f t="shared" si="179"/>
        <v>13.109292866219828</v>
      </c>
    </row>
    <row r="615" spans="1:25" ht="14.25" customHeight="1" x14ac:dyDescent="0.2">
      <c r="A615" s="172" t="s">
        <v>223</v>
      </c>
      <c r="B615" s="172" t="s">
        <v>224</v>
      </c>
      <c r="C615" s="172" t="s">
        <v>178</v>
      </c>
      <c r="D615" s="170">
        <v>256000</v>
      </c>
      <c r="E615" s="160">
        <v>847</v>
      </c>
      <c r="F615" s="160">
        <v>990</v>
      </c>
      <c r="G615" s="160">
        <v>1356</v>
      </c>
      <c r="H615" s="170">
        <v>74829</v>
      </c>
      <c r="I615" s="170">
        <v>79113</v>
      </c>
      <c r="J615" s="170">
        <v>33880</v>
      </c>
      <c r="K615" s="170">
        <v>39600</v>
      </c>
      <c r="L615" s="160">
        <v>54240</v>
      </c>
      <c r="M615" s="160">
        <v>65595</v>
      </c>
      <c r="N615" s="170">
        <f t="shared" si="168"/>
        <v>-9234</v>
      </c>
      <c r="O615" s="170">
        <f t="shared" si="169"/>
        <v>-13518</v>
      </c>
      <c r="P615" s="170">
        <f t="shared" si="170"/>
        <v>31715</v>
      </c>
      <c r="Q615" s="170">
        <f t="shared" si="171"/>
        <v>25995</v>
      </c>
      <c r="R615" s="170">
        <f t="shared" si="172"/>
        <v>11355</v>
      </c>
      <c r="S615" s="174">
        <f t="shared" si="173"/>
        <v>33280</v>
      </c>
      <c r="T615" s="171">
        <f t="shared" si="174"/>
        <v>57730.225095000002</v>
      </c>
      <c r="U615" s="174">
        <f t="shared" si="175"/>
        <v>2133.13181726025</v>
      </c>
      <c r="V615" s="172">
        <f t="shared" si="176"/>
        <v>15.601473725493504</v>
      </c>
      <c r="W615" s="174">
        <f t="shared" si="177"/>
        <v>2970</v>
      </c>
      <c r="X615" s="174">
        <f t="shared" si="178"/>
        <v>177.76098477168748</v>
      </c>
      <c r="Y615" s="175">
        <f t="shared" si="179"/>
        <v>16.707828232469609</v>
      </c>
    </row>
    <row r="616" spans="1:25" ht="14.25" customHeight="1" x14ac:dyDescent="0.2">
      <c r="A616" s="172" t="s">
        <v>223</v>
      </c>
      <c r="B616" s="172" t="s">
        <v>224</v>
      </c>
      <c r="C616" s="172" t="s">
        <v>468</v>
      </c>
      <c r="D616" s="170">
        <v>256000</v>
      </c>
      <c r="E616" s="160">
        <v>847</v>
      </c>
      <c r="F616" s="160">
        <v>990</v>
      </c>
      <c r="G616" s="160">
        <v>1356</v>
      </c>
      <c r="H616" s="170">
        <v>74829</v>
      </c>
      <c r="I616" s="170">
        <v>79113</v>
      </c>
      <c r="J616" s="170">
        <v>33880</v>
      </c>
      <c r="K616" s="170">
        <v>39600</v>
      </c>
      <c r="L616" s="160">
        <v>54240</v>
      </c>
      <c r="M616" s="160">
        <v>55170</v>
      </c>
      <c r="N616" s="170">
        <f t="shared" si="168"/>
        <v>-19659</v>
      </c>
      <c r="O616" s="170">
        <f t="shared" si="169"/>
        <v>-23943</v>
      </c>
      <c r="P616" s="170">
        <f t="shared" si="170"/>
        <v>21290</v>
      </c>
      <c r="Q616" s="170">
        <f t="shared" si="171"/>
        <v>15570</v>
      </c>
      <c r="R616" s="170">
        <f t="shared" si="172"/>
        <v>930</v>
      </c>
      <c r="S616" s="174">
        <f t="shared" si="173"/>
        <v>33280</v>
      </c>
      <c r="T616" s="171">
        <f t="shared" si="174"/>
        <v>48555.172169999998</v>
      </c>
      <c r="U616" s="174">
        <f t="shared" si="175"/>
        <v>1794.1136116814998</v>
      </c>
      <c r="V616" s="172">
        <f t="shared" si="176"/>
        <v>18.549549918864354</v>
      </c>
      <c r="W616" s="174">
        <f t="shared" si="177"/>
        <v>2970</v>
      </c>
      <c r="X616" s="174">
        <f t="shared" si="178"/>
        <v>149.50946764012497</v>
      </c>
      <c r="Y616" s="175">
        <f t="shared" si="179"/>
        <v>19.864962713591517</v>
      </c>
    </row>
    <row r="617" spans="1:25" ht="14.25" customHeight="1" x14ac:dyDescent="0.2">
      <c r="A617" s="172" t="s">
        <v>223</v>
      </c>
      <c r="B617" s="172" t="s">
        <v>224</v>
      </c>
      <c r="C617" s="172" t="s">
        <v>170</v>
      </c>
      <c r="D617" s="170">
        <v>256000</v>
      </c>
      <c r="E617" s="160">
        <v>847</v>
      </c>
      <c r="F617" s="160">
        <v>990</v>
      </c>
      <c r="G617" s="160">
        <v>1356</v>
      </c>
      <c r="H617" s="170">
        <v>74829</v>
      </c>
      <c r="I617" s="170">
        <v>79113</v>
      </c>
      <c r="J617" s="170">
        <v>33880</v>
      </c>
      <c r="K617" s="170">
        <v>39600</v>
      </c>
      <c r="L617" s="160">
        <v>54240</v>
      </c>
      <c r="M617" s="160">
        <v>46212</v>
      </c>
      <c r="N617" s="170">
        <f t="shared" si="168"/>
        <v>-28617</v>
      </c>
      <c r="O617" s="170">
        <f t="shared" si="169"/>
        <v>-32901</v>
      </c>
      <c r="P617" s="170">
        <f t="shared" si="170"/>
        <v>12332</v>
      </c>
      <c r="Q617" s="170">
        <f t="shared" si="171"/>
        <v>6612</v>
      </c>
      <c r="R617" s="170">
        <f t="shared" si="172"/>
        <v>-8028</v>
      </c>
      <c r="S617" s="174">
        <f t="shared" si="173"/>
        <v>33280</v>
      </c>
      <c r="T617" s="171">
        <f t="shared" si="174"/>
        <v>40671.227412</v>
      </c>
      <c r="U617" s="174">
        <f t="shared" si="175"/>
        <v>1502.8018528733999</v>
      </c>
      <c r="V617" s="172">
        <f t="shared" si="176"/>
        <v>22.145301415730685</v>
      </c>
      <c r="W617" s="174">
        <f t="shared" si="177"/>
        <v>2970</v>
      </c>
      <c r="X617" s="174">
        <f t="shared" si="178"/>
        <v>125.23348773944998</v>
      </c>
      <c r="Y617" s="175">
        <f t="shared" si="179"/>
        <v>23.715701395932744</v>
      </c>
    </row>
    <row r="618" spans="1:25" ht="14.25" customHeight="1" x14ac:dyDescent="0.2">
      <c r="A618" s="172" t="s">
        <v>223</v>
      </c>
      <c r="B618" s="172" t="s">
        <v>224</v>
      </c>
      <c r="C618" s="172" t="s">
        <v>171</v>
      </c>
      <c r="D618" s="170">
        <v>256000</v>
      </c>
      <c r="E618" s="160">
        <v>847</v>
      </c>
      <c r="F618" s="160">
        <v>990</v>
      </c>
      <c r="G618" s="160">
        <v>1356</v>
      </c>
      <c r="H618" s="170">
        <v>74829</v>
      </c>
      <c r="I618" s="170">
        <v>79113</v>
      </c>
      <c r="J618" s="170">
        <v>33880</v>
      </c>
      <c r="K618" s="170">
        <v>39600</v>
      </c>
      <c r="L618" s="160">
        <v>54240</v>
      </c>
      <c r="M618" s="160">
        <v>42463</v>
      </c>
      <c r="N618" s="170">
        <f t="shared" si="168"/>
        <v>-32366</v>
      </c>
      <c r="O618" s="170">
        <f t="shared" si="169"/>
        <v>-36650</v>
      </c>
      <c r="P618" s="170">
        <f t="shared" si="170"/>
        <v>8583</v>
      </c>
      <c r="Q618" s="170">
        <f t="shared" si="171"/>
        <v>2863</v>
      </c>
      <c r="R618" s="170">
        <f t="shared" si="172"/>
        <v>-11777</v>
      </c>
      <c r="S618" s="174">
        <f t="shared" si="173"/>
        <v>33280</v>
      </c>
      <c r="T618" s="171">
        <f t="shared" si="174"/>
        <v>37371.728762999999</v>
      </c>
      <c r="U618" s="174">
        <f t="shared" si="175"/>
        <v>1380.8853777928498</v>
      </c>
      <c r="V618" s="172">
        <f t="shared" si="176"/>
        <v>24.100479688758366</v>
      </c>
      <c r="W618" s="174">
        <f t="shared" si="177"/>
        <v>2970</v>
      </c>
      <c r="X618" s="174">
        <f t="shared" si="178"/>
        <v>115.07378148273749</v>
      </c>
      <c r="Y618" s="175">
        <f t="shared" si="179"/>
        <v>25.809528128225605</v>
      </c>
    </row>
    <row r="619" spans="1:25" ht="14.25" customHeight="1" x14ac:dyDescent="0.2">
      <c r="A619" s="172" t="s">
        <v>223</v>
      </c>
      <c r="B619" s="172" t="s">
        <v>224</v>
      </c>
      <c r="C619" s="172" t="s">
        <v>172</v>
      </c>
      <c r="D619" s="170">
        <v>256000</v>
      </c>
      <c r="E619" s="160">
        <v>847</v>
      </c>
      <c r="F619" s="160">
        <v>990</v>
      </c>
      <c r="G619" s="160">
        <v>1356</v>
      </c>
      <c r="H619" s="170">
        <v>74829</v>
      </c>
      <c r="I619" s="170">
        <v>79113</v>
      </c>
      <c r="J619" s="170">
        <v>33880</v>
      </c>
      <c r="K619" s="170">
        <v>39600</v>
      </c>
      <c r="L619" s="160">
        <v>54240</v>
      </c>
      <c r="M619" s="160">
        <v>30169</v>
      </c>
      <c r="N619" s="170">
        <f t="shared" si="168"/>
        <v>-44660</v>
      </c>
      <c r="O619" s="170">
        <f t="shared" si="169"/>
        <v>-48944</v>
      </c>
      <c r="P619" s="170">
        <f t="shared" si="170"/>
        <v>-3711</v>
      </c>
      <c r="Q619" s="170">
        <f t="shared" si="171"/>
        <v>-9431</v>
      </c>
      <c r="R619" s="170">
        <f t="shared" si="172"/>
        <v>-24071</v>
      </c>
      <c r="S619" s="174">
        <f t="shared" si="173"/>
        <v>33280</v>
      </c>
      <c r="T619" s="171">
        <f t="shared" si="174"/>
        <v>26551.767069000001</v>
      </c>
      <c r="U619" s="174">
        <f t="shared" si="175"/>
        <v>981.08779319954999</v>
      </c>
      <c r="V619" s="172">
        <f t="shared" si="176"/>
        <v>33.921531009438375</v>
      </c>
      <c r="W619" s="174">
        <f t="shared" si="177"/>
        <v>2970</v>
      </c>
      <c r="X619" s="174">
        <f t="shared" si="178"/>
        <v>81.757316099962495</v>
      </c>
      <c r="Y619" s="175">
        <f t="shared" si="179"/>
        <v>36.327024194001915</v>
      </c>
    </row>
    <row r="620" spans="1:25" ht="14.25" customHeight="1" x14ac:dyDescent="0.2">
      <c r="A620" s="172" t="s">
        <v>223</v>
      </c>
      <c r="B620" s="172" t="s">
        <v>224</v>
      </c>
      <c r="C620" s="172" t="s">
        <v>173</v>
      </c>
      <c r="D620" s="170">
        <v>256000</v>
      </c>
      <c r="E620" s="160">
        <v>847</v>
      </c>
      <c r="F620" s="160">
        <v>990</v>
      </c>
      <c r="G620" s="160">
        <v>1356</v>
      </c>
      <c r="H620" s="170">
        <v>74829</v>
      </c>
      <c r="I620" s="170">
        <v>79113</v>
      </c>
      <c r="J620" s="170">
        <v>33880</v>
      </c>
      <c r="K620" s="170">
        <v>39600</v>
      </c>
      <c r="L620" s="160">
        <v>54240</v>
      </c>
      <c r="M620" s="160">
        <v>37494</v>
      </c>
      <c r="N620" s="170">
        <f t="shared" si="168"/>
        <v>-37335</v>
      </c>
      <c r="O620" s="170">
        <f t="shared" si="169"/>
        <v>-41619</v>
      </c>
      <c r="P620" s="170">
        <f t="shared" si="170"/>
        <v>3614</v>
      </c>
      <c r="Q620" s="170">
        <f t="shared" si="171"/>
        <v>-2106</v>
      </c>
      <c r="R620" s="170">
        <f t="shared" si="172"/>
        <v>-16746</v>
      </c>
      <c r="S620" s="174">
        <f t="shared" si="173"/>
        <v>33280</v>
      </c>
      <c r="T620" s="171">
        <f t="shared" si="174"/>
        <v>32998.506893999998</v>
      </c>
      <c r="U620" s="174">
        <f t="shared" si="175"/>
        <v>1219.2948297332998</v>
      </c>
      <c r="V620" s="172">
        <f t="shared" si="176"/>
        <v>27.294464955026044</v>
      </c>
      <c r="W620" s="174">
        <f t="shared" si="177"/>
        <v>2970</v>
      </c>
      <c r="X620" s="174">
        <f t="shared" si="178"/>
        <v>101.60790247777499</v>
      </c>
      <c r="Y620" s="175">
        <f t="shared" si="179"/>
        <v>29.23000994582717</v>
      </c>
    </row>
    <row r="621" spans="1:25" ht="14.25" customHeight="1" x14ac:dyDescent="0.2">
      <c r="A621" s="172" t="s">
        <v>223</v>
      </c>
      <c r="B621" s="172" t="s">
        <v>224</v>
      </c>
      <c r="C621" s="172" t="s">
        <v>174</v>
      </c>
      <c r="D621" s="170">
        <v>256000</v>
      </c>
      <c r="E621" s="160">
        <v>847</v>
      </c>
      <c r="F621" s="160">
        <v>990</v>
      </c>
      <c r="G621" s="160">
        <v>1356</v>
      </c>
      <c r="H621" s="170">
        <v>74829</v>
      </c>
      <c r="I621" s="170">
        <v>79113</v>
      </c>
      <c r="J621" s="170">
        <v>33880</v>
      </c>
      <c r="K621" s="170">
        <v>39600</v>
      </c>
      <c r="L621" s="160">
        <v>54240</v>
      </c>
      <c r="M621" s="160">
        <v>64960</v>
      </c>
      <c r="N621" s="170">
        <f t="shared" si="168"/>
        <v>-9869</v>
      </c>
      <c r="O621" s="170">
        <f t="shared" si="169"/>
        <v>-14153</v>
      </c>
      <c r="P621" s="170">
        <f t="shared" si="170"/>
        <v>31080</v>
      </c>
      <c r="Q621" s="170">
        <f t="shared" si="171"/>
        <v>25360</v>
      </c>
      <c r="R621" s="170">
        <f t="shared" si="172"/>
        <v>10720</v>
      </c>
      <c r="S621" s="174">
        <f t="shared" si="173"/>
        <v>33280</v>
      </c>
      <c r="T621" s="171">
        <f t="shared" si="174"/>
        <v>57171.360959999998</v>
      </c>
      <c r="U621" s="174">
        <f t="shared" si="175"/>
        <v>2112.4817874719997</v>
      </c>
      <c r="V621" s="172">
        <f t="shared" si="176"/>
        <v>15.753981973887724</v>
      </c>
      <c r="W621" s="174">
        <f t="shared" si="177"/>
        <v>2970</v>
      </c>
      <c r="X621" s="174">
        <f t="shared" si="178"/>
        <v>176.04014895599997</v>
      </c>
      <c r="Y621" s="175">
        <f t="shared" si="179"/>
        <v>16.871151368670628</v>
      </c>
    </row>
    <row r="622" spans="1:25" ht="14.25" customHeight="1" x14ac:dyDescent="0.2">
      <c r="A622" s="172" t="s">
        <v>223</v>
      </c>
      <c r="B622" s="172" t="s">
        <v>224</v>
      </c>
      <c r="C622" s="172" t="s">
        <v>175</v>
      </c>
      <c r="D622" s="170">
        <v>256000</v>
      </c>
      <c r="E622" s="160">
        <v>847</v>
      </c>
      <c r="F622" s="160">
        <v>990</v>
      </c>
      <c r="G622" s="160">
        <v>1356</v>
      </c>
      <c r="H622" s="170">
        <v>74829</v>
      </c>
      <c r="I622" s="170">
        <v>79113</v>
      </c>
      <c r="J622" s="170">
        <v>33880</v>
      </c>
      <c r="K622" s="170">
        <v>39600</v>
      </c>
      <c r="L622" s="160">
        <v>54240</v>
      </c>
      <c r="M622" s="160">
        <v>28101</v>
      </c>
      <c r="N622" s="170">
        <f t="shared" si="168"/>
        <v>-46728</v>
      </c>
      <c r="O622" s="170">
        <f t="shared" si="169"/>
        <v>-51012</v>
      </c>
      <c r="P622" s="170">
        <f t="shared" si="170"/>
        <v>-5779</v>
      </c>
      <c r="Q622" s="170">
        <f t="shared" si="171"/>
        <v>-11499</v>
      </c>
      <c r="R622" s="170">
        <f t="shared" si="172"/>
        <v>-26139</v>
      </c>
      <c r="S622" s="174">
        <f t="shared" si="173"/>
        <v>33280</v>
      </c>
      <c r="T622" s="171">
        <f t="shared" si="174"/>
        <v>24731.718201</v>
      </c>
      <c r="U622" s="174">
        <f t="shared" si="175"/>
        <v>913.83698752694988</v>
      </c>
      <c r="V622" s="172">
        <f t="shared" si="176"/>
        <v>36.417873706407121</v>
      </c>
      <c r="W622" s="174">
        <f t="shared" si="177"/>
        <v>2970</v>
      </c>
      <c r="X622" s="174">
        <f t="shared" si="178"/>
        <v>76.15308229391249</v>
      </c>
      <c r="Y622" s="175">
        <f t="shared" si="179"/>
        <v>39.000391192798972</v>
      </c>
    </row>
    <row r="623" spans="1:25" ht="14.25" customHeight="1" x14ac:dyDescent="0.2">
      <c r="A623" s="172" t="s">
        <v>223</v>
      </c>
      <c r="B623" s="172" t="s">
        <v>224</v>
      </c>
      <c r="C623" s="172" t="s">
        <v>176</v>
      </c>
      <c r="D623" s="170">
        <v>256000</v>
      </c>
      <c r="E623" s="160">
        <v>847</v>
      </c>
      <c r="F623" s="160">
        <v>990</v>
      </c>
      <c r="G623" s="160">
        <v>1356</v>
      </c>
      <c r="H623" s="170">
        <v>74829</v>
      </c>
      <c r="I623" s="170">
        <v>79113</v>
      </c>
      <c r="J623" s="170">
        <v>33880</v>
      </c>
      <c r="K623" s="170">
        <v>39600</v>
      </c>
      <c r="L623" s="160">
        <v>54240</v>
      </c>
      <c r="M623" s="160">
        <v>23840</v>
      </c>
      <c r="N623" s="170">
        <f t="shared" si="168"/>
        <v>-50989</v>
      </c>
      <c r="O623" s="170">
        <f t="shared" si="169"/>
        <v>-55273</v>
      </c>
      <c r="P623" s="170">
        <f t="shared" si="170"/>
        <v>-10040</v>
      </c>
      <c r="Q623" s="170">
        <f t="shared" si="171"/>
        <v>-15760</v>
      </c>
      <c r="R623" s="170">
        <f t="shared" si="172"/>
        <v>-30400</v>
      </c>
      <c r="S623" s="174">
        <f t="shared" si="173"/>
        <v>33280</v>
      </c>
      <c r="T623" s="171">
        <f t="shared" si="174"/>
        <v>20981.607840000001</v>
      </c>
      <c r="U623" s="174">
        <f t="shared" si="175"/>
        <v>775.27040968799997</v>
      </c>
      <c r="V623" s="172">
        <f t="shared" si="176"/>
        <v>42.926957593277955</v>
      </c>
      <c r="W623" s="174">
        <f t="shared" si="177"/>
        <v>2970</v>
      </c>
      <c r="X623" s="174">
        <f t="shared" si="178"/>
        <v>64.605867473999993</v>
      </c>
      <c r="Y623" s="175">
        <f t="shared" si="179"/>
        <v>45.971056749532039</v>
      </c>
    </row>
    <row r="624" spans="1:25" ht="14.25" customHeight="1" x14ac:dyDescent="0.2">
      <c r="A624" s="172" t="s">
        <v>223</v>
      </c>
      <c r="B624" s="172" t="s">
        <v>224</v>
      </c>
      <c r="C624" s="172" t="s">
        <v>303</v>
      </c>
      <c r="D624" s="170">
        <v>256000</v>
      </c>
      <c r="E624" s="160">
        <v>847</v>
      </c>
      <c r="F624" s="160">
        <v>990</v>
      </c>
      <c r="G624" s="160">
        <v>1356</v>
      </c>
      <c r="H624" s="170">
        <v>74829</v>
      </c>
      <c r="I624" s="170">
        <v>79113</v>
      </c>
      <c r="J624" s="170">
        <v>33880</v>
      </c>
      <c r="K624" s="170">
        <v>39600</v>
      </c>
      <c r="L624" s="160">
        <v>54240</v>
      </c>
      <c r="M624" s="160">
        <v>41852</v>
      </c>
      <c r="N624" s="170">
        <f t="shared" si="168"/>
        <v>-32977</v>
      </c>
      <c r="O624" s="170">
        <f t="shared" si="169"/>
        <v>-37261</v>
      </c>
      <c r="P624" s="170">
        <f t="shared" si="170"/>
        <v>7972</v>
      </c>
      <c r="Q624" s="170">
        <f t="shared" si="171"/>
        <v>2252</v>
      </c>
      <c r="R624" s="170">
        <f t="shared" si="172"/>
        <v>-12388</v>
      </c>
      <c r="S624" s="174">
        <f t="shared" si="173"/>
        <v>33280</v>
      </c>
      <c r="T624" s="171">
        <f t="shared" si="174"/>
        <v>36833.987052000004</v>
      </c>
      <c r="U624" s="174">
        <f t="shared" si="175"/>
        <v>1361.0158215714</v>
      </c>
      <c r="V624" s="172">
        <f t="shared" si="176"/>
        <v>24.452324118889095</v>
      </c>
      <c r="W624" s="174">
        <f t="shared" si="177"/>
        <v>2970</v>
      </c>
      <c r="X624" s="174">
        <f t="shared" si="178"/>
        <v>113.41798513095</v>
      </c>
      <c r="Y624" s="175">
        <f t="shared" si="179"/>
        <v>26.186323064819931</v>
      </c>
    </row>
    <row r="625" spans="1:33" ht="14.25" x14ac:dyDescent="0.2">
      <c r="A625" s="172" t="s">
        <v>223</v>
      </c>
      <c r="B625" s="172" t="s">
        <v>224</v>
      </c>
      <c r="C625" s="172" t="s">
        <v>339</v>
      </c>
      <c r="D625" s="170">
        <v>256000</v>
      </c>
      <c r="E625" s="160">
        <v>847</v>
      </c>
      <c r="F625" s="160">
        <v>990</v>
      </c>
      <c r="G625" s="160">
        <v>1356</v>
      </c>
      <c r="H625" s="170">
        <v>74829</v>
      </c>
      <c r="I625" s="170">
        <v>79113</v>
      </c>
      <c r="J625" s="170">
        <v>33880</v>
      </c>
      <c r="K625" s="170">
        <v>39600</v>
      </c>
      <c r="L625" s="160">
        <v>54240</v>
      </c>
      <c r="M625" s="160">
        <v>28332</v>
      </c>
      <c r="N625" s="170">
        <f t="shared" si="168"/>
        <v>-46497</v>
      </c>
      <c r="O625" s="170">
        <f t="shared" si="169"/>
        <v>-50781</v>
      </c>
      <c r="P625" s="170">
        <f t="shared" si="170"/>
        <v>-5548</v>
      </c>
      <c r="Q625" s="170">
        <f t="shared" si="171"/>
        <v>-11268</v>
      </c>
      <c r="R625" s="170">
        <f t="shared" si="172"/>
        <v>-25908</v>
      </c>
      <c r="S625" s="174">
        <f t="shared" si="173"/>
        <v>33280</v>
      </c>
      <c r="T625" s="171">
        <f t="shared" si="174"/>
        <v>24935.021531999999</v>
      </c>
      <c r="U625" s="174">
        <f t="shared" si="175"/>
        <v>921.34904560739983</v>
      </c>
      <c r="V625" s="172">
        <f t="shared" si="176"/>
        <v>36.120946951282882</v>
      </c>
      <c r="W625" s="174">
        <f t="shared" si="177"/>
        <v>2970</v>
      </c>
      <c r="X625" s="174">
        <f t="shared" si="178"/>
        <v>76.779087133949986</v>
      </c>
      <c r="Y625" s="175">
        <f t="shared" si="179"/>
        <v>38.68240833364549</v>
      </c>
    </row>
    <row r="626" spans="1:33" ht="14.25" x14ac:dyDescent="0.2">
      <c r="A626" s="172" t="s">
        <v>223</v>
      </c>
      <c r="B626" s="172" t="s">
        <v>224</v>
      </c>
      <c r="C626" s="172" t="s">
        <v>179</v>
      </c>
      <c r="D626" s="170">
        <v>256000</v>
      </c>
      <c r="E626" s="160">
        <v>847</v>
      </c>
      <c r="F626" s="160">
        <v>990</v>
      </c>
      <c r="G626" s="160">
        <v>1356</v>
      </c>
      <c r="H626" s="170">
        <v>74829</v>
      </c>
      <c r="I626" s="170">
        <v>79113</v>
      </c>
      <c r="J626" s="170">
        <v>33880</v>
      </c>
      <c r="K626" s="170">
        <v>39600</v>
      </c>
      <c r="L626" s="160">
        <v>54240</v>
      </c>
      <c r="M626" s="160">
        <v>53432</v>
      </c>
      <c r="N626" s="170">
        <f t="shared" si="168"/>
        <v>-21397</v>
      </c>
      <c r="O626" s="170">
        <f t="shared" si="169"/>
        <v>-25681</v>
      </c>
      <c r="P626" s="170">
        <f t="shared" si="170"/>
        <v>19552</v>
      </c>
      <c r="Q626" s="170">
        <f t="shared" si="171"/>
        <v>13832</v>
      </c>
      <c r="R626" s="170">
        <f t="shared" si="172"/>
        <v>-808</v>
      </c>
      <c r="S626" s="174">
        <f t="shared" si="173"/>
        <v>33280</v>
      </c>
      <c r="T626" s="171">
        <f t="shared" si="174"/>
        <v>47025.556632</v>
      </c>
      <c r="U626" s="174">
        <f t="shared" si="175"/>
        <v>1737.5943175523998</v>
      </c>
      <c r="V626" s="172">
        <f t="shared" si="176"/>
        <v>19.152917147472422</v>
      </c>
      <c r="W626" s="174">
        <f t="shared" si="177"/>
        <v>2970</v>
      </c>
      <c r="X626" s="174">
        <f t="shared" si="178"/>
        <v>144.79952646269999</v>
      </c>
      <c r="Y626" s="175">
        <f t="shared" si="179"/>
        <v>20.511116800959048</v>
      </c>
    </row>
    <row r="627" spans="1:33" ht="14.25" x14ac:dyDescent="0.2">
      <c r="A627" s="172" t="s">
        <v>223</v>
      </c>
      <c r="B627" s="172" t="s">
        <v>224</v>
      </c>
      <c r="C627" s="172" t="s">
        <v>340</v>
      </c>
      <c r="D627" s="170">
        <v>256000</v>
      </c>
      <c r="E627" s="160">
        <v>847</v>
      </c>
      <c r="F627" s="160">
        <v>990</v>
      </c>
      <c r="G627" s="160">
        <v>1356</v>
      </c>
      <c r="H627" s="170">
        <v>74829</v>
      </c>
      <c r="I627" s="170">
        <v>79113</v>
      </c>
      <c r="J627" s="170">
        <v>33880</v>
      </c>
      <c r="K627" s="170">
        <v>39600</v>
      </c>
      <c r="L627" s="160">
        <v>54240</v>
      </c>
      <c r="M627" s="160">
        <v>29488</v>
      </c>
      <c r="N627" s="170">
        <f t="shared" si="168"/>
        <v>-45341</v>
      </c>
      <c r="O627" s="170">
        <f t="shared" si="169"/>
        <v>-49625</v>
      </c>
      <c r="P627" s="170">
        <f t="shared" si="170"/>
        <v>-4392</v>
      </c>
      <c r="Q627" s="170">
        <f t="shared" si="171"/>
        <v>-10112</v>
      </c>
      <c r="R627" s="170">
        <f t="shared" si="172"/>
        <v>-24752</v>
      </c>
      <c r="S627" s="174">
        <f t="shared" si="173"/>
        <v>33280</v>
      </c>
      <c r="T627" s="171">
        <f t="shared" si="174"/>
        <v>25952.418288000001</v>
      </c>
      <c r="U627" s="174">
        <f t="shared" si="175"/>
        <v>958.94185574159997</v>
      </c>
      <c r="V627" s="172">
        <f t="shared" si="176"/>
        <v>34.704919595216573</v>
      </c>
      <c r="W627" s="174">
        <f t="shared" si="177"/>
        <v>2970</v>
      </c>
      <c r="X627" s="174">
        <f t="shared" si="178"/>
        <v>79.911821311799997</v>
      </c>
      <c r="Y627" s="175">
        <f t="shared" si="179"/>
        <v>37.16596557612737</v>
      </c>
    </row>
    <row r="628" spans="1:33" x14ac:dyDescent="0.25">
      <c r="A628" s="172" t="s">
        <v>223</v>
      </c>
      <c r="B628" s="172" t="s">
        <v>224</v>
      </c>
      <c r="C628" s="172" t="s">
        <v>305</v>
      </c>
      <c r="D628" s="170">
        <v>256000</v>
      </c>
      <c r="E628" s="160">
        <v>847</v>
      </c>
      <c r="F628" s="160">
        <v>990</v>
      </c>
      <c r="G628" s="160">
        <v>1356</v>
      </c>
      <c r="H628" s="170">
        <v>74829</v>
      </c>
      <c r="I628" s="170">
        <v>79113</v>
      </c>
      <c r="J628" s="170">
        <v>33880</v>
      </c>
      <c r="K628" s="170">
        <v>39600</v>
      </c>
      <c r="L628" s="160">
        <v>54240</v>
      </c>
      <c r="M628" s="160">
        <v>25961</v>
      </c>
      <c r="N628" s="170">
        <f t="shared" si="168"/>
        <v>-48868</v>
      </c>
      <c r="O628" s="170">
        <f t="shared" si="169"/>
        <v>-53152</v>
      </c>
      <c r="P628" s="170">
        <f t="shared" si="170"/>
        <v>-7919</v>
      </c>
      <c r="Q628" s="170">
        <f t="shared" si="171"/>
        <v>-13639</v>
      </c>
      <c r="R628" s="170">
        <f t="shared" si="172"/>
        <v>-28279</v>
      </c>
      <c r="S628" s="174">
        <f t="shared" si="173"/>
        <v>33280</v>
      </c>
      <c r="T628" s="171">
        <f t="shared" si="174"/>
        <v>22848.302061000002</v>
      </c>
      <c r="U628" s="174">
        <f t="shared" si="175"/>
        <v>844.24476115394998</v>
      </c>
      <c r="V628" s="172">
        <f t="shared" si="176"/>
        <v>39.4198478110915</v>
      </c>
      <c r="W628" s="174">
        <f t="shared" si="177"/>
        <v>2970</v>
      </c>
      <c r="X628" s="174">
        <f t="shared" si="178"/>
        <v>70.353730096162494</v>
      </c>
      <c r="Y628" s="175">
        <f t="shared" si="179"/>
        <v>42.215245672695346</v>
      </c>
      <c r="AE628" s="179"/>
      <c r="AF628" s="179"/>
      <c r="AG628" s="179"/>
    </row>
    <row r="629" spans="1:33" ht="14.25" x14ac:dyDescent="0.2">
      <c r="A629" s="172" t="s">
        <v>223</v>
      </c>
      <c r="B629" s="172" t="s">
        <v>224</v>
      </c>
      <c r="C629" s="172" t="s">
        <v>463</v>
      </c>
      <c r="D629" s="170">
        <v>256000</v>
      </c>
      <c r="E629" s="160">
        <v>847</v>
      </c>
      <c r="F629" s="160">
        <v>990</v>
      </c>
      <c r="G629" s="160">
        <v>1356</v>
      </c>
      <c r="H629" s="170">
        <v>74829</v>
      </c>
      <c r="I629" s="170">
        <v>79113</v>
      </c>
      <c r="J629" s="170">
        <v>33880</v>
      </c>
      <c r="K629" s="170">
        <v>39600</v>
      </c>
      <c r="L629" s="160">
        <v>54240</v>
      </c>
      <c r="M629" s="160">
        <v>30181</v>
      </c>
      <c r="N629" s="170">
        <f t="shared" si="168"/>
        <v>-44648</v>
      </c>
      <c r="O629" s="170">
        <f t="shared" si="169"/>
        <v>-48932</v>
      </c>
      <c r="P629" s="170">
        <f t="shared" si="170"/>
        <v>-3699</v>
      </c>
      <c r="Q629" s="170">
        <f t="shared" si="171"/>
        <v>-9419</v>
      </c>
      <c r="R629" s="170">
        <f t="shared" si="172"/>
        <v>-24059</v>
      </c>
      <c r="S629" s="174">
        <f t="shared" si="173"/>
        <v>33280</v>
      </c>
      <c r="T629" s="171">
        <f t="shared" si="174"/>
        <v>26562.328281000002</v>
      </c>
      <c r="U629" s="174">
        <f t="shared" si="175"/>
        <v>981.47802998295003</v>
      </c>
      <c r="V629" s="172">
        <f t="shared" si="176"/>
        <v>33.908043770045602</v>
      </c>
      <c r="W629" s="174">
        <f t="shared" si="177"/>
        <v>2970</v>
      </c>
      <c r="X629" s="174">
        <f t="shared" si="178"/>
        <v>81.789835831912498</v>
      </c>
      <c r="Y629" s="172">
        <f t="shared" si="179"/>
        <v>36.312580527777207</v>
      </c>
    </row>
    <row r="630" spans="1:33" ht="14.25" customHeight="1" x14ac:dyDescent="0.2">
      <c r="A630" s="172" t="s">
        <v>223</v>
      </c>
      <c r="B630" s="172" t="s">
        <v>224</v>
      </c>
      <c r="C630" s="172" t="s">
        <v>177</v>
      </c>
      <c r="D630" s="170">
        <v>256000</v>
      </c>
      <c r="E630" s="160">
        <v>847</v>
      </c>
      <c r="F630" s="160">
        <v>990</v>
      </c>
      <c r="G630" s="160">
        <v>1356</v>
      </c>
      <c r="H630" s="170">
        <v>74829</v>
      </c>
      <c r="I630" s="170">
        <v>79113</v>
      </c>
      <c r="J630" s="170">
        <v>33880</v>
      </c>
      <c r="K630" s="170">
        <v>39600</v>
      </c>
      <c r="L630" s="160">
        <v>54240</v>
      </c>
      <c r="M630" s="160">
        <v>27654</v>
      </c>
      <c r="N630" s="170">
        <f t="shared" si="168"/>
        <v>-47175</v>
      </c>
      <c r="O630" s="170">
        <f t="shared" si="169"/>
        <v>-51459</v>
      </c>
      <c r="P630" s="170">
        <f t="shared" si="170"/>
        <v>-6226</v>
      </c>
      <c r="Q630" s="170">
        <f t="shared" si="171"/>
        <v>-11946</v>
      </c>
      <c r="R630" s="170">
        <f t="shared" si="172"/>
        <v>-26586</v>
      </c>
      <c r="S630" s="174">
        <f t="shared" si="173"/>
        <v>33280</v>
      </c>
      <c r="T630" s="171">
        <f t="shared" si="174"/>
        <v>24338.313054000002</v>
      </c>
      <c r="U630" s="174">
        <f t="shared" si="175"/>
        <v>899.30066734529998</v>
      </c>
      <c r="V630" s="172">
        <f t="shared" si="176"/>
        <v>37.006533196779721</v>
      </c>
      <c r="W630" s="174">
        <f t="shared" si="177"/>
        <v>2970</v>
      </c>
      <c r="X630" s="174">
        <f t="shared" si="178"/>
        <v>74.941722278774989</v>
      </c>
      <c r="Y630" s="175">
        <f t="shared" si="179"/>
        <v>39.630794565301365</v>
      </c>
    </row>
    <row r="631" spans="1:33" ht="14.25" customHeight="1" x14ac:dyDescent="0.2">
      <c r="A631" s="172" t="s">
        <v>223</v>
      </c>
      <c r="B631" s="172" t="s">
        <v>224</v>
      </c>
      <c r="C631" s="172" t="s">
        <v>180</v>
      </c>
      <c r="D631" s="170">
        <v>256000</v>
      </c>
      <c r="E631" s="160">
        <v>847</v>
      </c>
      <c r="F631" s="160">
        <v>990</v>
      </c>
      <c r="G631" s="160">
        <v>1356</v>
      </c>
      <c r="H631" s="170">
        <v>74829</v>
      </c>
      <c r="I631" s="170">
        <v>79113</v>
      </c>
      <c r="J631" s="170">
        <v>33880</v>
      </c>
      <c r="K631" s="170">
        <v>39600</v>
      </c>
      <c r="L631" s="160">
        <v>54240</v>
      </c>
      <c r="M631" s="160">
        <v>27516</v>
      </c>
      <c r="N631" s="170">
        <f t="shared" si="168"/>
        <v>-47313</v>
      </c>
      <c r="O631" s="170">
        <f t="shared" si="169"/>
        <v>-51597</v>
      </c>
      <c r="P631" s="170">
        <f t="shared" si="170"/>
        <v>-6364</v>
      </c>
      <c r="Q631" s="170">
        <f t="shared" si="171"/>
        <v>-12084</v>
      </c>
      <c r="R631" s="170">
        <f t="shared" si="172"/>
        <v>-26724</v>
      </c>
      <c r="S631" s="174">
        <f t="shared" si="173"/>
        <v>33280</v>
      </c>
      <c r="T631" s="171">
        <f t="shared" si="174"/>
        <v>24216.859116</v>
      </c>
      <c r="U631" s="174">
        <f t="shared" si="175"/>
        <v>894.81294433619996</v>
      </c>
      <c r="V631" s="172">
        <f t="shared" si="176"/>
        <v>37.192130724805438</v>
      </c>
      <c r="W631" s="174">
        <f t="shared" si="177"/>
        <v>2970</v>
      </c>
      <c r="X631" s="174">
        <f t="shared" si="178"/>
        <v>74.567745361349992</v>
      </c>
      <c r="Y631" s="175">
        <f t="shared" si="179"/>
        <v>39.829553456492363</v>
      </c>
    </row>
    <row r="632" spans="1:33" ht="14.25" customHeight="1" x14ac:dyDescent="0.2">
      <c r="A632" s="172" t="s">
        <v>307</v>
      </c>
      <c r="B632" s="172" t="s">
        <v>435</v>
      </c>
      <c r="C632" s="172" t="s">
        <v>181</v>
      </c>
      <c r="D632" s="170">
        <v>150000</v>
      </c>
      <c r="E632" s="160">
        <v>690</v>
      </c>
      <c r="F632" s="160">
        <v>842</v>
      </c>
      <c r="G632" s="160">
        <v>1210</v>
      </c>
      <c r="H632" s="170">
        <v>43845</v>
      </c>
      <c r="I632" s="170">
        <v>46355</v>
      </c>
      <c r="J632" s="170">
        <v>27600</v>
      </c>
      <c r="K632" s="170">
        <v>33680</v>
      </c>
      <c r="L632" s="160">
        <v>48400</v>
      </c>
      <c r="M632" s="160">
        <v>76677</v>
      </c>
      <c r="N632" s="170">
        <f t="shared" si="168"/>
        <v>32832</v>
      </c>
      <c r="O632" s="170">
        <f t="shared" si="169"/>
        <v>30322</v>
      </c>
      <c r="P632" s="170">
        <f t="shared" si="170"/>
        <v>49077</v>
      </c>
      <c r="Q632" s="170">
        <f t="shared" si="171"/>
        <v>42997</v>
      </c>
      <c r="R632" s="170">
        <f t="shared" si="172"/>
        <v>28277</v>
      </c>
      <c r="S632" s="174">
        <f t="shared" si="173"/>
        <v>19500</v>
      </c>
      <c r="T632" s="171">
        <f t="shared" si="174"/>
        <v>67483.504377000005</v>
      </c>
      <c r="U632" s="174">
        <f t="shared" si="175"/>
        <v>2493.5154867301499</v>
      </c>
      <c r="V632" s="172">
        <f t="shared" si="176"/>
        <v>7.8202842949137477</v>
      </c>
      <c r="W632" s="174">
        <f t="shared" si="177"/>
        <v>2526</v>
      </c>
      <c r="X632" s="174">
        <f t="shared" si="178"/>
        <v>207.79295722751249</v>
      </c>
      <c r="Y632" s="175">
        <f t="shared" si="179"/>
        <v>12.156331156278231</v>
      </c>
    </row>
    <row r="633" spans="1:33" ht="14.25" customHeight="1" x14ac:dyDescent="0.2">
      <c r="A633" s="172" t="s">
        <v>307</v>
      </c>
      <c r="B633" s="172" t="s">
        <v>435</v>
      </c>
      <c r="C633" s="172" t="s">
        <v>178</v>
      </c>
      <c r="D633" s="170">
        <v>150000</v>
      </c>
      <c r="E633" s="160">
        <v>690</v>
      </c>
      <c r="F633" s="160">
        <v>842</v>
      </c>
      <c r="G633" s="160">
        <v>1210</v>
      </c>
      <c r="H633" s="170">
        <v>43845</v>
      </c>
      <c r="I633" s="170">
        <v>46355</v>
      </c>
      <c r="J633" s="170">
        <v>27600</v>
      </c>
      <c r="K633" s="170">
        <v>33680</v>
      </c>
      <c r="L633" s="160">
        <v>48400</v>
      </c>
      <c r="M633" s="160">
        <v>60164</v>
      </c>
      <c r="N633" s="170">
        <f t="shared" si="168"/>
        <v>16319</v>
      </c>
      <c r="O633" s="170">
        <f t="shared" si="169"/>
        <v>13809</v>
      </c>
      <c r="P633" s="170">
        <f t="shared" si="170"/>
        <v>32564</v>
      </c>
      <c r="Q633" s="170">
        <f t="shared" si="171"/>
        <v>26484</v>
      </c>
      <c r="R633" s="170">
        <f t="shared" si="172"/>
        <v>11764</v>
      </c>
      <c r="S633" s="174">
        <f t="shared" si="173"/>
        <v>19500</v>
      </c>
      <c r="T633" s="171">
        <f t="shared" si="174"/>
        <v>52950.396564000002</v>
      </c>
      <c r="U633" s="174">
        <f t="shared" si="175"/>
        <v>1956.5171530398</v>
      </c>
      <c r="V633" s="172">
        <f t="shared" si="176"/>
        <v>9.9666900286068305</v>
      </c>
      <c r="W633" s="174">
        <f t="shared" si="177"/>
        <v>2526</v>
      </c>
      <c r="X633" s="174">
        <f t="shared" si="178"/>
        <v>163.04309608665</v>
      </c>
      <c r="Y633" s="175">
        <f t="shared" si="179"/>
        <v>15.492836315237449</v>
      </c>
    </row>
    <row r="634" spans="1:33" ht="14.25" customHeight="1" x14ac:dyDescent="0.2">
      <c r="A634" s="172" t="s">
        <v>307</v>
      </c>
      <c r="B634" s="172" t="s">
        <v>435</v>
      </c>
      <c r="C634" s="172" t="s">
        <v>468</v>
      </c>
      <c r="D634" s="170">
        <v>150000</v>
      </c>
      <c r="E634" s="160">
        <v>690</v>
      </c>
      <c r="F634" s="160">
        <v>842</v>
      </c>
      <c r="G634" s="160">
        <v>1210</v>
      </c>
      <c r="H634" s="170">
        <v>43845</v>
      </c>
      <c r="I634" s="170">
        <v>46355</v>
      </c>
      <c r="J634" s="170">
        <v>27600</v>
      </c>
      <c r="K634" s="170">
        <v>33680</v>
      </c>
      <c r="L634" s="160">
        <v>48400</v>
      </c>
      <c r="M634" s="160">
        <v>50601</v>
      </c>
      <c r="N634" s="170">
        <f t="shared" si="168"/>
        <v>6756</v>
      </c>
      <c r="O634" s="170">
        <f t="shared" si="169"/>
        <v>4246</v>
      </c>
      <c r="P634" s="170">
        <f t="shared" si="170"/>
        <v>23001</v>
      </c>
      <c r="Q634" s="170">
        <f t="shared" si="171"/>
        <v>16921</v>
      </c>
      <c r="R634" s="170">
        <f t="shared" si="172"/>
        <v>2201</v>
      </c>
      <c r="S634" s="174">
        <f t="shared" si="173"/>
        <v>19500</v>
      </c>
      <c r="T634" s="171">
        <f t="shared" si="174"/>
        <v>44533.990701000002</v>
      </c>
      <c r="U634" s="174">
        <f t="shared" si="175"/>
        <v>1645.5309564019499</v>
      </c>
      <c r="V634" s="172">
        <f t="shared" si="176"/>
        <v>11.850278430882817</v>
      </c>
      <c r="W634" s="174">
        <f t="shared" si="177"/>
        <v>2526</v>
      </c>
      <c r="X634" s="174">
        <f t="shared" si="178"/>
        <v>137.1275797001625</v>
      </c>
      <c r="Y634" s="175">
        <f t="shared" si="179"/>
        <v>18.420802040867688</v>
      </c>
    </row>
    <row r="635" spans="1:33" ht="14.25" customHeight="1" x14ac:dyDescent="0.2">
      <c r="A635" s="172" t="s">
        <v>307</v>
      </c>
      <c r="B635" s="172" t="s">
        <v>435</v>
      </c>
      <c r="C635" s="172" t="s">
        <v>170</v>
      </c>
      <c r="D635" s="170">
        <v>150000</v>
      </c>
      <c r="E635" s="160">
        <v>690</v>
      </c>
      <c r="F635" s="160">
        <v>842</v>
      </c>
      <c r="G635" s="160">
        <v>1210</v>
      </c>
      <c r="H635" s="170">
        <v>43845</v>
      </c>
      <c r="I635" s="170">
        <v>46355</v>
      </c>
      <c r="J635" s="170">
        <v>27600</v>
      </c>
      <c r="K635" s="170">
        <v>33680</v>
      </c>
      <c r="L635" s="160">
        <v>48400</v>
      </c>
      <c r="M635" s="160">
        <v>42385</v>
      </c>
      <c r="N635" s="170">
        <f t="shared" si="168"/>
        <v>-1460</v>
      </c>
      <c r="O635" s="170">
        <f t="shared" si="169"/>
        <v>-3970</v>
      </c>
      <c r="P635" s="170">
        <f t="shared" si="170"/>
        <v>14785</v>
      </c>
      <c r="Q635" s="170">
        <f t="shared" si="171"/>
        <v>8705</v>
      </c>
      <c r="R635" s="170">
        <f t="shared" si="172"/>
        <v>-6015</v>
      </c>
      <c r="S635" s="174">
        <f t="shared" si="173"/>
        <v>19500</v>
      </c>
      <c r="T635" s="171">
        <f t="shared" si="174"/>
        <v>37303.080885000003</v>
      </c>
      <c r="U635" s="174">
        <f t="shared" si="175"/>
        <v>1378.3488387007501</v>
      </c>
      <c r="V635" s="172">
        <f t="shared" si="176"/>
        <v>14.147362012058544</v>
      </c>
      <c r="W635" s="174">
        <f t="shared" si="177"/>
        <v>2526</v>
      </c>
      <c r="X635" s="174">
        <f t="shared" si="178"/>
        <v>114.86240322506249</v>
      </c>
      <c r="Y635" s="175">
        <f t="shared" si="179"/>
        <v>21.991530118436852</v>
      </c>
    </row>
    <row r="636" spans="1:33" ht="14.25" customHeight="1" x14ac:dyDescent="0.2">
      <c r="A636" s="172" t="s">
        <v>307</v>
      </c>
      <c r="B636" s="172" t="s">
        <v>435</v>
      </c>
      <c r="C636" s="180" t="s">
        <v>171</v>
      </c>
      <c r="D636" s="170">
        <v>150000</v>
      </c>
      <c r="E636" s="160">
        <v>690</v>
      </c>
      <c r="F636" s="160">
        <v>842</v>
      </c>
      <c r="G636" s="160">
        <v>1210</v>
      </c>
      <c r="H636" s="170">
        <v>43845</v>
      </c>
      <c r="I636" s="170">
        <v>46355</v>
      </c>
      <c r="J636" s="170">
        <v>27600</v>
      </c>
      <c r="K636" s="170">
        <v>33680</v>
      </c>
      <c r="L636" s="160">
        <v>48400</v>
      </c>
      <c r="M636" s="160">
        <v>38947</v>
      </c>
      <c r="N636" s="170">
        <f t="shared" si="168"/>
        <v>-4898</v>
      </c>
      <c r="O636" s="170">
        <f t="shared" si="169"/>
        <v>-7408</v>
      </c>
      <c r="P636" s="170">
        <f t="shared" si="170"/>
        <v>11347</v>
      </c>
      <c r="Q636" s="170">
        <f t="shared" si="171"/>
        <v>5267</v>
      </c>
      <c r="R636" s="170">
        <f t="shared" si="172"/>
        <v>-9453</v>
      </c>
      <c r="S636" s="174">
        <f t="shared" si="173"/>
        <v>19500</v>
      </c>
      <c r="T636" s="171">
        <f t="shared" si="174"/>
        <v>34277.293646999999</v>
      </c>
      <c r="U636" s="174">
        <f t="shared" si="175"/>
        <v>1266.5460002566499</v>
      </c>
      <c r="V636" s="172">
        <f t="shared" si="176"/>
        <v>15.396203529953564</v>
      </c>
      <c r="W636" s="174">
        <f t="shared" si="177"/>
        <v>2526</v>
      </c>
      <c r="X636" s="174">
        <f t="shared" si="178"/>
        <v>105.54550002138748</v>
      </c>
      <c r="Y636" s="175">
        <f t="shared" si="179"/>
        <v>23.932806225638586</v>
      </c>
    </row>
    <row r="637" spans="1:33" ht="14.25" customHeight="1" x14ac:dyDescent="0.2">
      <c r="A637" s="172" t="s">
        <v>307</v>
      </c>
      <c r="B637" s="172" t="s">
        <v>435</v>
      </c>
      <c r="C637" s="180" t="s">
        <v>172</v>
      </c>
      <c r="D637" s="170">
        <v>150000</v>
      </c>
      <c r="E637" s="160">
        <v>690</v>
      </c>
      <c r="F637" s="160">
        <v>842</v>
      </c>
      <c r="G637" s="160">
        <v>1210</v>
      </c>
      <c r="H637" s="170">
        <v>43845</v>
      </c>
      <c r="I637" s="170">
        <v>46355</v>
      </c>
      <c r="J637" s="170">
        <v>27600</v>
      </c>
      <c r="K637" s="170">
        <v>33680</v>
      </c>
      <c r="L637" s="160">
        <v>48400</v>
      </c>
      <c r="M637" s="160">
        <v>27670</v>
      </c>
      <c r="N637" s="170">
        <f t="shared" si="168"/>
        <v>-16175</v>
      </c>
      <c r="O637" s="170">
        <f t="shared" si="169"/>
        <v>-18685</v>
      </c>
      <c r="P637" s="170">
        <f t="shared" si="170"/>
        <v>70</v>
      </c>
      <c r="Q637" s="170">
        <f t="shared" si="171"/>
        <v>-6010</v>
      </c>
      <c r="R637" s="170">
        <f t="shared" si="172"/>
        <v>-20730</v>
      </c>
      <c r="S637" s="174">
        <f t="shared" si="173"/>
        <v>19500</v>
      </c>
      <c r="T637" s="171">
        <f t="shared" si="174"/>
        <v>24352.394670000001</v>
      </c>
      <c r="U637" s="174">
        <f t="shared" si="175"/>
        <v>899.82098305649993</v>
      </c>
      <c r="V637" s="172">
        <f t="shared" si="176"/>
        <v>21.670977191221592</v>
      </c>
      <c r="W637" s="174">
        <f t="shared" si="177"/>
        <v>2526</v>
      </c>
      <c r="X637" s="174">
        <f t="shared" si="178"/>
        <v>74.985081921374999</v>
      </c>
      <c r="Y637" s="175">
        <f t="shared" si="179"/>
        <v>33.686700544631222</v>
      </c>
    </row>
    <row r="638" spans="1:33" ht="14.25" customHeight="1" x14ac:dyDescent="0.2">
      <c r="A638" s="172" t="s">
        <v>307</v>
      </c>
      <c r="B638" s="172" t="s">
        <v>435</v>
      </c>
      <c r="C638" s="180" t="s">
        <v>173</v>
      </c>
      <c r="D638" s="170">
        <v>150000</v>
      </c>
      <c r="E638" s="160">
        <v>690</v>
      </c>
      <c r="F638" s="160">
        <v>842</v>
      </c>
      <c r="G638" s="160">
        <v>1210</v>
      </c>
      <c r="H638" s="170">
        <v>43845</v>
      </c>
      <c r="I638" s="170">
        <v>46355</v>
      </c>
      <c r="J638" s="170">
        <v>27600</v>
      </c>
      <c r="K638" s="170">
        <v>33680</v>
      </c>
      <c r="L638" s="160">
        <v>48400</v>
      </c>
      <c r="M638" s="160">
        <v>34390</v>
      </c>
      <c r="N638" s="170">
        <f t="shared" si="168"/>
        <v>-9455</v>
      </c>
      <c r="O638" s="170">
        <f t="shared" si="169"/>
        <v>-11965</v>
      </c>
      <c r="P638" s="170">
        <f t="shared" si="170"/>
        <v>6790</v>
      </c>
      <c r="Q638" s="170">
        <f t="shared" si="171"/>
        <v>710</v>
      </c>
      <c r="R638" s="170">
        <f t="shared" si="172"/>
        <v>-14010</v>
      </c>
      <c r="S638" s="174">
        <f t="shared" si="173"/>
        <v>19500</v>
      </c>
      <c r="T638" s="171">
        <f t="shared" si="174"/>
        <v>30266.67339</v>
      </c>
      <c r="U638" s="174">
        <f t="shared" si="175"/>
        <v>1118.3535817605</v>
      </c>
      <c r="V638" s="172">
        <f t="shared" si="176"/>
        <v>17.436345998287333</v>
      </c>
      <c r="W638" s="174">
        <f t="shared" si="177"/>
        <v>2526</v>
      </c>
      <c r="X638" s="174">
        <f t="shared" si="178"/>
        <v>93.19613181337499</v>
      </c>
      <c r="Y638" s="175">
        <f t="shared" si="179"/>
        <v>27.104129225645419</v>
      </c>
    </row>
    <row r="639" spans="1:33" ht="14.25" customHeight="1" x14ac:dyDescent="0.2">
      <c r="A639" s="172" t="s">
        <v>307</v>
      </c>
      <c r="B639" s="172" t="s">
        <v>435</v>
      </c>
      <c r="C639" s="180" t="s">
        <v>174</v>
      </c>
      <c r="D639" s="170">
        <v>150000</v>
      </c>
      <c r="E639" s="160">
        <v>690</v>
      </c>
      <c r="F639" s="160">
        <v>842</v>
      </c>
      <c r="G639" s="160">
        <v>1210</v>
      </c>
      <c r="H639" s="170">
        <v>43845</v>
      </c>
      <c r="I639" s="170">
        <v>46355</v>
      </c>
      <c r="J639" s="170">
        <v>27600</v>
      </c>
      <c r="K639" s="170">
        <v>33680</v>
      </c>
      <c r="L639" s="160">
        <v>48400</v>
      </c>
      <c r="M639" s="160">
        <v>59580</v>
      </c>
      <c r="N639" s="170">
        <f t="shared" si="168"/>
        <v>15735</v>
      </c>
      <c r="O639" s="170">
        <f t="shared" si="169"/>
        <v>13225</v>
      </c>
      <c r="P639" s="170">
        <f t="shared" si="170"/>
        <v>31980</v>
      </c>
      <c r="Q639" s="170">
        <f t="shared" si="171"/>
        <v>25900</v>
      </c>
      <c r="R639" s="170">
        <f t="shared" si="172"/>
        <v>11180</v>
      </c>
      <c r="S639" s="174">
        <f t="shared" si="173"/>
        <v>19500</v>
      </c>
      <c r="T639" s="171">
        <f t="shared" si="174"/>
        <v>52436.417580000001</v>
      </c>
      <c r="U639" s="174">
        <f t="shared" si="175"/>
        <v>1937.525629581</v>
      </c>
      <c r="V639" s="172">
        <f t="shared" si="176"/>
        <v>10.064382995654606</v>
      </c>
      <c r="W639" s="174">
        <f t="shared" si="177"/>
        <v>2526</v>
      </c>
      <c r="X639" s="174">
        <f t="shared" si="178"/>
        <v>161.46046913174999</v>
      </c>
      <c r="Y639" s="175">
        <f t="shared" si="179"/>
        <v>15.644696275091405</v>
      </c>
    </row>
    <row r="640" spans="1:33" ht="14.25" customHeight="1" x14ac:dyDescent="0.2">
      <c r="A640" s="172" t="s">
        <v>307</v>
      </c>
      <c r="B640" s="172" t="s">
        <v>435</v>
      </c>
      <c r="C640" s="180" t="s">
        <v>175</v>
      </c>
      <c r="D640" s="170">
        <v>150000</v>
      </c>
      <c r="E640" s="160">
        <v>690</v>
      </c>
      <c r="F640" s="160">
        <v>842</v>
      </c>
      <c r="G640" s="160">
        <v>1210</v>
      </c>
      <c r="H640" s="170">
        <v>43845</v>
      </c>
      <c r="I640" s="170">
        <v>46355</v>
      </c>
      <c r="J640" s="170">
        <v>27600</v>
      </c>
      <c r="K640" s="170">
        <v>33680</v>
      </c>
      <c r="L640" s="160">
        <v>48400</v>
      </c>
      <c r="M640" s="160">
        <v>25774</v>
      </c>
      <c r="N640" s="170">
        <f t="shared" si="168"/>
        <v>-18071</v>
      </c>
      <c r="O640" s="170">
        <f t="shared" si="169"/>
        <v>-20581</v>
      </c>
      <c r="P640" s="170">
        <f t="shared" si="170"/>
        <v>-1826</v>
      </c>
      <c r="Q640" s="170">
        <f t="shared" si="171"/>
        <v>-7906</v>
      </c>
      <c r="R640" s="170">
        <f t="shared" si="172"/>
        <v>-22626</v>
      </c>
      <c r="S640" s="174">
        <f t="shared" si="173"/>
        <v>19500</v>
      </c>
      <c r="T640" s="171">
        <f t="shared" si="174"/>
        <v>22683.723173999999</v>
      </c>
      <c r="U640" s="174">
        <f t="shared" si="175"/>
        <v>838.16357127929984</v>
      </c>
      <c r="V640" s="172">
        <f t="shared" si="176"/>
        <v>23.265148555951793</v>
      </c>
      <c r="W640" s="174">
        <f t="shared" si="177"/>
        <v>2526</v>
      </c>
      <c r="X640" s="174">
        <f t="shared" si="178"/>
        <v>69.846964273274992</v>
      </c>
      <c r="Y640" s="175">
        <f t="shared" si="179"/>
        <v>36.16477861682106</v>
      </c>
    </row>
    <row r="641" spans="1:25" ht="14.25" customHeight="1" x14ac:dyDescent="0.2">
      <c r="A641" s="172" t="s">
        <v>307</v>
      </c>
      <c r="B641" s="172" t="s">
        <v>435</v>
      </c>
      <c r="C641" s="180" t="s">
        <v>176</v>
      </c>
      <c r="D641" s="170">
        <v>150000</v>
      </c>
      <c r="E641" s="160">
        <v>690</v>
      </c>
      <c r="F641" s="160">
        <v>842</v>
      </c>
      <c r="G641" s="160">
        <v>1210</v>
      </c>
      <c r="H641" s="170">
        <v>43845</v>
      </c>
      <c r="I641" s="170">
        <v>46355</v>
      </c>
      <c r="J641" s="170">
        <v>27600</v>
      </c>
      <c r="K641" s="170">
        <v>33680</v>
      </c>
      <c r="L641" s="160">
        <v>48400</v>
      </c>
      <c r="M641" s="160">
        <v>21866</v>
      </c>
      <c r="N641" s="170">
        <f t="shared" si="168"/>
        <v>-21979</v>
      </c>
      <c r="O641" s="170">
        <f t="shared" si="169"/>
        <v>-24489</v>
      </c>
      <c r="P641" s="170">
        <f t="shared" si="170"/>
        <v>-5734</v>
      </c>
      <c r="Q641" s="170">
        <f t="shared" si="171"/>
        <v>-11814</v>
      </c>
      <c r="R641" s="170">
        <f t="shared" si="172"/>
        <v>-26534</v>
      </c>
      <c r="S641" s="174">
        <f t="shared" si="173"/>
        <v>19500</v>
      </c>
      <c r="T641" s="171">
        <f t="shared" si="174"/>
        <v>19244.288466000002</v>
      </c>
      <c r="U641" s="174">
        <f t="shared" si="175"/>
        <v>711.07645881869996</v>
      </c>
      <c r="V641" s="172">
        <f t="shared" si="176"/>
        <v>27.42321132722498</v>
      </c>
      <c r="W641" s="174">
        <f t="shared" si="177"/>
        <v>2526</v>
      </c>
      <c r="X641" s="174">
        <f t="shared" si="178"/>
        <v>59.256371568224999</v>
      </c>
      <c r="Y641" s="175">
        <f t="shared" si="179"/>
        <v>42.628327269274031</v>
      </c>
    </row>
    <row r="642" spans="1:25" ht="14.25" customHeight="1" x14ac:dyDescent="0.2">
      <c r="A642" s="172" t="s">
        <v>307</v>
      </c>
      <c r="B642" s="172" t="s">
        <v>435</v>
      </c>
      <c r="C642" s="172" t="s">
        <v>303</v>
      </c>
      <c r="D642" s="170">
        <v>150000</v>
      </c>
      <c r="E642" s="160">
        <v>690</v>
      </c>
      <c r="F642" s="160">
        <v>842</v>
      </c>
      <c r="G642" s="160">
        <v>1210</v>
      </c>
      <c r="H642" s="170">
        <v>43845</v>
      </c>
      <c r="I642" s="170">
        <v>46355</v>
      </c>
      <c r="J642" s="170">
        <v>27600</v>
      </c>
      <c r="K642" s="170">
        <v>33680</v>
      </c>
      <c r="L642" s="160">
        <v>48400</v>
      </c>
      <c r="M642" s="160">
        <v>38386</v>
      </c>
      <c r="N642" s="170">
        <f t="shared" si="168"/>
        <v>-5459</v>
      </c>
      <c r="O642" s="170">
        <f t="shared" si="169"/>
        <v>-7969</v>
      </c>
      <c r="P642" s="170">
        <f t="shared" si="170"/>
        <v>10786</v>
      </c>
      <c r="Q642" s="170">
        <f t="shared" si="171"/>
        <v>4706</v>
      </c>
      <c r="R642" s="170">
        <f t="shared" si="172"/>
        <v>-10014</v>
      </c>
      <c r="S642" s="174">
        <f t="shared" si="173"/>
        <v>19500</v>
      </c>
      <c r="T642" s="171">
        <f t="shared" si="174"/>
        <v>33783.556986000003</v>
      </c>
      <c r="U642" s="174">
        <f t="shared" si="175"/>
        <v>1248.3024306327</v>
      </c>
      <c r="V642" s="172">
        <f t="shared" si="176"/>
        <v>15.621214476139775</v>
      </c>
      <c r="W642" s="174">
        <f t="shared" si="177"/>
        <v>2526</v>
      </c>
      <c r="X642" s="174">
        <f t="shared" si="178"/>
        <v>104.02520255272499</v>
      </c>
      <c r="Y642" s="175">
        <f t="shared" si="179"/>
        <v>24.282577087217891</v>
      </c>
    </row>
    <row r="643" spans="1:25" ht="14.25" customHeight="1" x14ac:dyDescent="0.2">
      <c r="A643" s="172" t="s">
        <v>307</v>
      </c>
      <c r="B643" s="172" t="s">
        <v>435</v>
      </c>
      <c r="C643" s="180" t="s">
        <v>339</v>
      </c>
      <c r="D643" s="170">
        <v>150000</v>
      </c>
      <c r="E643" s="160">
        <v>690</v>
      </c>
      <c r="F643" s="160">
        <v>842</v>
      </c>
      <c r="G643" s="160">
        <v>1210</v>
      </c>
      <c r="H643" s="170">
        <v>43845</v>
      </c>
      <c r="I643" s="170">
        <v>46355</v>
      </c>
      <c r="J643" s="170">
        <v>27600</v>
      </c>
      <c r="K643" s="170">
        <v>33680</v>
      </c>
      <c r="L643" s="160">
        <v>48400</v>
      </c>
      <c r="M643" s="160">
        <v>25986</v>
      </c>
      <c r="N643" s="170">
        <f t="shared" si="168"/>
        <v>-17859</v>
      </c>
      <c r="O643" s="170">
        <f t="shared" si="169"/>
        <v>-20369</v>
      </c>
      <c r="P643" s="170">
        <f t="shared" si="170"/>
        <v>-1614</v>
      </c>
      <c r="Q643" s="170">
        <f t="shared" si="171"/>
        <v>-7694</v>
      </c>
      <c r="R643" s="170">
        <f t="shared" si="172"/>
        <v>-22414</v>
      </c>
      <c r="S643" s="174">
        <f t="shared" si="173"/>
        <v>19500</v>
      </c>
      <c r="T643" s="171">
        <f t="shared" si="174"/>
        <v>22870.304586000002</v>
      </c>
      <c r="U643" s="174">
        <f t="shared" si="175"/>
        <v>845.05775445270001</v>
      </c>
      <c r="V643" s="172">
        <f t="shared" si="176"/>
        <v>23.075345912456761</v>
      </c>
      <c r="W643" s="174">
        <f t="shared" si="177"/>
        <v>2526</v>
      </c>
      <c r="X643" s="174">
        <f t="shared" si="178"/>
        <v>70.421479537724991</v>
      </c>
      <c r="Y643" s="175">
        <f t="shared" si="179"/>
        <v>35.869737707609715</v>
      </c>
    </row>
    <row r="644" spans="1:25" ht="14.25" customHeight="1" x14ac:dyDescent="0.2">
      <c r="A644" s="172" t="s">
        <v>307</v>
      </c>
      <c r="B644" s="172" t="s">
        <v>435</v>
      </c>
      <c r="C644" s="180" t="s">
        <v>179</v>
      </c>
      <c r="D644" s="170">
        <v>150000</v>
      </c>
      <c r="E644" s="160">
        <v>690</v>
      </c>
      <c r="F644" s="160">
        <v>842</v>
      </c>
      <c r="G644" s="160">
        <v>1210</v>
      </c>
      <c r="H644" s="170">
        <v>43845</v>
      </c>
      <c r="I644" s="170">
        <v>46355</v>
      </c>
      <c r="J644" s="170">
        <v>27600</v>
      </c>
      <c r="K644" s="170">
        <v>33680</v>
      </c>
      <c r="L644" s="160">
        <v>48400</v>
      </c>
      <c r="M644" s="160">
        <v>49007</v>
      </c>
      <c r="N644" s="170">
        <f t="shared" ref="N644:N649" si="180">$M644-H644</f>
        <v>5162</v>
      </c>
      <c r="O644" s="170">
        <f t="shared" ref="O644:O649" si="181">$M644-I644</f>
        <v>2652</v>
      </c>
      <c r="P644" s="170">
        <f t="shared" ref="P644:P649" si="182">$M644-J644</f>
        <v>21407</v>
      </c>
      <c r="Q644" s="170">
        <f t="shared" ref="Q644:Q649" si="183">$M644-K644</f>
        <v>15327</v>
      </c>
      <c r="R644" s="170">
        <f t="shared" ref="R644:R649" si="184">$M644-L644</f>
        <v>607</v>
      </c>
      <c r="S644" s="174">
        <f t="shared" ref="S644:S649" si="185">D644*0.13</f>
        <v>19500</v>
      </c>
      <c r="T644" s="171">
        <f t="shared" ref="T644:T649" si="186">M644*$AD$1</f>
        <v>43131.109707000003</v>
      </c>
      <c r="U644" s="174">
        <f t="shared" ref="U644:U649" si="187">T644*$AB$1</f>
        <v>1593.6945036736499</v>
      </c>
      <c r="V644" s="172">
        <f t="shared" ref="V644:V649" si="188">S644/U644</f>
        <v>12.235720180404869</v>
      </c>
      <c r="W644" s="174">
        <f t="shared" ref="W644:W649" si="189">F644*3</f>
        <v>2526</v>
      </c>
      <c r="X644" s="174">
        <f t="shared" ref="X644:X649" si="190">T644*($AB$1/12)</f>
        <v>132.8078753061375</v>
      </c>
      <c r="Y644" s="175">
        <f t="shared" ref="Y644:Y649" si="191">W644/X644</f>
        <v>19.019956415817045</v>
      </c>
    </row>
    <row r="645" spans="1:25" ht="14.25" customHeight="1" x14ac:dyDescent="0.2">
      <c r="A645" s="172" t="s">
        <v>307</v>
      </c>
      <c r="B645" s="172" t="s">
        <v>435</v>
      </c>
      <c r="C645" s="180" t="s">
        <v>340</v>
      </c>
      <c r="D645" s="170">
        <v>150000</v>
      </c>
      <c r="E645" s="160">
        <v>690</v>
      </c>
      <c r="F645" s="160">
        <v>842</v>
      </c>
      <c r="G645" s="160">
        <v>1210</v>
      </c>
      <c r="H645" s="170">
        <v>43845</v>
      </c>
      <c r="I645" s="170">
        <v>46355</v>
      </c>
      <c r="J645" s="170">
        <v>27600</v>
      </c>
      <c r="K645" s="170">
        <v>33680</v>
      </c>
      <c r="L645" s="160">
        <v>48400</v>
      </c>
      <c r="M645" s="160">
        <v>27046</v>
      </c>
      <c r="N645" s="170">
        <f t="shared" si="180"/>
        <v>-16799</v>
      </c>
      <c r="O645" s="170">
        <f t="shared" si="181"/>
        <v>-19309</v>
      </c>
      <c r="P645" s="170">
        <f t="shared" si="182"/>
        <v>-554</v>
      </c>
      <c r="Q645" s="170">
        <f t="shared" si="183"/>
        <v>-6634</v>
      </c>
      <c r="R645" s="170">
        <f t="shared" si="184"/>
        <v>-21354</v>
      </c>
      <c r="S645" s="174">
        <f t="shared" si="185"/>
        <v>19500</v>
      </c>
      <c r="T645" s="171">
        <f t="shared" si="186"/>
        <v>23803.211646</v>
      </c>
      <c r="U645" s="174">
        <f t="shared" si="187"/>
        <v>879.52867031969993</v>
      </c>
      <c r="V645" s="172">
        <f t="shared" si="188"/>
        <v>22.170965720664846</v>
      </c>
      <c r="W645" s="174">
        <f t="shared" si="189"/>
        <v>2526</v>
      </c>
      <c r="X645" s="174">
        <f t="shared" si="190"/>
        <v>73.294055859974989</v>
      </c>
      <c r="Y645" s="175">
        <f t="shared" si="191"/>
        <v>34.463913483322713</v>
      </c>
    </row>
    <row r="646" spans="1:25" ht="14.25" customHeight="1" x14ac:dyDescent="0.2">
      <c r="A646" s="172" t="s">
        <v>307</v>
      </c>
      <c r="B646" s="172" t="s">
        <v>435</v>
      </c>
      <c r="C646" s="180" t="s">
        <v>305</v>
      </c>
      <c r="D646" s="170">
        <v>150000</v>
      </c>
      <c r="E646" s="160">
        <v>690</v>
      </c>
      <c r="F646" s="160">
        <v>842</v>
      </c>
      <c r="G646" s="160">
        <v>1210</v>
      </c>
      <c r="H646" s="170">
        <v>43845</v>
      </c>
      <c r="I646" s="170">
        <v>46355</v>
      </c>
      <c r="J646" s="170">
        <v>27600</v>
      </c>
      <c r="K646" s="170">
        <v>33680</v>
      </c>
      <c r="L646" s="160">
        <v>48400</v>
      </c>
      <c r="M646" s="160">
        <v>23811</v>
      </c>
      <c r="N646" s="170">
        <f t="shared" si="180"/>
        <v>-20034</v>
      </c>
      <c r="O646" s="170">
        <f t="shared" si="181"/>
        <v>-22544</v>
      </c>
      <c r="P646" s="170">
        <f t="shared" si="182"/>
        <v>-3789</v>
      </c>
      <c r="Q646" s="170">
        <f t="shared" si="183"/>
        <v>-9869</v>
      </c>
      <c r="R646" s="170">
        <f t="shared" si="184"/>
        <v>-24589</v>
      </c>
      <c r="S646" s="174">
        <f t="shared" si="185"/>
        <v>19500</v>
      </c>
      <c r="T646" s="171">
        <f t="shared" si="186"/>
        <v>20956.084911000002</v>
      </c>
      <c r="U646" s="174">
        <f t="shared" si="187"/>
        <v>774.32733746145004</v>
      </c>
      <c r="V646" s="172">
        <f t="shared" si="188"/>
        <v>25.183148077825432</v>
      </c>
      <c r="W646" s="174">
        <f t="shared" si="189"/>
        <v>2526</v>
      </c>
      <c r="X646" s="174">
        <f t="shared" si="190"/>
        <v>64.527278121787504</v>
      </c>
      <c r="Y646" s="175">
        <f t="shared" si="191"/>
        <v>39.146235104361253</v>
      </c>
    </row>
    <row r="647" spans="1:25" ht="14.25" customHeight="1" x14ac:dyDescent="0.2">
      <c r="A647" s="172" t="s">
        <v>307</v>
      </c>
      <c r="B647" s="172" t="s">
        <v>435</v>
      </c>
      <c r="C647" s="180" t="s">
        <v>177</v>
      </c>
      <c r="D647" s="170">
        <v>150000</v>
      </c>
      <c r="E647" s="160">
        <v>690</v>
      </c>
      <c r="F647" s="160">
        <v>842</v>
      </c>
      <c r="G647" s="160">
        <v>1210</v>
      </c>
      <c r="H647" s="170">
        <v>43845</v>
      </c>
      <c r="I647" s="170">
        <v>46355</v>
      </c>
      <c r="J647" s="170">
        <v>27600</v>
      </c>
      <c r="K647" s="170">
        <v>33680</v>
      </c>
      <c r="L647" s="160">
        <v>48400</v>
      </c>
      <c r="M647" s="160">
        <v>25364</v>
      </c>
      <c r="N647" s="170">
        <f t="shared" si="180"/>
        <v>-18481</v>
      </c>
      <c r="O647" s="170">
        <f t="shared" si="181"/>
        <v>-20991</v>
      </c>
      <c r="P647" s="170">
        <f t="shared" si="182"/>
        <v>-2236</v>
      </c>
      <c r="Q647" s="170">
        <f t="shared" si="183"/>
        <v>-8316</v>
      </c>
      <c r="R647" s="170">
        <f t="shared" si="184"/>
        <v>-23036</v>
      </c>
      <c r="S647" s="174">
        <f t="shared" si="185"/>
        <v>19500</v>
      </c>
      <c r="T647" s="171">
        <f t="shared" si="186"/>
        <v>22322.881764000002</v>
      </c>
      <c r="U647" s="174">
        <f t="shared" si="187"/>
        <v>824.83048117980002</v>
      </c>
      <c r="V647" s="172">
        <f t="shared" si="188"/>
        <v>23.641221372066763</v>
      </c>
      <c r="W647" s="174">
        <f t="shared" si="189"/>
        <v>2526</v>
      </c>
      <c r="X647" s="174">
        <f t="shared" si="190"/>
        <v>68.735873431649992</v>
      </c>
      <c r="Y647" s="175">
        <f t="shared" si="191"/>
        <v>36.749369345132706</v>
      </c>
    </row>
    <row r="648" spans="1:25" ht="14.25" x14ac:dyDescent="0.2">
      <c r="A648" s="172" t="s">
        <v>307</v>
      </c>
      <c r="B648" s="172" t="s">
        <v>435</v>
      </c>
      <c r="C648" s="180" t="s">
        <v>180</v>
      </c>
      <c r="D648" s="170">
        <v>150000</v>
      </c>
      <c r="E648" s="160">
        <v>690</v>
      </c>
      <c r="F648" s="160">
        <v>842</v>
      </c>
      <c r="G648" s="160">
        <v>1210</v>
      </c>
      <c r="H648" s="170">
        <v>43845</v>
      </c>
      <c r="I648" s="170">
        <v>46355</v>
      </c>
      <c r="J648" s="170">
        <v>27600</v>
      </c>
      <c r="K648" s="170">
        <v>33680</v>
      </c>
      <c r="L648" s="160">
        <v>48400</v>
      </c>
      <c r="M648" s="160">
        <v>25237</v>
      </c>
      <c r="N648" s="170">
        <f t="shared" si="180"/>
        <v>-18608</v>
      </c>
      <c r="O648" s="170">
        <f t="shared" si="181"/>
        <v>-21118</v>
      </c>
      <c r="P648" s="170">
        <f t="shared" si="182"/>
        <v>-2363</v>
      </c>
      <c r="Q648" s="170">
        <f t="shared" si="183"/>
        <v>-8443</v>
      </c>
      <c r="R648" s="170">
        <f t="shared" si="184"/>
        <v>-23163</v>
      </c>
      <c r="S648" s="174">
        <f t="shared" si="185"/>
        <v>19500</v>
      </c>
      <c r="T648" s="171">
        <f t="shared" si="186"/>
        <v>22211.108937000001</v>
      </c>
      <c r="U648" s="174">
        <f t="shared" si="187"/>
        <v>820.70047522214998</v>
      </c>
      <c r="V648" s="172">
        <f t="shared" si="188"/>
        <v>23.760190945084652</v>
      </c>
      <c r="W648" s="174">
        <f t="shared" si="189"/>
        <v>2526</v>
      </c>
      <c r="X648" s="174">
        <f t="shared" si="190"/>
        <v>68.391706268512493</v>
      </c>
      <c r="Y648" s="175">
        <f t="shared" si="191"/>
        <v>36.93430297063621</v>
      </c>
    </row>
    <row r="649" spans="1:25" ht="14.25" x14ac:dyDescent="0.2">
      <c r="A649" s="172" t="s">
        <v>307</v>
      </c>
      <c r="B649" s="172" t="s">
        <v>435</v>
      </c>
      <c r="C649" s="180" t="s">
        <v>463</v>
      </c>
      <c r="D649" s="170">
        <v>150000</v>
      </c>
      <c r="E649" s="160">
        <v>690</v>
      </c>
      <c r="F649" s="160">
        <v>842</v>
      </c>
      <c r="G649" s="160">
        <v>1210</v>
      </c>
      <c r="H649" s="170">
        <v>43845</v>
      </c>
      <c r="I649" s="170">
        <v>46355</v>
      </c>
      <c r="J649" s="170">
        <v>27600</v>
      </c>
      <c r="K649" s="170">
        <v>33680</v>
      </c>
      <c r="L649" s="160">
        <v>48400</v>
      </c>
      <c r="M649" s="160">
        <v>27682</v>
      </c>
      <c r="N649" s="170">
        <f t="shared" si="180"/>
        <v>-16163</v>
      </c>
      <c r="O649" s="170">
        <f t="shared" si="181"/>
        <v>-18673</v>
      </c>
      <c r="P649" s="170">
        <f t="shared" si="182"/>
        <v>82</v>
      </c>
      <c r="Q649" s="170">
        <f t="shared" si="183"/>
        <v>-5998</v>
      </c>
      <c r="R649" s="170">
        <f t="shared" si="184"/>
        <v>-20718</v>
      </c>
      <c r="S649" s="174">
        <f t="shared" si="185"/>
        <v>19500</v>
      </c>
      <c r="T649" s="171">
        <f t="shared" si="186"/>
        <v>24362.955882000002</v>
      </c>
      <c r="U649" s="174">
        <f t="shared" si="187"/>
        <v>900.21121983989997</v>
      </c>
      <c r="V649" s="172">
        <f t="shared" si="188"/>
        <v>21.661582937688802</v>
      </c>
      <c r="W649" s="174">
        <f t="shared" si="189"/>
        <v>2526</v>
      </c>
      <c r="X649" s="174">
        <f t="shared" si="190"/>
        <v>75.017601653325002</v>
      </c>
      <c r="Y649" s="172">
        <f t="shared" si="191"/>
        <v>33.672097538831942</v>
      </c>
    </row>
    <row r="650" spans="1:25" ht="14.25" x14ac:dyDescent="0.2">
      <c r="A650" s="172" t="s">
        <v>225</v>
      </c>
      <c r="B650" s="172" t="s">
        <v>226</v>
      </c>
      <c r="C650" s="172" t="s">
        <v>177</v>
      </c>
      <c r="D650" s="170" t="s">
        <v>465</v>
      </c>
      <c r="E650" s="170" t="s">
        <v>465</v>
      </c>
      <c r="F650" s="170" t="s">
        <v>465</v>
      </c>
      <c r="G650" s="170" t="s">
        <v>465</v>
      </c>
      <c r="H650" s="170" t="s">
        <v>465</v>
      </c>
      <c r="I650" s="170" t="s">
        <v>465</v>
      </c>
      <c r="J650" s="170" t="s">
        <v>465</v>
      </c>
      <c r="K650" s="170" t="s">
        <v>465</v>
      </c>
      <c r="L650" s="170" t="s">
        <v>465</v>
      </c>
      <c r="M650" s="170" t="s">
        <v>465</v>
      </c>
      <c r="N650" s="170" t="s">
        <v>465</v>
      </c>
      <c r="O650" s="170" t="s">
        <v>465</v>
      </c>
      <c r="P650" s="170" t="s">
        <v>465</v>
      </c>
      <c r="Q650" s="170" t="s">
        <v>465</v>
      </c>
      <c r="R650" s="170" t="s">
        <v>465</v>
      </c>
      <c r="S650" s="170" t="s">
        <v>465</v>
      </c>
      <c r="T650" s="170" t="s">
        <v>465</v>
      </c>
      <c r="U650" s="170" t="s">
        <v>465</v>
      </c>
      <c r="V650" s="170" t="s">
        <v>465</v>
      </c>
      <c r="W650" s="170" t="s">
        <v>465</v>
      </c>
      <c r="X650" s="170" t="s">
        <v>465</v>
      </c>
      <c r="Y650" s="170" t="s">
        <v>465</v>
      </c>
    </row>
    <row r="651" spans="1:25" ht="14.25" x14ac:dyDescent="0.2">
      <c r="A651" s="172" t="s">
        <v>225</v>
      </c>
      <c r="B651" s="172" t="s">
        <v>226</v>
      </c>
      <c r="C651" s="172" t="s">
        <v>180</v>
      </c>
      <c r="D651" s="170" t="s">
        <v>465</v>
      </c>
      <c r="E651" s="170" t="s">
        <v>465</v>
      </c>
      <c r="F651" s="170" t="s">
        <v>465</v>
      </c>
      <c r="G651" s="170" t="s">
        <v>465</v>
      </c>
      <c r="H651" s="170" t="s">
        <v>465</v>
      </c>
      <c r="I651" s="170" t="s">
        <v>465</v>
      </c>
      <c r="J651" s="170" t="s">
        <v>465</v>
      </c>
      <c r="K651" s="170" t="s">
        <v>465</v>
      </c>
      <c r="L651" s="170" t="s">
        <v>465</v>
      </c>
      <c r="M651" s="170" t="s">
        <v>465</v>
      </c>
      <c r="N651" s="170" t="s">
        <v>465</v>
      </c>
      <c r="O651" s="170" t="s">
        <v>465</v>
      </c>
      <c r="P651" s="170" t="s">
        <v>465</v>
      </c>
      <c r="Q651" s="170" t="s">
        <v>465</v>
      </c>
      <c r="R651" s="170" t="s">
        <v>465</v>
      </c>
      <c r="S651" s="170" t="s">
        <v>465</v>
      </c>
      <c r="T651" s="170" t="s">
        <v>465</v>
      </c>
      <c r="U651" s="170" t="s">
        <v>465</v>
      </c>
      <c r="V651" s="170" t="s">
        <v>465</v>
      </c>
      <c r="W651" s="170" t="s">
        <v>465</v>
      </c>
      <c r="X651" s="170" t="s">
        <v>465</v>
      </c>
      <c r="Y651" s="170" t="s">
        <v>465</v>
      </c>
    </row>
    <row r="652" spans="1:25" ht="14.25" x14ac:dyDescent="0.2">
      <c r="A652" s="172" t="s">
        <v>225</v>
      </c>
      <c r="B652" s="172" t="s">
        <v>226</v>
      </c>
      <c r="C652" s="172" t="s">
        <v>181</v>
      </c>
      <c r="D652" s="170" t="s">
        <v>465</v>
      </c>
      <c r="E652" s="170" t="s">
        <v>465</v>
      </c>
      <c r="F652" s="170" t="s">
        <v>465</v>
      </c>
      <c r="G652" s="170" t="s">
        <v>465</v>
      </c>
      <c r="H652" s="170" t="s">
        <v>465</v>
      </c>
      <c r="I652" s="170" t="s">
        <v>465</v>
      </c>
      <c r="J652" s="170" t="s">
        <v>465</v>
      </c>
      <c r="K652" s="170" t="s">
        <v>465</v>
      </c>
      <c r="L652" s="170" t="s">
        <v>465</v>
      </c>
      <c r="M652" s="170" t="s">
        <v>465</v>
      </c>
      <c r="N652" s="170" t="s">
        <v>465</v>
      </c>
      <c r="O652" s="170" t="s">
        <v>465</v>
      </c>
      <c r="P652" s="170" t="s">
        <v>465</v>
      </c>
      <c r="Q652" s="170" t="s">
        <v>465</v>
      </c>
      <c r="R652" s="170" t="s">
        <v>465</v>
      </c>
      <c r="S652" s="170" t="s">
        <v>465</v>
      </c>
      <c r="T652" s="170" t="s">
        <v>465</v>
      </c>
      <c r="U652" s="170" t="s">
        <v>465</v>
      </c>
      <c r="V652" s="170" t="s">
        <v>465</v>
      </c>
      <c r="W652" s="170" t="s">
        <v>465</v>
      </c>
      <c r="X652" s="170" t="s">
        <v>465</v>
      </c>
      <c r="Y652" s="170" t="s">
        <v>465</v>
      </c>
    </row>
    <row r="653" spans="1:25" ht="14.25" customHeight="1" x14ac:dyDescent="0.2">
      <c r="A653" s="172" t="s">
        <v>225</v>
      </c>
      <c r="B653" s="172" t="s">
        <v>226</v>
      </c>
      <c r="C653" s="172" t="s">
        <v>178</v>
      </c>
      <c r="D653" s="170" t="s">
        <v>465</v>
      </c>
      <c r="E653" s="170" t="s">
        <v>465</v>
      </c>
      <c r="F653" s="170" t="s">
        <v>465</v>
      </c>
      <c r="G653" s="170" t="s">
        <v>465</v>
      </c>
      <c r="H653" s="170" t="s">
        <v>465</v>
      </c>
      <c r="I653" s="170" t="s">
        <v>465</v>
      </c>
      <c r="J653" s="170" t="s">
        <v>465</v>
      </c>
      <c r="K653" s="170" t="s">
        <v>465</v>
      </c>
      <c r="L653" s="170" t="s">
        <v>465</v>
      </c>
      <c r="M653" s="170" t="s">
        <v>465</v>
      </c>
      <c r="N653" s="170" t="s">
        <v>465</v>
      </c>
      <c r="O653" s="170" t="s">
        <v>465</v>
      </c>
      <c r="P653" s="170" t="s">
        <v>465</v>
      </c>
      <c r="Q653" s="170" t="s">
        <v>465</v>
      </c>
      <c r="R653" s="170" t="s">
        <v>465</v>
      </c>
      <c r="S653" s="170" t="s">
        <v>465</v>
      </c>
      <c r="T653" s="170" t="s">
        <v>465</v>
      </c>
      <c r="U653" s="170" t="s">
        <v>465</v>
      </c>
      <c r="V653" s="170" t="s">
        <v>465</v>
      </c>
      <c r="W653" s="170" t="s">
        <v>465</v>
      </c>
      <c r="X653" s="170" t="s">
        <v>465</v>
      </c>
      <c r="Y653" s="170" t="s">
        <v>465</v>
      </c>
    </row>
    <row r="654" spans="1:25" ht="14.25" customHeight="1" x14ac:dyDescent="0.2">
      <c r="A654" s="172" t="s">
        <v>225</v>
      </c>
      <c r="B654" s="172" t="s">
        <v>226</v>
      </c>
      <c r="C654" s="172" t="s">
        <v>468</v>
      </c>
      <c r="D654" s="170" t="s">
        <v>465</v>
      </c>
      <c r="E654" s="170" t="s">
        <v>465</v>
      </c>
      <c r="F654" s="170" t="s">
        <v>465</v>
      </c>
      <c r="G654" s="170" t="s">
        <v>465</v>
      </c>
      <c r="H654" s="170" t="s">
        <v>465</v>
      </c>
      <c r="I654" s="170" t="s">
        <v>465</v>
      </c>
      <c r="J654" s="170" t="s">
        <v>465</v>
      </c>
      <c r="K654" s="170" t="s">
        <v>465</v>
      </c>
      <c r="L654" s="170" t="s">
        <v>465</v>
      </c>
      <c r="M654" s="170" t="s">
        <v>465</v>
      </c>
      <c r="N654" s="170" t="s">
        <v>465</v>
      </c>
      <c r="O654" s="170" t="s">
        <v>465</v>
      </c>
      <c r="P654" s="170" t="s">
        <v>465</v>
      </c>
      <c r="Q654" s="170" t="s">
        <v>465</v>
      </c>
      <c r="R654" s="170" t="s">
        <v>465</v>
      </c>
      <c r="S654" s="170" t="s">
        <v>465</v>
      </c>
      <c r="T654" s="170" t="s">
        <v>465</v>
      </c>
      <c r="U654" s="170" t="s">
        <v>465</v>
      </c>
      <c r="V654" s="170" t="s">
        <v>465</v>
      </c>
      <c r="W654" s="170" t="s">
        <v>465</v>
      </c>
      <c r="X654" s="170" t="s">
        <v>465</v>
      </c>
      <c r="Y654" s="170" t="s">
        <v>465</v>
      </c>
    </row>
    <row r="655" spans="1:25" ht="14.25" customHeight="1" x14ac:dyDescent="0.2">
      <c r="A655" s="172" t="s">
        <v>225</v>
      </c>
      <c r="B655" s="172" t="s">
        <v>226</v>
      </c>
      <c r="C655" s="172" t="s">
        <v>170</v>
      </c>
      <c r="D655" s="170" t="s">
        <v>465</v>
      </c>
      <c r="E655" s="170" t="s">
        <v>465</v>
      </c>
      <c r="F655" s="170" t="s">
        <v>465</v>
      </c>
      <c r="G655" s="170" t="s">
        <v>465</v>
      </c>
      <c r="H655" s="170" t="s">
        <v>465</v>
      </c>
      <c r="I655" s="170" t="s">
        <v>465</v>
      </c>
      <c r="J655" s="170" t="s">
        <v>465</v>
      </c>
      <c r="K655" s="170" t="s">
        <v>465</v>
      </c>
      <c r="L655" s="170" t="s">
        <v>465</v>
      </c>
      <c r="M655" s="170" t="s">
        <v>465</v>
      </c>
      <c r="N655" s="170" t="s">
        <v>465</v>
      </c>
      <c r="O655" s="170" t="s">
        <v>465</v>
      </c>
      <c r="P655" s="170" t="s">
        <v>465</v>
      </c>
      <c r="Q655" s="170" t="s">
        <v>465</v>
      </c>
      <c r="R655" s="170" t="s">
        <v>465</v>
      </c>
      <c r="S655" s="170" t="s">
        <v>465</v>
      </c>
      <c r="T655" s="170" t="s">
        <v>465</v>
      </c>
      <c r="U655" s="170" t="s">
        <v>465</v>
      </c>
      <c r="V655" s="170" t="s">
        <v>465</v>
      </c>
      <c r="W655" s="170" t="s">
        <v>465</v>
      </c>
      <c r="X655" s="170" t="s">
        <v>465</v>
      </c>
      <c r="Y655" s="170" t="s">
        <v>465</v>
      </c>
    </row>
    <row r="656" spans="1:25" ht="14.25" customHeight="1" x14ac:dyDescent="0.2">
      <c r="A656" s="172" t="s">
        <v>225</v>
      </c>
      <c r="B656" s="172" t="s">
        <v>226</v>
      </c>
      <c r="C656" s="172" t="s">
        <v>171</v>
      </c>
      <c r="D656" s="170" t="s">
        <v>465</v>
      </c>
      <c r="E656" s="170" t="s">
        <v>465</v>
      </c>
      <c r="F656" s="170" t="s">
        <v>465</v>
      </c>
      <c r="G656" s="170" t="s">
        <v>465</v>
      </c>
      <c r="H656" s="170" t="s">
        <v>465</v>
      </c>
      <c r="I656" s="170" t="s">
        <v>465</v>
      </c>
      <c r="J656" s="170" t="s">
        <v>465</v>
      </c>
      <c r="K656" s="170" t="s">
        <v>465</v>
      </c>
      <c r="L656" s="170" t="s">
        <v>465</v>
      </c>
      <c r="M656" s="170" t="s">
        <v>465</v>
      </c>
      <c r="N656" s="170" t="s">
        <v>465</v>
      </c>
      <c r="O656" s="170" t="s">
        <v>465</v>
      </c>
      <c r="P656" s="170" t="s">
        <v>465</v>
      </c>
      <c r="Q656" s="170" t="s">
        <v>465</v>
      </c>
      <c r="R656" s="170" t="s">
        <v>465</v>
      </c>
      <c r="S656" s="170" t="s">
        <v>465</v>
      </c>
      <c r="T656" s="170" t="s">
        <v>465</v>
      </c>
      <c r="U656" s="170" t="s">
        <v>465</v>
      </c>
      <c r="V656" s="170" t="s">
        <v>465</v>
      </c>
      <c r="W656" s="170" t="s">
        <v>465</v>
      </c>
      <c r="X656" s="170" t="s">
        <v>465</v>
      </c>
      <c r="Y656" s="170" t="s">
        <v>465</v>
      </c>
    </row>
    <row r="657" spans="1:25" ht="14.25" customHeight="1" x14ac:dyDescent="0.2">
      <c r="A657" s="172" t="s">
        <v>225</v>
      </c>
      <c r="B657" s="172" t="s">
        <v>226</v>
      </c>
      <c r="C657" s="172" t="s">
        <v>172</v>
      </c>
      <c r="D657" s="170" t="s">
        <v>465</v>
      </c>
      <c r="E657" s="170" t="s">
        <v>465</v>
      </c>
      <c r="F657" s="170" t="s">
        <v>465</v>
      </c>
      <c r="G657" s="170" t="s">
        <v>465</v>
      </c>
      <c r="H657" s="170" t="s">
        <v>465</v>
      </c>
      <c r="I657" s="170" t="s">
        <v>465</v>
      </c>
      <c r="J657" s="170" t="s">
        <v>465</v>
      </c>
      <c r="K657" s="170" t="s">
        <v>465</v>
      </c>
      <c r="L657" s="170" t="s">
        <v>465</v>
      </c>
      <c r="M657" s="170" t="s">
        <v>465</v>
      </c>
      <c r="N657" s="170" t="s">
        <v>465</v>
      </c>
      <c r="O657" s="170" t="s">
        <v>465</v>
      </c>
      <c r="P657" s="170" t="s">
        <v>465</v>
      </c>
      <c r="Q657" s="170" t="s">
        <v>465</v>
      </c>
      <c r="R657" s="170" t="s">
        <v>465</v>
      </c>
      <c r="S657" s="170" t="s">
        <v>465</v>
      </c>
      <c r="T657" s="170" t="s">
        <v>465</v>
      </c>
      <c r="U657" s="170" t="s">
        <v>465</v>
      </c>
      <c r="V657" s="170" t="s">
        <v>465</v>
      </c>
      <c r="W657" s="170" t="s">
        <v>465</v>
      </c>
      <c r="X657" s="170" t="s">
        <v>465</v>
      </c>
      <c r="Y657" s="170" t="s">
        <v>465</v>
      </c>
    </row>
    <row r="658" spans="1:25" ht="14.25" customHeight="1" x14ac:dyDescent="0.2">
      <c r="A658" s="172" t="s">
        <v>225</v>
      </c>
      <c r="B658" s="172" t="s">
        <v>226</v>
      </c>
      <c r="C658" s="172" t="s">
        <v>173</v>
      </c>
      <c r="D658" s="170" t="s">
        <v>465</v>
      </c>
      <c r="E658" s="170" t="s">
        <v>465</v>
      </c>
      <c r="F658" s="170" t="s">
        <v>465</v>
      </c>
      <c r="G658" s="170" t="s">
        <v>465</v>
      </c>
      <c r="H658" s="170" t="s">
        <v>465</v>
      </c>
      <c r="I658" s="170" t="s">
        <v>465</v>
      </c>
      <c r="J658" s="170" t="s">
        <v>465</v>
      </c>
      <c r="K658" s="170" t="s">
        <v>465</v>
      </c>
      <c r="L658" s="170" t="s">
        <v>465</v>
      </c>
      <c r="M658" s="170" t="s">
        <v>465</v>
      </c>
      <c r="N658" s="170" t="s">
        <v>465</v>
      </c>
      <c r="O658" s="170" t="s">
        <v>465</v>
      </c>
      <c r="P658" s="170" t="s">
        <v>465</v>
      </c>
      <c r="Q658" s="170" t="s">
        <v>465</v>
      </c>
      <c r="R658" s="170" t="s">
        <v>465</v>
      </c>
      <c r="S658" s="170" t="s">
        <v>465</v>
      </c>
      <c r="T658" s="170" t="s">
        <v>465</v>
      </c>
      <c r="U658" s="170" t="s">
        <v>465</v>
      </c>
      <c r="V658" s="170" t="s">
        <v>465</v>
      </c>
      <c r="W658" s="170" t="s">
        <v>465</v>
      </c>
      <c r="X658" s="170" t="s">
        <v>465</v>
      </c>
      <c r="Y658" s="170" t="s">
        <v>465</v>
      </c>
    </row>
    <row r="659" spans="1:25" ht="14.25" customHeight="1" x14ac:dyDescent="0.2">
      <c r="A659" s="172" t="s">
        <v>225</v>
      </c>
      <c r="B659" s="172" t="s">
        <v>226</v>
      </c>
      <c r="C659" s="172" t="s">
        <v>174</v>
      </c>
      <c r="D659" s="170" t="s">
        <v>465</v>
      </c>
      <c r="E659" s="170" t="s">
        <v>465</v>
      </c>
      <c r="F659" s="170" t="s">
        <v>465</v>
      </c>
      <c r="G659" s="170" t="s">
        <v>465</v>
      </c>
      <c r="H659" s="170" t="s">
        <v>465</v>
      </c>
      <c r="I659" s="170" t="s">
        <v>465</v>
      </c>
      <c r="J659" s="170" t="s">
        <v>465</v>
      </c>
      <c r="K659" s="170" t="s">
        <v>465</v>
      </c>
      <c r="L659" s="170" t="s">
        <v>465</v>
      </c>
      <c r="M659" s="170" t="s">
        <v>465</v>
      </c>
      <c r="N659" s="170" t="s">
        <v>465</v>
      </c>
      <c r="O659" s="170" t="s">
        <v>465</v>
      </c>
      <c r="P659" s="170" t="s">
        <v>465</v>
      </c>
      <c r="Q659" s="170" t="s">
        <v>465</v>
      </c>
      <c r="R659" s="170" t="s">
        <v>465</v>
      </c>
      <c r="S659" s="170" t="s">
        <v>465</v>
      </c>
      <c r="T659" s="170" t="s">
        <v>465</v>
      </c>
      <c r="U659" s="170" t="s">
        <v>465</v>
      </c>
      <c r="V659" s="170" t="s">
        <v>465</v>
      </c>
      <c r="W659" s="170" t="s">
        <v>465</v>
      </c>
      <c r="X659" s="170" t="s">
        <v>465</v>
      </c>
      <c r="Y659" s="170" t="s">
        <v>465</v>
      </c>
    </row>
    <row r="660" spans="1:25" ht="14.25" customHeight="1" x14ac:dyDescent="0.2">
      <c r="A660" s="172" t="s">
        <v>225</v>
      </c>
      <c r="B660" s="172" t="s">
        <v>226</v>
      </c>
      <c r="C660" s="172" t="s">
        <v>175</v>
      </c>
      <c r="D660" s="170" t="s">
        <v>465</v>
      </c>
      <c r="E660" s="170" t="s">
        <v>465</v>
      </c>
      <c r="F660" s="170" t="s">
        <v>465</v>
      </c>
      <c r="G660" s="170" t="s">
        <v>465</v>
      </c>
      <c r="H660" s="170" t="s">
        <v>465</v>
      </c>
      <c r="I660" s="170" t="s">
        <v>465</v>
      </c>
      <c r="J660" s="170" t="s">
        <v>465</v>
      </c>
      <c r="K660" s="170" t="s">
        <v>465</v>
      </c>
      <c r="L660" s="170" t="s">
        <v>465</v>
      </c>
      <c r="M660" s="170" t="s">
        <v>465</v>
      </c>
      <c r="N660" s="170" t="s">
        <v>465</v>
      </c>
      <c r="O660" s="170" t="s">
        <v>465</v>
      </c>
      <c r="P660" s="170" t="s">
        <v>465</v>
      </c>
      <c r="Q660" s="170" t="s">
        <v>465</v>
      </c>
      <c r="R660" s="170" t="s">
        <v>465</v>
      </c>
      <c r="S660" s="170" t="s">
        <v>465</v>
      </c>
      <c r="T660" s="170" t="s">
        <v>465</v>
      </c>
      <c r="U660" s="170" t="s">
        <v>465</v>
      </c>
      <c r="V660" s="170" t="s">
        <v>465</v>
      </c>
      <c r="W660" s="170" t="s">
        <v>465</v>
      </c>
      <c r="X660" s="170" t="s">
        <v>465</v>
      </c>
      <c r="Y660" s="170" t="s">
        <v>465</v>
      </c>
    </row>
    <row r="661" spans="1:25" ht="14.25" customHeight="1" x14ac:dyDescent="0.2">
      <c r="A661" s="172" t="s">
        <v>225</v>
      </c>
      <c r="B661" s="172" t="s">
        <v>226</v>
      </c>
      <c r="C661" s="172" t="s">
        <v>176</v>
      </c>
      <c r="D661" s="170" t="s">
        <v>465</v>
      </c>
      <c r="E661" s="170" t="s">
        <v>465</v>
      </c>
      <c r="F661" s="170" t="s">
        <v>465</v>
      </c>
      <c r="G661" s="170" t="s">
        <v>465</v>
      </c>
      <c r="H661" s="170" t="s">
        <v>465</v>
      </c>
      <c r="I661" s="170" t="s">
        <v>465</v>
      </c>
      <c r="J661" s="170" t="s">
        <v>465</v>
      </c>
      <c r="K661" s="170" t="s">
        <v>465</v>
      </c>
      <c r="L661" s="170" t="s">
        <v>465</v>
      </c>
      <c r="M661" s="170" t="s">
        <v>465</v>
      </c>
      <c r="N661" s="170" t="s">
        <v>465</v>
      </c>
      <c r="O661" s="170" t="s">
        <v>465</v>
      </c>
      <c r="P661" s="170" t="s">
        <v>465</v>
      </c>
      <c r="Q661" s="170" t="s">
        <v>465</v>
      </c>
      <c r="R661" s="170" t="s">
        <v>465</v>
      </c>
      <c r="S661" s="170" t="s">
        <v>465</v>
      </c>
      <c r="T661" s="170" t="s">
        <v>465</v>
      </c>
      <c r="U661" s="170" t="s">
        <v>465</v>
      </c>
      <c r="V661" s="170" t="s">
        <v>465</v>
      </c>
      <c r="W661" s="170" t="s">
        <v>465</v>
      </c>
      <c r="X661" s="170" t="s">
        <v>465</v>
      </c>
      <c r="Y661" s="170" t="s">
        <v>465</v>
      </c>
    </row>
    <row r="662" spans="1:25" ht="14.25" customHeight="1" x14ac:dyDescent="0.2">
      <c r="A662" s="172" t="s">
        <v>225</v>
      </c>
      <c r="B662" s="172" t="s">
        <v>226</v>
      </c>
      <c r="C662" s="172" t="s">
        <v>303</v>
      </c>
      <c r="D662" s="170" t="s">
        <v>465</v>
      </c>
      <c r="E662" s="170" t="s">
        <v>465</v>
      </c>
      <c r="F662" s="170" t="s">
        <v>465</v>
      </c>
      <c r="G662" s="170" t="s">
        <v>465</v>
      </c>
      <c r="H662" s="170" t="s">
        <v>465</v>
      </c>
      <c r="I662" s="170" t="s">
        <v>465</v>
      </c>
      <c r="J662" s="170" t="s">
        <v>465</v>
      </c>
      <c r="K662" s="170" t="s">
        <v>465</v>
      </c>
      <c r="L662" s="170" t="s">
        <v>465</v>
      </c>
      <c r="M662" s="170" t="s">
        <v>465</v>
      </c>
      <c r="N662" s="170" t="s">
        <v>465</v>
      </c>
      <c r="O662" s="170" t="s">
        <v>465</v>
      </c>
      <c r="P662" s="170" t="s">
        <v>465</v>
      </c>
      <c r="Q662" s="170" t="s">
        <v>465</v>
      </c>
      <c r="R662" s="170" t="s">
        <v>465</v>
      </c>
      <c r="S662" s="170" t="s">
        <v>465</v>
      </c>
      <c r="T662" s="170" t="s">
        <v>465</v>
      </c>
      <c r="U662" s="170" t="s">
        <v>465</v>
      </c>
      <c r="V662" s="170" t="s">
        <v>465</v>
      </c>
      <c r="W662" s="170" t="s">
        <v>465</v>
      </c>
      <c r="X662" s="170" t="s">
        <v>465</v>
      </c>
      <c r="Y662" s="170" t="s">
        <v>465</v>
      </c>
    </row>
    <row r="663" spans="1:25" ht="14.25" customHeight="1" x14ac:dyDescent="0.2">
      <c r="A663" s="172" t="s">
        <v>225</v>
      </c>
      <c r="B663" s="172" t="s">
        <v>226</v>
      </c>
      <c r="C663" s="172" t="s">
        <v>302</v>
      </c>
      <c r="D663" s="170" t="s">
        <v>465</v>
      </c>
      <c r="E663" s="170" t="s">
        <v>465</v>
      </c>
      <c r="F663" s="170" t="s">
        <v>465</v>
      </c>
      <c r="G663" s="170" t="s">
        <v>465</v>
      </c>
      <c r="H663" s="170" t="s">
        <v>465</v>
      </c>
      <c r="I663" s="170" t="s">
        <v>465</v>
      </c>
      <c r="J663" s="170" t="s">
        <v>465</v>
      </c>
      <c r="K663" s="170" t="s">
        <v>465</v>
      </c>
      <c r="L663" s="170" t="s">
        <v>465</v>
      </c>
      <c r="M663" s="170" t="s">
        <v>465</v>
      </c>
      <c r="N663" s="170" t="s">
        <v>465</v>
      </c>
      <c r="O663" s="170" t="s">
        <v>465</v>
      </c>
      <c r="P663" s="170" t="s">
        <v>465</v>
      </c>
      <c r="Q663" s="170" t="s">
        <v>465</v>
      </c>
      <c r="R663" s="170" t="s">
        <v>465</v>
      </c>
      <c r="S663" s="170" t="s">
        <v>465</v>
      </c>
      <c r="T663" s="170" t="s">
        <v>465</v>
      </c>
      <c r="U663" s="170" t="s">
        <v>465</v>
      </c>
      <c r="V663" s="170" t="s">
        <v>465</v>
      </c>
      <c r="W663" s="170" t="s">
        <v>465</v>
      </c>
      <c r="X663" s="170" t="s">
        <v>465</v>
      </c>
      <c r="Y663" s="170" t="s">
        <v>465</v>
      </c>
    </row>
    <row r="664" spans="1:25" ht="14.25" customHeight="1" x14ac:dyDescent="0.2">
      <c r="A664" s="172" t="s">
        <v>225</v>
      </c>
      <c r="B664" s="172" t="s">
        <v>226</v>
      </c>
      <c r="C664" s="172" t="s">
        <v>179</v>
      </c>
      <c r="D664" s="170" t="s">
        <v>465</v>
      </c>
      <c r="E664" s="170" t="s">
        <v>465</v>
      </c>
      <c r="F664" s="170" t="s">
        <v>465</v>
      </c>
      <c r="G664" s="170" t="s">
        <v>465</v>
      </c>
      <c r="H664" s="170" t="s">
        <v>465</v>
      </c>
      <c r="I664" s="170" t="s">
        <v>465</v>
      </c>
      <c r="J664" s="170" t="s">
        <v>465</v>
      </c>
      <c r="K664" s="170" t="s">
        <v>465</v>
      </c>
      <c r="L664" s="170" t="s">
        <v>465</v>
      </c>
      <c r="M664" s="170" t="s">
        <v>465</v>
      </c>
      <c r="N664" s="170" t="s">
        <v>465</v>
      </c>
      <c r="O664" s="170" t="s">
        <v>465</v>
      </c>
      <c r="P664" s="170" t="s">
        <v>465</v>
      </c>
      <c r="Q664" s="170" t="s">
        <v>465</v>
      </c>
      <c r="R664" s="170" t="s">
        <v>465</v>
      </c>
      <c r="S664" s="170" t="s">
        <v>465</v>
      </c>
      <c r="T664" s="170" t="s">
        <v>465</v>
      </c>
      <c r="U664" s="170" t="s">
        <v>465</v>
      </c>
      <c r="V664" s="170" t="s">
        <v>465</v>
      </c>
      <c r="W664" s="170" t="s">
        <v>465</v>
      </c>
      <c r="X664" s="170" t="s">
        <v>465</v>
      </c>
      <c r="Y664" s="170" t="s">
        <v>465</v>
      </c>
    </row>
    <row r="665" spans="1:25" ht="14.25" customHeight="1" x14ac:dyDescent="0.2">
      <c r="A665" s="172" t="s">
        <v>225</v>
      </c>
      <c r="B665" s="172" t="s">
        <v>226</v>
      </c>
      <c r="C665" s="172" t="s">
        <v>306</v>
      </c>
      <c r="D665" s="170" t="s">
        <v>465</v>
      </c>
      <c r="E665" s="170" t="s">
        <v>465</v>
      </c>
      <c r="F665" s="170" t="s">
        <v>465</v>
      </c>
      <c r="G665" s="170" t="s">
        <v>465</v>
      </c>
      <c r="H665" s="170" t="s">
        <v>465</v>
      </c>
      <c r="I665" s="170" t="s">
        <v>465</v>
      </c>
      <c r="J665" s="170" t="s">
        <v>465</v>
      </c>
      <c r="K665" s="170" t="s">
        <v>465</v>
      </c>
      <c r="L665" s="170" t="s">
        <v>465</v>
      </c>
      <c r="M665" s="170" t="s">
        <v>465</v>
      </c>
      <c r="N665" s="170" t="s">
        <v>465</v>
      </c>
      <c r="O665" s="170" t="s">
        <v>465</v>
      </c>
      <c r="P665" s="170" t="s">
        <v>465</v>
      </c>
      <c r="Q665" s="170" t="s">
        <v>465</v>
      </c>
      <c r="R665" s="170" t="s">
        <v>465</v>
      </c>
      <c r="S665" s="170" t="s">
        <v>465</v>
      </c>
      <c r="T665" s="170" t="s">
        <v>465</v>
      </c>
      <c r="U665" s="170" t="s">
        <v>465</v>
      </c>
      <c r="V665" s="170" t="s">
        <v>465</v>
      </c>
      <c r="W665" s="170" t="s">
        <v>465</v>
      </c>
      <c r="X665" s="170" t="s">
        <v>465</v>
      </c>
      <c r="Y665" s="170" t="s">
        <v>465</v>
      </c>
    </row>
    <row r="666" spans="1:25" ht="14.25" customHeight="1" x14ac:dyDescent="0.2">
      <c r="A666" s="172" t="s">
        <v>225</v>
      </c>
      <c r="B666" s="172" t="s">
        <v>226</v>
      </c>
      <c r="C666" s="172" t="s">
        <v>305</v>
      </c>
      <c r="D666" s="170" t="s">
        <v>465</v>
      </c>
      <c r="E666" s="170" t="s">
        <v>465</v>
      </c>
      <c r="F666" s="170" t="s">
        <v>465</v>
      </c>
      <c r="G666" s="170" t="s">
        <v>465</v>
      </c>
      <c r="H666" s="170" t="s">
        <v>465</v>
      </c>
      <c r="I666" s="170" t="s">
        <v>465</v>
      </c>
      <c r="J666" s="170" t="s">
        <v>465</v>
      </c>
      <c r="K666" s="170" t="s">
        <v>465</v>
      </c>
      <c r="L666" s="170" t="s">
        <v>465</v>
      </c>
      <c r="M666" s="170" t="s">
        <v>465</v>
      </c>
      <c r="N666" s="170" t="s">
        <v>465</v>
      </c>
      <c r="O666" s="170" t="s">
        <v>465</v>
      </c>
      <c r="P666" s="170" t="s">
        <v>465</v>
      </c>
      <c r="Q666" s="170" t="s">
        <v>465</v>
      </c>
      <c r="R666" s="170" t="s">
        <v>465</v>
      </c>
      <c r="S666" s="170" t="s">
        <v>465</v>
      </c>
      <c r="T666" s="170" t="s">
        <v>465</v>
      </c>
      <c r="U666" s="170" t="s">
        <v>465</v>
      </c>
      <c r="V666" s="170" t="s">
        <v>465</v>
      </c>
      <c r="W666" s="170" t="s">
        <v>465</v>
      </c>
      <c r="X666" s="170" t="s">
        <v>465</v>
      </c>
      <c r="Y666" s="170" t="s">
        <v>465</v>
      </c>
    </row>
    <row r="667" spans="1:25" ht="14.25" customHeight="1" x14ac:dyDescent="0.2">
      <c r="A667" s="172" t="s">
        <v>225</v>
      </c>
      <c r="B667" s="172" t="s">
        <v>226</v>
      </c>
      <c r="C667" s="172" t="s">
        <v>304</v>
      </c>
      <c r="D667" s="170" t="s">
        <v>465</v>
      </c>
      <c r="E667" s="170" t="s">
        <v>465</v>
      </c>
      <c r="F667" s="170" t="s">
        <v>465</v>
      </c>
      <c r="G667" s="170" t="s">
        <v>465</v>
      </c>
      <c r="H667" s="170" t="s">
        <v>465</v>
      </c>
      <c r="I667" s="170" t="s">
        <v>465</v>
      </c>
      <c r="J667" s="170" t="s">
        <v>465</v>
      </c>
      <c r="K667" s="170" t="s">
        <v>465</v>
      </c>
      <c r="L667" s="170" t="s">
        <v>465</v>
      </c>
      <c r="M667" s="170" t="s">
        <v>465</v>
      </c>
      <c r="N667" s="170" t="s">
        <v>465</v>
      </c>
      <c r="O667" s="170" t="s">
        <v>465</v>
      </c>
      <c r="P667" s="170" t="s">
        <v>465</v>
      </c>
      <c r="Q667" s="170" t="s">
        <v>465</v>
      </c>
      <c r="R667" s="170" t="s">
        <v>465</v>
      </c>
      <c r="S667" s="170" t="s">
        <v>465</v>
      </c>
      <c r="T667" s="170" t="s">
        <v>465</v>
      </c>
      <c r="U667" s="170" t="s">
        <v>465</v>
      </c>
      <c r="V667" s="170" t="s">
        <v>465</v>
      </c>
      <c r="W667" s="170" t="s">
        <v>465</v>
      </c>
      <c r="X667" s="170" t="s">
        <v>465</v>
      </c>
      <c r="Y667" s="226" t="s">
        <v>465</v>
      </c>
    </row>
    <row r="668" spans="1:25" ht="14.25" customHeight="1" x14ac:dyDescent="0.2">
      <c r="A668" s="172" t="s">
        <v>227</v>
      </c>
      <c r="B668" s="172" t="s">
        <v>228</v>
      </c>
      <c r="C668" s="172" t="s">
        <v>463</v>
      </c>
      <c r="D668" s="170">
        <v>347000</v>
      </c>
      <c r="E668" s="160">
        <v>920</v>
      </c>
      <c r="F668" s="160">
        <v>1129</v>
      </c>
      <c r="G668" s="160">
        <v>1446</v>
      </c>
      <c r="H668" s="170">
        <v>101428</v>
      </c>
      <c r="I668" s="170">
        <v>107235</v>
      </c>
      <c r="J668" s="170">
        <v>36800</v>
      </c>
      <c r="K668" s="170">
        <v>45160</v>
      </c>
      <c r="L668" s="160">
        <v>57840</v>
      </c>
      <c r="M668" s="160">
        <v>29264</v>
      </c>
      <c r="N668" s="170">
        <f t="shared" ref="N668:N731" si="192">$M668-H668</f>
        <v>-72164</v>
      </c>
      <c r="O668" s="170">
        <f t="shared" ref="O668:O731" si="193">$M668-I668</f>
        <v>-77971</v>
      </c>
      <c r="P668" s="170">
        <f t="shared" ref="P668:P731" si="194">$M668-J668</f>
        <v>-7536</v>
      </c>
      <c r="Q668" s="170">
        <f t="shared" ref="Q668:Q731" si="195">$M668-K668</f>
        <v>-15896</v>
      </c>
      <c r="R668" s="170">
        <f t="shared" ref="R668:R731" si="196">$M668-L668</f>
        <v>-28576</v>
      </c>
      <c r="S668" s="174">
        <f t="shared" ref="S668:S731" si="197">D668*0.13</f>
        <v>45110</v>
      </c>
      <c r="T668" s="171">
        <f t="shared" ref="T668:T731" si="198">M668*$AD$1</f>
        <v>25755.275664000001</v>
      </c>
      <c r="U668" s="174">
        <f t="shared" ref="U668:U731" si="199">T668*$AB$1</f>
        <v>951.65743578479999</v>
      </c>
      <c r="V668" s="172">
        <f t="shared" ref="V668:V731" si="200">S668/U668</f>
        <v>47.401510568557995</v>
      </c>
      <c r="W668" s="174">
        <f t="shared" ref="W668:W731" si="201">F668*3</f>
        <v>3387</v>
      </c>
      <c r="X668" s="174">
        <f t="shared" ref="X668:X731" si="202">T668*($AB$1/12)</f>
        <v>79.304786315399994</v>
      </c>
      <c r="Y668" s="172">
        <f t="shared" ref="Y668:Y731" si="203">W668/X668</f>
        <v>42.708645434459577</v>
      </c>
    </row>
    <row r="669" spans="1:25" ht="14.25" customHeight="1" x14ac:dyDescent="0.2">
      <c r="A669" s="172" t="s">
        <v>227</v>
      </c>
      <c r="B669" s="172" t="s">
        <v>228</v>
      </c>
      <c r="C669" s="172" t="s">
        <v>181</v>
      </c>
      <c r="D669" s="170">
        <v>347000</v>
      </c>
      <c r="E669" s="160">
        <v>920</v>
      </c>
      <c r="F669" s="160">
        <v>1129</v>
      </c>
      <c r="G669" s="160">
        <v>1446</v>
      </c>
      <c r="H669" s="170">
        <v>101428</v>
      </c>
      <c r="I669" s="170">
        <v>107235</v>
      </c>
      <c r="J669" s="170">
        <v>36800</v>
      </c>
      <c r="K669" s="170">
        <v>45160</v>
      </c>
      <c r="L669" s="160">
        <v>57840</v>
      </c>
      <c r="M669" s="160">
        <v>81060</v>
      </c>
      <c r="N669" s="170">
        <f t="shared" si="192"/>
        <v>-20368</v>
      </c>
      <c r="O669" s="170">
        <f t="shared" si="193"/>
        <v>-26175</v>
      </c>
      <c r="P669" s="170">
        <f t="shared" si="194"/>
        <v>44260</v>
      </c>
      <c r="Q669" s="170">
        <f t="shared" si="195"/>
        <v>35900</v>
      </c>
      <c r="R669" s="170">
        <f t="shared" si="196"/>
        <v>23220</v>
      </c>
      <c r="S669" s="174">
        <f t="shared" si="197"/>
        <v>45110</v>
      </c>
      <c r="T669" s="171">
        <f t="shared" si="198"/>
        <v>71340.987059999999</v>
      </c>
      <c r="U669" s="174">
        <f t="shared" si="199"/>
        <v>2636.0494718669997</v>
      </c>
      <c r="V669" s="172">
        <f t="shared" si="200"/>
        <v>17.112728907948203</v>
      </c>
      <c r="W669" s="174">
        <f t="shared" si="201"/>
        <v>3387</v>
      </c>
      <c r="X669" s="174">
        <f t="shared" si="202"/>
        <v>219.67078932224996</v>
      </c>
      <c r="Y669" s="175">
        <f t="shared" si="203"/>
        <v>15.418527016950717</v>
      </c>
    </row>
    <row r="670" spans="1:25" ht="14.25" customHeight="1" x14ac:dyDescent="0.2">
      <c r="A670" s="172" t="s">
        <v>227</v>
      </c>
      <c r="B670" s="172" t="s">
        <v>228</v>
      </c>
      <c r="C670" s="172" t="s">
        <v>178</v>
      </c>
      <c r="D670" s="170">
        <v>347000</v>
      </c>
      <c r="E670" s="160">
        <v>920</v>
      </c>
      <c r="F670" s="160">
        <v>1129</v>
      </c>
      <c r="G670" s="160">
        <v>1446</v>
      </c>
      <c r="H670" s="170">
        <v>101428</v>
      </c>
      <c r="I670" s="170">
        <v>107235</v>
      </c>
      <c r="J670" s="170">
        <v>36800</v>
      </c>
      <c r="K670" s="170">
        <v>45160</v>
      </c>
      <c r="L670" s="160">
        <v>57840</v>
      </c>
      <c r="M670" s="160">
        <v>63602</v>
      </c>
      <c r="N670" s="170">
        <f t="shared" si="192"/>
        <v>-37826</v>
      </c>
      <c r="O670" s="170">
        <f t="shared" si="193"/>
        <v>-43633</v>
      </c>
      <c r="P670" s="170">
        <f t="shared" si="194"/>
        <v>26802</v>
      </c>
      <c r="Q670" s="170">
        <f t="shared" si="195"/>
        <v>18442</v>
      </c>
      <c r="R670" s="170">
        <f t="shared" si="196"/>
        <v>5762</v>
      </c>
      <c r="S670" s="174">
        <f t="shared" si="197"/>
        <v>45110</v>
      </c>
      <c r="T670" s="171">
        <f t="shared" si="198"/>
        <v>55976.183802</v>
      </c>
      <c r="U670" s="174">
        <f t="shared" si="199"/>
        <v>2068.3199914838997</v>
      </c>
      <c r="V670" s="172">
        <f t="shared" si="200"/>
        <v>21.809971467536894</v>
      </c>
      <c r="W670" s="174">
        <f t="shared" si="201"/>
        <v>3387</v>
      </c>
      <c r="X670" s="174">
        <f t="shared" si="202"/>
        <v>172.35999929032496</v>
      </c>
      <c r="Y670" s="175">
        <f t="shared" si="203"/>
        <v>19.65073110899068</v>
      </c>
    </row>
    <row r="671" spans="1:25" ht="14.25" x14ac:dyDescent="0.2">
      <c r="A671" s="172" t="s">
        <v>227</v>
      </c>
      <c r="B671" s="172" t="s">
        <v>228</v>
      </c>
      <c r="C671" s="172" t="s">
        <v>468</v>
      </c>
      <c r="D671" s="170">
        <v>347000</v>
      </c>
      <c r="E671" s="160">
        <v>920</v>
      </c>
      <c r="F671" s="160">
        <v>1129</v>
      </c>
      <c r="G671" s="160">
        <v>1446</v>
      </c>
      <c r="H671" s="170">
        <v>101428</v>
      </c>
      <c r="I671" s="170">
        <v>107235</v>
      </c>
      <c r="J671" s="170">
        <v>36800</v>
      </c>
      <c r="K671" s="170">
        <v>45160</v>
      </c>
      <c r="L671" s="160">
        <v>57840</v>
      </c>
      <c r="M671" s="160">
        <v>53492</v>
      </c>
      <c r="N671" s="170">
        <f t="shared" si="192"/>
        <v>-47936</v>
      </c>
      <c r="O671" s="170">
        <f t="shared" si="193"/>
        <v>-53743</v>
      </c>
      <c r="P671" s="170">
        <f t="shared" si="194"/>
        <v>16692</v>
      </c>
      <c r="Q671" s="170">
        <f t="shared" si="195"/>
        <v>8332</v>
      </c>
      <c r="R671" s="170">
        <f t="shared" si="196"/>
        <v>-4348</v>
      </c>
      <c r="S671" s="174">
        <f t="shared" si="197"/>
        <v>45110</v>
      </c>
      <c r="T671" s="171">
        <f t="shared" si="198"/>
        <v>47078.362692000002</v>
      </c>
      <c r="U671" s="174">
        <f t="shared" si="199"/>
        <v>1739.5455014693998</v>
      </c>
      <c r="V671" s="172">
        <f t="shared" si="200"/>
        <v>25.932060967589198</v>
      </c>
      <c r="W671" s="174">
        <f t="shared" si="201"/>
        <v>3387</v>
      </c>
      <c r="X671" s="174">
        <f t="shared" si="202"/>
        <v>144.96212512244998</v>
      </c>
      <c r="Y671" s="175">
        <f t="shared" si="203"/>
        <v>23.364723696889723</v>
      </c>
    </row>
    <row r="672" spans="1:25" ht="14.25" x14ac:dyDescent="0.2">
      <c r="A672" s="172" t="s">
        <v>227</v>
      </c>
      <c r="B672" s="172" t="s">
        <v>228</v>
      </c>
      <c r="C672" s="172" t="s">
        <v>170</v>
      </c>
      <c r="D672" s="170">
        <v>347000</v>
      </c>
      <c r="E672" s="160">
        <v>920</v>
      </c>
      <c r="F672" s="160">
        <v>1129</v>
      </c>
      <c r="G672" s="160">
        <v>1446</v>
      </c>
      <c r="H672" s="170">
        <v>101428</v>
      </c>
      <c r="I672" s="170">
        <v>107235</v>
      </c>
      <c r="J672" s="170">
        <v>36800</v>
      </c>
      <c r="K672" s="170">
        <v>45160</v>
      </c>
      <c r="L672" s="160">
        <v>57840</v>
      </c>
      <c r="M672" s="160">
        <v>44807</v>
      </c>
      <c r="N672" s="170">
        <f t="shared" si="192"/>
        <v>-56621</v>
      </c>
      <c r="O672" s="170">
        <f t="shared" si="193"/>
        <v>-62428</v>
      </c>
      <c r="P672" s="170">
        <f t="shared" si="194"/>
        <v>8007</v>
      </c>
      <c r="Q672" s="170">
        <f t="shared" si="195"/>
        <v>-353</v>
      </c>
      <c r="R672" s="170">
        <f t="shared" si="196"/>
        <v>-13033</v>
      </c>
      <c r="S672" s="174">
        <f t="shared" si="197"/>
        <v>45110</v>
      </c>
      <c r="T672" s="171">
        <f t="shared" si="198"/>
        <v>39434.685507000002</v>
      </c>
      <c r="U672" s="174">
        <f t="shared" si="199"/>
        <v>1457.1116294836499</v>
      </c>
      <c r="V672" s="172">
        <f t="shared" si="200"/>
        <v>30.958506601162345</v>
      </c>
      <c r="W672" s="174">
        <f t="shared" si="201"/>
        <v>3387</v>
      </c>
      <c r="X672" s="174">
        <f t="shared" si="202"/>
        <v>121.42596912363749</v>
      </c>
      <c r="Y672" s="175">
        <f t="shared" si="203"/>
        <v>27.893538955833353</v>
      </c>
    </row>
    <row r="673" spans="1:25" ht="14.25" x14ac:dyDescent="0.2">
      <c r="A673" s="172" t="s">
        <v>227</v>
      </c>
      <c r="B673" s="172" t="s">
        <v>228</v>
      </c>
      <c r="C673" s="172" t="s">
        <v>171</v>
      </c>
      <c r="D673" s="170">
        <v>347000</v>
      </c>
      <c r="E673" s="160">
        <v>920</v>
      </c>
      <c r="F673" s="160">
        <v>1129</v>
      </c>
      <c r="G673" s="160">
        <v>1446</v>
      </c>
      <c r="H673" s="170">
        <v>101428</v>
      </c>
      <c r="I673" s="170">
        <v>107235</v>
      </c>
      <c r="J673" s="170">
        <v>36800</v>
      </c>
      <c r="K673" s="170">
        <v>45160</v>
      </c>
      <c r="L673" s="160">
        <v>57840</v>
      </c>
      <c r="M673" s="160">
        <v>41172</v>
      </c>
      <c r="N673" s="170">
        <f t="shared" si="192"/>
        <v>-60256</v>
      </c>
      <c r="O673" s="170">
        <f t="shared" si="193"/>
        <v>-66063</v>
      </c>
      <c r="P673" s="170">
        <f t="shared" si="194"/>
        <v>4372</v>
      </c>
      <c r="Q673" s="170">
        <f t="shared" si="195"/>
        <v>-3988</v>
      </c>
      <c r="R673" s="170">
        <f t="shared" si="196"/>
        <v>-16668</v>
      </c>
      <c r="S673" s="174">
        <f t="shared" si="197"/>
        <v>45110</v>
      </c>
      <c r="T673" s="171">
        <f t="shared" si="198"/>
        <v>36235.518371999999</v>
      </c>
      <c r="U673" s="174">
        <f t="shared" si="199"/>
        <v>1338.9024038453999</v>
      </c>
      <c r="V673" s="172">
        <f t="shared" si="200"/>
        <v>33.691776092448293</v>
      </c>
      <c r="W673" s="174">
        <f t="shared" si="201"/>
        <v>3387</v>
      </c>
      <c r="X673" s="174">
        <f t="shared" si="202"/>
        <v>111.57520032044998</v>
      </c>
      <c r="Y673" s="175">
        <f t="shared" si="203"/>
        <v>30.356208102448875</v>
      </c>
    </row>
    <row r="674" spans="1:25" ht="14.25" x14ac:dyDescent="0.2">
      <c r="A674" s="172" t="s">
        <v>227</v>
      </c>
      <c r="B674" s="172" t="s">
        <v>228</v>
      </c>
      <c r="C674" s="172" t="s">
        <v>172</v>
      </c>
      <c r="D674" s="170">
        <v>347000</v>
      </c>
      <c r="E674" s="160">
        <v>920</v>
      </c>
      <c r="F674" s="160">
        <v>1129</v>
      </c>
      <c r="G674" s="160">
        <v>1446</v>
      </c>
      <c r="H674" s="170">
        <v>101428</v>
      </c>
      <c r="I674" s="170">
        <v>107235</v>
      </c>
      <c r="J674" s="170">
        <v>36800</v>
      </c>
      <c r="K674" s="170">
        <v>45160</v>
      </c>
      <c r="L674" s="160">
        <v>57840</v>
      </c>
      <c r="M674" s="160">
        <v>29252</v>
      </c>
      <c r="N674" s="170">
        <f t="shared" si="192"/>
        <v>-72176</v>
      </c>
      <c r="O674" s="170">
        <f t="shared" si="193"/>
        <v>-77983</v>
      </c>
      <c r="P674" s="170">
        <f t="shared" si="194"/>
        <v>-7548</v>
      </c>
      <c r="Q674" s="170">
        <f t="shared" si="195"/>
        <v>-15908</v>
      </c>
      <c r="R674" s="170">
        <f t="shared" si="196"/>
        <v>-28588</v>
      </c>
      <c r="S674" s="174">
        <f t="shared" si="197"/>
        <v>45110</v>
      </c>
      <c r="T674" s="171">
        <f t="shared" si="198"/>
        <v>25744.714452</v>
      </c>
      <c r="U674" s="174">
        <f t="shared" si="199"/>
        <v>951.26719900139994</v>
      </c>
      <c r="V674" s="172">
        <f t="shared" si="200"/>
        <v>47.420956012521579</v>
      </c>
      <c r="W674" s="174">
        <f t="shared" si="201"/>
        <v>3387</v>
      </c>
      <c r="X674" s="174">
        <f t="shared" si="202"/>
        <v>79.272266583449991</v>
      </c>
      <c r="Y674" s="175">
        <f t="shared" si="203"/>
        <v>42.726165732053367</v>
      </c>
    </row>
    <row r="675" spans="1:25" ht="14.25" x14ac:dyDescent="0.2">
      <c r="A675" s="172" t="s">
        <v>227</v>
      </c>
      <c r="B675" s="172" t="s">
        <v>228</v>
      </c>
      <c r="C675" s="172" t="s">
        <v>173</v>
      </c>
      <c r="D675" s="170">
        <v>347000</v>
      </c>
      <c r="E675" s="160">
        <v>920</v>
      </c>
      <c r="F675" s="160">
        <v>1129</v>
      </c>
      <c r="G675" s="160">
        <v>1446</v>
      </c>
      <c r="H675" s="170">
        <v>101428</v>
      </c>
      <c r="I675" s="170">
        <v>107235</v>
      </c>
      <c r="J675" s="170">
        <v>36800</v>
      </c>
      <c r="K675" s="170">
        <v>45160</v>
      </c>
      <c r="L675" s="160">
        <v>57840</v>
      </c>
      <c r="M675" s="160">
        <v>36355</v>
      </c>
      <c r="N675" s="170">
        <f t="shared" si="192"/>
        <v>-65073</v>
      </c>
      <c r="O675" s="170">
        <f t="shared" si="193"/>
        <v>-70880</v>
      </c>
      <c r="P675" s="170">
        <f t="shared" si="194"/>
        <v>-445</v>
      </c>
      <c r="Q675" s="170">
        <f t="shared" si="195"/>
        <v>-8805</v>
      </c>
      <c r="R675" s="170">
        <f t="shared" si="196"/>
        <v>-21485</v>
      </c>
      <c r="S675" s="174">
        <f t="shared" si="197"/>
        <v>45110</v>
      </c>
      <c r="T675" s="171">
        <f t="shared" si="198"/>
        <v>31996.071855000002</v>
      </c>
      <c r="U675" s="174">
        <f t="shared" si="199"/>
        <v>1182.25485504225</v>
      </c>
      <c r="V675" s="172">
        <f t="shared" si="200"/>
        <v>38.155901671799782</v>
      </c>
      <c r="W675" s="174">
        <f t="shared" si="201"/>
        <v>3387</v>
      </c>
      <c r="X675" s="174">
        <f t="shared" si="202"/>
        <v>98.521237920187488</v>
      </c>
      <c r="Y675" s="175">
        <f t="shared" si="203"/>
        <v>34.378374363747078</v>
      </c>
    </row>
    <row r="676" spans="1:25" ht="14.25" customHeight="1" x14ac:dyDescent="0.2">
      <c r="A676" s="172" t="s">
        <v>227</v>
      </c>
      <c r="B676" s="172" t="s">
        <v>228</v>
      </c>
      <c r="C676" s="172" t="s">
        <v>174</v>
      </c>
      <c r="D676" s="170">
        <v>347000</v>
      </c>
      <c r="E676" s="160">
        <v>920</v>
      </c>
      <c r="F676" s="160">
        <v>1129</v>
      </c>
      <c r="G676" s="160">
        <v>1446</v>
      </c>
      <c r="H676" s="170">
        <v>101428</v>
      </c>
      <c r="I676" s="170">
        <v>107235</v>
      </c>
      <c r="J676" s="170">
        <v>36800</v>
      </c>
      <c r="K676" s="170">
        <v>45160</v>
      </c>
      <c r="L676" s="160">
        <v>57840</v>
      </c>
      <c r="M676" s="160">
        <v>62985</v>
      </c>
      <c r="N676" s="170">
        <f t="shared" si="192"/>
        <v>-38443</v>
      </c>
      <c r="O676" s="170">
        <f t="shared" si="193"/>
        <v>-44250</v>
      </c>
      <c r="P676" s="170">
        <f t="shared" si="194"/>
        <v>26185</v>
      </c>
      <c r="Q676" s="170">
        <f t="shared" si="195"/>
        <v>17825</v>
      </c>
      <c r="R676" s="170">
        <f t="shared" si="196"/>
        <v>5145</v>
      </c>
      <c r="S676" s="174">
        <f t="shared" si="197"/>
        <v>45110</v>
      </c>
      <c r="T676" s="171">
        <f t="shared" si="198"/>
        <v>55433.161485000004</v>
      </c>
      <c r="U676" s="174">
        <f t="shared" si="199"/>
        <v>2048.25531687075</v>
      </c>
      <c r="V676" s="172">
        <f t="shared" si="200"/>
        <v>22.023621580984063</v>
      </c>
      <c r="W676" s="174">
        <f t="shared" si="201"/>
        <v>3387</v>
      </c>
      <c r="X676" s="174">
        <f t="shared" si="202"/>
        <v>170.68794307256249</v>
      </c>
      <c r="Y676" s="175">
        <f t="shared" si="203"/>
        <v>19.843229340224259</v>
      </c>
    </row>
    <row r="677" spans="1:25" ht="14.25" customHeight="1" x14ac:dyDescent="0.2">
      <c r="A677" s="172" t="s">
        <v>227</v>
      </c>
      <c r="B677" s="172" t="s">
        <v>228</v>
      </c>
      <c r="C677" s="172" t="s">
        <v>175</v>
      </c>
      <c r="D677" s="170">
        <v>347000</v>
      </c>
      <c r="E677" s="160">
        <v>920</v>
      </c>
      <c r="F677" s="160">
        <v>1129</v>
      </c>
      <c r="G677" s="160">
        <v>1446</v>
      </c>
      <c r="H677" s="170">
        <v>101428</v>
      </c>
      <c r="I677" s="170">
        <v>107235</v>
      </c>
      <c r="J677" s="170">
        <v>36800</v>
      </c>
      <c r="K677" s="170">
        <v>45160</v>
      </c>
      <c r="L677" s="160">
        <v>57840</v>
      </c>
      <c r="M677" s="160">
        <v>27247</v>
      </c>
      <c r="N677" s="170">
        <f t="shared" si="192"/>
        <v>-74181</v>
      </c>
      <c r="O677" s="170">
        <f t="shared" si="193"/>
        <v>-79988</v>
      </c>
      <c r="P677" s="170">
        <f t="shared" si="194"/>
        <v>-9553</v>
      </c>
      <c r="Q677" s="170">
        <f t="shared" si="195"/>
        <v>-17913</v>
      </c>
      <c r="R677" s="170">
        <f t="shared" si="196"/>
        <v>-30593</v>
      </c>
      <c r="S677" s="174">
        <f t="shared" si="197"/>
        <v>45110</v>
      </c>
      <c r="T677" s="171">
        <f t="shared" si="198"/>
        <v>23980.111947000001</v>
      </c>
      <c r="U677" s="174">
        <f t="shared" si="199"/>
        <v>886.06513644165</v>
      </c>
      <c r="V677" s="172">
        <f t="shared" si="200"/>
        <v>50.910478411505167</v>
      </c>
      <c r="W677" s="174">
        <f t="shared" si="201"/>
        <v>3387</v>
      </c>
      <c r="X677" s="174">
        <f t="shared" si="202"/>
        <v>73.83876137013749</v>
      </c>
      <c r="Y677" s="175">
        <f t="shared" si="203"/>
        <v>45.870216904394063</v>
      </c>
    </row>
    <row r="678" spans="1:25" ht="14.25" customHeight="1" x14ac:dyDescent="0.2">
      <c r="A678" s="172" t="s">
        <v>227</v>
      </c>
      <c r="B678" s="172" t="s">
        <v>228</v>
      </c>
      <c r="C678" s="172" t="s">
        <v>176</v>
      </c>
      <c r="D678" s="170">
        <v>347000</v>
      </c>
      <c r="E678" s="160">
        <v>920</v>
      </c>
      <c r="F678" s="160">
        <v>1129</v>
      </c>
      <c r="G678" s="160">
        <v>1446</v>
      </c>
      <c r="H678" s="170">
        <v>101428</v>
      </c>
      <c r="I678" s="170">
        <v>107235</v>
      </c>
      <c r="J678" s="170">
        <v>36800</v>
      </c>
      <c r="K678" s="170">
        <v>45160</v>
      </c>
      <c r="L678" s="160">
        <v>57840</v>
      </c>
      <c r="M678" s="160">
        <v>23116</v>
      </c>
      <c r="N678" s="170">
        <f t="shared" si="192"/>
        <v>-78312</v>
      </c>
      <c r="O678" s="170">
        <f t="shared" si="193"/>
        <v>-84119</v>
      </c>
      <c r="P678" s="170">
        <f t="shared" si="194"/>
        <v>-13684</v>
      </c>
      <c r="Q678" s="170">
        <f t="shared" si="195"/>
        <v>-22044</v>
      </c>
      <c r="R678" s="170">
        <f t="shared" si="196"/>
        <v>-34724</v>
      </c>
      <c r="S678" s="174">
        <f t="shared" si="197"/>
        <v>45110</v>
      </c>
      <c r="T678" s="171">
        <f t="shared" si="198"/>
        <v>20344.414715999999</v>
      </c>
      <c r="U678" s="174">
        <f t="shared" si="199"/>
        <v>751.72612375619985</v>
      </c>
      <c r="V678" s="172">
        <f t="shared" si="200"/>
        <v>60.00855707208347</v>
      </c>
      <c r="W678" s="174">
        <f t="shared" si="201"/>
        <v>3387</v>
      </c>
      <c r="X678" s="174">
        <f t="shared" si="202"/>
        <v>62.643843646349993</v>
      </c>
      <c r="Y678" s="175">
        <f t="shared" si="203"/>
        <v>54.067563592058534</v>
      </c>
    </row>
    <row r="679" spans="1:25" ht="14.25" customHeight="1" x14ac:dyDescent="0.2">
      <c r="A679" s="172" t="s">
        <v>227</v>
      </c>
      <c r="B679" s="172" t="s">
        <v>228</v>
      </c>
      <c r="C679" s="172" t="s">
        <v>303</v>
      </c>
      <c r="D679" s="170">
        <v>347000</v>
      </c>
      <c r="E679" s="160">
        <v>920</v>
      </c>
      <c r="F679" s="160">
        <v>1129</v>
      </c>
      <c r="G679" s="160">
        <v>1446</v>
      </c>
      <c r="H679" s="170">
        <v>101428</v>
      </c>
      <c r="I679" s="170">
        <v>107235</v>
      </c>
      <c r="J679" s="170">
        <v>36800</v>
      </c>
      <c r="K679" s="170">
        <v>45160</v>
      </c>
      <c r="L679" s="160">
        <v>57840</v>
      </c>
      <c r="M679" s="160">
        <v>40580</v>
      </c>
      <c r="N679" s="170">
        <f t="shared" si="192"/>
        <v>-60848</v>
      </c>
      <c r="O679" s="170">
        <f t="shared" si="193"/>
        <v>-66655</v>
      </c>
      <c r="P679" s="170">
        <f t="shared" si="194"/>
        <v>3780</v>
      </c>
      <c r="Q679" s="170">
        <f t="shared" si="195"/>
        <v>-4580</v>
      </c>
      <c r="R679" s="170">
        <f t="shared" si="196"/>
        <v>-17260</v>
      </c>
      <c r="S679" s="174">
        <f t="shared" si="197"/>
        <v>45110</v>
      </c>
      <c r="T679" s="171">
        <f t="shared" si="198"/>
        <v>35714.498579999999</v>
      </c>
      <c r="U679" s="174">
        <f t="shared" si="199"/>
        <v>1319.6507225309999</v>
      </c>
      <c r="V679" s="172">
        <f t="shared" si="200"/>
        <v>34.183287463732903</v>
      </c>
      <c r="W679" s="174">
        <f t="shared" si="201"/>
        <v>3387</v>
      </c>
      <c r="X679" s="174">
        <f t="shared" si="202"/>
        <v>109.97089354424999</v>
      </c>
      <c r="Y679" s="175">
        <f t="shared" si="203"/>
        <v>30.799058649433835</v>
      </c>
    </row>
    <row r="680" spans="1:25" ht="14.25" customHeight="1" x14ac:dyDescent="0.2">
      <c r="A680" s="172" t="s">
        <v>227</v>
      </c>
      <c r="B680" s="172" t="s">
        <v>228</v>
      </c>
      <c r="C680" s="172" t="s">
        <v>339</v>
      </c>
      <c r="D680" s="170">
        <v>347000</v>
      </c>
      <c r="E680" s="160">
        <v>920</v>
      </c>
      <c r="F680" s="160">
        <v>1129</v>
      </c>
      <c r="G680" s="160">
        <v>1446</v>
      </c>
      <c r="H680" s="170">
        <v>101428</v>
      </c>
      <c r="I680" s="170">
        <v>107235</v>
      </c>
      <c r="J680" s="170">
        <v>36800</v>
      </c>
      <c r="K680" s="170">
        <v>45160</v>
      </c>
      <c r="L680" s="160">
        <v>57840</v>
      </c>
      <c r="M680" s="160">
        <v>27471</v>
      </c>
      <c r="N680" s="170">
        <f t="shared" si="192"/>
        <v>-73957</v>
      </c>
      <c r="O680" s="170">
        <f t="shared" si="193"/>
        <v>-79764</v>
      </c>
      <c r="P680" s="170">
        <f t="shared" si="194"/>
        <v>-9329</v>
      </c>
      <c r="Q680" s="170">
        <f t="shared" si="195"/>
        <v>-17689</v>
      </c>
      <c r="R680" s="170">
        <f t="shared" si="196"/>
        <v>-30369</v>
      </c>
      <c r="S680" s="174">
        <f t="shared" si="197"/>
        <v>45110</v>
      </c>
      <c r="T680" s="171">
        <f t="shared" si="198"/>
        <v>24177.254571000001</v>
      </c>
      <c r="U680" s="174">
        <f t="shared" si="199"/>
        <v>893.34955639844998</v>
      </c>
      <c r="V680" s="172">
        <f t="shared" si="200"/>
        <v>50.495351653681382</v>
      </c>
      <c r="W680" s="174">
        <f t="shared" si="201"/>
        <v>3387</v>
      </c>
      <c r="X680" s="174">
        <f t="shared" si="202"/>
        <v>74.445796366537493</v>
      </c>
      <c r="Y680" s="175">
        <f t="shared" si="203"/>
        <v>45.496188707874666</v>
      </c>
    </row>
    <row r="681" spans="1:25" ht="14.25" customHeight="1" x14ac:dyDescent="0.2">
      <c r="A681" s="172" t="s">
        <v>227</v>
      </c>
      <c r="B681" s="172" t="s">
        <v>228</v>
      </c>
      <c r="C681" s="172" t="s">
        <v>179</v>
      </c>
      <c r="D681" s="170">
        <v>347000</v>
      </c>
      <c r="E681" s="160">
        <v>920</v>
      </c>
      <c r="F681" s="160">
        <v>1129</v>
      </c>
      <c r="G681" s="160">
        <v>1446</v>
      </c>
      <c r="H681" s="170">
        <v>101428</v>
      </c>
      <c r="I681" s="170">
        <v>107235</v>
      </c>
      <c r="J681" s="170">
        <v>36800</v>
      </c>
      <c r="K681" s="170">
        <v>45160</v>
      </c>
      <c r="L681" s="160">
        <v>57840</v>
      </c>
      <c r="M681" s="160">
        <v>51808</v>
      </c>
      <c r="N681" s="170">
        <f t="shared" si="192"/>
        <v>-49620</v>
      </c>
      <c r="O681" s="170">
        <f t="shared" si="193"/>
        <v>-55427</v>
      </c>
      <c r="P681" s="170">
        <f t="shared" si="194"/>
        <v>15008</v>
      </c>
      <c r="Q681" s="170">
        <f t="shared" si="195"/>
        <v>6648</v>
      </c>
      <c r="R681" s="170">
        <f t="shared" si="196"/>
        <v>-6032</v>
      </c>
      <c r="S681" s="174">
        <f t="shared" si="197"/>
        <v>45110</v>
      </c>
      <c r="T681" s="171">
        <f t="shared" si="198"/>
        <v>45596.272607999999</v>
      </c>
      <c r="U681" s="174">
        <f t="shared" si="199"/>
        <v>1684.7822728655999</v>
      </c>
      <c r="V681" s="172">
        <f t="shared" si="200"/>
        <v>26.774973079027973</v>
      </c>
      <c r="W681" s="174">
        <f t="shared" si="201"/>
        <v>3387</v>
      </c>
      <c r="X681" s="174">
        <f t="shared" si="202"/>
        <v>140.39852273879998</v>
      </c>
      <c r="Y681" s="175">
        <f t="shared" si="203"/>
        <v>24.124185453868613</v>
      </c>
    </row>
    <row r="682" spans="1:25" ht="14.25" customHeight="1" x14ac:dyDescent="0.2">
      <c r="A682" s="172" t="s">
        <v>227</v>
      </c>
      <c r="B682" s="172" t="s">
        <v>228</v>
      </c>
      <c r="C682" s="172" t="s">
        <v>340</v>
      </c>
      <c r="D682" s="170">
        <v>347000</v>
      </c>
      <c r="E682" s="160">
        <v>920</v>
      </c>
      <c r="F682" s="160">
        <v>1129</v>
      </c>
      <c r="G682" s="160">
        <v>1446</v>
      </c>
      <c r="H682" s="170">
        <v>101428</v>
      </c>
      <c r="I682" s="170">
        <v>107235</v>
      </c>
      <c r="J682" s="170">
        <v>36800</v>
      </c>
      <c r="K682" s="170">
        <v>45160</v>
      </c>
      <c r="L682" s="160">
        <v>57840</v>
      </c>
      <c r="M682" s="160">
        <v>28592</v>
      </c>
      <c r="N682" s="170">
        <f t="shared" si="192"/>
        <v>-72836</v>
      </c>
      <c r="O682" s="170">
        <f t="shared" si="193"/>
        <v>-78643</v>
      </c>
      <c r="P682" s="170">
        <f t="shared" si="194"/>
        <v>-8208</v>
      </c>
      <c r="Q682" s="170">
        <f t="shared" si="195"/>
        <v>-16568</v>
      </c>
      <c r="R682" s="170">
        <f t="shared" si="196"/>
        <v>-29248</v>
      </c>
      <c r="S682" s="174">
        <f t="shared" si="197"/>
        <v>45110</v>
      </c>
      <c r="T682" s="171">
        <f t="shared" si="198"/>
        <v>25163.847792</v>
      </c>
      <c r="U682" s="174">
        <f t="shared" si="199"/>
        <v>929.80417591439993</v>
      </c>
      <c r="V682" s="172">
        <f t="shared" si="200"/>
        <v>48.515591958529704</v>
      </c>
      <c r="W682" s="174">
        <f t="shared" si="201"/>
        <v>3387</v>
      </c>
      <c r="X682" s="174">
        <f t="shared" si="202"/>
        <v>77.483681326199985</v>
      </c>
      <c r="Y682" s="175">
        <f t="shared" si="203"/>
        <v>43.712430050154765</v>
      </c>
    </row>
    <row r="683" spans="1:25" ht="14.25" customHeight="1" x14ac:dyDescent="0.2">
      <c r="A683" s="172" t="s">
        <v>227</v>
      </c>
      <c r="B683" s="172" t="s">
        <v>228</v>
      </c>
      <c r="C683" s="172" t="s">
        <v>305</v>
      </c>
      <c r="D683" s="170">
        <v>347000</v>
      </c>
      <c r="E683" s="160">
        <v>920</v>
      </c>
      <c r="F683" s="160">
        <v>1129</v>
      </c>
      <c r="G683" s="160">
        <v>1446</v>
      </c>
      <c r="H683" s="170">
        <v>101428</v>
      </c>
      <c r="I683" s="170">
        <v>107235</v>
      </c>
      <c r="J683" s="170">
        <v>36800</v>
      </c>
      <c r="K683" s="170">
        <v>45160</v>
      </c>
      <c r="L683" s="160">
        <v>57840</v>
      </c>
      <c r="M683" s="160">
        <v>25171</v>
      </c>
      <c r="N683" s="170">
        <f t="shared" si="192"/>
        <v>-76257</v>
      </c>
      <c r="O683" s="170">
        <f t="shared" si="193"/>
        <v>-82064</v>
      </c>
      <c r="P683" s="170">
        <f t="shared" si="194"/>
        <v>-11629</v>
      </c>
      <c r="Q683" s="170">
        <f t="shared" si="195"/>
        <v>-19989</v>
      </c>
      <c r="R683" s="170">
        <f t="shared" si="196"/>
        <v>-32669</v>
      </c>
      <c r="S683" s="174">
        <f t="shared" si="197"/>
        <v>45110</v>
      </c>
      <c r="T683" s="171">
        <f t="shared" si="198"/>
        <v>22153.022271000002</v>
      </c>
      <c r="U683" s="174">
        <f t="shared" si="199"/>
        <v>818.55417291344997</v>
      </c>
      <c r="V683" s="172">
        <f t="shared" si="200"/>
        <v>55.109364160274971</v>
      </c>
      <c r="W683" s="174">
        <f t="shared" si="201"/>
        <v>3387</v>
      </c>
      <c r="X683" s="174">
        <f t="shared" si="202"/>
        <v>68.212847742787503</v>
      </c>
      <c r="Y683" s="175">
        <f t="shared" si="203"/>
        <v>49.653402725121161</v>
      </c>
    </row>
    <row r="684" spans="1:25" ht="14.25" customHeight="1" x14ac:dyDescent="0.2">
      <c r="A684" s="172" t="s">
        <v>227</v>
      </c>
      <c r="B684" s="172" t="s">
        <v>228</v>
      </c>
      <c r="C684" s="172" t="s">
        <v>177</v>
      </c>
      <c r="D684" s="170">
        <v>347000</v>
      </c>
      <c r="E684" s="160">
        <v>920</v>
      </c>
      <c r="F684" s="160">
        <v>1129</v>
      </c>
      <c r="G684" s="160">
        <v>1446</v>
      </c>
      <c r="H684" s="170">
        <v>101428</v>
      </c>
      <c r="I684" s="170">
        <v>107235</v>
      </c>
      <c r="J684" s="170">
        <v>36800</v>
      </c>
      <c r="K684" s="170">
        <v>45160</v>
      </c>
      <c r="L684" s="160">
        <v>57840</v>
      </c>
      <c r="M684" s="160">
        <v>26813</v>
      </c>
      <c r="N684" s="170">
        <f t="shared" si="192"/>
        <v>-74615</v>
      </c>
      <c r="O684" s="170">
        <f t="shared" si="193"/>
        <v>-80422</v>
      </c>
      <c r="P684" s="170">
        <f t="shared" si="194"/>
        <v>-9987</v>
      </c>
      <c r="Q684" s="170">
        <f t="shared" si="195"/>
        <v>-18347</v>
      </c>
      <c r="R684" s="170">
        <f t="shared" si="196"/>
        <v>-31027</v>
      </c>
      <c r="S684" s="174">
        <f t="shared" si="197"/>
        <v>45110</v>
      </c>
      <c r="T684" s="171">
        <f t="shared" si="198"/>
        <v>23598.148112999999</v>
      </c>
      <c r="U684" s="174">
        <f t="shared" si="199"/>
        <v>871.95157277534986</v>
      </c>
      <c r="V684" s="172">
        <f t="shared" si="200"/>
        <v>51.734524494770497</v>
      </c>
      <c r="W684" s="174">
        <f t="shared" si="201"/>
        <v>3387</v>
      </c>
      <c r="X684" s="174">
        <f t="shared" si="202"/>
        <v>72.662631064612484</v>
      </c>
      <c r="Y684" s="175">
        <f t="shared" si="203"/>
        <v>46.612680415993182</v>
      </c>
    </row>
    <row r="685" spans="1:25" ht="14.25" customHeight="1" x14ac:dyDescent="0.2">
      <c r="A685" s="172" t="s">
        <v>227</v>
      </c>
      <c r="B685" s="172" t="s">
        <v>228</v>
      </c>
      <c r="C685" s="172" t="s">
        <v>180</v>
      </c>
      <c r="D685" s="170">
        <v>347000</v>
      </c>
      <c r="E685" s="160">
        <v>920</v>
      </c>
      <c r="F685" s="160">
        <v>1129</v>
      </c>
      <c r="G685" s="160">
        <v>1446</v>
      </c>
      <c r="H685" s="170">
        <v>101428</v>
      </c>
      <c r="I685" s="170">
        <v>107235</v>
      </c>
      <c r="J685" s="170">
        <v>36800</v>
      </c>
      <c r="K685" s="170">
        <v>45160</v>
      </c>
      <c r="L685" s="160">
        <v>57840</v>
      </c>
      <c r="M685" s="160">
        <v>26679</v>
      </c>
      <c r="N685" s="170">
        <f t="shared" si="192"/>
        <v>-74749</v>
      </c>
      <c r="O685" s="170">
        <f t="shared" si="193"/>
        <v>-80556</v>
      </c>
      <c r="P685" s="170">
        <f t="shared" si="194"/>
        <v>-10121</v>
      </c>
      <c r="Q685" s="170">
        <f t="shared" si="195"/>
        <v>-18481</v>
      </c>
      <c r="R685" s="170">
        <f t="shared" si="196"/>
        <v>-31161</v>
      </c>
      <c r="S685" s="174">
        <f t="shared" si="197"/>
        <v>45110</v>
      </c>
      <c r="T685" s="171">
        <f t="shared" si="198"/>
        <v>23480.214579</v>
      </c>
      <c r="U685" s="174">
        <f t="shared" si="199"/>
        <v>867.59392869404985</v>
      </c>
      <c r="V685" s="172">
        <f t="shared" si="200"/>
        <v>51.994370301671033</v>
      </c>
      <c r="W685" s="174">
        <f t="shared" si="201"/>
        <v>3387</v>
      </c>
      <c r="X685" s="174">
        <f t="shared" si="202"/>
        <v>72.299494057837492</v>
      </c>
      <c r="Y685" s="175">
        <f t="shared" si="203"/>
        <v>46.846800854380788</v>
      </c>
    </row>
    <row r="686" spans="1:25" ht="14.25" customHeight="1" x14ac:dyDescent="0.2">
      <c r="A686" s="172" t="s">
        <v>307</v>
      </c>
      <c r="B686" s="172" t="s">
        <v>436</v>
      </c>
      <c r="C686" s="172" t="s">
        <v>181</v>
      </c>
      <c r="D686" s="170">
        <v>255000</v>
      </c>
      <c r="E686" s="160">
        <v>771</v>
      </c>
      <c r="F686" s="160">
        <v>958</v>
      </c>
      <c r="G686" s="160">
        <v>1368</v>
      </c>
      <c r="H686" s="170">
        <v>74537</v>
      </c>
      <c r="I686" s="170">
        <v>78804</v>
      </c>
      <c r="J686" s="170">
        <v>30840</v>
      </c>
      <c r="K686" s="170">
        <v>38320</v>
      </c>
      <c r="L686" s="160">
        <v>54720</v>
      </c>
      <c r="M686" s="160">
        <v>87807</v>
      </c>
      <c r="N686" s="170">
        <f t="shared" si="192"/>
        <v>13270</v>
      </c>
      <c r="O686" s="170">
        <f t="shared" si="193"/>
        <v>9003</v>
      </c>
      <c r="P686" s="170">
        <f t="shared" si="194"/>
        <v>56967</v>
      </c>
      <c r="Q686" s="170">
        <f t="shared" si="195"/>
        <v>49487</v>
      </c>
      <c r="R686" s="170">
        <f t="shared" si="196"/>
        <v>33087</v>
      </c>
      <c r="S686" s="174">
        <f t="shared" si="197"/>
        <v>33150</v>
      </c>
      <c r="T686" s="171">
        <f t="shared" si="198"/>
        <v>77279.028506999995</v>
      </c>
      <c r="U686" s="174">
        <f t="shared" si="199"/>
        <v>2855.4601033336494</v>
      </c>
      <c r="V686" s="172">
        <f t="shared" si="200"/>
        <v>11.60933747990334</v>
      </c>
      <c r="W686" s="174">
        <f t="shared" si="201"/>
        <v>2874</v>
      </c>
      <c r="X686" s="174">
        <f t="shared" si="202"/>
        <v>237.95500861113746</v>
      </c>
      <c r="Y686" s="175">
        <f t="shared" si="203"/>
        <v>12.077913454205321</v>
      </c>
    </row>
    <row r="687" spans="1:25" ht="14.25" customHeight="1" x14ac:dyDescent="0.2">
      <c r="A687" s="172" t="s">
        <v>307</v>
      </c>
      <c r="B687" s="172" t="s">
        <v>436</v>
      </c>
      <c r="C687" s="172" t="s">
        <v>178</v>
      </c>
      <c r="D687" s="170">
        <v>255000</v>
      </c>
      <c r="E687" s="160">
        <v>771</v>
      </c>
      <c r="F687" s="160">
        <v>958</v>
      </c>
      <c r="G687" s="160">
        <v>1368</v>
      </c>
      <c r="H687" s="170">
        <v>74537</v>
      </c>
      <c r="I687" s="170">
        <v>78804</v>
      </c>
      <c r="J687" s="170">
        <v>30840</v>
      </c>
      <c r="K687" s="170">
        <v>38320</v>
      </c>
      <c r="L687" s="160">
        <v>54720</v>
      </c>
      <c r="M687" s="160">
        <v>68896</v>
      </c>
      <c r="N687" s="170">
        <f t="shared" si="192"/>
        <v>-5641</v>
      </c>
      <c r="O687" s="170">
        <f t="shared" si="193"/>
        <v>-9908</v>
      </c>
      <c r="P687" s="170">
        <f t="shared" si="194"/>
        <v>38056</v>
      </c>
      <c r="Q687" s="170">
        <f t="shared" si="195"/>
        <v>30576</v>
      </c>
      <c r="R687" s="170">
        <f t="shared" si="196"/>
        <v>14176</v>
      </c>
      <c r="S687" s="174">
        <f t="shared" si="197"/>
        <v>33150</v>
      </c>
      <c r="T687" s="171">
        <f t="shared" si="198"/>
        <v>60635.438496000002</v>
      </c>
      <c r="U687" s="174">
        <f t="shared" si="199"/>
        <v>2240.4794524271997</v>
      </c>
      <c r="V687" s="172">
        <f t="shared" si="200"/>
        <v>14.795940201141903</v>
      </c>
      <c r="W687" s="174">
        <f t="shared" si="201"/>
        <v>2874</v>
      </c>
      <c r="X687" s="174">
        <f t="shared" si="202"/>
        <v>186.70662103559999</v>
      </c>
      <c r="Y687" s="175">
        <f t="shared" si="203"/>
        <v>15.393133805640479</v>
      </c>
    </row>
    <row r="688" spans="1:25" ht="14.25" customHeight="1" x14ac:dyDescent="0.2">
      <c r="A688" s="172" t="s">
        <v>307</v>
      </c>
      <c r="B688" s="172" t="s">
        <v>436</v>
      </c>
      <c r="C688" s="172" t="s">
        <v>468</v>
      </c>
      <c r="D688" s="170">
        <v>255000</v>
      </c>
      <c r="E688" s="160">
        <v>771</v>
      </c>
      <c r="F688" s="160">
        <v>958</v>
      </c>
      <c r="G688" s="160">
        <v>1368</v>
      </c>
      <c r="H688" s="170">
        <v>74537</v>
      </c>
      <c r="I688" s="170">
        <v>78804</v>
      </c>
      <c r="J688" s="170">
        <v>30840</v>
      </c>
      <c r="K688" s="170">
        <v>38320</v>
      </c>
      <c r="L688" s="160">
        <v>54720</v>
      </c>
      <c r="M688" s="160">
        <v>57945</v>
      </c>
      <c r="N688" s="170">
        <f t="shared" si="192"/>
        <v>-16592</v>
      </c>
      <c r="O688" s="170">
        <f t="shared" si="193"/>
        <v>-20859</v>
      </c>
      <c r="P688" s="170">
        <f t="shared" si="194"/>
        <v>27105</v>
      </c>
      <c r="Q688" s="170">
        <f t="shared" si="195"/>
        <v>19625</v>
      </c>
      <c r="R688" s="170">
        <f t="shared" si="196"/>
        <v>3225</v>
      </c>
      <c r="S688" s="174">
        <f t="shared" si="197"/>
        <v>33150</v>
      </c>
      <c r="T688" s="171">
        <f t="shared" si="198"/>
        <v>50997.452445000003</v>
      </c>
      <c r="U688" s="174">
        <f t="shared" si="199"/>
        <v>1884.3558678427498</v>
      </c>
      <c r="V688" s="172">
        <f t="shared" si="200"/>
        <v>17.592218415702344</v>
      </c>
      <c r="W688" s="174">
        <f t="shared" si="201"/>
        <v>2874</v>
      </c>
      <c r="X688" s="174">
        <f t="shared" si="202"/>
        <v>157.02965565356249</v>
      </c>
      <c r="Y688" s="175">
        <f t="shared" si="203"/>
        <v>18.302275376191329</v>
      </c>
    </row>
    <row r="689" spans="1:25" ht="14.25" customHeight="1" x14ac:dyDescent="0.2">
      <c r="A689" s="172" t="s">
        <v>307</v>
      </c>
      <c r="B689" s="172" t="s">
        <v>436</v>
      </c>
      <c r="C689" s="172" t="s">
        <v>170</v>
      </c>
      <c r="D689" s="170">
        <v>255000</v>
      </c>
      <c r="E689" s="160">
        <v>771</v>
      </c>
      <c r="F689" s="160">
        <v>958</v>
      </c>
      <c r="G689" s="160">
        <v>1368</v>
      </c>
      <c r="H689" s="170">
        <v>74537</v>
      </c>
      <c r="I689" s="170">
        <v>78804</v>
      </c>
      <c r="J689" s="170">
        <v>30840</v>
      </c>
      <c r="K689" s="170">
        <v>38320</v>
      </c>
      <c r="L689" s="160">
        <v>54720</v>
      </c>
      <c r="M689" s="160">
        <v>48537</v>
      </c>
      <c r="N689" s="170">
        <f t="shared" si="192"/>
        <v>-26000</v>
      </c>
      <c r="O689" s="170">
        <f t="shared" si="193"/>
        <v>-30267</v>
      </c>
      <c r="P689" s="170">
        <f t="shared" si="194"/>
        <v>17697</v>
      </c>
      <c r="Q689" s="170">
        <f t="shared" si="195"/>
        <v>10217</v>
      </c>
      <c r="R689" s="170">
        <f t="shared" si="196"/>
        <v>-6183</v>
      </c>
      <c r="S689" s="174">
        <f t="shared" si="197"/>
        <v>33150</v>
      </c>
      <c r="T689" s="171">
        <f t="shared" si="198"/>
        <v>42717.462237</v>
      </c>
      <c r="U689" s="174">
        <f t="shared" si="199"/>
        <v>1578.4102296571498</v>
      </c>
      <c r="V689" s="172">
        <f t="shared" si="200"/>
        <v>21.002144675152408</v>
      </c>
      <c r="W689" s="174">
        <f t="shared" si="201"/>
        <v>2874</v>
      </c>
      <c r="X689" s="174">
        <f t="shared" si="202"/>
        <v>131.53418580476247</v>
      </c>
      <c r="Y689" s="175">
        <f t="shared" si="203"/>
        <v>21.849833048466255</v>
      </c>
    </row>
    <row r="690" spans="1:25" ht="14.25" customHeight="1" x14ac:dyDescent="0.2">
      <c r="A690" s="172" t="s">
        <v>307</v>
      </c>
      <c r="B690" s="172" t="s">
        <v>436</v>
      </c>
      <c r="C690" s="180" t="s">
        <v>171</v>
      </c>
      <c r="D690" s="170">
        <v>255000</v>
      </c>
      <c r="E690" s="160">
        <v>771</v>
      </c>
      <c r="F690" s="160">
        <v>958</v>
      </c>
      <c r="G690" s="160">
        <v>1368</v>
      </c>
      <c r="H690" s="170">
        <v>74537</v>
      </c>
      <c r="I690" s="170">
        <v>78804</v>
      </c>
      <c r="J690" s="170">
        <v>30840</v>
      </c>
      <c r="K690" s="170">
        <v>38320</v>
      </c>
      <c r="L690" s="160">
        <v>54720</v>
      </c>
      <c r="M690" s="160">
        <v>44599</v>
      </c>
      <c r="N690" s="170">
        <f t="shared" si="192"/>
        <v>-29938</v>
      </c>
      <c r="O690" s="170">
        <f t="shared" si="193"/>
        <v>-34205</v>
      </c>
      <c r="P690" s="170">
        <f t="shared" si="194"/>
        <v>13759</v>
      </c>
      <c r="Q690" s="170">
        <f t="shared" si="195"/>
        <v>6279</v>
      </c>
      <c r="R690" s="170">
        <f t="shared" si="196"/>
        <v>-10121</v>
      </c>
      <c r="S690" s="174">
        <f t="shared" si="197"/>
        <v>33150</v>
      </c>
      <c r="T690" s="171">
        <f t="shared" si="198"/>
        <v>39251.624498999998</v>
      </c>
      <c r="U690" s="174">
        <f t="shared" si="199"/>
        <v>1450.3475252380497</v>
      </c>
      <c r="V690" s="172">
        <f t="shared" si="200"/>
        <v>22.85659086746054</v>
      </c>
      <c r="W690" s="174">
        <f t="shared" si="201"/>
        <v>2874</v>
      </c>
      <c r="X690" s="174">
        <f t="shared" si="202"/>
        <v>120.86229376983748</v>
      </c>
      <c r="Y690" s="175">
        <f t="shared" si="203"/>
        <v>23.779128381206004</v>
      </c>
    </row>
    <row r="691" spans="1:25" ht="14.25" customHeight="1" x14ac:dyDescent="0.2">
      <c r="A691" s="172" t="s">
        <v>307</v>
      </c>
      <c r="B691" s="172" t="s">
        <v>436</v>
      </c>
      <c r="C691" s="180" t="s">
        <v>172</v>
      </c>
      <c r="D691" s="170">
        <v>255000</v>
      </c>
      <c r="E691" s="160">
        <v>771</v>
      </c>
      <c r="F691" s="160">
        <v>958</v>
      </c>
      <c r="G691" s="160">
        <v>1368</v>
      </c>
      <c r="H691" s="170">
        <v>74537</v>
      </c>
      <c r="I691" s="170">
        <v>78804</v>
      </c>
      <c r="J691" s="170">
        <v>30840</v>
      </c>
      <c r="K691" s="170">
        <v>38320</v>
      </c>
      <c r="L691" s="160">
        <v>54720</v>
      </c>
      <c r="M691" s="160">
        <v>31687</v>
      </c>
      <c r="N691" s="170">
        <f t="shared" si="192"/>
        <v>-42850</v>
      </c>
      <c r="O691" s="170">
        <f t="shared" si="193"/>
        <v>-47117</v>
      </c>
      <c r="P691" s="170">
        <f t="shared" si="194"/>
        <v>847</v>
      </c>
      <c r="Q691" s="170">
        <f t="shared" si="195"/>
        <v>-6633</v>
      </c>
      <c r="R691" s="170">
        <f t="shared" si="196"/>
        <v>-23033</v>
      </c>
      <c r="S691" s="174">
        <f t="shared" si="197"/>
        <v>33150</v>
      </c>
      <c r="T691" s="171">
        <f t="shared" si="198"/>
        <v>27887.760387000002</v>
      </c>
      <c r="U691" s="174">
        <f t="shared" si="199"/>
        <v>1030.45274629965</v>
      </c>
      <c r="V691" s="172">
        <f t="shared" si="200"/>
        <v>32.17032524687955</v>
      </c>
      <c r="W691" s="174">
        <f t="shared" si="201"/>
        <v>2874</v>
      </c>
      <c r="X691" s="174">
        <f t="shared" si="202"/>
        <v>85.871062191637492</v>
      </c>
      <c r="Y691" s="175">
        <f t="shared" si="203"/>
        <v>33.46878362335994</v>
      </c>
    </row>
    <row r="692" spans="1:25" ht="14.25" customHeight="1" x14ac:dyDescent="0.2">
      <c r="A692" s="172" t="s">
        <v>307</v>
      </c>
      <c r="B692" s="172" t="s">
        <v>436</v>
      </c>
      <c r="C692" s="180" t="s">
        <v>173</v>
      </c>
      <c r="D692" s="170">
        <v>255000</v>
      </c>
      <c r="E692" s="160">
        <v>771</v>
      </c>
      <c r="F692" s="160">
        <v>958</v>
      </c>
      <c r="G692" s="160">
        <v>1368</v>
      </c>
      <c r="H692" s="170">
        <v>74537</v>
      </c>
      <c r="I692" s="170">
        <v>78804</v>
      </c>
      <c r="J692" s="170">
        <v>30840</v>
      </c>
      <c r="K692" s="170">
        <v>38320</v>
      </c>
      <c r="L692" s="160">
        <v>54720</v>
      </c>
      <c r="M692" s="160">
        <v>39381</v>
      </c>
      <c r="N692" s="170">
        <f t="shared" si="192"/>
        <v>-35156</v>
      </c>
      <c r="O692" s="170">
        <f t="shared" si="193"/>
        <v>-39423</v>
      </c>
      <c r="P692" s="170">
        <f t="shared" si="194"/>
        <v>8541</v>
      </c>
      <c r="Q692" s="170">
        <f t="shared" si="195"/>
        <v>1061</v>
      </c>
      <c r="R692" s="170">
        <f t="shared" si="196"/>
        <v>-15339</v>
      </c>
      <c r="S692" s="174">
        <f t="shared" si="197"/>
        <v>33150</v>
      </c>
      <c r="T692" s="171">
        <f t="shared" si="198"/>
        <v>34659.257481000001</v>
      </c>
      <c r="U692" s="174">
        <f t="shared" si="199"/>
        <v>1280.6595639229499</v>
      </c>
      <c r="V692" s="172">
        <f t="shared" si="200"/>
        <v>25.885099314336163</v>
      </c>
      <c r="W692" s="174">
        <f t="shared" si="201"/>
        <v>2874</v>
      </c>
      <c r="X692" s="174">
        <f t="shared" si="202"/>
        <v>106.72163032691249</v>
      </c>
      <c r="Y692" s="175">
        <f t="shared" si="203"/>
        <v>26.929873458607108</v>
      </c>
    </row>
    <row r="693" spans="1:25" ht="14.25" customHeight="1" x14ac:dyDescent="0.2">
      <c r="A693" s="172" t="s">
        <v>307</v>
      </c>
      <c r="B693" s="172" t="s">
        <v>436</v>
      </c>
      <c r="C693" s="180" t="s">
        <v>174</v>
      </c>
      <c r="D693" s="170">
        <v>255000</v>
      </c>
      <c r="E693" s="160">
        <v>771</v>
      </c>
      <c r="F693" s="160">
        <v>958</v>
      </c>
      <c r="G693" s="160">
        <v>1368</v>
      </c>
      <c r="H693" s="170">
        <v>74537</v>
      </c>
      <c r="I693" s="170">
        <v>78804</v>
      </c>
      <c r="J693" s="170">
        <v>30840</v>
      </c>
      <c r="K693" s="170">
        <v>38320</v>
      </c>
      <c r="L693" s="160">
        <v>54720</v>
      </c>
      <c r="M693" s="160">
        <v>68228</v>
      </c>
      <c r="N693" s="170">
        <f t="shared" si="192"/>
        <v>-6309</v>
      </c>
      <c r="O693" s="170">
        <f t="shared" si="193"/>
        <v>-10576</v>
      </c>
      <c r="P693" s="170">
        <f t="shared" si="194"/>
        <v>37388</v>
      </c>
      <c r="Q693" s="170">
        <f t="shared" si="195"/>
        <v>29908</v>
      </c>
      <c r="R693" s="170">
        <f t="shared" si="196"/>
        <v>13508</v>
      </c>
      <c r="S693" s="174">
        <f t="shared" si="197"/>
        <v>33150</v>
      </c>
      <c r="T693" s="171">
        <f t="shared" si="198"/>
        <v>60047.531028000005</v>
      </c>
      <c r="U693" s="174">
        <f t="shared" si="199"/>
        <v>2218.7562714845999</v>
      </c>
      <c r="V693" s="172">
        <f t="shared" si="200"/>
        <v>14.940802838979193</v>
      </c>
      <c r="W693" s="174">
        <f t="shared" si="201"/>
        <v>2874</v>
      </c>
      <c r="X693" s="174">
        <f t="shared" si="202"/>
        <v>184.89635595704999</v>
      </c>
      <c r="Y693" s="175">
        <f t="shared" si="203"/>
        <v>15.543843387955187</v>
      </c>
    </row>
    <row r="694" spans="1:25" ht="14.25" customHeight="1" x14ac:dyDescent="0.2">
      <c r="A694" s="172" t="s">
        <v>307</v>
      </c>
      <c r="B694" s="172" t="s">
        <v>436</v>
      </c>
      <c r="C694" s="180" t="s">
        <v>175</v>
      </c>
      <c r="D694" s="170">
        <v>255000</v>
      </c>
      <c r="E694" s="160">
        <v>771</v>
      </c>
      <c r="F694" s="160">
        <v>958</v>
      </c>
      <c r="G694" s="160">
        <v>1368</v>
      </c>
      <c r="H694" s="170">
        <v>74537</v>
      </c>
      <c r="I694" s="170">
        <v>78804</v>
      </c>
      <c r="J694" s="170">
        <v>30840</v>
      </c>
      <c r="K694" s="170">
        <v>38320</v>
      </c>
      <c r="L694" s="160">
        <v>54720</v>
      </c>
      <c r="M694" s="160">
        <v>29515</v>
      </c>
      <c r="N694" s="170">
        <f t="shared" si="192"/>
        <v>-45022</v>
      </c>
      <c r="O694" s="170">
        <f t="shared" si="193"/>
        <v>-49289</v>
      </c>
      <c r="P694" s="170">
        <f t="shared" si="194"/>
        <v>-1325</v>
      </c>
      <c r="Q694" s="170">
        <f t="shared" si="195"/>
        <v>-8805</v>
      </c>
      <c r="R694" s="170">
        <f t="shared" si="196"/>
        <v>-25205</v>
      </c>
      <c r="S694" s="174">
        <f t="shared" si="197"/>
        <v>33150</v>
      </c>
      <c r="T694" s="171">
        <f t="shared" si="198"/>
        <v>25976.181015000002</v>
      </c>
      <c r="U694" s="174">
        <f t="shared" si="199"/>
        <v>959.81988850425</v>
      </c>
      <c r="V694" s="172">
        <f t="shared" si="200"/>
        <v>34.537729835604686</v>
      </c>
      <c r="W694" s="174">
        <f t="shared" si="201"/>
        <v>2874</v>
      </c>
      <c r="X694" s="174">
        <f t="shared" si="202"/>
        <v>79.984990708687491</v>
      </c>
      <c r="Y694" s="175">
        <f t="shared" si="203"/>
        <v>35.931741374670729</v>
      </c>
    </row>
    <row r="695" spans="1:25" ht="14.25" customHeight="1" x14ac:dyDescent="0.2">
      <c r="A695" s="172" t="s">
        <v>307</v>
      </c>
      <c r="B695" s="172" t="s">
        <v>436</v>
      </c>
      <c r="C695" s="180" t="s">
        <v>176</v>
      </c>
      <c r="D695" s="170">
        <v>255000</v>
      </c>
      <c r="E695" s="160">
        <v>771</v>
      </c>
      <c r="F695" s="160">
        <v>958</v>
      </c>
      <c r="G695" s="160">
        <v>1368</v>
      </c>
      <c r="H695" s="170">
        <v>74537</v>
      </c>
      <c r="I695" s="170">
        <v>78804</v>
      </c>
      <c r="J695" s="170">
        <v>30840</v>
      </c>
      <c r="K695" s="170">
        <v>38320</v>
      </c>
      <c r="L695" s="160">
        <v>54720</v>
      </c>
      <c r="M695" s="160">
        <v>25040</v>
      </c>
      <c r="N695" s="170">
        <f t="shared" si="192"/>
        <v>-49497</v>
      </c>
      <c r="O695" s="170">
        <f t="shared" si="193"/>
        <v>-53764</v>
      </c>
      <c r="P695" s="170">
        <f t="shared" si="194"/>
        <v>-5800</v>
      </c>
      <c r="Q695" s="170">
        <f t="shared" si="195"/>
        <v>-13280</v>
      </c>
      <c r="R695" s="170">
        <f t="shared" si="196"/>
        <v>-29680</v>
      </c>
      <c r="S695" s="174">
        <f t="shared" si="197"/>
        <v>33150</v>
      </c>
      <c r="T695" s="171">
        <f t="shared" si="198"/>
        <v>22037.729040000002</v>
      </c>
      <c r="U695" s="174">
        <f t="shared" si="199"/>
        <v>814.29408802800003</v>
      </c>
      <c r="V695" s="172">
        <f t="shared" si="200"/>
        <v>40.710107671640266</v>
      </c>
      <c r="W695" s="174">
        <f t="shared" si="201"/>
        <v>2874</v>
      </c>
      <c r="X695" s="174">
        <f t="shared" si="202"/>
        <v>67.857840668999998</v>
      </c>
      <c r="Y695" s="175">
        <f t="shared" si="203"/>
        <v>42.353248669065749</v>
      </c>
    </row>
    <row r="696" spans="1:25" ht="14.25" customHeight="1" x14ac:dyDescent="0.2">
      <c r="A696" s="172" t="s">
        <v>307</v>
      </c>
      <c r="B696" s="172" t="s">
        <v>436</v>
      </c>
      <c r="C696" s="172" t="s">
        <v>303</v>
      </c>
      <c r="D696" s="170">
        <v>255000</v>
      </c>
      <c r="E696" s="160">
        <v>771</v>
      </c>
      <c r="F696" s="160">
        <v>958</v>
      </c>
      <c r="G696" s="160">
        <v>1368</v>
      </c>
      <c r="H696" s="170">
        <v>74537</v>
      </c>
      <c r="I696" s="170">
        <v>78804</v>
      </c>
      <c r="J696" s="170">
        <v>30840</v>
      </c>
      <c r="K696" s="170">
        <v>38320</v>
      </c>
      <c r="L696" s="160">
        <v>54720</v>
      </c>
      <c r="M696" s="160">
        <v>43958</v>
      </c>
      <c r="N696" s="170">
        <f t="shared" si="192"/>
        <v>-30579</v>
      </c>
      <c r="O696" s="170">
        <f t="shared" si="193"/>
        <v>-34846</v>
      </c>
      <c r="P696" s="170">
        <f t="shared" si="194"/>
        <v>13118</v>
      </c>
      <c r="Q696" s="170">
        <f t="shared" si="195"/>
        <v>5638</v>
      </c>
      <c r="R696" s="170">
        <f t="shared" si="196"/>
        <v>-10762</v>
      </c>
      <c r="S696" s="174">
        <f t="shared" si="197"/>
        <v>33150</v>
      </c>
      <c r="T696" s="171">
        <f t="shared" si="198"/>
        <v>38687.479758000001</v>
      </c>
      <c r="U696" s="174">
        <f t="shared" si="199"/>
        <v>1429.5023770580999</v>
      </c>
      <c r="V696" s="172">
        <f t="shared" si="200"/>
        <v>23.189887986211211</v>
      </c>
      <c r="W696" s="174">
        <f t="shared" si="201"/>
        <v>2874</v>
      </c>
      <c r="X696" s="174">
        <f t="shared" si="202"/>
        <v>119.12519808817498</v>
      </c>
      <c r="Y696" s="175">
        <f t="shared" si="203"/>
        <v>24.125878035247432</v>
      </c>
    </row>
    <row r="697" spans="1:25" ht="14.25" customHeight="1" x14ac:dyDescent="0.2">
      <c r="A697" s="172" t="s">
        <v>307</v>
      </c>
      <c r="B697" s="172" t="s">
        <v>436</v>
      </c>
      <c r="C697" s="180" t="s">
        <v>339</v>
      </c>
      <c r="D697" s="170">
        <v>255000</v>
      </c>
      <c r="E697" s="160">
        <v>771</v>
      </c>
      <c r="F697" s="160">
        <v>958</v>
      </c>
      <c r="G697" s="160">
        <v>1368</v>
      </c>
      <c r="H697" s="170">
        <v>74537</v>
      </c>
      <c r="I697" s="170">
        <v>78804</v>
      </c>
      <c r="J697" s="170">
        <v>30840</v>
      </c>
      <c r="K697" s="170">
        <v>38320</v>
      </c>
      <c r="L697" s="160">
        <v>54720</v>
      </c>
      <c r="M697" s="160">
        <v>29757</v>
      </c>
      <c r="N697" s="170">
        <f t="shared" si="192"/>
        <v>-44780</v>
      </c>
      <c r="O697" s="170">
        <f t="shared" si="193"/>
        <v>-49047</v>
      </c>
      <c r="P697" s="170">
        <f t="shared" si="194"/>
        <v>-1083</v>
      </c>
      <c r="Q697" s="170">
        <f t="shared" si="195"/>
        <v>-8563</v>
      </c>
      <c r="R697" s="170">
        <f t="shared" si="196"/>
        <v>-24963</v>
      </c>
      <c r="S697" s="174">
        <f t="shared" si="197"/>
        <v>33150</v>
      </c>
      <c r="T697" s="171">
        <f t="shared" si="198"/>
        <v>26189.165456999999</v>
      </c>
      <c r="U697" s="174">
        <f t="shared" si="199"/>
        <v>967.68966363614993</v>
      </c>
      <c r="V697" s="172">
        <f t="shared" si="200"/>
        <v>34.256850357827481</v>
      </c>
      <c r="W697" s="174">
        <f t="shared" si="201"/>
        <v>2874</v>
      </c>
      <c r="X697" s="174">
        <f t="shared" si="202"/>
        <v>80.640805303012485</v>
      </c>
      <c r="Y697" s="175">
        <f t="shared" si="203"/>
        <v>35.639525041953377</v>
      </c>
    </row>
    <row r="698" spans="1:25" ht="14.25" customHeight="1" x14ac:dyDescent="0.2">
      <c r="A698" s="172" t="s">
        <v>307</v>
      </c>
      <c r="B698" s="172" t="s">
        <v>436</v>
      </c>
      <c r="C698" s="180" t="s">
        <v>179</v>
      </c>
      <c r="D698" s="170">
        <v>255000</v>
      </c>
      <c r="E698" s="160">
        <v>771</v>
      </c>
      <c r="F698" s="160">
        <v>958</v>
      </c>
      <c r="G698" s="160">
        <v>1368</v>
      </c>
      <c r="H698" s="170">
        <v>74537</v>
      </c>
      <c r="I698" s="170">
        <v>78804</v>
      </c>
      <c r="J698" s="170">
        <v>30840</v>
      </c>
      <c r="K698" s="170">
        <v>38320</v>
      </c>
      <c r="L698" s="160">
        <v>54720</v>
      </c>
      <c r="M698" s="160">
        <v>56120</v>
      </c>
      <c r="N698" s="170">
        <f t="shared" si="192"/>
        <v>-18417</v>
      </c>
      <c r="O698" s="170">
        <f t="shared" si="193"/>
        <v>-22684</v>
      </c>
      <c r="P698" s="170">
        <f t="shared" si="194"/>
        <v>25280</v>
      </c>
      <c r="Q698" s="170">
        <f t="shared" si="195"/>
        <v>17800</v>
      </c>
      <c r="R698" s="170">
        <f t="shared" si="196"/>
        <v>1400</v>
      </c>
      <c r="S698" s="174">
        <f t="shared" si="197"/>
        <v>33150</v>
      </c>
      <c r="T698" s="171">
        <f t="shared" si="198"/>
        <v>49391.268120000001</v>
      </c>
      <c r="U698" s="174">
        <f t="shared" si="199"/>
        <v>1825.0073570339998</v>
      </c>
      <c r="V698" s="172">
        <f t="shared" si="200"/>
        <v>18.164310336740421</v>
      </c>
      <c r="W698" s="174">
        <f t="shared" si="201"/>
        <v>2874</v>
      </c>
      <c r="X698" s="174">
        <f t="shared" si="202"/>
        <v>152.08394641949999</v>
      </c>
      <c r="Y698" s="175">
        <f t="shared" si="203"/>
        <v>18.897458066169037</v>
      </c>
    </row>
    <row r="699" spans="1:25" ht="14.25" customHeight="1" x14ac:dyDescent="0.2">
      <c r="A699" s="172" t="s">
        <v>307</v>
      </c>
      <c r="B699" s="172" t="s">
        <v>436</v>
      </c>
      <c r="C699" s="180" t="s">
        <v>340</v>
      </c>
      <c r="D699" s="170">
        <v>255000</v>
      </c>
      <c r="E699" s="160">
        <v>771</v>
      </c>
      <c r="F699" s="160">
        <v>958</v>
      </c>
      <c r="G699" s="160">
        <v>1368</v>
      </c>
      <c r="H699" s="170">
        <v>74537</v>
      </c>
      <c r="I699" s="170">
        <v>78804</v>
      </c>
      <c r="J699" s="170">
        <v>30840</v>
      </c>
      <c r="K699" s="170">
        <v>38320</v>
      </c>
      <c r="L699" s="160">
        <v>54720</v>
      </c>
      <c r="M699" s="160">
        <v>30972</v>
      </c>
      <c r="N699" s="170">
        <f t="shared" si="192"/>
        <v>-43565</v>
      </c>
      <c r="O699" s="170">
        <f t="shared" si="193"/>
        <v>-47832</v>
      </c>
      <c r="P699" s="170">
        <f t="shared" si="194"/>
        <v>132</v>
      </c>
      <c r="Q699" s="170">
        <f t="shared" si="195"/>
        <v>-7348</v>
      </c>
      <c r="R699" s="170">
        <f t="shared" si="196"/>
        <v>-23748</v>
      </c>
      <c r="S699" s="174">
        <f t="shared" si="197"/>
        <v>33150</v>
      </c>
      <c r="T699" s="171">
        <f t="shared" si="198"/>
        <v>27258.488172000001</v>
      </c>
      <c r="U699" s="174">
        <f t="shared" si="199"/>
        <v>1007.2011379554</v>
      </c>
      <c r="V699" s="172">
        <f t="shared" si="200"/>
        <v>32.912989025502789</v>
      </c>
      <c r="W699" s="174">
        <f t="shared" si="201"/>
        <v>2874</v>
      </c>
      <c r="X699" s="174">
        <f t="shared" si="202"/>
        <v>83.933428162949994</v>
      </c>
      <c r="Y699" s="175">
        <f t="shared" si="203"/>
        <v>34.241422790695033</v>
      </c>
    </row>
    <row r="700" spans="1:25" ht="14.25" customHeight="1" x14ac:dyDescent="0.2">
      <c r="A700" s="172" t="s">
        <v>307</v>
      </c>
      <c r="B700" s="172" t="s">
        <v>436</v>
      </c>
      <c r="C700" s="180" t="s">
        <v>305</v>
      </c>
      <c r="D700" s="170">
        <v>255000</v>
      </c>
      <c r="E700" s="160">
        <v>771</v>
      </c>
      <c r="F700" s="160">
        <v>958</v>
      </c>
      <c r="G700" s="160">
        <v>1368</v>
      </c>
      <c r="H700" s="170">
        <v>74537</v>
      </c>
      <c r="I700" s="170">
        <v>78804</v>
      </c>
      <c r="J700" s="170">
        <v>30840</v>
      </c>
      <c r="K700" s="170">
        <v>38320</v>
      </c>
      <c r="L700" s="160">
        <v>54720</v>
      </c>
      <c r="M700" s="160">
        <v>27267</v>
      </c>
      <c r="N700" s="170">
        <f t="shared" si="192"/>
        <v>-47270</v>
      </c>
      <c r="O700" s="170">
        <f t="shared" si="193"/>
        <v>-51537</v>
      </c>
      <c r="P700" s="170">
        <f t="shared" si="194"/>
        <v>-3573</v>
      </c>
      <c r="Q700" s="170">
        <f t="shared" si="195"/>
        <v>-11053</v>
      </c>
      <c r="R700" s="170">
        <f t="shared" si="196"/>
        <v>-27453</v>
      </c>
      <c r="S700" s="174">
        <f t="shared" si="197"/>
        <v>33150</v>
      </c>
      <c r="T700" s="171">
        <f t="shared" si="198"/>
        <v>23997.713967</v>
      </c>
      <c r="U700" s="174">
        <f t="shared" si="199"/>
        <v>886.71553108064995</v>
      </c>
      <c r="V700" s="172">
        <f t="shared" si="200"/>
        <v>37.385157740047397</v>
      </c>
      <c r="W700" s="174">
        <f t="shared" si="201"/>
        <v>2874</v>
      </c>
      <c r="X700" s="174">
        <f t="shared" si="202"/>
        <v>73.892960923387491</v>
      </c>
      <c r="Y700" s="175">
        <f t="shared" si="203"/>
        <v>38.894097138423973</v>
      </c>
    </row>
    <row r="701" spans="1:25" ht="14.25" customHeight="1" x14ac:dyDescent="0.2">
      <c r="A701" s="172" t="s">
        <v>307</v>
      </c>
      <c r="B701" s="172" t="s">
        <v>436</v>
      </c>
      <c r="C701" s="180" t="s">
        <v>177</v>
      </c>
      <c r="D701" s="170">
        <v>255000</v>
      </c>
      <c r="E701" s="160">
        <v>771</v>
      </c>
      <c r="F701" s="160">
        <v>958</v>
      </c>
      <c r="G701" s="160">
        <v>1368</v>
      </c>
      <c r="H701" s="170">
        <v>74537</v>
      </c>
      <c r="I701" s="170">
        <v>78804</v>
      </c>
      <c r="J701" s="170">
        <v>30840</v>
      </c>
      <c r="K701" s="170">
        <v>38320</v>
      </c>
      <c r="L701" s="160">
        <v>54720</v>
      </c>
      <c r="M701" s="160">
        <v>29045</v>
      </c>
      <c r="N701" s="170">
        <f t="shared" si="192"/>
        <v>-45492</v>
      </c>
      <c r="O701" s="170">
        <f t="shared" si="193"/>
        <v>-49759</v>
      </c>
      <c r="P701" s="170">
        <f t="shared" si="194"/>
        <v>-1795</v>
      </c>
      <c r="Q701" s="170">
        <f t="shared" si="195"/>
        <v>-9275</v>
      </c>
      <c r="R701" s="170">
        <f t="shared" si="196"/>
        <v>-25675</v>
      </c>
      <c r="S701" s="174">
        <f t="shared" si="197"/>
        <v>33150</v>
      </c>
      <c r="T701" s="171">
        <f t="shared" si="198"/>
        <v>25562.533545000002</v>
      </c>
      <c r="U701" s="174">
        <f t="shared" si="199"/>
        <v>944.53561448774997</v>
      </c>
      <c r="V701" s="172">
        <f t="shared" si="200"/>
        <v>35.096612019207171</v>
      </c>
      <c r="W701" s="174">
        <f t="shared" si="201"/>
        <v>2874</v>
      </c>
      <c r="X701" s="174">
        <f t="shared" si="202"/>
        <v>78.711301207312502</v>
      </c>
      <c r="Y701" s="175">
        <f t="shared" si="203"/>
        <v>36.513181155910011</v>
      </c>
    </row>
    <row r="702" spans="1:25" ht="14.25" customHeight="1" x14ac:dyDescent="0.2">
      <c r="A702" s="172" t="s">
        <v>307</v>
      </c>
      <c r="B702" s="172" t="s">
        <v>436</v>
      </c>
      <c r="C702" s="180" t="s">
        <v>180</v>
      </c>
      <c r="D702" s="170">
        <v>255000</v>
      </c>
      <c r="E702" s="160">
        <v>771</v>
      </c>
      <c r="F702" s="160">
        <v>958</v>
      </c>
      <c r="G702" s="160">
        <v>1368</v>
      </c>
      <c r="H702" s="170">
        <v>74537</v>
      </c>
      <c r="I702" s="170">
        <v>78804</v>
      </c>
      <c r="J702" s="170">
        <v>30840</v>
      </c>
      <c r="K702" s="170">
        <v>38320</v>
      </c>
      <c r="L702" s="160">
        <v>54720</v>
      </c>
      <c r="M702" s="160">
        <v>28900</v>
      </c>
      <c r="N702" s="170">
        <f t="shared" si="192"/>
        <v>-45637</v>
      </c>
      <c r="O702" s="170">
        <f t="shared" si="193"/>
        <v>-49904</v>
      </c>
      <c r="P702" s="170">
        <f t="shared" si="194"/>
        <v>-1940</v>
      </c>
      <c r="Q702" s="170">
        <f t="shared" si="195"/>
        <v>-9420</v>
      </c>
      <c r="R702" s="170">
        <f t="shared" si="196"/>
        <v>-25820</v>
      </c>
      <c r="S702" s="174">
        <f t="shared" si="197"/>
        <v>33150</v>
      </c>
      <c r="T702" s="171">
        <f t="shared" si="198"/>
        <v>25434.918900000001</v>
      </c>
      <c r="U702" s="174">
        <f t="shared" si="199"/>
        <v>939.82025335499998</v>
      </c>
      <c r="V702" s="172">
        <f t="shared" si="200"/>
        <v>35.272702287123614</v>
      </c>
      <c r="W702" s="174">
        <f t="shared" si="201"/>
        <v>2874</v>
      </c>
      <c r="X702" s="174">
        <f t="shared" si="202"/>
        <v>78.318354446249998</v>
      </c>
      <c r="Y702" s="175">
        <f t="shared" si="203"/>
        <v>36.696378777626521</v>
      </c>
    </row>
    <row r="703" spans="1:25" ht="14.25" customHeight="1" x14ac:dyDescent="0.2">
      <c r="A703" s="172" t="s">
        <v>307</v>
      </c>
      <c r="B703" s="172" t="s">
        <v>436</v>
      </c>
      <c r="C703" s="180" t="s">
        <v>463</v>
      </c>
      <c r="D703" s="170">
        <v>255000</v>
      </c>
      <c r="E703" s="160">
        <v>771</v>
      </c>
      <c r="F703" s="160">
        <v>958</v>
      </c>
      <c r="G703" s="160">
        <v>1368</v>
      </c>
      <c r="H703" s="170">
        <v>74537</v>
      </c>
      <c r="I703" s="170">
        <v>78804</v>
      </c>
      <c r="J703" s="170">
        <v>30840</v>
      </c>
      <c r="K703" s="170">
        <v>38320</v>
      </c>
      <c r="L703" s="160">
        <v>54720</v>
      </c>
      <c r="M703" s="160">
        <v>31700</v>
      </c>
      <c r="N703" s="170">
        <f t="shared" si="192"/>
        <v>-42837</v>
      </c>
      <c r="O703" s="170">
        <f t="shared" si="193"/>
        <v>-47104</v>
      </c>
      <c r="P703" s="170">
        <f t="shared" si="194"/>
        <v>860</v>
      </c>
      <c r="Q703" s="170">
        <f t="shared" si="195"/>
        <v>-6620</v>
      </c>
      <c r="R703" s="170">
        <f t="shared" si="196"/>
        <v>-23020</v>
      </c>
      <c r="S703" s="174">
        <f t="shared" si="197"/>
        <v>33150</v>
      </c>
      <c r="T703" s="171">
        <f t="shared" si="198"/>
        <v>27899.201700000001</v>
      </c>
      <c r="U703" s="174">
        <f t="shared" si="199"/>
        <v>1030.8755028149999</v>
      </c>
      <c r="V703" s="172">
        <f t="shared" si="200"/>
        <v>32.157132369018058</v>
      </c>
      <c r="W703" s="174">
        <f t="shared" si="201"/>
        <v>2874</v>
      </c>
      <c r="X703" s="174">
        <f t="shared" si="202"/>
        <v>85.906291901249986</v>
      </c>
      <c r="Y703" s="172">
        <f t="shared" si="203"/>
        <v>33.455058254681596</v>
      </c>
    </row>
    <row r="704" spans="1:25" ht="14.25" customHeight="1" x14ac:dyDescent="0.2">
      <c r="A704" s="172" t="s">
        <v>229</v>
      </c>
      <c r="B704" s="172" t="s">
        <v>230</v>
      </c>
      <c r="C704" s="172" t="s">
        <v>181</v>
      </c>
      <c r="D704" s="170">
        <v>155000</v>
      </c>
      <c r="E704" s="160">
        <v>725</v>
      </c>
      <c r="F704" s="160">
        <v>894</v>
      </c>
      <c r="G704" s="160">
        <v>1174</v>
      </c>
      <c r="H704" s="170">
        <v>45307</v>
      </c>
      <c r="I704" s="170">
        <v>47900</v>
      </c>
      <c r="J704" s="170">
        <v>29000</v>
      </c>
      <c r="K704" s="170">
        <v>35760</v>
      </c>
      <c r="L704" s="160">
        <v>46960</v>
      </c>
      <c r="M704" s="160">
        <v>79744</v>
      </c>
      <c r="N704" s="170">
        <f t="shared" si="192"/>
        <v>34437</v>
      </c>
      <c r="O704" s="170">
        <f t="shared" si="193"/>
        <v>31844</v>
      </c>
      <c r="P704" s="170">
        <f t="shared" si="194"/>
        <v>50744</v>
      </c>
      <c r="Q704" s="170">
        <f t="shared" si="195"/>
        <v>43984</v>
      </c>
      <c r="R704" s="170">
        <f t="shared" si="196"/>
        <v>32784</v>
      </c>
      <c r="S704" s="174">
        <f t="shared" si="197"/>
        <v>20150</v>
      </c>
      <c r="T704" s="171">
        <f t="shared" si="198"/>
        <v>70182.774143999995</v>
      </c>
      <c r="U704" s="174">
        <f t="shared" si="199"/>
        <v>2593.2535046207995</v>
      </c>
      <c r="V704" s="172">
        <f t="shared" si="200"/>
        <v>7.770162062480833</v>
      </c>
      <c r="W704" s="174">
        <f t="shared" si="201"/>
        <v>2682</v>
      </c>
      <c r="X704" s="174">
        <f t="shared" si="202"/>
        <v>216.10445871839997</v>
      </c>
      <c r="Y704" s="175">
        <f t="shared" si="203"/>
        <v>12.41066480490735</v>
      </c>
    </row>
    <row r="705" spans="1:25" ht="14.25" customHeight="1" x14ac:dyDescent="0.2">
      <c r="A705" s="172" t="s">
        <v>229</v>
      </c>
      <c r="B705" s="172" t="s">
        <v>230</v>
      </c>
      <c r="C705" s="172" t="s">
        <v>178</v>
      </c>
      <c r="D705" s="170">
        <v>155000</v>
      </c>
      <c r="E705" s="160">
        <v>725</v>
      </c>
      <c r="F705" s="160">
        <v>894</v>
      </c>
      <c r="G705" s="160">
        <v>1174</v>
      </c>
      <c r="H705" s="170">
        <v>45307</v>
      </c>
      <c r="I705" s="170">
        <v>47900</v>
      </c>
      <c r="J705" s="170">
        <v>29000</v>
      </c>
      <c r="K705" s="170">
        <v>35760</v>
      </c>
      <c r="L705" s="160">
        <v>46960</v>
      </c>
      <c r="M705" s="160">
        <v>62570</v>
      </c>
      <c r="N705" s="170">
        <f t="shared" si="192"/>
        <v>17263</v>
      </c>
      <c r="O705" s="170">
        <f t="shared" si="193"/>
        <v>14670</v>
      </c>
      <c r="P705" s="170">
        <f t="shared" si="194"/>
        <v>33570</v>
      </c>
      <c r="Q705" s="170">
        <f t="shared" si="195"/>
        <v>26810</v>
      </c>
      <c r="R705" s="170">
        <f t="shared" si="196"/>
        <v>15610</v>
      </c>
      <c r="S705" s="174">
        <f t="shared" si="197"/>
        <v>20150</v>
      </c>
      <c r="T705" s="171">
        <f t="shared" si="198"/>
        <v>55067.919569999998</v>
      </c>
      <c r="U705" s="174">
        <f t="shared" si="199"/>
        <v>2034.7596281114998</v>
      </c>
      <c r="V705" s="172">
        <f t="shared" si="200"/>
        <v>9.9028896197933758</v>
      </c>
      <c r="W705" s="174">
        <f t="shared" si="201"/>
        <v>2682</v>
      </c>
      <c r="X705" s="174">
        <f t="shared" si="202"/>
        <v>169.56330234262498</v>
      </c>
      <c r="Y705" s="175">
        <f t="shared" si="203"/>
        <v>15.817101713321588</v>
      </c>
    </row>
    <row r="706" spans="1:25" ht="14.25" customHeight="1" x14ac:dyDescent="0.2">
      <c r="A706" s="172" t="s">
        <v>229</v>
      </c>
      <c r="B706" s="172" t="s">
        <v>230</v>
      </c>
      <c r="C706" s="172" t="s">
        <v>468</v>
      </c>
      <c r="D706" s="170">
        <v>155000</v>
      </c>
      <c r="E706" s="160">
        <v>725</v>
      </c>
      <c r="F706" s="160">
        <v>894</v>
      </c>
      <c r="G706" s="160">
        <v>1174</v>
      </c>
      <c r="H706" s="170">
        <v>45307</v>
      </c>
      <c r="I706" s="170">
        <v>47900</v>
      </c>
      <c r="J706" s="170">
        <v>29000</v>
      </c>
      <c r="K706" s="170">
        <v>35760</v>
      </c>
      <c r="L706" s="160">
        <v>46960</v>
      </c>
      <c r="M706" s="160">
        <v>52624</v>
      </c>
      <c r="N706" s="170">
        <f t="shared" si="192"/>
        <v>7317</v>
      </c>
      <c r="O706" s="170">
        <f t="shared" si="193"/>
        <v>4724</v>
      </c>
      <c r="P706" s="170">
        <f t="shared" si="194"/>
        <v>23624</v>
      </c>
      <c r="Q706" s="170">
        <f t="shared" si="195"/>
        <v>16864</v>
      </c>
      <c r="R706" s="170">
        <f t="shared" si="196"/>
        <v>5664</v>
      </c>
      <c r="S706" s="174">
        <f t="shared" si="197"/>
        <v>20150</v>
      </c>
      <c r="T706" s="171">
        <f t="shared" si="198"/>
        <v>46314.435023999999</v>
      </c>
      <c r="U706" s="174">
        <f t="shared" si="199"/>
        <v>1711.3183741367998</v>
      </c>
      <c r="V706" s="172">
        <f t="shared" si="200"/>
        <v>11.774547801582386</v>
      </c>
      <c r="W706" s="174">
        <f t="shared" si="201"/>
        <v>2682</v>
      </c>
      <c r="X706" s="174">
        <f t="shared" si="202"/>
        <v>142.60986451139996</v>
      </c>
      <c r="Y706" s="175">
        <f t="shared" si="203"/>
        <v>18.80655317350509</v>
      </c>
    </row>
    <row r="707" spans="1:25" ht="14.25" customHeight="1" x14ac:dyDescent="0.2">
      <c r="A707" s="172" t="s">
        <v>229</v>
      </c>
      <c r="B707" s="172" t="s">
        <v>230</v>
      </c>
      <c r="C707" s="172" t="s">
        <v>170</v>
      </c>
      <c r="D707" s="170">
        <v>155000</v>
      </c>
      <c r="E707" s="160">
        <v>725</v>
      </c>
      <c r="F707" s="160">
        <v>894</v>
      </c>
      <c r="G707" s="160">
        <v>1174</v>
      </c>
      <c r="H707" s="170">
        <v>45307</v>
      </c>
      <c r="I707" s="170">
        <v>47900</v>
      </c>
      <c r="J707" s="170">
        <v>29000</v>
      </c>
      <c r="K707" s="170">
        <v>35760</v>
      </c>
      <c r="L707" s="160">
        <v>46960</v>
      </c>
      <c r="M707" s="160">
        <v>44081</v>
      </c>
      <c r="N707" s="170">
        <f t="shared" si="192"/>
        <v>-1226</v>
      </c>
      <c r="O707" s="170">
        <f t="shared" si="193"/>
        <v>-3819</v>
      </c>
      <c r="P707" s="170">
        <f t="shared" si="194"/>
        <v>15081</v>
      </c>
      <c r="Q707" s="170">
        <f t="shared" si="195"/>
        <v>8321</v>
      </c>
      <c r="R707" s="170">
        <f t="shared" si="196"/>
        <v>-2879</v>
      </c>
      <c r="S707" s="174">
        <f t="shared" si="197"/>
        <v>20150</v>
      </c>
      <c r="T707" s="171">
        <f t="shared" si="198"/>
        <v>38795.732180999999</v>
      </c>
      <c r="U707" s="174">
        <f t="shared" si="199"/>
        <v>1433.5023040879498</v>
      </c>
      <c r="V707" s="172">
        <f t="shared" si="200"/>
        <v>14.05648246433773</v>
      </c>
      <c r="W707" s="174">
        <f t="shared" si="201"/>
        <v>2682</v>
      </c>
      <c r="X707" s="174">
        <f t="shared" si="202"/>
        <v>119.45852534066248</v>
      </c>
      <c r="Y707" s="175">
        <f t="shared" si="203"/>
        <v>22.451306780756603</v>
      </c>
    </row>
    <row r="708" spans="1:25" ht="14.25" customHeight="1" x14ac:dyDescent="0.2">
      <c r="A708" s="172" t="s">
        <v>229</v>
      </c>
      <c r="B708" s="172" t="s">
        <v>230</v>
      </c>
      <c r="C708" s="172" t="s">
        <v>171</v>
      </c>
      <c r="D708" s="170">
        <v>155000</v>
      </c>
      <c r="E708" s="160">
        <v>725</v>
      </c>
      <c r="F708" s="160">
        <v>894</v>
      </c>
      <c r="G708" s="160">
        <v>1174</v>
      </c>
      <c r="H708" s="170">
        <v>45307</v>
      </c>
      <c r="I708" s="170">
        <v>47900</v>
      </c>
      <c r="J708" s="170">
        <v>29000</v>
      </c>
      <c r="K708" s="170">
        <v>35760</v>
      </c>
      <c r="L708" s="160">
        <v>46960</v>
      </c>
      <c r="M708" s="160">
        <v>40504</v>
      </c>
      <c r="N708" s="170">
        <f t="shared" si="192"/>
        <v>-4803</v>
      </c>
      <c r="O708" s="170">
        <f t="shared" si="193"/>
        <v>-7396</v>
      </c>
      <c r="P708" s="170">
        <f t="shared" si="194"/>
        <v>11504</v>
      </c>
      <c r="Q708" s="170">
        <f t="shared" si="195"/>
        <v>4744</v>
      </c>
      <c r="R708" s="170">
        <f t="shared" si="196"/>
        <v>-6456</v>
      </c>
      <c r="S708" s="174">
        <f t="shared" si="197"/>
        <v>20150</v>
      </c>
      <c r="T708" s="171">
        <f t="shared" si="198"/>
        <v>35647.610904000001</v>
      </c>
      <c r="U708" s="174">
        <f t="shared" si="199"/>
        <v>1317.1792229027999</v>
      </c>
      <c r="V708" s="172">
        <f t="shared" si="200"/>
        <v>15.297842275095583</v>
      </c>
      <c r="W708" s="174">
        <f t="shared" si="201"/>
        <v>2682</v>
      </c>
      <c r="X708" s="174">
        <f t="shared" si="202"/>
        <v>109.76493524189999</v>
      </c>
      <c r="Y708" s="175">
        <f t="shared" si="203"/>
        <v>24.434032544996338</v>
      </c>
    </row>
    <row r="709" spans="1:25" ht="14.25" customHeight="1" x14ac:dyDescent="0.2">
      <c r="A709" s="172" t="s">
        <v>229</v>
      </c>
      <c r="B709" s="172" t="s">
        <v>230</v>
      </c>
      <c r="C709" s="172" t="s">
        <v>172</v>
      </c>
      <c r="D709" s="170">
        <v>155000</v>
      </c>
      <c r="E709" s="160">
        <v>725</v>
      </c>
      <c r="F709" s="160">
        <v>894</v>
      </c>
      <c r="G709" s="160">
        <v>1174</v>
      </c>
      <c r="H709" s="170">
        <v>45307</v>
      </c>
      <c r="I709" s="170">
        <v>47900</v>
      </c>
      <c r="J709" s="170">
        <v>29000</v>
      </c>
      <c r="K709" s="170">
        <v>35760</v>
      </c>
      <c r="L709" s="160">
        <v>46960</v>
      </c>
      <c r="M709" s="160">
        <v>28777</v>
      </c>
      <c r="N709" s="170">
        <f t="shared" si="192"/>
        <v>-16530</v>
      </c>
      <c r="O709" s="170">
        <f t="shared" si="193"/>
        <v>-19123</v>
      </c>
      <c r="P709" s="170">
        <f t="shared" si="194"/>
        <v>-223</v>
      </c>
      <c r="Q709" s="170">
        <f t="shared" si="195"/>
        <v>-6983</v>
      </c>
      <c r="R709" s="170">
        <f t="shared" si="196"/>
        <v>-18183</v>
      </c>
      <c r="S709" s="174">
        <f t="shared" si="197"/>
        <v>20150</v>
      </c>
      <c r="T709" s="171">
        <f t="shared" si="198"/>
        <v>25326.666476999999</v>
      </c>
      <c r="U709" s="174">
        <f t="shared" si="199"/>
        <v>935.82032632514984</v>
      </c>
      <c r="V709" s="172">
        <f t="shared" si="200"/>
        <v>21.531911023055617</v>
      </c>
      <c r="W709" s="174">
        <f t="shared" si="201"/>
        <v>2682</v>
      </c>
      <c r="X709" s="174">
        <f t="shared" si="202"/>
        <v>77.985027193762491</v>
      </c>
      <c r="Y709" s="175">
        <f t="shared" si="203"/>
        <v>34.39121709012516</v>
      </c>
    </row>
    <row r="710" spans="1:25" ht="14.25" customHeight="1" x14ac:dyDescent="0.2">
      <c r="A710" s="172" t="s">
        <v>229</v>
      </c>
      <c r="B710" s="172" t="s">
        <v>230</v>
      </c>
      <c r="C710" s="172" t="s">
        <v>173</v>
      </c>
      <c r="D710" s="170">
        <v>155000</v>
      </c>
      <c r="E710" s="160">
        <v>725</v>
      </c>
      <c r="F710" s="160">
        <v>894</v>
      </c>
      <c r="G710" s="160">
        <v>1174</v>
      </c>
      <c r="H710" s="170">
        <v>45307</v>
      </c>
      <c r="I710" s="170">
        <v>47900</v>
      </c>
      <c r="J710" s="170">
        <v>29000</v>
      </c>
      <c r="K710" s="170">
        <v>35760</v>
      </c>
      <c r="L710" s="160">
        <v>46960</v>
      </c>
      <c r="M710" s="160">
        <v>35765</v>
      </c>
      <c r="N710" s="170">
        <f t="shared" si="192"/>
        <v>-9542</v>
      </c>
      <c r="O710" s="170">
        <f t="shared" si="193"/>
        <v>-12135</v>
      </c>
      <c r="P710" s="170">
        <f t="shared" si="194"/>
        <v>6765</v>
      </c>
      <c r="Q710" s="170">
        <f t="shared" si="195"/>
        <v>5</v>
      </c>
      <c r="R710" s="170">
        <f t="shared" si="196"/>
        <v>-11195</v>
      </c>
      <c r="S710" s="174">
        <f t="shared" si="197"/>
        <v>20150</v>
      </c>
      <c r="T710" s="171">
        <f t="shared" si="198"/>
        <v>31476.812265</v>
      </c>
      <c r="U710" s="174">
        <f t="shared" si="199"/>
        <v>1163.0682131917499</v>
      </c>
      <c r="V710" s="172">
        <f t="shared" si="200"/>
        <v>17.324865189723795</v>
      </c>
      <c r="W710" s="174">
        <f t="shared" si="201"/>
        <v>2682</v>
      </c>
      <c r="X710" s="174">
        <f t="shared" si="202"/>
        <v>96.922351099312493</v>
      </c>
      <c r="Y710" s="175">
        <f t="shared" si="203"/>
        <v>27.671635794842214</v>
      </c>
    </row>
    <row r="711" spans="1:25" ht="14.25" customHeight="1" x14ac:dyDescent="0.2">
      <c r="A711" s="172" t="s">
        <v>229</v>
      </c>
      <c r="B711" s="172" t="s">
        <v>230</v>
      </c>
      <c r="C711" s="172" t="s">
        <v>174</v>
      </c>
      <c r="D711" s="170">
        <v>155000</v>
      </c>
      <c r="E711" s="160">
        <v>725</v>
      </c>
      <c r="F711" s="160">
        <v>894</v>
      </c>
      <c r="G711" s="160">
        <v>1174</v>
      </c>
      <c r="H711" s="170">
        <v>45307</v>
      </c>
      <c r="I711" s="170">
        <v>47900</v>
      </c>
      <c r="J711" s="170">
        <v>29000</v>
      </c>
      <c r="K711" s="170">
        <v>35760</v>
      </c>
      <c r="L711" s="160">
        <v>46960</v>
      </c>
      <c r="M711" s="160">
        <v>61964</v>
      </c>
      <c r="N711" s="170">
        <f t="shared" si="192"/>
        <v>16657</v>
      </c>
      <c r="O711" s="170">
        <f t="shared" si="193"/>
        <v>14064</v>
      </c>
      <c r="P711" s="170">
        <f t="shared" si="194"/>
        <v>32964</v>
      </c>
      <c r="Q711" s="170">
        <f t="shared" si="195"/>
        <v>26204</v>
      </c>
      <c r="R711" s="170">
        <f t="shared" si="196"/>
        <v>15004</v>
      </c>
      <c r="S711" s="174">
        <f t="shared" si="197"/>
        <v>20150</v>
      </c>
      <c r="T711" s="171">
        <f t="shared" si="198"/>
        <v>54534.578364000001</v>
      </c>
      <c r="U711" s="174">
        <f t="shared" si="199"/>
        <v>2015.0526705497998</v>
      </c>
      <c r="V711" s="172">
        <f t="shared" si="200"/>
        <v>9.9997386145257163</v>
      </c>
      <c r="W711" s="174">
        <f t="shared" si="201"/>
        <v>2682</v>
      </c>
      <c r="X711" s="174">
        <f t="shared" si="202"/>
        <v>167.92105587914997</v>
      </c>
      <c r="Y711" s="175">
        <f t="shared" si="203"/>
        <v>15.971790946396808</v>
      </c>
    </row>
    <row r="712" spans="1:25" ht="14.25" customHeight="1" x14ac:dyDescent="0.2">
      <c r="A712" s="172" t="s">
        <v>229</v>
      </c>
      <c r="B712" s="172" t="s">
        <v>230</v>
      </c>
      <c r="C712" s="172" t="s">
        <v>175</v>
      </c>
      <c r="D712" s="170">
        <v>155000</v>
      </c>
      <c r="E712" s="160">
        <v>725</v>
      </c>
      <c r="F712" s="160">
        <v>894</v>
      </c>
      <c r="G712" s="160">
        <v>1174</v>
      </c>
      <c r="H712" s="170">
        <v>45307</v>
      </c>
      <c r="I712" s="170">
        <v>47900</v>
      </c>
      <c r="J712" s="170">
        <v>29000</v>
      </c>
      <c r="K712" s="170">
        <v>35760</v>
      </c>
      <c r="L712" s="160">
        <v>46960</v>
      </c>
      <c r="M712" s="160">
        <v>26805</v>
      </c>
      <c r="N712" s="170">
        <f t="shared" si="192"/>
        <v>-18502</v>
      </c>
      <c r="O712" s="170">
        <f t="shared" si="193"/>
        <v>-21095</v>
      </c>
      <c r="P712" s="170">
        <f t="shared" si="194"/>
        <v>-2195</v>
      </c>
      <c r="Q712" s="170">
        <f t="shared" si="195"/>
        <v>-8955</v>
      </c>
      <c r="R712" s="170">
        <f t="shared" si="196"/>
        <v>-20155</v>
      </c>
      <c r="S712" s="174">
        <f t="shared" si="197"/>
        <v>20150</v>
      </c>
      <c r="T712" s="171">
        <f t="shared" si="198"/>
        <v>23591.107305000001</v>
      </c>
      <c r="U712" s="174">
        <f t="shared" si="199"/>
        <v>871.69141491974995</v>
      </c>
      <c r="V712" s="172">
        <f t="shared" si="200"/>
        <v>23.115978493209159</v>
      </c>
      <c r="W712" s="174">
        <f t="shared" si="201"/>
        <v>2682</v>
      </c>
      <c r="X712" s="174">
        <f t="shared" si="202"/>
        <v>72.6409512433125</v>
      </c>
      <c r="Y712" s="175">
        <f t="shared" si="203"/>
        <v>36.921322671237888</v>
      </c>
    </row>
    <row r="713" spans="1:25" ht="14.25" customHeight="1" x14ac:dyDescent="0.2">
      <c r="A713" s="172" t="s">
        <v>229</v>
      </c>
      <c r="B713" s="172" t="s">
        <v>230</v>
      </c>
      <c r="C713" s="172" t="s">
        <v>176</v>
      </c>
      <c r="D713" s="170">
        <v>155000</v>
      </c>
      <c r="E713" s="160">
        <v>725</v>
      </c>
      <c r="F713" s="160">
        <v>894</v>
      </c>
      <c r="G713" s="160">
        <v>1174</v>
      </c>
      <c r="H713" s="170">
        <v>45307</v>
      </c>
      <c r="I713" s="170">
        <v>47900</v>
      </c>
      <c r="J713" s="170">
        <v>29000</v>
      </c>
      <c r="K713" s="170">
        <v>35760</v>
      </c>
      <c r="L713" s="160">
        <v>46960</v>
      </c>
      <c r="M713" s="160">
        <v>22741</v>
      </c>
      <c r="N713" s="170">
        <f t="shared" si="192"/>
        <v>-22566</v>
      </c>
      <c r="O713" s="170">
        <f t="shared" si="193"/>
        <v>-25159</v>
      </c>
      <c r="P713" s="170">
        <f t="shared" si="194"/>
        <v>-6259</v>
      </c>
      <c r="Q713" s="170">
        <f t="shared" si="195"/>
        <v>-13019</v>
      </c>
      <c r="R713" s="170">
        <f t="shared" si="196"/>
        <v>-24219</v>
      </c>
      <c r="S713" s="174">
        <f t="shared" si="197"/>
        <v>20150</v>
      </c>
      <c r="T713" s="171">
        <f t="shared" si="198"/>
        <v>20014.376841000001</v>
      </c>
      <c r="U713" s="174">
        <f t="shared" si="199"/>
        <v>739.53122427494998</v>
      </c>
      <c r="V713" s="172">
        <f t="shared" si="200"/>
        <v>27.246990172396615</v>
      </c>
      <c r="W713" s="174">
        <f t="shared" si="201"/>
        <v>2682</v>
      </c>
      <c r="X713" s="174">
        <f t="shared" si="202"/>
        <v>61.627602022912498</v>
      </c>
      <c r="Y713" s="175">
        <f t="shared" si="203"/>
        <v>43.519460630690453</v>
      </c>
    </row>
    <row r="714" spans="1:25" ht="14.25" customHeight="1" x14ac:dyDescent="0.2">
      <c r="A714" s="172" t="s">
        <v>229</v>
      </c>
      <c r="B714" s="172" t="s">
        <v>230</v>
      </c>
      <c r="C714" s="172" t="s">
        <v>303</v>
      </c>
      <c r="D714" s="170">
        <v>155000</v>
      </c>
      <c r="E714" s="160">
        <v>725</v>
      </c>
      <c r="F714" s="160">
        <v>894</v>
      </c>
      <c r="G714" s="160">
        <v>1174</v>
      </c>
      <c r="H714" s="170">
        <v>45307</v>
      </c>
      <c r="I714" s="170">
        <v>47900</v>
      </c>
      <c r="J714" s="170">
        <v>29000</v>
      </c>
      <c r="K714" s="170">
        <v>35760</v>
      </c>
      <c r="L714" s="160">
        <v>46960</v>
      </c>
      <c r="M714" s="160">
        <v>39921</v>
      </c>
      <c r="N714" s="170">
        <f t="shared" si="192"/>
        <v>-5386</v>
      </c>
      <c r="O714" s="170">
        <f t="shared" si="193"/>
        <v>-7979</v>
      </c>
      <c r="P714" s="170">
        <f t="shared" si="194"/>
        <v>10921</v>
      </c>
      <c r="Q714" s="170">
        <f t="shared" si="195"/>
        <v>4161</v>
      </c>
      <c r="R714" s="170">
        <f t="shared" si="196"/>
        <v>-7039</v>
      </c>
      <c r="S714" s="174">
        <f t="shared" si="197"/>
        <v>20150</v>
      </c>
      <c r="T714" s="171">
        <f t="shared" si="198"/>
        <v>35134.512021000002</v>
      </c>
      <c r="U714" s="174">
        <f t="shared" si="199"/>
        <v>1298.22021917595</v>
      </c>
      <c r="V714" s="172">
        <f t="shared" si="200"/>
        <v>15.521249555634164</v>
      </c>
      <c r="W714" s="174">
        <f t="shared" si="201"/>
        <v>2682</v>
      </c>
      <c r="X714" s="174">
        <f t="shared" si="202"/>
        <v>108.18501826466249</v>
      </c>
      <c r="Y714" s="175">
        <f t="shared" si="203"/>
        <v>24.790863310100743</v>
      </c>
    </row>
    <row r="715" spans="1:25" ht="14.25" customHeight="1" x14ac:dyDescent="0.2">
      <c r="A715" s="172" t="s">
        <v>229</v>
      </c>
      <c r="B715" s="172" t="s">
        <v>230</v>
      </c>
      <c r="C715" s="172" t="s">
        <v>339</v>
      </c>
      <c r="D715" s="170">
        <v>155000</v>
      </c>
      <c r="E715" s="160">
        <v>725</v>
      </c>
      <c r="F715" s="160">
        <v>894</v>
      </c>
      <c r="G715" s="160">
        <v>1174</v>
      </c>
      <c r="H715" s="170">
        <v>45307</v>
      </c>
      <c r="I715" s="170">
        <v>47900</v>
      </c>
      <c r="J715" s="170">
        <v>29000</v>
      </c>
      <c r="K715" s="170">
        <v>35760</v>
      </c>
      <c r="L715" s="160">
        <v>46960</v>
      </c>
      <c r="M715" s="160">
        <v>27025</v>
      </c>
      <c r="N715" s="170">
        <f t="shared" si="192"/>
        <v>-18282</v>
      </c>
      <c r="O715" s="170">
        <f t="shared" si="193"/>
        <v>-20875</v>
      </c>
      <c r="P715" s="170">
        <f t="shared" si="194"/>
        <v>-1975</v>
      </c>
      <c r="Q715" s="170">
        <f t="shared" si="195"/>
        <v>-8735</v>
      </c>
      <c r="R715" s="170">
        <f t="shared" si="196"/>
        <v>-19935</v>
      </c>
      <c r="S715" s="174">
        <f t="shared" si="197"/>
        <v>20150</v>
      </c>
      <c r="T715" s="171">
        <f t="shared" si="198"/>
        <v>23784.729524999999</v>
      </c>
      <c r="U715" s="174">
        <f t="shared" si="199"/>
        <v>878.84575594874991</v>
      </c>
      <c r="V715" s="172">
        <f t="shared" si="200"/>
        <v>22.927800314911064</v>
      </c>
      <c r="W715" s="174">
        <f t="shared" si="201"/>
        <v>2682</v>
      </c>
      <c r="X715" s="174">
        <f t="shared" si="202"/>
        <v>73.237146329062483</v>
      </c>
      <c r="Y715" s="175">
        <f t="shared" si="203"/>
        <v>36.620760562535871</v>
      </c>
    </row>
    <row r="716" spans="1:25" ht="14.25" customHeight="1" x14ac:dyDescent="0.2">
      <c r="A716" s="172" t="s">
        <v>229</v>
      </c>
      <c r="B716" s="172" t="s">
        <v>230</v>
      </c>
      <c r="C716" s="172" t="s">
        <v>179</v>
      </c>
      <c r="D716" s="170">
        <v>155000</v>
      </c>
      <c r="E716" s="160">
        <v>725</v>
      </c>
      <c r="F716" s="160">
        <v>894</v>
      </c>
      <c r="G716" s="160">
        <v>1174</v>
      </c>
      <c r="H716" s="170">
        <v>45307</v>
      </c>
      <c r="I716" s="170">
        <v>47900</v>
      </c>
      <c r="J716" s="170">
        <v>29000</v>
      </c>
      <c r="K716" s="170">
        <v>35760</v>
      </c>
      <c r="L716" s="160">
        <v>46960</v>
      </c>
      <c r="M716" s="160">
        <v>50967</v>
      </c>
      <c r="N716" s="170">
        <f t="shared" si="192"/>
        <v>5660</v>
      </c>
      <c r="O716" s="170">
        <f t="shared" si="193"/>
        <v>3067</v>
      </c>
      <c r="P716" s="170">
        <f t="shared" si="194"/>
        <v>21967</v>
      </c>
      <c r="Q716" s="170">
        <f t="shared" si="195"/>
        <v>15207</v>
      </c>
      <c r="R716" s="170">
        <f t="shared" si="196"/>
        <v>4007</v>
      </c>
      <c r="S716" s="174">
        <f t="shared" si="197"/>
        <v>20150</v>
      </c>
      <c r="T716" s="171">
        <f t="shared" si="198"/>
        <v>44856.107667000004</v>
      </c>
      <c r="U716" s="174">
        <f t="shared" si="199"/>
        <v>1657.4331782956499</v>
      </c>
      <c r="V716" s="172">
        <f t="shared" si="200"/>
        <v>12.157352865785144</v>
      </c>
      <c r="W716" s="174">
        <f t="shared" si="201"/>
        <v>2682</v>
      </c>
      <c r="X716" s="174">
        <f t="shared" si="202"/>
        <v>138.11943152463749</v>
      </c>
      <c r="Y716" s="175">
        <f t="shared" si="203"/>
        <v>19.417977401113106</v>
      </c>
    </row>
    <row r="717" spans="1:25" ht="14.25" customHeight="1" x14ac:dyDescent="0.2">
      <c r="A717" s="172" t="s">
        <v>229</v>
      </c>
      <c r="B717" s="172" t="s">
        <v>230</v>
      </c>
      <c r="C717" s="172" t="s">
        <v>340</v>
      </c>
      <c r="D717" s="170">
        <v>155000</v>
      </c>
      <c r="E717" s="160">
        <v>725</v>
      </c>
      <c r="F717" s="160">
        <v>894</v>
      </c>
      <c r="G717" s="160">
        <v>1174</v>
      </c>
      <c r="H717" s="170">
        <v>45307</v>
      </c>
      <c r="I717" s="170">
        <v>47900</v>
      </c>
      <c r="J717" s="170">
        <v>29000</v>
      </c>
      <c r="K717" s="170">
        <v>35760</v>
      </c>
      <c r="L717" s="160">
        <v>46960</v>
      </c>
      <c r="M717" s="160">
        <v>28128</v>
      </c>
      <c r="N717" s="170">
        <f t="shared" si="192"/>
        <v>-17179</v>
      </c>
      <c r="O717" s="170">
        <f t="shared" si="193"/>
        <v>-19772</v>
      </c>
      <c r="P717" s="170">
        <f t="shared" si="194"/>
        <v>-872</v>
      </c>
      <c r="Q717" s="170">
        <f t="shared" si="195"/>
        <v>-7632</v>
      </c>
      <c r="R717" s="170">
        <f t="shared" si="196"/>
        <v>-18832</v>
      </c>
      <c r="S717" s="174">
        <f t="shared" si="197"/>
        <v>20150</v>
      </c>
      <c r="T717" s="171">
        <f t="shared" si="198"/>
        <v>24755.480928000001</v>
      </c>
      <c r="U717" s="174">
        <f t="shared" si="199"/>
        <v>914.71502028959992</v>
      </c>
      <c r="V717" s="172">
        <f t="shared" si="200"/>
        <v>22.028718839251688</v>
      </c>
      <c r="W717" s="174">
        <f t="shared" si="201"/>
        <v>2682</v>
      </c>
      <c r="X717" s="174">
        <f t="shared" si="202"/>
        <v>76.226251690799998</v>
      </c>
      <c r="Y717" s="175">
        <f t="shared" si="203"/>
        <v>35.18472888945292</v>
      </c>
    </row>
    <row r="718" spans="1:25" ht="14.25" customHeight="1" x14ac:dyDescent="0.2">
      <c r="A718" s="172" t="s">
        <v>229</v>
      </c>
      <c r="B718" s="172" t="s">
        <v>230</v>
      </c>
      <c r="C718" s="172" t="s">
        <v>305</v>
      </c>
      <c r="D718" s="170">
        <v>155000</v>
      </c>
      <c r="E718" s="160">
        <v>725</v>
      </c>
      <c r="F718" s="160">
        <v>894</v>
      </c>
      <c r="G718" s="160">
        <v>1174</v>
      </c>
      <c r="H718" s="170">
        <v>45307</v>
      </c>
      <c r="I718" s="170">
        <v>47900</v>
      </c>
      <c r="J718" s="170">
        <v>29000</v>
      </c>
      <c r="K718" s="170">
        <v>35760</v>
      </c>
      <c r="L718" s="160">
        <v>46960</v>
      </c>
      <c r="M718" s="160">
        <v>24763</v>
      </c>
      <c r="N718" s="170">
        <f t="shared" si="192"/>
        <v>-20544</v>
      </c>
      <c r="O718" s="170">
        <f t="shared" si="193"/>
        <v>-23137</v>
      </c>
      <c r="P718" s="170">
        <f t="shared" si="194"/>
        <v>-4237</v>
      </c>
      <c r="Q718" s="170">
        <f t="shared" si="195"/>
        <v>-10997</v>
      </c>
      <c r="R718" s="170">
        <f t="shared" si="196"/>
        <v>-22197</v>
      </c>
      <c r="S718" s="174">
        <f t="shared" si="197"/>
        <v>20150</v>
      </c>
      <c r="T718" s="171">
        <f t="shared" si="198"/>
        <v>21793.941063000002</v>
      </c>
      <c r="U718" s="174">
        <f t="shared" si="199"/>
        <v>805.28612227785004</v>
      </c>
      <c r="V718" s="172">
        <f t="shared" si="200"/>
        <v>25.022162238439261</v>
      </c>
      <c r="W718" s="174">
        <f t="shared" si="201"/>
        <v>2682</v>
      </c>
      <c r="X718" s="174">
        <f t="shared" si="202"/>
        <v>67.107176856487499</v>
      </c>
      <c r="Y718" s="175">
        <f t="shared" si="203"/>
        <v>39.965919080989046</v>
      </c>
    </row>
    <row r="719" spans="1:25" ht="14.25" customHeight="1" x14ac:dyDescent="0.2">
      <c r="A719" s="172" t="s">
        <v>229</v>
      </c>
      <c r="B719" s="172" t="s">
        <v>230</v>
      </c>
      <c r="C719" s="172" t="s">
        <v>177</v>
      </c>
      <c r="D719" s="170">
        <v>155000</v>
      </c>
      <c r="E719" s="160">
        <v>725</v>
      </c>
      <c r="F719" s="160">
        <v>894</v>
      </c>
      <c r="G719" s="160">
        <v>1174</v>
      </c>
      <c r="H719" s="170">
        <v>45307</v>
      </c>
      <c r="I719" s="170">
        <v>47900</v>
      </c>
      <c r="J719" s="170">
        <v>29000</v>
      </c>
      <c r="K719" s="170">
        <v>35760</v>
      </c>
      <c r="L719" s="160">
        <v>46960</v>
      </c>
      <c r="M719" s="160">
        <v>26378</v>
      </c>
      <c r="N719" s="170">
        <f t="shared" si="192"/>
        <v>-18929</v>
      </c>
      <c r="O719" s="170">
        <f t="shared" si="193"/>
        <v>-21522</v>
      </c>
      <c r="P719" s="170">
        <f t="shared" si="194"/>
        <v>-2622</v>
      </c>
      <c r="Q719" s="170">
        <f t="shared" si="195"/>
        <v>-9382</v>
      </c>
      <c r="R719" s="170">
        <f t="shared" si="196"/>
        <v>-20582</v>
      </c>
      <c r="S719" s="174">
        <f t="shared" si="197"/>
        <v>20150</v>
      </c>
      <c r="T719" s="171">
        <f t="shared" si="198"/>
        <v>23215.304178000002</v>
      </c>
      <c r="U719" s="174">
        <f t="shared" si="199"/>
        <v>857.8054893771</v>
      </c>
      <c r="V719" s="172">
        <f t="shared" si="200"/>
        <v>23.490173762623073</v>
      </c>
      <c r="W719" s="174">
        <f t="shared" si="201"/>
        <v>2682</v>
      </c>
      <c r="X719" s="174">
        <f t="shared" si="202"/>
        <v>71.483790781425</v>
      </c>
      <c r="Y719" s="175">
        <f t="shared" si="203"/>
        <v>37.518995155149426</v>
      </c>
    </row>
    <row r="720" spans="1:25" ht="14.25" customHeight="1" x14ac:dyDescent="0.2">
      <c r="A720" s="172" t="s">
        <v>229</v>
      </c>
      <c r="B720" s="172" t="s">
        <v>230</v>
      </c>
      <c r="C720" s="172" t="s">
        <v>180</v>
      </c>
      <c r="D720" s="170">
        <v>155000</v>
      </c>
      <c r="E720" s="160">
        <v>725</v>
      </c>
      <c r="F720" s="160">
        <v>894</v>
      </c>
      <c r="G720" s="160">
        <v>1174</v>
      </c>
      <c r="H720" s="170">
        <v>45307</v>
      </c>
      <c r="I720" s="170">
        <v>47900</v>
      </c>
      <c r="J720" s="170">
        <v>29000</v>
      </c>
      <c r="K720" s="170">
        <v>35760</v>
      </c>
      <c r="L720" s="160">
        <v>46960</v>
      </c>
      <c r="M720" s="160">
        <v>26246</v>
      </c>
      <c r="N720" s="170">
        <f t="shared" si="192"/>
        <v>-19061</v>
      </c>
      <c r="O720" s="170">
        <f t="shared" si="193"/>
        <v>-21654</v>
      </c>
      <c r="P720" s="170">
        <f t="shared" si="194"/>
        <v>-2754</v>
      </c>
      <c r="Q720" s="170">
        <f t="shared" si="195"/>
        <v>-9514</v>
      </c>
      <c r="R720" s="170">
        <f t="shared" si="196"/>
        <v>-20714</v>
      </c>
      <c r="S720" s="174">
        <f t="shared" si="197"/>
        <v>20150</v>
      </c>
      <c r="T720" s="171">
        <f t="shared" si="198"/>
        <v>23099.130846</v>
      </c>
      <c r="U720" s="174">
        <f t="shared" si="199"/>
        <v>853.51288475969989</v>
      </c>
      <c r="V720" s="172">
        <f t="shared" si="200"/>
        <v>23.608313781546578</v>
      </c>
      <c r="W720" s="174">
        <f t="shared" si="201"/>
        <v>2682</v>
      </c>
      <c r="X720" s="174">
        <f t="shared" si="202"/>
        <v>71.126073729974991</v>
      </c>
      <c r="Y720" s="175">
        <f t="shared" si="203"/>
        <v>37.707690855845911</v>
      </c>
    </row>
    <row r="721" spans="1:25" ht="14.25" customHeight="1" x14ac:dyDescent="0.2">
      <c r="A721" s="172" t="s">
        <v>229</v>
      </c>
      <c r="B721" s="172" t="s">
        <v>230</v>
      </c>
      <c r="C721" s="172" t="s">
        <v>463</v>
      </c>
      <c r="D721" s="170">
        <v>155000</v>
      </c>
      <c r="E721" s="160">
        <v>725</v>
      </c>
      <c r="F721" s="160">
        <v>894</v>
      </c>
      <c r="G721" s="160">
        <v>1174</v>
      </c>
      <c r="H721" s="170">
        <v>45307</v>
      </c>
      <c r="I721" s="170">
        <v>47900</v>
      </c>
      <c r="J721" s="170">
        <v>29000</v>
      </c>
      <c r="K721" s="170">
        <v>35760</v>
      </c>
      <c r="L721" s="160">
        <v>46960</v>
      </c>
      <c r="M721" s="160">
        <v>28789</v>
      </c>
      <c r="N721" s="170">
        <f t="shared" si="192"/>
        <v>-16518</v>
      </c>
      <c r="O721" s="170">
        <f t="shared" si="193"/>
        <v>-19111</v>
      </c>
      <c r="P721" s="170">
        <f t="shared" si="194"/>
        <v>-211</v>
      </c>
      <c r="Q721" s="170">
        <f t="shared" si="195"/>
        <v>-6971</v>
      </c>
      <c r="R721" s="170">
        <f t="shared" si="196"/>
        <v>-18171</v>
      </c>
      <c r="S721" s="174">
        <f t="shared" si="197"/>
        <v>20150</v>
      </c>
      <c r="T721" s="171">
        <f t="shared" si="198"/>
        <v>25337.227688999999</v>
      </c>
      <c r="U721" s="174">
        <f t="shared" si="199"/>
        <v>936.21056310854988</v>
      </c>
      <c r="V721" s="172">
        <f t="shared" si="200"/>
        <v>21.522935965489303</v>
      </c>
      <c r="W721" s="174">
        <f t="shared" si="201"/>
        <v>2682</v>
      </c>
      <c r="X721" s="174">
        <f t="shared" si="202"/>
        <v>78.017546925712494</v>
      </c>
      <c r="Y721" s="172">
        <f t="shared" si="203"/>
        <v>34.376881941107079</v>
      </c>
    </row>
    <row r="722" spans="1:25" ht="14.25" customHeight="1" x14ac:dyDescent="0.2">
      <c r="A722" s="172" t="s">
        <v>307</v>
      </c>
      <c r="B722" s="172" t="s">
        <v>437</v>
      </c>
      <c r="C722" s="180" t="s">
        <v>177</v>
      </c>
      <c r="D722" s="170">
        <v>166000</v>
      </c>
      <c r="E722" s="160">
        <v>713</v>
      </c>
      <c r="F722" s="160">
        <v>878</v>
      </c>
      <c r="G722" s="160">
        <v>1225</v>
      </c>
      <c r="H722" s="170">
        <v>48522</v>
      </c>
      <c r="I722" s="170">
        <v>51300</v>
      </c>
      <c r="J722" s="170">
        <v>28520</v>
      </c>
      <c r="K722" s="170">
        <v>35120</v>
      </c>
      <c r="L722" s="160">
        <v>49000</v>
      </c>
      <c r="M722" s="160">
        <v>28291</v>
      </c>
      <c r="N722" s="170">
        <f t="shared" si="192"/>
        <v>-20231</v>
      </c>
      <c r="O722" s="170">
        <f t="shared" si="193"/>
        <v>-23009</v>
      </c>
      <c r="P722" s="170">
        <f t="shared" si="194"/>
        <v>-229</v>
      </c>
      <c r="Q722" s="170">
        <f t="shared" si="195"/>
        <v>-6829</v>
      </c>
      <c r="R722" s="170">
        <f t="shared" si="196"/>
        <v>-20709</v>
      </c>
      <c r="S722" s="174">
        <f t="shared" si="197"/>
        <v>21580</v>
      </c>
      <c r="T722" s="171">
        <f t="shared" si="198"/>
        <v>24898.937390999999</v>
      </c>
      <c r="U722" s="174">
        <f t="shared" si="199"/>
        <v>920.01573659744986</v>
      </c>
      <c r="V722" s="172">
        <f t="shared" si="200"/>
        <v>23.456120522253919</v>
      </c>
      <c r="W722" s="174">
        <f t="shared" si="201"/>
        <v>2634</v>
      </c>
      <c r="X722" s="174">
        <f t="shared" si="202"/>
        <v>76.667978049787493</v>
      </c>
      <c r="Y722" s="175">
        <f t="shared" si="203"/>
        <v>34.355934080973206</v>
      </c>
    </row>
    <row r="723" spans="1:25" ht="14.25" customHeight="1" x14ac:dyDescent="0.2">
      <c r="A723" s="172" t="s">
        <v>307</v>
      </c>
      <c r="B723" s="172" t="s">
        <v>437</v>
      </c>
      <c r="C723" s="180" t="s">
        <v>180</v>
      </c>
      <c r="D723" s="170">
        <v>166000</v>
      </c>
      <c r="E723" s="160">
        <v>713</v>
      </c>
      <c r="F723" s="160">
        <v>878</v>
      </c>
      <c r="G723" s="160">
        <v>1225</v>
      </c>
      <c r="H723" s="170">
        <v>48522</v>
      </c>
      <c r="I723" s="170">
        <v>51300</v>
      </c>
      <c r="J723" s="170">
        <v>28520</v>
      </c>
      <c r="K723" s="170">
        <v>35120</v>
      </c>
      <c r="L723" s="160">
        <v>49000</v>
      </c>
      <c r="M723" s="160">
        <v>28150</v>
      </c>
      <c r="N723" s="170">
        <f t="shared" si="192"/>
        <v>-20372</v>
      </c>
      <c r="O723" s="170">
        <f t="shared" si="193"/>
        <v>-23150</v>
      </c>
      <c r="P723" s="170">
        <f t="shared" si="194"/>
        <v>-370</v>
      </c>
      <c r="Q723" s="170">
        <f t="shared" si="195"/>
        <v>-6970</v>
      </c>
      <c r="R723" s="170">
        <f t="shared" si="196"/>
        <v>-20850</v>
      </c>
      <c r="S723" s="174">
        <f t="shared" si="197"/>
        <v>21580</v>
      </c>
      <c r="T723" s="171">
        <f t="shared" si="198"/>
        <v>24774.843150000001</v>
      </c>
      <c r="U723" s="174">
        <f t="shared" si="199"/>
        <v>915.4304543925</v>
      </c>
      <c r="V723" s="172">
        <f t="shared" si="200"/>
        <v>23.573609438546555</v>
      </c>
      <c r="W723" s="174">
        <f t="shared" si="201"/>
        <v>2634</v>
      </c>
      <c r="X723" s="174">
        <f t="shared" si="202"/>
        <v>76.285871199374995</v>
      </c>
      <c r="Y723" s="175">
        <f t="shared" si="203"/>
        <v>34.528018866245581</v>
      </c>
    </row>
    <row r="724" spans="1:25" ht="14.25" customHeight="1" x14ac:dyDescent="0.2">
      <c r="A724" s="172" t="s">
        <v>307</v>
      </c>
      <c r="B724" s="172" t="s">
        <v>437</v>
      </c>
      <c r="C724" s="172" t="s">
        <v>181</v>
      </c>
      <c r="D724" s="170">
        <v>166000</v>
      </c>
      <c r="E724" s="160">
        <v>713</v>
      </c>
      <c r="F724" s="160">
        <v>878</v>
      </c>
      <c r="G724" s="160">
        <v>1225</v>
      </c>
      <c r="H724" s="170">
        <v>48522</v>
      </c>
      <c r="I724" s="170">
        <v>51300</v>
      </c>
      <c r="J724" s="170">
        <v>28520</v>
      </c>
      <c r="K724" s="170">
        <v>35120</v>
      </c>
      <c r="L724" s="160">
        <v>49000</v>
      </c>
      <c r="M724" s="160">
        <v>85528</v>
      </c>
      <c r="N724" s="170">
        <f t="shared" si="192"/>
        <v>37006</v>
      </c>
      <c r="O724" s="170">
        <f t="shared" si="193"/>
        <v>34228</v>
      </c>
      <c r="P724" s="170">
        <f t="shared" si="194"/>
        <v>57008</v>
      </c>
      <c r="Q724" s="170">
        <f t="shared" si="195"/>
        <v>50408</v>
      </c>
      <c r="R724" s="170">
        <f t="shared" si="196"/>
        <v>36528</v>
      </c>
      <c r="S724" s="174">
        <f t="shared" si="197"/>
        <v>21580</v>
      </c>
      <c r="T724" s="171">
        <f t="shared" si="198"/>
        <v>75273.278328</v>
      </c>
      <c r="U724" s="174">
        <f t="shared" si="199"/>
        <v>2781.3476342196</v>
      </c>
      <c r="V724" s="172">
        <f t="shared" si="200"/>
        <v>7.7588287542686087</v>
      </c>
      <c r="W724" s="174">
        <f t="shared" si="201"/>
        <v>2634</v>
      </c>
      <c r="X724" s="174">
        <f t="shared" si="202"/>
        <v>231.77896951829996</v>
      </c>
      <c r="Y724" s="175">
        <f t="shared" si="203"/>
        <v>11.364275220802698</v>
      </c>
    </row>
    <row r="725" spans="1:25" ht="14.25" customHeight="1" x14ac:dyDescent="0.2">
      <c r="A725" s="172" t="s">
        <v>307</v>
      </c>
      <c r="B725" s="172" t="s">
        <v>437</v>
      </c>
      <c r="C725" s="172" t="s">
        <v>178</v>
      </c>
      <c r="D725" s="170">
        <v>166000</v>
      </c>
      <c r="E725" s="160">
        <v>713</v>
      </c>
      <c r="F725" s="160">
        <v>878</v>
      </c>
      <c r="G725" s="160">
        <v>1225</v>
      </c>
      <c r="H725" s="170">
        <v>48522</v>
      </c>
      <c r="I725" s="170">
        <v>51300</v>
      </c>
      <c r="J725" s="170">
        <v>28520</v>
      </c>
      <c r="K725" s="170">
        <v>35120</v>
      </c>
      <c r="L725" s="160">
        <v>49000</v>
      </c>
      <c r="M725" s="160">
        <v>67108</v>
      </c>
      <c r="N725" s="170">
        <f t="shared" si="192"/>
        <v>18586</v>
      </c>
      <c r="O725" s="170">
        <f t="shared" si="193"/>
        <v>15808</v>
      </c>
      <c r="P725" s="170">
        <f t="shared" si="194"/>
        <v>38588</v>
      </c>
      <c r="Q725" s="170">
        <f t="shared" si="195"/>
        <v>31988</v>
      </c>
      <c r="R725" s="170">
        <f t="shared" si="196"/>
        <v>18108</v>
      </c>
      <c r="S725" s="174">
        <f t="shared" si="197"/>
        <v>21580</v>
      </c>
      <c r="T725" s="171">
        <f t="shared" si="198"/>
        <v>59061.817908000005</v>
      </c>
      <c r="U725" s="174">
        <f t="shared" si="199"/>
        <v>2182.3341717006001</v>
      </c>
      <c r="V725" s="172">
        <f t="shared" si="200"/>
        <v>9.8884947501800902</v>
      </c>
      <c r="W725" s="174">
        <f t="shared" si="201"/>
        <v>2634</v>
      </c>
      <c r="X725" s="174">
        <f t="shared" si="202"/>
        <v>181.86118097504999</v>
      </c>
      <c r="Y725" s="175">
        <f t="shared" si="203"/>
        <v>14.483574701746633</v>
      </c>
    </row>
    <row r="726" spans="1:25" ht="14.25" customHeight="1" x14ac:dyDescent="0.2">
      <c r="A726" s="172" t="s">
        <v>307</v>
      </c>
      <c r="B726" s="172" t="s">
        <v>437</v>
      </c>
      <c r="C726" s="172" t="s">
        <v>468</v>
      </c>
      <c r="D726" s="170">
        <v>166000</v>
      </c>
      <c r="E726" s="160">
        <v>713</v>
      </c>
      <c r="F726" s="160">
        <v>878</v>
      </c>
      <c r="G726" s="160">
        <v>1225</v>
      </c>
      <c r="H726" s="170">
        <v>48522</v>
      </c>
      <c r="I726" s="170">
        <v>51300</v>
      </c>
      <c r="J726" s="170">
        <v>28520</v>
      </c>
      <c r="K726" s="170">
        <v>35120</v>
      </c>
      <c r="L726" s="160">
        <v>49000</v>
      </c>
      <c r="M726" s="160">
        <v>56441</v>
      </c>
      <c r="N726" s="170">
        <f t="shared" si="192"/>
        <v>7919</v>
      </c>
      <c r="O726" s="170">
        <f t="shared" si="193"/>
        <v>5141</v>
      </c>
      <c r="P726" s="170">
        <f t="shared" si="194"/>
        <v>27921</v>
      </c>
      <c r="Q726" s="170">
        <f t="shared" si="195"/>
        <v>21321</v>
      </c>
      <c r="R726" s="170">
        <f t="shared" si="196"/>
        <v>7441</v>
      </c>
      <c r="S726" s="174">
        <f t="shared" si="197"/>
        <v>21580</v>
      </c>
      <c r="T726" s="171">
        <f t="shared" si="198"/>
        <v>49673.780541</v>
      </c>
      <c r="U726" s="174">
        <f t="shared" si="199"/>
        <v>1835.4461909899499</v>
      </c>
      <c r="V726" s="172">
        <f t="shared" si="200"/>
        <v>11.75735911296904</v>
      </c>
      <c r="W726" s="174">
        <f t="shared" si="201"/>
        <v>2634</v>
      </c>
      <c r="X726" s="174">
        <f t="shared" si="202"/>
        <v>152.95384924916249</v>
      </c>
      <c r="Y726" s="175">
        <f t="shared" si="203"/>
        <v>17.220880761942791</v>
      </c>
    </row>
    <row r="727" spans="1:25" ht="14.25" customHeight="1" x14ac:dyDescent="0.2">
      <c r="A727" s="172" t="s">
        <v>307</v>
      </c>
      <c r="B727" s="172" t="s">
        <v>437</v>
      </c>
      <c r="C727" s="172" t="s">
        <v>170</v>
      </c>
      <c r="D727" s="170">
        <v>166000</v>
      </c>
      <c r="E727" s="160">
        <v>713</v>
      </c>
      <c r="F727" s="160">
        <v>878</v>
      </c>
      <c r="G727" s="160">
        <v>1225</v>
      </c>
      <c r="H727" s="170">
        <v>48522</v>
      </c>
      <c r="I727" s="170">
        <v>51300</v>
      </c>
      <c r="J727" s="170">
        <v>28520</v>
      </c>
      <c r="K727" s="170">
        <v>35120</v>
      </c>
      <c r="L727" s="160">
        <v>49000</v>
      </c>
      <c r="M727" s="160">
        <v>47278</v>
      </c>
      <c r="N727" s="170">
        <f t="shared" si="192"/>
        <v>-1244</v>
      </c>
      <c r="O727" s="170">
        <f t="shared" si="193"/>
        <v>-4022</v>
      </c>
      <c r="P727" s="170">
        <f t="shared" si="194"/>
        <v>18758</v>
      </c>
      <c r="Q727" s="170">
        <f t="shared" si="195"/>
        <v>12158</v>
      </c>
      <c r="R727" s="170">
        <f t="shared" si="196"/>
        <v>-1722</v>
      </c>
      <c r="S727" s="174">
        <f t="shared" si="197"/>
        <v>21580</v>
      </c>
      <c r="T727" s="171">
        <f t="shared" si="198"/>
        <v>41609.415077999998</v>
      </c>
      <c r="U727" s="174">
        <f t="shared" si="199"/>
        <v>1537.4678871320998</v>
      </c>
      <c r="V727" s="172">
        <f t="shared" si="200"/>
        <v>14.036065520857177</v>
      </c>
      <c r="W727" s="174">
        <f t="shared" si="201"/>
        <v>2634</v>
      </c>
      <c r="X727" s="174">
        <f t="shared" si="202"/>
        <v>128.12232392767498</v>
      </c>
      <c r="Y727" s="175">
        <f t="shared" si="203"/>
        <v>20.558478173459392</v>
      </c>
    </row>
    <row r="728" spans="1:25" ht="14.25" customHeight="1" x14ac:dyDescent="0.2">
      <c r="A728" s="172" t="s">
        <v>307</v>
      </c>
      <c r="B728" s="172" t="s">
        <v>437</v>
      </c>
      <c r="C728" s="180" t="s">
        <v>171</v>
      </c>
      <c r="D728" s="170">
        <v>166000</v>
      </c>
      <c r="E728" s="160">
        <v>713</v>
      </c>
      <c r="F728" s="160">
        <v>878</v>
      </c>
      <c r="G728" s="160">
        <v>1225</v>
      </c>
      <c r="H728" s="170">
        <v>48522</v>
      </c>
      <c r="I728" s="170">
        <v>51300</v>
      </c>
      <c r="J728" s="170">
        <v>28520</v>
      </c>
      <c r="K728" s="170">
        <v>35120</v>
      </c>
      <c r="L728" s="160">
        <v>49000</v>
      </c>
      <c r="M728" s="160">
        <v>43442</v>
      </c>
      <c r="N728" s="170">
        <f t="shared" si="192"/>
        <v>-5080</v>
      </c>
      <c r="O728" s="170">
        <f t="shared" si="193"/>
        <v>-7858</v>
      </c>
      <c r="P728" s="170">
        <f t="shared" si="194"/>
        <v>14922</v>
      </c>
      <c r="Q728" s="170">
        <f t="shared" si="195"/>
        <v>8322</v>
      </c>
      <c r="R728" s="170">
        <f t="shared" si="196"/>
        <v>-5558</v>
      </c>
      <c r="S728" s="174">
        <f t="shared" si="197"/>
        <v>21580</v>
      </c>
      <c r="T728" s="171">
        <f t="shared" si="198"/>
        <v>38233.347642000001</v>
      </c>
      <c r="U728" s="174">
        <f t="shared" si="199"/>
        <v>1412.7221953718999</v>
      </c>
      <c r="V728" s="172">
        <f t="shared" si="200"/>
        <v>15.275473175615431</v>
      </c>
      <c r="W728" s="174">
        <f t="shared" si="201"/>
        <v>2634</v>
      </c>
      <c r="X728" s="174">
        <f t="shared" si="202"/>
        <v>117.72684961432499</v>
      </c>
      <c r="Y728" s="175">
        <f t="shared" si="203"/>
        <v>22.373825585488998</v>
      </c>
    </row>
    <row r="729" spans="1:25" ht="14.25" customHeight="1" x14ac:dyDescent="0.2">
      <c r="A729" s="172" t="s">
        <v>307</v>
      </c>
      <c r="B729" s="172" t="s">
        <v>437</v>
      </c>
      <c r="C729" s="180" t="s">
        <v>172</v>
      </c>
      <c r="D729" s="170">
        <v>166000</v>
      </c>
      <c r="E729" s="160">
        <v>713</v>
      </c>
      <c r="F729" s="160">
        <v>878</v>
      </c>
      <c r="G729" s="160">
        <v>1225</v>
      </c>
      <c r="H729" s="170">
        <v>48522</v>
      </c>
      <c r="I729" s="170">
        <v>51300</v>
      </c>
      <c r="J729" s="170">
        <v>28520</v>
      </c>
      <c r="K729" s="170">
        <v>35120</v>
      </c>
      <c r="L729" s="160">
        <v>49000</v>
      </c>
      <c r="M729" s="160">
        <v>30864</v>
      </c>
      <c r="N729" s="170">
        <f t="shared" si="192"/>
        <v>-17658</v>
      </c>
      <c r="O729" s="170">
        <f t="shared" si="193"/>
        <v>-20436</v>
      </c>
      <c r="P729" s="170">
        <f t="shared" si="194"/>
        <v>2344</v>
      </c>
      <c r="Q729" s="170">
        <f t="shared" si="195"/>
        <v>-4256</v>
      </c>
      <c r="R729" s="170">
        <f t="shared" si="196"/>
        <v>-18136</v>
      </c>
      <c r="S729" s="174">
        <f t="shared" si="197"/>
        <v>21580</v>
      </c>
      <c r="T729" s="171">
        <f t="shared" si="198"/>
        <v>27163.437264</v>
      </c>
      <c r="U729" s="174">
        <f t="shared" si="199"/>
        <v>1003.6890069048</v>
      </c>
      <c r="V729" s="172">
        <f t="shared" si="200"/>
        <v>21.500683828897277</v>
      </c>
      <c r="W729" s="174">
        <f t="shared" si="201"/>
        <v>2634</v>
      </c>
      <c r="X729" s="174">
        <f t="shared" si="202"/>
        <v>83.640750575399991</v>
      </c>
      <c r="Y729" s="175">
        <f t="shared" si="203"/>
        <v>31.491826434837126</v>
      </c>
    </row>
    <row r="730" spans="1:25" ht="14.25" x14ac:dyDescent="0.2">
      <c r="A730" s="172" t="s">
        <v>307</v>
      </c>
      <c r="B730" s="172" t="s">
        <v>437</v>
      </c>
      <c r="C730" s="180" t="s">
        <v>173</v>
      </c>
      <c r="D730" s="170">
        <v>166000</v>
      </c>
      <c r="E730" s="160">
        <v>713</v>
      </c>
      <c r="F730" s="160">
        <v>878</v>
      </c>
      <c r="G730" s="160">
        <v>1225</v>
      </c>
      <c r="H730" s="170">
        <v>48522</v>
      </c>
      <c r="I730" s="170">
        <v>51300</v>
      </c>
      <c r="J730" s="170">
        <v>28520</v>
      </c>
      <c r="K730" s="170">
        <v>35120</v>
      </c>
      <c r="L730" s="160">
        <v>49000</v>
      </c>
      <c r="M730" s="160">
        <v>38359</v>
      </c>
      <c r="N730" s="170">
        <f t="shared" si="192"/>
        <v>-10163</v>
      </c>
      <c r="O730" s="170">
        <f t="shared" si="193"/>
        <v>-12941</v>
      </c>
      <c r="P730" s="170">
        <f t="shared" si="194"/>
        <v>9839</v>
      </c>
      <c r="Q730" s="170">
        <f t="shared" si="195"/>
        <v>3239</v>
      </c>
      <c r="R730" s="170">
        <f t="shared" si="196"/>
        <v>-10641</v>
      </c>
      <c r="S730" s="174">
        <f t="shared" si="197"/>
        <v>21580</v>
      </c>
      <c r="T730" s="171">
        <f t="shared" si="198"/>
        <v>33759.794259000002</v>
      </c>
      <c r="U730" s="174">
        <f t="shared" si="199"/>
        <v>1247.4243978700499</v>
      </c>
      <c r="V730" s="172">
        <f t="shared" si="200"/>
        <v>17.29964560325049</v>
      </c>
      <c r="W730" s="174">
        <f t="shared" si="201"/>
        <v>2634</v>
      </c>
      <c r="X730" s="174">
        <f t="shared" si="202"/>
        <v>103.9520331558375</v>
      </c>
      <c r="Y730" s="175">
        <f t="shared" si="203"/>
        <v>25.338609741776715</v>
      </c>
    </row>
    <row r="731" spans="1:25" ht="14.25" x14ac:dyDescent="0.2">
      <c r="A731" s="172" t="s">
        <v>307</v>
      </c>
      <c r="B731" s="172" t="s">
        <v>437</v>
      </c>
      <c r="C731" s="180" t="s">
        <v>174</v>
      </c>
      <c r="D731" s="170">
        <v>166000</v>
      </c>
      <c r="E731" s="160">
        <v>713</v>
      </c>
      <c r="F731" s="160">
        <v>878</v>
      </c>
      <c r="G731" s="160">
        <v>1225</v>
      </c>
      <c r="H731" s="170">
        <v>48522</v>
      </c>
      <c r="I731" s="170">
        <v>51300</v>
      </c>
      <c r="J731" s="170">
        <v>28520</v>
      </c>
      <c r="K731" s="170">
        <v>35120</v>
      </c>
      <c r="L731" s="160">
        <v>49000</v>
      </c>
      <c r="M731" s="160">
        <v>66458</v>
      </c>
      <c r="N731" s="170">
        <f t="shared" si="192"/>
        <v>17936</v>
      </c>
      <c r="O731" s="170">
        <f t="shared" si="193"/>
        <v>15158</v>
      </c>
      <c r="P731" s="170">
        <f t="shared" si="194"/>
        <v>37938</v>
      </c>
      <c r="Q731" s="170">
        <f t="shared" si="195"/>
        <v>31338</v>
      </c>
      <c r="R731" s="170">
        <f t="shared" si="196"/>
        <v>17458</v>
      </c>
      <c r="S731" s="174">
        <f t="shared" si="197"/>
        <v>21580</v>
      </c>
      <c r="T731" s="171">
        <f t="shared" si="198"/>
        <v>58489.752258</v>
      </c>
      <c r="U731" s="174">
        <f t="shared" si="199"/>
        <v>2161.1963459331</v>
      </c>
      <c r="V731" s="172">
        <f t="shared" si="200"/>
        <v>9.9852102936453928</v>
      </c>
      <c r="W731" s="174">
        <f t="shared" si="201"/>
        <v>2634</v>
      </c>
      <c r="X731" s="174">
        <f t="shared" si="202"/>
        <v>180.09969549442496</v>
      </c>
      <c r="Y731" s="175">
        <f t="shared" si="203"/>
        <v>14.625232945391271</v>
      </c>
    </row>
    <row r="732" spans="1:25" ht="14.25" x14ac:dyDescent="0.2">
      <c r="A732" s="172" t="s">
        <v>307</v>
      </c>
      <c r="B732" s="172" t="s">
        <v>437</v>
      </c>
      <c r="C732" s="180" t="s">
        <v>175</v>
      </c>
      <c r="D732" s="170">
        <v>166000</v>
      </c>
      <c r="E732" s="160">
        <v>713</v>
      </c>
      <c r="F732" s="160">
        <v>878</v>
      </c>
      <c r="G732" s="160">
        <v>1225</v>
      </c>
      <c r="H732" s="170">
        <v>48522</v>
      </c>
      <c r="I732" s="170">
        <v>51300</v>
      </c>
      <c r="J732" s="170">
        <v>28520</v>
      </c>
      <c r="K732" s="170">
        <v>35120</v>
      </c>
      <c r="L732" s="160">
        <v>49000</v>
      </c>
      <c r="M732" s="160">
        <v>28749</v>
      </c>
      <c r="N732" s="170">
        <f t="shared" ref="N732:N795" si="204">$M732-H732</f>
        <v>-19773</v>
      </c>
      <c r="O732" s="170">
        <f t="shared" ref="O732:O795" si="205">$M732-I732</f>
        <v>-22551</v>
      </c>
      <c r="P732" s="170">
        <f t="shared" ref="P732:P795" si="206">$M732-J732</f>
        <v>229</v>
      </c>
      <c r="Q732" s="170">
        <f t="shared" ref="Q732:Q795" si="207">$M732-K732</f>
        <v>-6371</v>
      </c>
      <c r="R732" s="170">
        <f t="shared" ref="R732:R795" si="208">$M732-L732</f>
        <v>-20251</v>
      </c>
      <c r="S732" s="174">
        <f t="shared" ref="S732:S795" si="209">D732*0.13</f>
        <v>21580</v>
      </c>
      <c r="T732" s="171">
        <f t="shared" ref="T732:T795" si="210">M732*$AD$1</f>
        <v>25302.023648999999</v>
      </c>
      <c r="U732" s="174">
        <f t="shared" ref="U732:U795" si="211">T732*$AB$1</f>
        <v>934.90977383054985</v>
      </c>
      <c r="V732" s="172">
        <f t="shared" ref="V732:V795" si="212">S732/U732</f>
        <v>23.082441326483899</v>
      </c>
      <c r="W732" s="174">
        <f t="shared" ref="W732:W795" si="213">F732*3</f>
        <v>2634</v>
      </c>
      <c r="X732" s="174">
        <f t="shared" ref="X732:X795" si="214">T732*($AB$1/12)</f>
        <v>77.909147819212492</v>
      </c>
      <c r="Y732" s="175">
        <f t="shared" ref="Y732:Y795" si="215">W732/X732</f>
        <v>33.808610076343982</v>
      </c>
    </row>
    <row r="733" spans="1:25" ht="14.25" x14ac:dyDescent="0.2">
      <c r="A733" s="172" t="s">
        <v>307</v>
      </c>
      <c r="B733" s="172" t="s">
        <v>437</v>
      </c>
      <c r="C733" s="180" t="s">
        <v>176</v>
      </c>
      <c r="D733" s="170">
        <v>166000</v>
      </c>
      <c r="E733" s="160">
        <v>713</v>
      </c>
      <c r="F733" s="160">
        <v>878</v>
      </c>
      <c r="G733" s="160">
        <v>1225</v>
      </c>
      <c r="H733" s="170">
        <v>48522</v>
      </c>
      <c r="I733" s="170">
        <v>51300</v>
      </c>
      <c r="J733" s="170">
        <v>28520</v>
      </c>
      <c r="K733" s="170">
        <v>35120</v>
      </c>
      <c r="L733" s="160">
        <v>49000</v>
      </c>
      <c r="M733" s="160">
        <v>24390</v>
      </c>
      <c r="N733" s="170">
        <f t="shared" si="204"/>
        <v>-24132</v>
      </c>
      <c r="O733" s="170">
        <f t="shared" si="205"/>
        <v>-26910</v>
      </c>
      <c r="P733" s="170">
        <f t="shared" si="206"/>
        <v>-4130</v>
      </c>
      <c r="Q733" s="170">
        <f t="shared" si="207"/>
        <v>-10730</v>
      </c>
      <c r="R733" s="170">
        <f t="shared" si="208"/>
        <v>-24610</v>
      </c>
      <c r="S733" s="174">
        <f t="shared" si="209"/>
        <v>21580</v>
      </c>
      <c r="T733" s="171">
        <f t="shared" si="210"/>
        <v>21465.663390000002</v>
      </c>
      <c r="U733" s="174">
        <f t="shared" si="211"/>
        <v>793.15626226049994</v>
      </c>
      <c r="V733" s="172">
        <f t="shared" si="212"/>
        <v>27.20775341103262</v>
      </c>
      <c r="W733" s="174">
        <f t="shared" si="213"/>
        <v>2634</v>
      </c>
      <c r="X733" s="174">
        <f t="shared" si="214"/>
        <v>66.096355188375</v>
      </c>
      <c r="Y733" s="175">
        <f t="shared" si="215"/>
        <v>39.850911483592164</v>
      </c>
    </row>
    <row r="734" spans="1:25" ht="14.25" x14ac:dyDescent="0.2">
      <c r="A734" s="172" t="s">
        <v>307</v>
      </c>
      <c r="B734" s="172" t="s">
        <v>437</v>
      </c>
      <c r="C734" s="172" t="s">
        <v>303</v>
      </c>
      <c r="D734" s="170">
        <v>166000</v>
      </c>
      <c r="E734" s="160">
        <v>713</v>
      </c>
      <c r="F734" s="160">
        <v>878</v>
      </c>
      <c r="G734" s="160">
        <v>1225</v>
      </c>
      <c r="H734" s="170">
        <v>48522</v>
      </c>
      <c r="I734" s="170">
        <v>51300</v>
      </c>
      <c r="J734" s="170">
        <v>28520</v>
      </c>
      <c r="K734" s="170">
        <v>35120</v>
      </c>
      <c r="L734" s="160">
        <v>49000</v>
      </c>
      <c r="M734" s="160">
        <v>42817</v>
      </c>
      <c r="N734" s="170">
        <f t="shared" si="204"/>
        <v>-5705</v>
      </c>
      <c r="O734" s="170">
        <f t="shared" si="205"/>
        <v>-8483</v>
      </c>
      <c r="P734" s="170">
        <f t="shared" si="206"/>
        <v>14297</v>
      </c>
      <c r="Q734" s="170">
        <f t="shared" si="207"/>
        <v>7697</v>
      </c>
      <c r="R734" s="170">
        <f t="shared" si="208"/>
        <v>-6183</v>
      </c>
      <c r="S734" s="174">
        <f t="shared" si="209"/>
        <v>21580</v>
      </c>
      <c r="T734" s="171">
        <f t="shared" si="210"/>
        <v>37683.284517</v>
      </c>
      <c r="U734" s="174">
        <f t="shared" si="211"/>
        <v>1392.3973629031498</v>
      </c>
      <c r="V734" s="172">
        <f t="shared" si="212"/>
        <v>15.498449347107123</v>
      </c>
      <c r="W734" s="174">
        <f t="shared" si="213"/>
        <v>2634</v>
      </c>
      <c r="X734" s="174">
        <f t="shared" si="214"/>
        <v>116.03311357526249</v>
      </c>
      <c r="Y734" s="175">
        <f t="shared" si="215"/>
        <v>22.70041644871927</v>
      </c>
    </row>
    <row r="735" spans="1:25" ht="14.25" customHeight="1" x14ac:dyDescent="0.2">
      <c r="A735" s="172" t="s">
        <v>307</v>
      </c>
      <c r="B735" s="172" t="s">
        <v>437</v>
      </c>
      <c r="C735" s="180" t="s">
        <v>339</v>
      </c>
      <c r="D735" s="170">
        <v>166000</v>
      </c>
      <c r="E735" s="160">
        <v>713</v>
      </c>
      <c r="F735" s="160">
        <v>878</v>
      </c>
      <c r="G735" s="160">
        <v>1225</v>
      </c>
      <c r="H735" s="170">
        <v>48522</v>
      </c>
      <c r="I735" s="170">
        <v>51300</v>
      </c>
      <c r="J735" s="170">
        <v>28520</v>
      </c>
      <c r="K735" s="170">
        <v>35120</v>
      </c>
      <c r="L735" s="160">
        <v>49000</v>
      </c>
      <c r="M735" s="160">
        <v>28985</v>
      </c>
      <c r="N735" s="170">
        <f t="shared" si="204"/>
        <v>-19537</v>
      </c>
      <c r="O735" s="170">
        <f t="shared" si="205"/>
        <v>-22315</v>
      </c>
      <c r="P735" s="170">
        <f t="shared" si="206"/>
        <v>465</v>
      </c>
      <c r="Q735" s="170">
        <f t="shared" si="207"/>
        <v>-6135</v>
      </c>
      <c r="R735" s="170">
        <f t="shared" si="208"/>
        <v>-20015</v>
      </c>
      <c r="S735" s="174">
        <f t="shared" si="209"/>
        <v>21580</v>
      </c>
      <c r="T735" s="171">
        <f t="shared" si="210"/>
        <v>25509.727484999999</v>
      </c>
      <c r="U735" s="174">
        <f t="shared" si="211"/>
        <v>942.58443057074987</v>
      </c>
      <c r="V735" s="172">
        <f t="shared" si="212"/>
        <v>22.894500800244458</v>
      </c>
      <c r="W735" s="174">
        <f t="shared" si="213"/>
        <v>2634</v>
      </c>
      <c r="X735" s="174">
        <f t="shared" si="214"/>
        <v>78.548702547562485</v>
      </c>
      <c r="Y735" s="175">
        <f t="shared" si="215"/>
        <v>33.533335555798281</v>
      </c>
    </row>
    <row r="736" spans="1:25" ht="14.25" customHeight="1" x14ac:dyDescent="0.2">
      <c r="A736" s="172" t="s">
        <v>307</v>
      </c>
      <c r="B736" s="172" t="s">
        <v>437</v>
      </c>
      <c r="C736" s="180" t="s">
        <v>179</v>
      </c>
      <c r="D736" s="170">
        <v>166000</v>
      </c>
      <c r="E736" s="160">
        <v>713</v>
      </c>
      <c r="F736" s="160">
        <v>878</v>
      </c>
      <c r="G736" s="160">
        <v>1225</v>
      </c>
      <c r="H736" s="170">
        <v>48522</v>
      </c>
      <c r="I736" s="170">
        <v>51300</v>
      </c>
      <c r="J736" s="170">
        <v>28520</v>
      </c>
      <c r="K736" s="170">
        <v>35120</v>
      </c>
      <c r="L736" s="160">
        <v>49000</v>
      </c>
      <c r="M736" s="160">
        <v>54664</v>
      </c>
      <c r="N736" s="170">
        <f t="shared" si="204"/>
        <v>6142</v>
      </c>
      <c r="O736" s="170">
        <f t="shared" si="205"/>
        <v>3364</v>
      </c>
      <c r="P736" s="170">
        <f t="shared" si="206"/>
        <v>26144</v>
      </c>
      <c r="Q736" s="170">
        <f t="shared" si="207"/>
        <v>19544</v>
      </c>
      <c r="R736" s="170">
        <f t="shared" si="208"/>
        <v>5664</v>
      </c>
      <c r="S736" s="174">
        <f t="shared" si="209"/>
        <v>21580</v>
      </c>
      <c r="T736" s="171">
        <f t="shared" si="210"/>
        <v>48109.841064</v>
      </c>
      <c r="U736" s="174">
        <f t="shared" si="211"/>
        <v>1777.6586273147998</v>
      </c>
      <c r="V736" s="172">
        <f t="shared" si="212"/>
        <v>12.139563619476906</v>
      </c>
      <c r="W736" s="174">
        <f t="shared" si="213"/>
        <v>2634</v>
      </c>
      <c r="X736" s="174">
        <f t="shared" si="214"/>
        <v>148.13821894289998</v>
      </c>
      <c r="Y736" s="175">
        <f t="shared" si="215"/>
        <v>17.780691699927065</v>
      </c>
    </row>
    <row r="737" spans="1:25" ht="14.25" customHeight="1" x14ac:dyDescent="0.2">
      <c r="A737" s="172" t="s">
        <v>307</v>
      </c>
      <c r="B737" s="172" t="s">
        <v>437</v>
      </c>
      <c r="C737" s="180" t="s">
        <v>340</v>
      </c>
      <c r="D737" s="170">
        <v>166000</v>
      </c>
      <c r="E737" s="160">
        <v>713</v>
      </c>
      <c r="F737" s="160">
        <v>878</v>
      </c>
      <c r="G737" s="160">
        <v>1225</v>
      </c>
      <c r="H737" s="170">
        <v>48522</v>
      </c>
      <c r="I737" s="170">
        <v>51300</v>
      </c>
      <c r="J737" s="170">
        <v>28520</v>
      </c>
      <c r="K737" s="170">
        <v>35120</v>
      </c>
      <c r="L737" s="160">
        <v>49000</v>
      </c>
      <c r="M737" s="160">
        <v>30168</v>
      </c>
      <c r="N737" s="170">
        <f t="shared" si="204"/>
        <v>-18354</v>
      </c>
      <c r="O737" s="170">
        <f t="shared" si="205"/>
        <v>-21132</v>
      </c>
      <c r="P737" s="170">
        <f t="shared" si="206"/>
        <v>1648</v>
      </c>
      <c r="Q737" s="170">
        <f t="shared" si="207"/>
        <v>-4952</v>
      </c>
      <c r="R737" s="170">
        <f t="shared" si="208"/>
        <v>-18832</v>
      </c>
      <c r="S737" s="174">
        <f t="shared" si="209"/>
        <v>21580</v>
      </c>
      <c r="T737" s="171">
        <f t="shared" si="210"/>
        <v>26550.886967999999</v>
      </c>
      <c r="U737" s="174">
        <f t="shared" si="211"/>
        <v>981.05527346759982</v>
      </c>
      <c r="V737" s="172">
        <f t="shared" si="212"/>
        <v>21.996721880637949</v>
      </c>
      <c r="W737" s="174">
        <f t="shared" si="213"/>
        <v>2634</v>
      </c>
      <c r="X737" s="174">
        <f t="shared" si="214"/>
        <v>81.75460612229999</v>
      </c>
      <c r="Y737" s="175">
        <f t="shared" si="215"/>
        <v>32.218368174383883</v>
      </c>
    </row>
    <row r="738" spans="1:25" ht="14.25" customHeight="1" x14ac:dyDescent="0.2">
      <c r="A738" s="172" t="s">
        <v>307</v>
      </c>
      <c r="B738" s="172" t="s">
        <v>437</v>
      </c>
      <c r="C738" s="180" t="s">
        <v>305</v>
      </c>
      <c r="D738" s="170">
        <v>166000</v>
      </c>
      <c r="E738" s="160">
        <v>713</v>
      </c>
      <c r="F738" s="160">
        <v>878</v>
      </c>
      <c r="G738" s="160">
        <v>1225</v>
      </c>
      <c r="H738" s="170">
        <v>48522</v>
      </c>
      <c r="I738" s="170">
        <v>51300</v>
      </c>
      <c r="J738" s="170">
        <v>28520</v>
      </c>
      <c r="K738" s="170">
        <v>35120</v>
      </c>
      <c r="L738" s="160">
        <v>49000</v>
      </c>
      <c r="M738" s="160">
        <v>26559</v>
      </c>
      <c r="N738" s="170">
        <f t="shared" si="204"/>
        <v>-21963</v>
      </c>
      <c r="O738" s="170">
        <f t="shared" si="205"/>
        <v>-24741</v>
      </c>
      <c r="P738" s="170">
        <f t="shared" si="206"/>
        <v>-1961</v>
      </c>
      <c r="Q738" s="170">
        <f t="shared" si="207"/>
        <v>-8561</v>
      </c>
      <c r="R738" s="170">
        <f t="shared" si="208"/>
        <v>-22441</v>
      </c>
      <c r="S738" s="174">
        <f t="shared" si="209"/>
        <v>21580</v>
      </c>
      <c r="T738" s="171">
        <f t="shared" si="210"/>
        <v>23374.602459000002</v>
      </c>
      <c r="U738" s="174">
        <f t="shared" si="211"/>
        <v>863.69156086005</v>
      </c>
      <c r="V738" s="172">
        <f t="shared" si="212"/>
        <v>24.985771516061806</v>
      </c>
      <c r="W738" s="174">
        <f t="shared" si="213"/>
        <v>2634</v>
      </c>
      <c r="X738" s="174">
        <f t="shared" si="214"/>
        <v>71.9742967383375</v>
      </c>
      <c r="Y738" s="175">
        <f t="shared" si="215"/>
        <v>36.596397872089042</v>
      </c>
    </row>
    <row r="739" spans="1:25" ht="14.25" customHeight="1" x14ac:dyDescent="0.2">
      <c r="A739" s="172" t="s">
        <v>307</v>
      </c>
      <c r="B739" s="172" t="s">
        <v>437</v>
      </c>
      <c r="C739" s="180" t="s">
        <v>463</v>
      </c>
      <c r="D739" s="170">
        <v>166000</v>
      </c>
      <c r="E739" s="160">
        <v>713</v>
      </c>
      <c r="F739" s="160">
        <v>878</v>
      </c>
      <c r="G739" s="160">
        <v>1225</v>
      </c>
      <c r="H739" s="170">
        <v>48522</v>
      </c>
      <c r="I739" s="170">
        <v>51300</v>
      </c>
      <c r="J739" s="170">
        <v>28520</v>
      </c>
      <c r="K739" s="170">
        <v>35120</v>
      </c>
      <c r="L739" s="160">
        <v>49000</v>
      </c>
      <c r="M739" s="160">
        <v>30877</v>
      </c>
      <c r="N739" s="170">
        <f t="shared" si="204"/>
        <v>-17645</v>
      </c>
      <c r="O739" s="170">
        <f t="shared" si="205"/>
        <v>-20423</v>
      </c>
      <c r="P739" s="170">
        <f t="shared" si="206"/>
        <v>2357</v>
      </c>
      <c r="Q739" s="170">
        <f t="shared" si="207"/>
        <v>-4243</v>
      </c>
      <c r="R739" s="170">
        <f t="shared" si="208"/>
        <v>-18123</v>
      </c>
      <c r="S739" s="174">
        <f t="shared" si="209"/>
        <v>21580</v>
      </c>
      <c r="T739" s="171">
        <f t="shared" si="210"/>
        <v>27174.878576999999</v>
      </c>
      <c r="U739" s="174">
        <f t="shared" si="211"/>
        <v>1004.1117634201499</v>
      </c>
      <c r="V739" s="172">
        <f t="shared" si="212"/>
        <v>21.491631495776325</v>
      </c>
      <c r="W739" s="174">
        <f t="shared" si="213"/>
        <v>2634</v>
      </c>
      <c r="X739" s="174">
        <f t="shared" si="214"/>
        <v>83.675980285012486</v>
      </c>
      <c r="Y739" s="172">
        <f t="shared" si="215"/>
        <v>31.478567577316873</v>
      </c>
    </row>
    <row r="740" spans="1:25" ht="14.25" customHeight="1" x14ac:dyDescent="0.2">
      <c r="A740" s="172" t="s">
        <v>307</v>
      </c>
      <c r="B740" s="172" t="s">
        <v>438</v>
      </c>
      <c r="C740" s="180" t="s">
        <v>177</v>
      </c>
      <c r="D740" s="170">
        <v>157000</v>
      </c>
      <c r="E740" s="160">
        <v>692</v>
      </c>
      <c r="F740" s="160">
        <v>806</v>
      </c>
      <c r="G740" s="160">
        <v>1078</v>
      </c>
      <c r="H740" s="170">
        <v>45891</v>
      </c>
      <c r="I740" s="170">
        <v>48518</v>
      </c>
      <c r="J740" s="170">
        <v>27680</v>
      </c>
      <c r="K740" s="170">
        <v>32240</v>
      </c>
      <c r="L740" s="160">
        <v>43120</v>
      </c>
      <c r="M740" s="160">
        <v>27625</v>
      </c>
      <c r="N740" s="170">
        <f t="shared" si="204"/>
        <v>-18266</v>
      </c>
      <c r="O740" s="170">
        <f t="shared" si="205"/>
        <v>-20893</v>
      </c>
      <c r="P740" s="170">
        <f t="shared" si="206"/>
        <v>-55</v>
      </c>
      <c r="Q740" s="170">
        <f t="shared" si="207"/>
        <v>-4615</v>
      </c>
      <c r="R740" s="170">
        <f t="shared" si="208"/>
        <v>-15495</v>
      </c>
      <c r="S740" s="174">
        <f t="shared" si="209"/>
        <v>20410</v>
      </c>
      <c r="T740" s="171">
        <f t="shared" si="210"/>
        <v>24312.790125</v>
      </c>
      <c r="U740" s="174">
        <f t="shared" si="211"/>
        <v>898.35759511874994</v>
      </c>
      <c r="V740" s="172">
        <f t="shared" si="212"/>
        <v>22.719237985962696</v>
      </c>
      <c r="W740" s="174">
        <f t="shared" si="213"/>
        <v>2418</v>
      </c>
      <c r="X740" s="174">
        <f t="shared" si="214"/>
        <v>74.863132926562486</v>
      </c>
      <c r="Y740" s="175">
        <f t="shared" si="215"/>
        <v>32.298942155839967</v>
      </c>
    </row>
    <row r="741" spans="1:25" ht="14.25" customHeight="1" x14ac:dyDescent="0.2">
      <c r="A741" s="172" t="s">
        <v>307</v>
      </c>
      <c r="B741" s="172" t="s">
        <v>438</v>
      </c>
      <c r="C741" s="180" t="s">
        <v>180</v>
      </c>
      <c r="D741" s="170">
        <v>157000</v>
      </c>
      <c r="E741" s="160">
        <v>692</v>
      </c>
      <c r="F741" s="160">
        <v>806</v>
      </c>
      <c r="G741" s="160">
        <v>1078</v>
      </c>
      <c r="H741" s="170">
        <v>45891</v>
      </c>
      <c r="I741" s="170">
        <v>48518</v>
      </c>
      <c r="J741" s="170">
        <v>27680</v>
      </c>
      <c r="K741" s="170">
        <v>32240</v>
      </c>
      <c r="L741" s="160">
        <v>43120</v>
      </c>
      <c r="M741" s="160">
        <v>27487</v>
      </c>
      <c r="N741" s="170">
        <f t="shared" si="204"/>
        <v>-18404</v>
      </c>
      <c r="O741" s="170">
        <f t="shared" si="205"/>
        <v>-21031</v>
      </c>
      <c r="P741" s="170">
        <f t="shared" si="206"/>
        <v>-193</v>
      </c>
      <c r="Q741" s="170">
        <f t="shared" si="207"/>
        <v>-4753</v>
      </c>
      <c r="R741" s="170">
        <f t="shared" si="208"/>
        <v>-15633</v>
      </c>
      <c r="S741" s="174">
        <f t="shared" si="209"/>
        <v>20410</v>
      </c>
      <c r="T741" s="171">
        <f t="shared" si="210"/>
        <v>24191.336187000001</v>
      </c>
      <c r="U741" s="174">
        <f t="shared" si="211"/>
        <v>893.86987210964992</v>
      </c>
      <c r="V741" s="172">
        <f t="shared" si="212"/>
        <v>22.833301173726472</v>
      </c>
      <c r="W741" s="174">
        <f t="shared" si="213"/>
        <v>2418</v>
      </c>
      <c r="X741" s="174">
        <f t="shared" si="214"/>
        <v>74.489156009137488</v>
      </c>
      <c r="Y741" s="175">
        <f t="shared" si="215"/>
        <v>32.461100776915593</v>
      </c>
    </row>
    <row r="742" spans="1:25" ht="14.25" customHeight="1" x14ac:dyDescent="0.2">
      <c r="A742" s="172" t="s">
        <v>307</v>
      </c>
      <c r="B742" s="172" t="s">
        <v>438</v>
      </c>
      <c r="C742" s="172" t="s">
        <v>181</v>
      </c>
      <c r="D742" s="170">
        <v>157000</v>
      </c>
      <c r="E742" s="160">
        <v>692</v>
      </c>
      <c r="F742" s="160">
        <v>806</v>
      </c>
      <c r="G742" s="160">
        <v>1078</v>
      </c>
      <c r="H742" s="170">
        <v>45891</v>
      </c>
      <c r="I742" s="170">
        <v>48518</v>
      </c>
      <c r="J742" s="170">
        <v>27680</v>
      </c>
      <c r="K742" s="170">
        <v>32240</v>
      </c>
      <c r="L742" s="160">
        <v>43120</v>
      </c>
      <c r="M742" s="160">
        <v>83513</v>
      </c>
      <c r="N742" s="170">
        <f t="shared" si="204"/>
        <v>37622</v>
      </c>
      <c r="O742" s="170">
        <f t="shared" si="205"/>
        <v>34995</v>
      </c>
      <c r="P742" s="170">
        <f t="shared" si="206"/>
        <v>55833</v>
      </c>
      <c r="Q742" s="170">
        <f t="shared" si="207"/>
        <v>51273</v>
      </c>
      <c r="R742" s="170">
        <f t="shared" si="208"/>
        <v>40393</v>
      </c>
      <c r="S742" s="174">
        <f t="shared" si="209"/>
        <v>20410</v>
      </c>
      <c r="T742" s="171">
        <f t="shared" si="210"/>
        <v>73499.874813000002</v>
      </c>
      <c r="U742" s="174">
        <f t="shared" si="211"/>
        <v>2715.8203743403496</v>
      </c>
      <c r="V742" s="172">
        <f t="shared" si="212"/>
        <v>7.5152245681776435</v>
      </c>
      <c r="W742" s="174">
        <f t="shared" si="213"/>
        <v>2418</v>
      </c>
      <c r="X742" s="174">
        <f t="shared" si="214"/>
        <v>226.31836452836248</v>
      </c>
      <c r="Y742" s="175">
        <f t="shared" si="215"/>
        <v>10.684064481638535</v>
      </c>
    </row>
    <row r="743" spans="1:25" ht="14.25" customHeight="1" x14ac:dyDescent="0.2">
      <c r="A743" s="172" t="s">
        <v>307</v>
      </c>
      <c r="B743" s="172" t="s">
        <v>438</v>
      </c>
      <c r="C743" s="172" t="s">
        <v>178</v>
      </c>
      <c r="D743" s="170">
        <v>157000</v>
      </c>
      <c r="E743" s="160">
        <v>692</v>
      </c>
      <c r="F743" s="160">
        <v>806</v>
      </c>
      <c r="G743" s="160">
        <v>1078</v>
      </c>
      <c r="H743" s="170">
        <v>45891</v>
      </c>
      <c r="I743" s="170">
        <v>48518</v>
      </c>
      <c r="J743" s="170">
        <v>27680</v>
      </c>
      <c r="K743" s="170">
        <v>32240</v>
      </c>
      <c r="L743" s="160">
        <v>43120</v>
      </c>
      <c r="M743" s="160">
        <v>65526</v>
      </c>
      <c r="N743" s="170">
        <f t="shared" si="204"/>
        <v>19635</v>
      </c>
      <c r="O743" s="170">
        <f t="shared" si="205"/>
        <v>17008</v>
      </c>
      <c r="P743" s="170">
        <f t="shared" si="206"/>
        <v>37846</v>
      </c>
      <c r="Q743" s="170">
        <f t="shared" si="207"/>
        <v>33286</v>
      </c>
      <c r="R743" s="170">
        <f t="shared" si="208"/>
        <v>22406</v>
      </c>
      <c r="S743" s="174">
        <f t="shared" si="209"/>
        <v>20410</v>
      </c>
      <c r="T743" s="171">
        <f t="shared" si="210"/>
        <v>57669.498125999999</v>
      </c>
      <c r="U743" s="174">
        <f t="shared" si="211"/>
        <v>2130.8879557556997</v>
      </c>
      <c r="V743" s="172">
        <f t="shared" si="212"/>
        <v>9.5781666721945413</v>
      </c>
      <c r="W743" s="174">
        <f t="shared" si="213"/>
        <v>2418</v>
      </c>
      <c r="X743" s="174">
        <f t="shared" si="214"/>
        <v>177.57399631297497</v>
      </c>
      <c r="Y743" s="175">
        <f t="shared" si="215"/>
        <v>13.616858606584852</v>
      </c>
    </row>
    <row r="744" spans="1:25" ht="14.25" customHeight="1" x14ac:dyDescent="0.2">
      <c r="A744" s="172" t="s">
        <v>307</v>
      </c>
      <c r="B744" s="172" t="s">
        <v>438</v>
      </c>
      <c r="C744" s="172" t="s">
        <v>468</v>
      </c>
      <c r="D744" s="170">
        <v>157000</v>
      </c>
      <c r="E744" s="160">
        <v>692</v>
      </c>
      <c r="F744" s="160">
        <v>806</v>
      </c>
      <c r="G744" s="160">
        <v>1078</v>
      </c>
      <c r="H744" s="170">
        <v>45891</v>
      </c>
      <c r="I744" s="170">
        <v>48518</v>
      </c>
      <c r="J744" s="170">
        <v>27680</v>
      </c>
      <c r="K744" s="170">
        <v>32240</v>
      </c>
      <c r="L744" s="160">
        <v>43120</v>
      </c>
      <c r="M744" s="160">
        <v>55112</v>
      </c>
      <c r="N744" s="170">
        <f t="shared" si="204"/>
        <v>9221</v>
      </c>
      <c r="O744" s="170">
        <f t="shared" si="205"/>
        <v>6594</v>
      </c>
      <c r="P744" s="170">
        <f t="shared" si="206"/>
        <v>27432</v>
      </c>
      <c r="Q744" s="170">
        <f t="shared" si="207"/>
        <v>22872</v>
      </c>
      <c r="R744" s="170">
        <f t="shared" si="208"/>
        <v>11992</v>
      </c>
      <c r="S744" s="174">
        <f t="shared" si="209"/>
        <v>20410</v>
      </c>
      <c r="T744" s="171">
        <f t="shared" si="210"/>
        <v>48504.126312</v>
      </c>
      <c r="U744" s="174">
        <f t="shared" si="211"/>
        <v>1792.2274672283997</v>
      </c>
      <c r="V744" s="172">
        <f t="shared" si="212"/>
        <v>11.388063386598555</v>
      </c>
      <c r="W744" s="174">
        <f t="shared" si="213"/>
        <v>2418</v>
      </c>
      <c r="X744" s="174">
        <f t="shared" si="214"/>
        <v>149.35228893569999</v>
      </c>
      <c r="Y744" s="175">
        <f t="shared" si="215"/>
        <v>16.189909222221637</v>
      </c>
    </row>
    <row r="745" spans="1:25" ht="14.25" customHeight="1" x14ac:dyDescent="0.2">
      <c r="A745" s="172" t="s">
        <v>307</v>
      </c>
      <c r="B745" s="172" t="s">
        <v>438</v>
      </c>
      <c r="C745" s="172" t="s">
        <v>170</v>
      </c>
      <c r="D745" s="170">
        <v>157000</v>
      </c>
      <c r="E745" s="160">
        <v>692</v>
      </c>
      <c r="F745" s="160">
        <v>806</v>
      </c>
      <c r="G745" s="160">
        <v>1078</v>
      </c>
      <c r="H745" s="170">
        <v>45891</v>
      </c>
      <c r="I745" s="170">
        <v>48518</v>
      </c>
      <c r="J745" s="170">
        <v>27680</v>
      </c>
      <c r="K745" s="170">
        <v>32240</v>
      </c>
      <c r="L745" s="160">
        <v>43120</v>
      </c>
      <c r="M745" s="160">
        <v>46164</v>
      </c>
      <c r="N745" s="170">
        <f t="shared" si="204"/>
        <v>273</v>
      </c>
      <c r="O745" s="170">
        <f t="shared" si="205"/>
        <v>-2354</v>
      </c>
      <c r="P745" s="170">
        <f t="shared" si="206"/>
        <v>18484</v>
      </c>
      <c r="Q745" s="170">
        <f t="shared" si="207"/>
        <v>13924</v>
      </c>
      <c r="R745" s="170">
        <f t="shared" si="208"/>
        <v>3044</v>
      </c>
      <c r="S745" s="174">
        <f t="shared" si="209"/>
        <v>20410</v>
      </c>
      <c r="T745" s="171">
        <f t="shared" si="210"/>
        <v>40628.982563999998</v>
      </c>
      <c r="U745" s="174">
        <f t="shared" si="211"/>
        <v>1501.2409057397997</v>
      </c>
      <c r="V745" s="172">
        <f t="shared" si="212"/>
        <v>13.595419577207771</v>
      </c>
      <c r="W745" s="174">
        <f t="shared" si="213"/>
        <v>2418</v>
      </c>
      <c r="X745" s="174">
        <f t="shared" si="214"/>
        <v>125.10340881164997</v>
      </c>
      <c r="Y745" s="175">
        <f t="shared" si="215"/>
        <v>19.328010507215126</v>
      </c>
    </row>
    <row r="746" spans="1:25" ht="14.25" customHeight="1" x14ac:dyDescent="0.2">
      <c r="A746" s="172" t="s">
        <v>307</v>
      </c>
      <c r="B746" s="172" t="s">
        <v>438</v>
      </c>
      <c r="C746" s="180" t="s">
        <v>171</v>
      </c>
      <c r="D746" s="170">
        <v>157000</v>
      </c>
      <c r="E746" s="160">
        <v>692</v>
      </c>
      <c r="F746" s="160">
        <v>806</v>
      </c>
      <c r="G746" s="160">
        <v>1078</v>
      </c>
      <c r="H746" s="170">
        <v>45891</v>
      </c>
      <c r="I746" s="170">
        <v>48518</v>
      </c>
      <c r="J746" s="170">
        <v>27680</v>
      </c>
      <c r="K746" s="170">
        <v>32240</v>
      </c>
      <c r="L746" s="160">
        <v>43120</v>
      </c>
      <c r="M746" s="160">
        <v>42418</v>
      </c>
      <c r="N746" s="170">
        <f t="shared" si="204"/>
        <v>-3473</v>
      </c>
      <c r="O746" s="170">
        <f t="shared" si="205"/>
        <v>-6100</v>
      </c>
      <c r="P746" s="170">
        <f t="shared" si="206"/>
        <v>14738</v>
      </c>
      <c r="Q746" s="170">
        <f t="shared" si="207"/>
        <v>10178</v>
      </c>
      <c r="R746" s="170">
        <f t="shared" si="208"/>
        <v>-702</v>
      </c>
      <c r="S746" s="174">
        <f t="shared" si="209"/>
        <v>20410</v>
      </c>
      <c r="T746" s="171">
        <f t="shared" si="210"/>
        <v>37332.124218000004</v>
      </c>
      <c r="U746" s="174">
        <f t="shared" si="211"/>
        <v>1379.4219898551</v>
      </c>
      <c r="V746" s="172">
        <f t="shared" si="212"/>
        <v>14.796052368386521</v>
      </c>
      <c r="W746" s="174">
        <f t="shared" si="213"/>
        <v>2418</v>
      </c>
      <c r="X746" s="174">
        <f t="shared" si="214"/>
        <v>114.951832487925</v>
      </c>
      <c r="Y746" s="175">
        <f t="shared" si="215"/>
        <v>21.03489737976988</v>
      </c>
    </row>
    <row r="747" spans="1:25" ht="14.25" customHeight="1" x14ac:dyDescent="0.2">
      <c r="A747" s="172" t="s">
        <v>307</v>
      </c>
      <c r="B747" s="172" t="s">
        <v>438</v>
      </c>
      <c r="C747" s="180" t="s">
        <v>172</v>
      </c>
      <c r="D747" s="170">
        <v>157000</v>
      </c>
      <c r="E747" s="160">
        <v>692</v>
      </c>
      <c r="F747" s="160">
        <v>806</v>
      </c>
      <c r="G747" s="160">
        <v>1078</v>
      </c>
      <c r="H747" s="170">
        <v>45891</v>
      </c>
      <c r="I747" s="170">
        <v>48518</v>
      </c>
      <c r="J747" s="170">
        <v>27680</v>
      </c>
      <c r="K747" s="170">
        <v>32240</v>
      </c>
      <c r="L747" s="160">
        <v>43120</v>
      </c>
      <c r="M747" s="160">
        <v>30137</v>
      </c>
      <c r="N747" s="170">
        <f t="shared" si="204"/>
        <v>-15754</v>
      </c>
      <c r="O747" s="170">
        <f t="shared" si="205"/>
        <v>-18381</v>
      </c>
      <c r="P747" s="170">
        <f t="shared" si="206"/>
        <v>2457</v>
      </c>
      <c r="Q747" s="170">
        <f t="shared" si="207"/>
        <v>-2103</v>
      </c>
      <c r="R747" s="170">
        <f t="shared" si="208"/>
        <v>-12983</v>
      </c>
      <c r="S747" s="174">
        <f t="shared" si="209"/>
        <v>20410</v>
      </c>
      <c r="T747" s="171">
        <f t="shared" si="210"/>
        <v>26523.603837000002</v>
      </c>
      <c r="U747" s="174">
        <f t="shared" si="211"/>
        <v>980.04716177715</v>
      </c>
      <c r="V747" s="172">
        <f t="shared" si="212"/>
        <v>20.825528399051645</v>
      </c>
      <c r="W747" s="174">
        <f t="shared" si="213"/>
        <v>2418</v>
      </c>
      <c r="X747" s="174">
        <f t="shared" si="214"/>
        <v>81.67059681476249</v>
      </c>
      <c r="Y747" s="175">
        <f t="shared" si="215"/>
        <v>29.606738462855592</v>
      </c>
    </row>
    <row r="748" spans="1:25" ht="14.25" customHeight="1" x14ac:dyDescent="0.2">
      <c r="A748" s="172" t="s">
        <v>307</v>
      </c>
      <c r="B748" s="172" t="s">
        <v>438</v>
      </c>
      <c r="C748" s="180" t="s">
        <v>173</v>
      </c>
      <c r="D748" s="170">
        <v>157000</v>
      </c>
      <c r="E748" s="160">
        <v>692</v>
      </c>
      <c r="F748" s="160">
        <v>806</v>
      </c>
      <c r="G748" s="160">
        <v>1078</v>
      </c>
      <c r="H748" s="170">
        <v>45891</v>
      </c>
      <c r="I748" s="170">
        <v>48518</v>
      </c>
      <c r="J748" s="170">
        <v>27680</v>
      </c>
      <c r="K748" s="170">
        <v>32240</v>
      </c>
      <c r="L748" s="160">
        <v>43120</v>
      </c>
      <c r="M748" s="160">
        <v>37455</v>
      </c>
      <c r="N748" s="170">
        <f t="shared" si="204"/>
        <v>-8436</v>
      </c>
      <c r="O748" s="170">
        <f t="shared" si="205"/>
        <v>-11063</v>
      </c>
      <c r="P748" s="170">
        <f t="shared" si="206"/>
        <v>9775</v>
      </c>
      <c r="Q748" s="170">
        <f t="shared" si="207"/>
        <v>5215</v>
      </c>
      <c r="R748" s="170">
        <f t="shared" si="208"/>
        <v>-5665</v>
      </c>
      <c r="S748" s="174">
        <f t="shared" si="209"/>
        <v>20410</v>
      </c>
      <c r="T748" s="171">
        <f t="shared" si="210"/>
        <v>32964.182955000004</v>
      </c>
      <c r="U748" s="174">
        <f t="shared" si="211"/>
        <v>1218.02656018725</v>
      </c>
      <c r="V748" s="172">
        <f t="shared" si="212"/>
        <v>16.756613252228526</v>
      </c>
      <c r="W748" s="174">
        <f t="shared" si="213"/>
        <v>2418</v>
      </c>
      <c r="X748" s="174">
        <f t="shared" si="214"/>
        <v>101.5022133489375</v>
      </c>
      <c r="Y748" s="175">
        <f t="shared" si="215"/>
        <v>23.822140623550364</v>
      </c>
    </row>
    <row r="749" spans="1:25" ht="14.25" customHeight="1" x14ac:dyDescent="0.2">
      <c r="A749" s="172" t="s">
        <v>307</v>
      </c>
      <c r="B749" s="172" t="s">
        <v>438</v>
      </c>
      <c r="C749" s="180" t="s">
        <v>174</v>
      </c>
      <c r="D749" s="170">
        <v>157000</v>
      </c>
      <c r="E749" s="160">
        <v>692</v>
      </c>
      <c r="F749" s="160">
        <v>806</v>
      </c>
      <c r="G749" s="160">
        <v>1078</v>
      </c>
      <c r="H749" s="170">
        <v>45891</v>
      </c>
      <c r="I749" s="170">
        <v>48518</v>
      </c>
      <c r="J749" s="170">
        <v>27680</v>
      </c>
      <c r="K749" s="170">
        <v>32240</v>
      </c>
      <c r="L749" s="160">
        <v>43120</v>
      </c>
      <c r="M749" s="160">
        <v>64892</v>
      </c>
      <c r="N749" s="170">
        <f t="shared" si="204"/>
        <v>19001</v>
      </c>
      <c r="O749" s="170">
        <f t="shared" si="205"/>
        <v>16374</v>
      </c>
      <c r="P749" s="170">
        <f t="shared" si="206"/>
        <v>37212</v>
      </c>
      <c r="Q749" s="170">
        <f t="shared" si="207"/>
        <v>32652</v>
      </c>
      <c r="R749" s="170">
        <f t="shared" si="208"/>
        <v>21772</v>
      </c>
      <c r="S749" s="174">
        <f t="shared" si="209"/>
        <v>20410</v>
      </c>
      <c r="T749" s="171">
        <f t="shared" si="210"/>
        <v>57111.514092000005</v>
      </c>
      <c r="U749" s="174">
        <f t="shared" si="211"/>
        <v>2110.2704456994002</v>
      </c>
      <c r="V749" s="172">
        <f t="shared" si="212"/>
        <v>9.6717461222064269</v>
      </c>
      <c r="W749" s="174">
        <f t="shared" si="213"/>
        <v>2418</v>
      </c>
      <c r="X749" s="174">
        <f t="shared" si="214"/>
        <v>175.85587047495</v>
      </c>
      <c r="Y749" s="175">
        <f t="shared" si="215"/>
        <v>13.749896397939327</v>
      </c>
    </row>
    <row r="750" spans="1:25" ht="14.25" customHeight="1" x14ac:dyDescent="0.2">
      <c r="A750" s="172" t="s">
        <v>307</v>
      </c>
      <c r="B750" s="172" t="s">
        <v>438</v>
      </c>
      <c r="C750" s="180" t="s">
        <v>175</v>
      </c>
      <c r="D750" s="170">
        <v>157000</v>
      </c>
      <c r="E750" s="160">
        <v>692</v>
      </c>
      <c r="F750" s="160">
        <v>806</v>
      </c>
      <c r="G750" s="160">
        <v>1078</v>
      </c>
      <c r="H750" s="170">
        <v>45891</v>
      </c>
      <c r="I750" s="170">
        <v>48518</v>
      </c>
      <c r="J750" s="170">
        <v>27680</v>
      </c>
      <c r="K750" s="170">
        <v>32240</v>
      </c>
      <c r="L750" s="160">
        <v>43120</v>
      </c>
      <c r="M750" s="160">
        <v>28071</v>
      </c>
      <c r="N750" s="170">
        <f t="shared" si="204"/>
        <v>-17820</v>
      </c>
      <c r="O750" s="170">
        <f t="shared" si="205"/>
        <v>-20447</v>
      </c>
      <c r="P750" s="170">
        <f t="shared" si="206"/>
        <v>391</v>
      </c>
      <c r="Q750" s="170">
        <f t="shared" si="207"/>
        <v>-4169</v>
      </c>
      <c r="R750" s="170">
        <f t="shared" si="208"/>
        <v>-15049</v>
      </c>
      <c r="S750" s="174">
        <f t="shared" si="209"/>
        <v>20410</v>
      </c>
      <c r="T750" s="171">
        <f t="shared" si="210"/>
        <v>24705.315171000002</v>
      </c>
      <c r="U750" s="174">
        <f t="shared" si="211"/>
        <v>912.86139556845001</v>
      </c>
      <c r="V750" s="172">
        <f t="shared" si="212"/>
        <v>22.358268296897847</v>
      </c>
      <c r="W750" s="174">
        <f t="shared" si="213"/>
        <v>2418</v>
      </c>
      <c r="X750" s="174">
        <f t="shared" si="214"/>
        <v>76.071782964037496</v>
      </c>
      <c r="Y750" s="175">
        <f t="shared" si="215"/>
        <v>31.785767413169424</v>
      </c>
    </row>
    <row r="751" spans="1:25" ht="14.25" customHeight="1" x14ac:dyDescent="0.2">
      <c r="A751" s="172" t="s">
        <v>307</v>
      </c>
      <c r="B751" s="172" t="s">
        <v>438</v>
      </c>
      <c r="C751" s="180" t="s">
        <v>176</v>
      </c>
      <c r="D751" s="170">
        <v>157000</v>
      </c>
      <c r="E751" s="160">
        <v>692</v>
      </c>
      <c r="F751" s="160">
        <v>806</v>
      </c>
      <c r="G751" s="160">
        <v>1078</v>
      </c>
      <c r="H751" s="170">
        <v>45891</v>
      </c>
      <c r="I751" s="170">
        <v>48518</v>
      </c>
      <c r="J751" s="170">
        <v>27680</v>
      </c>
      <c r="K751" s="170">
        <v>32240</v>
      </c>
      <c r="L751" s="160">
        <v>43120</v>
      </c>
      <c r="M751" s="160">
        <v>23815</v>
      </c>
      <c r="N751" s="170">
        <f t="shared" si="204"/>
        <v>-22076</v>
      </c>
      <c r="O751" s="170">
        <f t="shared" si="205"/>
        <v>-24703</v>
      </c>
      <c r="P751" s="170">
        <f t="shared" si="206"/>
        <v>-3865</v>
      </c>
      <c r="Q751" s="170">
        <f t="shared" si="207"/>
        <v>-8425</v>
      </c>
      <c r="R751" s="170">
        <f t="shared" si="208"/>
        <v>-19305</v>
      </c>
      <c r="S751" s="174">
        <f t="shared" si="209"/>
        <v>20410</v>
      </c>
      <c r="T751" s="171">
        <f t="shared" si="210"/>
        <v>20959.605315000001</v>
      </c>
      <c r="U751" s="174">
        <f t="shared" si="211"/>
        <v>774.45741638924994</v>
      </c>
      <c r="V751" s="172">
        <f t="shared" si="212"/>
        <v>26.353934468285512</v>
      </c>
      <c r="W751" s="174">
        <f t="shared" si="213"/>
        <v>2418</v>
      </c>
      <c r="X751" s="174">
        <f t="shared" si="214"/>
        <v>64.538118032437495</v>
      </c>
      <c r="Y751" s="175">
        <f t="shared" si="215"/>
        <v>37.466230403320552</v>
      </c>
    </row>
    <row r="752" spans="1:25" ht="14.25" customHeight="1" x14ac:dyDescent="0.2">
      <c r="A752" s="172" t="s">
        <v>307</v>
      </c>
      <c r="B752" s="172" t="s">
        <v>438</v>
      </c>
      <c r="C752" s="172" t="s">
        <v>303</v>
      </c>
      <c r="D752" s="170">
        <v>157000</v>
      </c>
      <c r="E752" s="160">
        <v>692</v>
      </c>
      <c r="F752" s="160">
        <v>806</v>
      </c>
      <c r="G752" s="160">
        <v>1078</v>
      </c>
      <c r="H752" s="170">
        <v>45891</v>
      </c>
      <c r="I752" s="170">
        <v>48518</v>
      </c>
      <c r="J752" s="170">
        <v>27680</v>
      </c>
      <c r="K752" s="170">
        <v>32240</v>
      </c>
      <c r="L752" s="160">
        <v>43120</v>
      </c>
      <c r="M752" s="160">
        <v>41808</v>
      </c>
      <c r="N752" s="170">
        <f t="shared" si="204"/>
        <v>-4083</v>
      </c>
      <c r="O752" s="170">
        <f t="shared" si="205"/>
        <v>-6710</v>
      </c>
      <c r="P752" s="170">
        <f t="shared" si="206"/>
        <v>14128</v>
      </c>
      <c r="Q752" s="170">
        <f t="shared" si="207"/>
        <v>9568</v>
      </c>
      <c r="R752" s="170">
        <f t="shared" si="208"/>
        <v>-1312</v>
      </c>
      <c r="S752" s="174">
        <f t="shared" si="209"/>
        <v>20410</v>
      </c>
      <c r="T752" s="171">
        <f t="shared" si="210"/>
        <v>36795.262608000005</v>
      </c>
      <c r="U752" s="174">
        <f t="shared" si="211"/>
        <v>1359.5849533656001</v>
      </c>
      <c r="V752" s="172">
        <f t="shared" si="212"/>
        <v>15.011934303535673</v>
      </c>
      <c r="W752" s="174">
        <f t="shared" si="213"/>
        <v>2418</v>
      </c>
      <c r="X752" s="174">
        <f t="shared" si="214"/>
        <v>113.29874611379999</v>
      </c>
      <c r="Y752" s="175">
        <f t="shared" si="215"/>
        <v>21.341807239166641</v>
      </c>
    </row>
    <row r="753" spans="1:25" ht="14.25" customHeight="1" x14ac:dyDescent="0.2">
      <c r="A753" s="172" t="s">
        <v>307</v>
      </c>
      <c r="B753" s="172" t="s">
        <v>438</v>
      </c>
      <c r="C753" s="180" t="s">
        <v>339</v>
      </c>
      <c r="D753" s="170">
        <v>157000</v>
      </c>
      <c r="E753" s="160">
        <v>692</v>
      </c>
      <c r="F753" s="160">
        <v>806</v>
      </c>
      <c r="G753" s="160">
        <v>1078</v>
      </c>
      <c r="H753" s="170">
        <v>45891</v>
      </c>
      <c r="I753" s="170">
        <v>48518</v>
      </c>
      <c r="J753" s="170">
        <v>27680</v>
      </c>
      <c r="K753" s="170">
        <v>32240</v>
      </c>
      <c r="L753" s="160">
        <v>43120</v>
      </c>
      <c r="M753" s="160">
        <v>28302</v>
      </c>
      <c r="N753" s="170">
        <f t="shared" si="204"/>
        <v>-17589</v>
      </c>
      <c r="O753" s="170">
        <f t="shared" si="205"/>
        <v>-20216</v>
      </c>
      <c r="P753" s="170">
        <f t="shared" si="206"/>
        <v>622</v>
      </c>
      <c r="Q753" s="170">
        <f t="shared" si="207"/>
        <v>-3938</v>
      </c>
      <c r="R753" s="170">
        <f t="shared" si="208"/>
        <v>-14818</v>
      </c>
      <c r="S753" s="174">
        <f t="shared" si="209"/>
        <v>20410</v>
      </c>
      <c r="T753" s="171">
        <f t="shared" si="210"/>
        <v>24908.618502000001</v>
      </c>
      <c r="U753" s="174">
        <f t="shared" si="211"/>
        <v>920.37345364889995</v>
      </c>
      <c r="V753" s="172">
        <f t="shared" si="212"/>
        <v>22.17578084100839</v>
      </c>
      <c r="W753" s="174">
        <f t="shared" si="213"/>
        <v>2418</v>
      </c>
      <c r="X753" s="174">
        <f t="shared" si="214"/>
        <v>76.697787804074991</v>
      </c>
      <c r="Y753" s="175">
        <f t="shared" si="215"/>
        <v>31.52633301728072</v>
      </c>
    </row>
    <row r="754" spans="1:25" ht="14.25" customHeight="1" x14ac:dyDescent="0.2">
      <c r="A754" s="172" t="s">
        <v>307</v>
      </c>
      <c r="B754" s="172" t="s">
        <v>438</v>
      </c>
      <c r="C754" s="180" t="s">
        <v>179</v>
      </c>
      <c r="D754" s="170">
        <v>157000</v>
      </c>
      <c r="E754" s="160">
        <v>692</v>
      </c>
      <c r="F754" s="160">
        <v>806</v>
      </c>
      <c r="G754" s="160">
        <v>1078</v>
      </c>
      <c r="H754" s="170">
        <v>45891</v>
      </c>
      <c r="I754" s="170">
        <v>48518</v>
      </c>
      <c r="J754" s="170">
        <v>27680</v>
      </c>
      <c r="K754" s="170">
        <v>32240</v>
      </c>
      <c r="L754" s="160">
        <v>43120</v>
      </c>
      <c r="M754" s="160">
        <v>53376</v>
      </c>
      <c r="N754" s="170">
        <f t="shared" si="204"/>
        <v>7485</v>
      </c>
      <c r="O754" s="170">
        <f t="shared" si="205"/>
        <v>4858</v>
      </c>
      <c r="P754" s="170">
        <f t="shared" si="206"/>
        <v>25696</v>
      </c>
      <c r="Q754" s="170">
        <f t="shared" si="207"/>
        <v>21136</v>
      </c>
      <c r="R754" s="170">
        <f t="shared" si="208"/>
        <v>10256</v>
      </c>
      <c r="S754" s="174">
        <f t="shared" si="209"/>
        <v>20410</v>
      </c>
      <c r="T754" s="171">
        <f t="shared" si="210"/>
        <v>46976.270976</v>
      </c>
      <c r="U754" s="174">
        <f t="shared" si="211"/>
        <v>1735.7732125631999</v>
      </c>
      <c r="V754" s="172">
        <f t="shared" si="212"/>
        <v>11.758448541708249</v>
      </c>
      <c r="W754" s="174">
        <f t="shared" si="213"/>
        <v>2418</v>
      </c>
      <c r="X754" s="174">
        <f t="shared" si="214"/>
        <v>144.64776771359999</v>
      </c>
      <c r="Y754" s="175">
        <f t="shared" si="215"/>
        <v>16.716469519167397</v>
      </c>
    </row>
    <row r="755" spans="1:25" ht="14.25" customHeight="1" x14ac:dyDescent="0.2">
      <c r="A755" s="172" t="s">
        <v>307</v>
      </c>
      <c r="B755" s="172" t="s">
        <v>438</v>
      </c>
      <c r="C755" s="180" t="s">
        <v>340</v>
      </c>
      <c r="D755" s="170">
        <v>157000</v>
      </c>
      <c r="E755" s="160">
        <v>692</v>
      </c>
      <c r="F755" s="160">
        <v>806</v>
      </c>
      <c r="G755" s="160">
        <v>1078</v>
      </c>
      <c r="H755" s="170">
        <v>45891</v>
      </c>
      <c r="I755" s="170">
        <v>48518</v>
      </c>
      <c r="J755" s="170">
        <v>27680</v>
      </c>
      <c r="K755" s="170">
        <v>32240</v>
      </c>
      <c r="L755" s="160">
        <v>43120</v>
      </c>
      <c r="M755" s="160">
        <v>29457</v>
      </c>
      <c r="N755" s="170">
        <f t="shared" si="204"/>
        <v>-16434</v>
      </c>
      <c r="O755" s="170">
        <f t="shared" si="205"/>
        <v>-19061</v>
      </c>
      <c r="P755" s="170">
        <f t="shared" si="206"/>
        <v>1777</v>
      </c>
      <c r="Q755" s="170">
        <f t="shared" si="207"/>
        <v>-2783</v>
      </c>
      <c r="R755" s="170">
        <f t="shared" si="208"/>
        <v>-13663</v>
      </c>
      <c r="S755" s="174">
        <f t="shared" si="209"/>
        <v>20410</v>
      </c>
      <c r="T755" s="171">
        <f t="shared" si="210"/>
        <v>25925.135157000001</v>
      </c>
      <c r="U755" s="174">
        <f t="shared" si="211"/>
        <v>957.93374405114992</v>
      </c>
      <c r="V755" s="172">
        <f t="shared" si="212"/>
        <v>21.306275227016311</v>
      </c>
      <c r="W755" s="174">
        <f t="shared" si="213"/>
        <v>2418</v>
      </c>
      <c r="X755" s="174">
        <f t="shared" si="214"/>
        <v>79.827812004262498</v>
      </c>
      <c r="Y755" s="175">
        <f t="shared" si="215"/>
        <v>30.290195099809175</v>
      </c>
    </row>
    <row r="756" spans="1:25" ht="14.25" customHeight="1" x14ac:dyDescent="0.2">
      <c r="A756" s="172" t="s">
        <v>307</v>
      </c>
      <c r="B756" s="172" t="s">
        <v>438</v>
      </c>
      <c r="C756" s="180" t="s">
        <v>305</v>
      </c>
      <c r="D756" s="170">
        <v>157000</v>
      </c>
      <c r="E756" s="160">
        <v>692</v>
      </c>
      <c r="F756" s="160">
        <v>806</v>
      </c>
      <c r="G756" s="160">
        <v>1078</v>
      </c>
      <c r="H756" s="170">
        <v>45891</v>
      </c>
      <c r="I756" s="170">
        <v>48518</v>
      </c>
      <c r="J756" s="170">
        <v>27680</v>
      </c>
      <c r="K756" s="170">
        <v>32240</v>
      </c>
      <c r="L756" s="160">
        <v>43120</v>
      </c>
      <c r="M756" s="160">
        <v>25933</v>
      </c>
      <c r="N756" s="170">
        <f t="shared" si="204"/>
        <v>-19958</v>
      </c>
      <c r="O756" s="170">
        <f t="shared" si="205"/>
        <v>-22585</v>
      </c>
      <c r="P756" s="170">
        <f t="shared" si="206"/>
        <v>-1747</v>
      </c>
      <c r="Q756" s="170">
        <f t="shared" si="207"/>
        <v>-6307</v>
      </c>
      <c r="R756" s="170">
        <f t="shared" si="208"/>
        <v>-17187</v>
      </c>
      <c r="S756" s="174">
        <f t="shared" si="209"/>
        <v>20410</v>
      </c>
      <c r="T756" s="171">
        <f t="shared" si="210"/>
        <v>22823.659233000002</v>
      </c>
      <c r="U756" s="174">
        <f t="shared" si="211"/>
        <v>843.33420865935</v>
      </c>
      <c r="V756" s="172">
        <f t="shared" si="212"/>
        <v>24.201555908002138</v>
      </c>
      <c r="W756" s="174">
        <f t="shared" si="213"/>
        <v>2418</v>
      </c>
      <c r="X756" s="174">
        <f t="shared" si="214"/>
        <v>70.277850721612495</v>
      </c>
      <c r="Y756" s="175">
        <f t="shared" si="215"/>
        <v>34.406288399146995</v>
      </c>
    </row>
    <row r="757" spans="1:25" ht="14.25" customHeight="1" x14ac:dyDescent="0.2">
      <c r="A757" s="172" t="s">
        <v>307</v>
      </c>
      <c r="B757" s="172" t="s">
        <v>438</v>
      </c>
      <c r="C757" s="180" t="s">
        <v>463</v>
      </c>
      <c r="D757" s="170">
        <v>157000</v>
      </c>
      <c r="E757" s="160">
        <v>692</v>
      </c>
      <c r="F757" s="160">
        <v>806</v>
      </c>
      <c r="G757" s="160">
        <v>1078</v>
      </c>
      <c r="H757" s="170">
        <v>45891</v>
      </c>
      <c r="I757" s="170">
        <v>48518</v>
      </c>
      <c r="J757" s="170">
        <v>27680</v>
      </c>
      <c r="K757" s="170">
        <v>32240</v>
      </c>
      <c r="L757" s="160">
        <v>43120</v>
      </c>
      <c r="M757" s="160">
        <v>30150</v>
      </c>
      <c r="N757" s="170">
        <f t="shared" si="204"/>
        <v>-15741</v>
      </c>
      <c r="O757" s="170">
        <f t="shared" si="205"/>
        <v>-18368</v>
      </c>
      <c r="P757" s="170">
        <f t="shared" si="206"/>
        <v>2470</v>
      </c>
      <c r="Q757" s="170">
        <f t="shared" si="207"/>
        <v>-2090</v>
      </c>
      <c r="R757" s="170">
        <f t="shared" si="208"/>
        <v>-12970</v>
      </c>
      <c r="S757" s="174">
        <f t="shared" si="209"/>
        <v>20410</v>
      </c>
      <c r="T757" s="171">
        <f t="shared" si="210"/>
        <v>26535.045150000002</v>
      </c>
      <c r="U757" s="174">
        <f t="shared" si="211"/>
        <v>980.46991829249998</v>
      </c>
      <c r="V757" s="172">
        <f t="shared" si="212"/>
        <v>20.816548900902802</v>
      </c>
      <c r="W757" s="174">
        <f t="shared" si="213"/>
        <v>2418</v>
      </c>
      <c r="X757" s="174">
        <f t="shared" si="214"/>
        <v>81.705826524374999</v>
      </c>
      <c r="Y757" s="172">
        <f t="shared" si="215"/>
        <v>29.593972704977741</v>
      </c>
    </row>
    <row r="758" spans="1:25" ht="14.25" customHeight="1" x14ac:dyDescent="0.2">
      <c r="A758" s="172" t="s">
        <v>203</v>
      </c>
      <c r="B758" s="172" t="s">
        <v>231</v>
      </c>
      <c r="C758" s="172" t="s">
        <v>177</v>
      </c>
      <c r="D758" s="170">
        <v>194000</v>
      </c>
      <c r="E758" s="160">
        <v>709</v>
      </c>
      <c r="F758" s="160">
        <v>824</v>
      </c>
      <c r="G758" s="160">
        <v>1102</v>
      </c>
      <c r="H758" s="170">
        <v>56706</v>
      </c>
      <c r="I758" s="170">
        <v>59953</v>
      </c>
      <c r="J758" s="170">
        <v>28360</v>
      </c>
      <c r="K758" s="170">
        <v>32960</v>
      </c>
      <c r="L758" s="160">
        <v>44080</v>
      </c>
      <c r="M758" s="160">
        <v>28060</v>
      </c>
      <c r="N758" s="170">
        <f t="shared" si="204"/>
        <v>-28646</v>
      </c>
      <c r="O758" s="170">
        <f t="shared" si="205"/>
        <v>-31893</v>
      </c>
      <c r="P758" s="170">
        <f t="shared" si="206"/>
        <v>-300</v>
      </c>
      <c r="Q758" s="170">
        <f t="shared" si="207"/>
        <v>-4900</v>
      </c>
      <c r="R758" s="170">
        <f t="shared" si="208"/>
        <v>-16020</v>
      </c>
      <c r="S758" s="174">
        <f t="shared" si="209"/>
        <v>25220</v>
      </c>
      <c r="T758" s="171">
        <f t="shared" si="210"/>
        <v>24695.63406</v>
      </c>
      <c r="U758" s="174">
        <f t="shared" si="211"/>
        <v>912.50367851699991</v>
      </c>
      <c r="V758" s="172">
        <f t="shared" si="212"/>
        <v>27.638244747667777</v>
      </c>
      <c r="W758" s="174">
        <f t="shared" si="213"/>
        <v>2472</v>
      </c>
      <c r="X758" s="174">
        <f t="shared" si="214"/>
        <v>76.041973209749997</v>
      </c>
      <c r="Y758" s="175">
        <f t="shared" si="215"/>
        <v>32.508362101301223</v>
      </c>
    </row>
    <row r="759" spans="1:25" ht="14.25" customHeight="1" x14ac:dyDescent="0.2">
      <c r="A759" s="172" t="s">
        <v>203</v>
      </c>
      <c r="B759" s="172" t="s">
        <v>231</v>
      </c>
      <c r="C759" s="172" t="s">
        <v>180</v>
      </c>
      <c r="D759" s="170">
        <v>194000</v>
      </c>
      <c r="E759" s="160">
        <v>709</v>
      </c>
      <c r="F759" s="160">
        <v>824</v>
      </c>
      <c r="G759" s="160">
        <v>1102</v>
      </c>
      <c r="H759" s="170">
        <v>56706</v>
      </c>
      <c r="I759" s="170">
        <v>59953</v>
      </c>
      <c r="J759" s="170">
        <v>28360</v>
      </c>
      <c r="K759" s="170">
        <v>32960</v>
      </c>
      <c r="L759" s="160">
        <v>44080</v>
      </c>
      <c r="M759" s="160">
        <v>27919</v>
      </c>
      <c r="N759" s="170">
        <f t="shared" si="204"/>
        <v>-28787</v>
      </c>
      <c r="O759" s="170">
        <f t="shared" si="205"/>
        <v>-32034</v>
      </c>
      <c r="P759" s="170">
        <f t="shared" si="206"/>
        <v>-441</v>
      </c>
      <c r="Q759" s="170">
        <f t="shared" si="207"/>
        <v>-5041</v>
      </c>
      <c r="R759" s="170">
        <f t="shared" si="208"/>
        <v>-16161</v>
      </c>
      <c r="S759" s="174">
        <f t="shared" si="209"/>
        <v>25220</v>
      </c>
      <c r="T759" s="171">
        <f t="shared" si="210"/>
        <v>24571.539819000001</v>
      </c>
      <c r="U759" s="174">
        <f t="shared" si="211"/>
        <v>907.91839631204994</v>
      </c>
      <c r="V759" s="172">
        <f t="shared" si="212"/>
        <v>27.77782684263612</v>
      </c>
      <c r="W759" s="174">
        <f t="shared" si="213"/>
        <v>2472</v>
      </c>
      <c r="X759" s="174">
        <f t="shared" si="214"/>
        <v>75.659866359337499</v>
      </c>
      <c r="Y759" s="175">
        <f t="shared" si="215"/>
        <v>32.672539867563749</v>
      </c>
    </row>
    <row r="760" spans="1:25" ht="14.25" customHeight="1" x14ac:dyDescent="0.2">
      <c r="A760" s="172" t="s">
        <v>203</v>
      </c>
      <c r="B760" s="172" t="s">
        <v>231</v>
      </c>
      <c r="C760" s="172" t="s">
        <v>181</v>
      </c>
      <c r="D760" s="170">
        <v>194000</v>
      </c>
      <c r="E760" s="160">
        <v>709</v>
      </c>
      <c r="F760" s="160">
        <v>824</v>
      </c>
      <c r="G760" s="160">
        <v>1102</v>
      </c>
      <c r="H760" s="170">
        <v>56706</v>
      </c>
      <c r="I760" s="170">
        <v>59953</v>
      </c>
      <c r="J760" s="170">
        <v>28360</v>
      </c>
      <c r="K760" s="170">
        <v>32960</v>
      </c>
      <c r="L760" s="160">
        <v>44080</v>
      </c>
      <c r="M760" s="160">
        <v>84827</v>
      </c>
      <c r="N760" s="170">
        <f t="shared" si="204"/>
        <v>28121</v>
      </c>
      <c r="O760" s="170">
        <f t="shared" si="205"/>
        <v>24874</v>
      </c>
      <c r="P760" s="170">
        <f t="shared" si="206"/>
        <v>56467</v>
      </c>
      <c r="Q760" s="170">
        <f t="shared" si="207"/>
        <v>51867</v>
      </c>
      <c r="R760" s="170">
        <f t="shared" si="208"/>
        <v>40747</v>
      </c>
      <c r="S760" s="174">
        <f t="shared" si="209"/>
        <v>25220</v>
      </c>
      <c r="T760" s="171">
        <f t="shared" si="210"/>
        <v>74656.327527000001</v>
      </c>
      <c r="U760" s="174">
        <f t="shared" si="211"/>
        <v>2758.5513021226498</v>
      </c>
      <c r="V760" s="172">
        <f t="shared" si="212"/>
        <v>9.1424799606205323</v>
      </c>
      <c r="W760" s="174">
        <f t="shared" si="213"/>
        <v>2472</v>
      </c>
      <c r="X760" s="174">
        <f t="shared" si="214"/>
        <v>229.87927517688746</v>
      </c>
      <c r="Y760" s="175">
        <f t="shared" si="215"/>
        <v>10.753470481833762</v>
      </c>
    </row>
    <row r="761" spans="1:25" ht="14.25" customHeight="1" x14ac:dyDescent="0.2">
      <c r="A761" s="172" t="s">
        <v>203</v>
      </c>
      <c r="B761" s="172" t="s">
        <v>231</v>
      </c>
      <c r="C761" s="172" t="s">
        <v>178</v>
      </c>
      <c r="D761" s="170">
        <v>194000</v>
      </c>
      <c r="E761" s="160">
        <v>709</v>
      </c>
      <c r="F761" s="160">
        <v>824</v>
      </c>
      <c r="G761" s="160">
        <v>1102</v>
      </c>
      <c r="H761" s="170">
        <v>56706</v>
      </c>
      <c r="I761" s="170">
        <v>59953</v>
      </c>
      <c r="J761" s="170">
        <v>28360</v>
      </c>
      <c r="K761" s="170">
        <v>32960</v>
      </c>
      <c r="L761" s="160">
        <v>44080</v>
      </c>
      <c r="M761" s="160">
        <v>66558</v>
      </c>
      <c r="N761" s="170">
        <f t="shared" si="204"/>
        <v>9852</v>
      </c>
      <c r="O761" s="170">
        <f t="shared" si="205"/>
        <v>6605</v>
      </c>
      <c r="P761" s="170">
        <f t="shared" si="206"/>
        <v>38198</v>
      </c>
      <c r="Q761" s="170">
        <f t="shared" si="207"/>
        <v>33598</v>
      </c>
      <c r="R761" s="170">
        <f t="shared" si="208"/>
        <v>22478</v>
      </c>
      <c r="S761" s="174">
        <f t="shared" si="209"/>
        <v>25220</v>
      </c>
      <c r="T761" s="171">
        <f t="shared" si="210"/>
        <v>58577.762358</v>
      </c>
      <c r="U761" s="174">
        <f t="shared" si="211"/>
        <v>2164.4483191280997</v>
      </c>
      <c r="V761" s="172">
        <f t="shared" si="212"/>
        <v>11.651929859965112</v>
      </c>
      <c r="W761" s="174">
        <f t="shared" si="213"/>
        <v>2472</v>
      </c>
      <c r="X761" s="174">
        <f t="shared" si="214"/>
        <v>180.37069326067498</v>
      </c>
      <c r="Y761" s="175">
        <f t="shared" si="215"/>
        <v>13.705108936003372</v>
      </c>
    </row>
    <row r="762" spans="1:25" ht="14.25" customHeight="1" x14ac:dyDescent="0.2">
      <c r="A762" s="172" t="s">
        <v>203</v>
      </c>
      <c r="B762" s="172" t="s">
        <v>231</v>
      </c>
      <c r="C762" s="172" t="s">
        <v>468</v>
      </c>
      <c r="D762" s="170">
        <v>194000</v>
      </c>
      <c r="E762" s="160">
        <v>709</v>
      </c>
      <c r="F762" s="160">
        <v>824</v>
      </c>
      <c r="G762" s="160">
        <v>1102</v>
      </c>
      <c r="H762" s="170">
        <v>56706</v>
      </c>
      <c r="I762" s="170">
        <v>59953</v>
      </c>
      <c r="J762" s="170">
        <v>28360</v>
      </c>
      <c r="K762" s="170">
        <v>32960</v>
      </c>
      <c r="L762" s="160">
        <v>44080</v>
      </c>
      <c r="M762" s="160">
        <v>55979</v>
      </c>
      <c r="N762" s="170">
        <f t="shared" si="204"/>
        <v>-727</v>
      </c>
      <c r="O762" s="170">
        <f t="shared" si="205"/>
        <v>-3974</v>
      </c>
      <c r="P762" s="170">
        <f t="shared" si="206"/>
        <v>27619</v>
      </c>
      <c r="Q762" s="170">
        <f t="shared" si="207"/>
        <v>23019</v>
      </c>
      <c r="R762" s="170">
        <f t="shared" si="208"/>
        <v>11899</v>
      </c>
      <c r="S762" s="174">
        <f t="shared" si="209"/>
        <v>25220</v>
      </c>
      <c r="T762" s="171">
        <f t="shared" si="210"/>
        <v>49267.173879000002</v>
      </c>
      <c r="U762" s="174">
        <f t="shared" si="211"/>
        <v>1820.42207482905</v>
      </c>
      <c r="V762" s="172">
        <f t="shared" si="212"/>
        <v>13.853930002671676</v>
      </c>
      <c r="W762" s="174">
        <f t="shared" si="213"/>
        <v>2472</v>
      </c>
      <c r="X762" s="174">
        <f t="shared" si="214"/>
        <v>151.7018395690875</v>
      </c>
      <c r="Y762" s="175">
        <f t="shared" si="215"/>
        <v>16.29512210940732</v>
      </c>
    </row>
    <row r="763" spans="1:25" ht="14.25" customHeight="1" x14ac:dyDescent="0.2">
      <c r="A763" s="172" t="s">
        <v>203</v>
      </c>
      <c r="B763" s="172" t="s">
        <v>231</v>
      </c>
      <c r="C763" s="172" t="s">
        <v>170</v>
      </c>
      <c r="D763" s="170">
        <v>194000</v>
      </c>
      <c r="E763" s="160">
        <v>709</v>
      </c>
      <c r="F763" s="160">
        <v>824</v>
      </c>
      <c r="G763" s="160">
        <v>1102</v>
      </c>
      <c r="H763" s="170">
        <v>56706</v>
      </c>
      <c r="I763" s="170">
        <v>59953</v>
      </c>
      <c r="J763" s="170">
        <v>28360</v>
      </c>
      <c r="K763" s="170">
        <v>32960</v>
      </c>
      <c r="L763" s="160">
        <v>44080</v>
      </c>
      <c r="M763" s="160">
        <v>46890</v>
      </c>
      <c r="N763" s="170">
        <f t="shared" si="204"/>
        <v>-9816</v>
      </c>
      <c r="O763" s="170">
        <f t="shared" si="205"/>
        <v>-13063</v>
      </c>
      <c r="P763" s="170">
        <f t="shared" si="206"/>
        <v>18530</v>
      </c>
      <c r="Q763" s="170">
        <f t="shared" si="207"/>
        <v>13930</v>
      </c>
      <c r="R763" s="170">
        <f t="shared" si="208"/>
        <v>2810</v>
      </c>
      <c r="S763" s="174">
        <f t="shared" si="209"/>
        <v>25220</v>
      </c>
      <c r="T763" s="171">
        <f t="shared" si="210"/>
        <v>41267.935890000001</v>
      </c>
      <c r="U763" s="174">
        <f t="shared" si="211"/>
        <v>1524.8502311354998</v>
      </c>
      <c r="V763" s="172">
        <f t="shared" si="212"/>
        <v>16.539329230530132</v>
      </c>
      <c r="W763" s="174">
        <f t="shared" si="213"/>
        <v>2472</v>
      </c>
      <c r="X763" s="174">
        <f t="shared" si="214"/>
        <v>127.07085259462498</v>
      </c>
      <c r="Y763" s="175">
        <f t="shared" si="215"/>
        <v>19.453713810247656</v>
      </c>
    </row>
    <row r="764" spans="1:25" ht="14.25" customHeight="1" x14ac:dyDescent="0.2">
      <c r="A764" s="172" t="s">
        <v>203</v>
      </c>
      <c r="B764" s="172" t="s">
        <v>231</v>
      </c>
      <c r="C764" s="172" t="s">
        <v>171</v>
      </c>
      <c r="D764" s="170">
        <v>194000</v>
      </c>
      <c r="E764" s="160">
        <v>709</v>
      </c>
      <c r="F764" s="160">
        <v>824</v>
      </c>
      <c r="G764" s="160">
        <v>1102</v>
      </c>
      <c r="H764" s="170">
        <v>56706</v>
      </c>
      <c r="I764" s="170">
        <v>59953</v>
      </c>
      <c r="J764" s="170">
        <v>28360</v>
      </c>
      <c r="K764" s="170">
        <v>32960</v>
      </c>
      <c r="L764" s="160">
        <v>44080</v>
      </c>
      <c r="M764" s="160">
        <v>43086</v>
      </c>
      <c r="N764" s="170">
        <f t="shared" si="204"/>
        <v>-13620</v>
      </c>
      <c r="O764" s="170">
        <f t="shared" si="205"/>
        <v>-16867</v>
      </c>
      <c r="P764" s="170">
        <f t="shared" si="206"/>
        <v>14726</v>
      </c>
      <c r="Q764" s="170">
        <f t="shared" si="207"/>
        <v>10126</v>
      </c>
      <c r="R764" s="170">
        <f t="shared" si="208"/>
        <v>-994</v>
      </c>
      <c r="S764" s="174">
        <f t="shared" si="209"/>
        <v>25220</v>
      </c>
      <c r="T764" s="171">
        <f t="shared" si="210"/>
        <v>37920.031686000002</v>
      </c>
      <c r="U764" s="174">
        <f t="shared" si="211"/>
        <v>1401.1451707976998</v>
      </c>
      <c r="V764" s="172">
        <f t="shared" si="212"/>
        <v>17.999562447652554</v>
      </c>
      <c r="W764" s="174">
        <f t="shared" si="213"/>
        <v>2472</v>
      </c>
      <c r="X764" s="174">
        <f t="shared" si="214"/>
        <v>116.76209756647499</v>
      </c>
      <c r="Y764" s="175">
        <f t="shared" si="215"/>
        <v>21.171253784582287</v>
      </c>
    </row>
    <row r="765" spans="1:25" ht="14.25" customHeight="1" x14ac:dyDescent="0.2">
      <c r="A765" s="172" t="s">
        <v>203</v>
      </c>
      <c r="B765" s="172" t="s">
        <v>231</v>
      </c>
      <c r="C765" s="172" t="s">
        <v>172</v>
      </c>
      <c r="D765" s="170">
        <v>194000</v>
      </c>
      <c r="E765" s="160">
        <v>709</v>
      </c>
      <c r="F765" s="160">
        <v>824</v>
      </c>
      <c r="G765" s="160">
        <v>1102</v>
      </c>
      <c r="H765" s="170">
        <v>56706</v>
      </c>
      <c r="I765" s="170">
        <v>59953</v>
      </c>
      <c r="J765" s="170">
        <v>28360</v>
      </c>
      <c r="K765" s="170">
        <v>32960</v>
      </c>
      <c r="L765" s="160">
        <v>44080</v>
      </c>
      <c r="M765" s="160">
        <v>30611</v>
      </c>
      <c r="N765" s="170">
        <f t="shared" si="204"/>
        <v>-26095</v>
      </c>
      <c r="O765" s="170">
        <f t="shared" si="205"/>
        <v>-29342</v>
      </c>
      <c r="P765" s="170">
        <f t="shared" si="206"/>
        <v>2251</v>
      </c>
      <c r="Q765" s="170">
        <f t="shared" si="207"/>
        <v>-2349</v>
      </c>
      <c r="R765" s="170">
        <f t="shared" si="208"/>
        <v>-13469</v>
      </c>
      <c r="S765" s="174">
        <f t="shared" si="209"/>
        <v>25220</v>
      </c>
      <c r="T765" s="171">
        <f t="shared" si="210"/>
        <v>26940.771711000001</v>
      </c>
      <c r="U765" s="174">
        <f t="shared" si="211"/>
        <v>995.46151472144993</v>
      </c>
      <c r="V765" s="172">
        <f t="shared" si="212"/>
        <v>25.334982444858316</v>
      </c>
      <c r="W765" s="174">
        <f t="shared" si="213"/>
        <v>2472</v>
      </c>
      <c r="X765" s="174">
        <f t="shared" si="214"/>
        <v>82.955126226787499</v>
      </c>
      <c r="Y765" s="175">
        <f t="shared" si="215"/>
        <v>29.799243427608129</v>
      </c>
    </row>
    <row r="766" spans="1:25" ht="14.25" customHeight="1" x14ac:dyDescent="0.2">
      <c r="A766" s="172" t="s">
        <v>203</v>
      </c>
      <c r="B766" s="172" t="s">
        <v>231</v>
      </c>
      <c r="C766" s="172" t="s">
        <v>173</v>
      </c>
      <c r="D766" s="170">
        <v>194000</v>
      </c>
      <c r="E766" s="160">
        <v>709</v>
      </c>
      <c r="F766" s="160">
        <v>824</v>
      </c>
      <c r="G766" s="160">
        <v>1102</v>
      </c>
      <c r="H766" s="170">
        <v>56706</v>
      </c>
      <c r="I766" s="170">
        <v>59953</v>
      </c>
      <c r="J766" s="170">
        <v>28360</v>
      </c>
      <c r="K766" s="170">
        <v>32960</v>
      </c>
      <c r="L766" s="160">
        <v>44080</v>
      </c>
      <c r="M766" s="160">
        <v>38045</v>
      </c>
      <c r="N766" s="170">
        <f t="shared" si="204"/>
        <v>-18661</v>
      </c>
      <c r="O766" s="170">
        <f t="shared" si="205"/>
        <v>-21908</v>
      </c>
      <c r="P766" s="170">
        <f t="shared" si="206"/>
        <v>9685</v>
      </c>
      <c r="Q766" s="170">
        <f t="shared" si="207"/>
        <v>5085</v>
      </c>
      <c r="R766" s="170">
        <f t="shared" si="208"/>
        <v>-6035</v>
      </c>
      <c r="S766" s="174">
        <f t="shared" si="209"/>
        <v>25220</v>
      </c>
      <c r="T766" s="171">
        <f t="shared" si="210"/>
        <v>33483.442544999998</v>
      </c>
      <c r="U766" s="174">
        <f t="shared" si="211"/>
        <v>1237.2132020377499</v>
      </c>
      <c r="V766" s="172">
        <f t="shared" si="212"/>
        <v>20.38452221368269</v>
      </c>
      <c r="W766" s="174">
        <f t="shared" si="213"/>
        <v>2472</v>
      </c>
      <c r="X766" s="174">
        <f t="shared" si="214"/>
        <v>103.10110016981248</v>
      </c>
      <c r="Y766" s="175">
        <f t="shared" si="215"/>
        <v>23.976465779012027</v>
      </c>
    </row>
    <row r="767" spans="1:25" ht="14.25" customHeight="1" x14ac:dyDescent="0.2">
      <c r="A767" s="172" t="s">
        <v>203</v>
      </c>
      <c r="B767" s="172" t="s">
        <v>231</v>
      </c>
      <c r="C767" s="172" t="s">
        <v>174</v>
      </c>
      <c r="D767" s="170">
        <v>194000</v>
      </c>
      <c r="E767" s="160">
        <v>709</v>
      </c>
      <c r="F767" s="160">
        <v>824</v>
      </c>
      <c r="G767" s="160">
        <v>1102</v>
      </c>
      <c r="H767" s="170">
        <v>56706</v>
      </c>
      <c r="I767" s="170">
        <v>59953</v>
      </c>
      <c r="J767" s="170">
        <v>28360</v>
      </c>
      <c r="K767" s="170">
        <v>32960</v>
      </c>
      <c r="L767" s="160">
        <v>44080</v>
      </c>
      <c r="M767" s="160">
        <v>65913</v>
      </c>
      <c r="N767" s="170">
        <f t="shared" si="204"/>
        <v>9207</v>
      </c>
      <c r="O767" s="170">
        <f t="shared" si="205"/>
        <v>5960</v>
      </c>
      <c r="P767" s="170">
        <f t="shared" si="206"/>
        <v>37553</v>
      </c>
      <c r="Q767" s="170">
        <f t="shared" si="207"/>
        <v>32953</v>
      </c>
      <c r="R767" s="170">
        <f t="shared" si="208"/>
        <v>21833</v>
      </c>
      <c r="S767" s="174">
        <f t="shared" si="209"/>
        <v>25220</v>
      </c>
      <c r="T767" s="171">
        <f t="shared" si="210"/>
        <v>58010.097213000001</v>
      </c>
      <c r="U767" s="174">
        <f t="shared" si="211"/>
        <v>2143.4730920203497</v>
      </c>
      <c r="V767" s="172">
        <f t="shared" si="212"/>
        <v>11.765951293668289</v>
      </c>
      <c r="W767" s="174">
        <f t="shared" si="213"/>
        <v>2472</v>
      </c>
      <c r="X767" s="174">
        <f t="shared" si="214"/>
        <v>178.62275766836248</v>
      </c>
      <c r="Y767" s="175">
        <f t="shared" si="215"/>
        <v>13.839222013298022</v>
      </c>
    </row>
    <row r="768" spans="1:25" ht="14.25" customHeight="1" x14ac:dyDescent="0.2">
      <c r="A768" s="172" t="s">
        <v>203</v>
      </c>
      <c r="B768" s="172" t="s">
        <v>231</v>
      </c>
      <c r="C768" s="172" t="s">
        <v>175</v>
      </c>
      <c r="D768" s="170">
        <v>194000</v>
      </c>
      <c r="E768" s="160">
        <v>709</v>
      </c>
      <c r="F768" s="160">
        <v>824</v>
      </c>
      <c r="G768" s="160">
        <v>1102</v>
      </c>
      <c r="H768" s="170">
        <v>56706</v>
      </c>
      <c r="I768" s="170">
        <v>59953</v>
      </c>
      <c r="J768" s="170">
        <v>28360</v>
      </c>
      <c r="K768" s="170">
        <v>32960</v>
      </c>
      <c r="L768" s="160">
        <v>44080</v>
      </c>
      <c r="M768" s="160">
        <v>28513</v>
      </c>
      <c r="N768" s="170">
        <f t="shared" si="204"/>
        <v>-28193</v>
      </c>
      <c r="O768" s="170">
        <f t="shared" si="205"/>
        <v>-31440</v>
      </c>
      <c r="P768" s="170">
        <f t="shared" si="206"/>
        <v>153</v>
      </c>
      <c r="Q768" s="170">
        <f t="shared" si="207"/>
        <v>-4447</v>
      </c>
      <c r="R768" s="170">
        <f t="shared" si="208"/>
        <v>-15567</v>
      </c>
      <c r="S768" s="174">
        <f t="shared" si="209"/>
        <v>25220</v>
      </c>
      <c r="T768" s="171">
        <f t="shared" si="210"/>
        <v>25094.319813000002</v>
      </c>
      <c r="U768" s="174">
        <f t="shared" si="211"/>
        <v>927.23511709034995</v>
      </c>
      <c r="V768" s="172">
        <f t="shared" si="212"/>
        <v>27.199142412918942</v>
      </c>
      <c r="W768" s="174">
        <f t="shared" si="213"/>
        <v>2472</v>
      </c>
      <c r="X768" s="174">
        <f t="shared" si="214"/>
        <v>77.2695930908625</v>
      </c>
      <c r="Y768" s="175">
        <f t="shared" si="215"/>
        <v>31.991885826202516</v>
      </c>
    </row>
    <row r="769" spans="1:25" ht="14.25" customHeight="1" x14ac:dyDescent="0.2">
      <c r="A769" s="172" t="s">
        <v>203</v>
      </c>
      <c r="B769" s="172" t="s">
        <v>231</v>
      </c>
      <c r="C769" s="172" t="s">
        <v>176</v>
      </c>
      <c r="D769" s="170">
        <v>194000</v>
      </c>
      <c r="E769" s="160">
        <v>709</v>
      </c>
      <c r="F769" s="160">
        <v>824</v>
      </c>
      <c r="G769" s="160">
        <v>1102</v>
      </c>
      <c r="H769" s="170">
        <v>56706</v>
      </c>
      <c r="I769" s="170">
        <v>59953</v>
      </c>
      <c r="J769" s="170">
        <v>28360</v>
      </c>
      <c r="K769" s="170">
        <v>32960</v>
      </c>
      <c r="L769" s="160">
        <v>44080</v>
      </c>
      <c r="M769" s="160">
        <v>24190</v>
      </c>
      <c r="N769" s="170">
        <f t="shared" si="204"/>
        <v>-32516</v>
      </c>
      <c r="O769" s="170">
        <f t="shared" si="205"/>
        <v>-35763</v>
      </c>
      <c r="P769" s="170">
        <f t="shared" si="206"/>
        <v>-4170</v>
      </c>
      <c r="Q769" s="170">
        <f t="shared" si="207"/>
        <v>-8770</v>
      </c>
      <c r="R769" s="170">
        <f t="shared" si="208"/>
        <v>-19890</v>
      </c>
      <c r="S769" s="174">
        <f t="shared" si="209"/>
        <v>25220</v>
      </c>
      <c r="T769" s="171">
        <f t="shared" si="210"/>
        <v>21289.643189999999</v>
      </c>
      <c r="U769" s="174">
        <f t="shared" si="211"/>
        <v>786.65231587049993</v>
      </c>
      <c r="V769" s="172">
        <f t="shared" si="212"/>
        <v>32.059906887951961</v>
      </c>
      <c r="W769" s="174">
        <f t="shared" si="213"/>
        <v>2472</v>
      </c>
      <c r="X769" s="174">
        <f t="shared" si="214"/>
        <v>65.55435965587499</v>
      </c>
      <c r="Y769" s="175">
        <f t="shared" si="215"/>
        <v>37.709162487081954</v>
      </c>
    </row>
    <row r="770" spans="1:25" ht="14.25" customHeight="1" x14ac:dyDescent="0.2">
      <c r="A770" s="172" t="s">
        <v>203</v>
      </c>
      <c r="B770" s="172" t="s">
        <v>231</v>
      </c>
      <c r="C770" s="172" t="s">
        <v>303</v>
      </c>
      <c r="D770" s="170">
        <v>194000</v>
      </c>
      <c r="E770" s="160">
        <v>709</v>
      </c>
      <c r="F770" s="160">
        <v>824</v>
      </c>
      <c r="G770" s="160">
        <v>1102</v>
      </c>
      <c r="H770" s="170">
        <v>56706</v>
      </c>
      <c r="I770" s="170">
        <v>59953</v>
      </c>
      <c r="J770" s="170">
        <v>28360</v>
      </c>
      <c r="K770" s="170">
        <v>32960</v>
      </c>
      <c r="L770" s="160">
        <v>44080</v>
      </c>
      <c r="M770" s="160">
        <v>42466</v>
      </c>
      <c r="N770" s="170">
        <f t="shared" si="204"/>
        <v>-14240</v>
      </c>
      <c r="O770" s="170">
        <f t="shared" si="205"/>
        <v>-17487</v>
      </c>
      <c r="P770" s="170">
        <f t="shared" si="206"/>
        <v>14106</v>
      </c>
      <c r="Q770" s="170">
        <f t="shared" si="207"/>
        <v>9506</v>
      </c>
      <c r="R770" s="170">
        <f t="shared" si="208"/>
        <v>-1614</v>
      </c>
      <c r="S770" s="174">
        <f t="shared" si="209"/>
        <v>25220</v>
      </c>
      <c r="T770" s="171">
        <f t="shared" si="210"/>
        <v>37374.369065999999</v>
      </c>
      <c r="U770" s="174">
        <f t="shared" si="211"/>
        <v>1380.9829369886997</v>
      </c>
      <c r="V770" s="172">
        <f t="shared" si="212"/>
        <v>18.262354533498751</v>
      </c>
      <c r="W770" s="174">
        <f t="shared" si="213"/>
        <v>2472</v>
      </c>
      <c r="X770" s="174">
        <f t="shared" si="214"/>
        <v>115.08191141572499</v>
      </c>
      <c r="Y770" s="175">
        <f t="shared" si="215"/>
        <v>21.480352295071643</v>
      </c>
    </row>
    <row r="771" spans="1:25" ht="14.25" x14ac:dyDescent="0.2">
      <c r="A771" s="172" t="s">
        <v>203</v>
      </c>
      <c r="B771" s="172" t="s">
        <v>231</v>
      </c>
      <c r="C771" s="172" t="s">
        <v>339</v>
      </c>
      <c r="D771" s="170">
        <v>194000</v>
      </c>
      <c r="E771" s="160">
        <v>709</v>
      </c>
      <c r="F771" s="160">
        <v>824</v>
      </c>
      <c r="G771" s="160">
        <v>1102</v>
      </c>
      <c r="H771" s="170">
        <v>56706</v>
      </c>
      <c r="I771" s="170">
        <v>59953</v>
      </c>
      <c r="J771" s="170">
        <v>28360</v>
      </c>
      <c r="K771" s="170">
        <v>32960</v>
      </c>
      <c r="L771" s="160">
        <v>44080</v>
      </c>
      <c r="M771" s="160">
        <v>28748</v>
      </c>
      <c r="N771" s="170">
        <f t="shared" si="204"/>
        <v>-27958</v>
      </c>
      <c r="O771" s="170">
        <f t="shared" si="205"/>
        <v>-31205</v>
      </c>
      <c r="P771" s="170">
        <f t="shared" si="206"/>
        <v>388</v>
      </c>
      <c r="Q771" s="170">
        <f t="shared" si="207"/>
        <v>-4212</v>
      </c>
      <c r="R771" s="170">
        <f t="shared" si="208"/>
        <v>-15332</v>
      </c>
      <c r="S771" s="174">
        <f t="shared" si="209"/>
        <v>25220</v>
      </c>
      <c r="T771" s="171">
        <f t="shared" si="210"/>
        <v>25301.143548</v>
      </c>
      <c r="U771" s="174">
        <f t="shared" si="211"/>
        <v>934.87725409859991</v>
      </c>
      <c r="V771" s="172">
        <f t="shared" si="212"/>
        <v>26.976803520925209</v>
      </c>
      <c r="W771" s="174">
        <f t="shared" si="213"/>
        <v>2472</v>
      </c>
      <c r="X771" s="174">
        <f t="shared" si="214"/>
        <v>77.906437841549987</v>
      </c>
      <c r="Y771" s="175">
        <f t="shared" si="215"/>
        <v>31.730368740869366</v>
      </c>
    </row>
    <row r="772" spans="1:25" ht="14.25" x14ac:dyDescent="0.2">
      <c r="A772" s="172" t="s">
        <v>203</v>
      </c>
      <c r="B772" s="172" t="s">
        <v>231</v>
      </c>
      <c r="C772" s="172" t="s">
        <v>179</v>
      </c>
      <c r="D772" s="170">
        <v>194000</v>
      </c>
      <c r="E772" s="160">
        <v>709</v>
      </c>
      <c r="F772" s="160">
        <v>824</v>
      </c>
      <c r="G772" s="160">
        <v>1102</v>
      </c>
      <c r="H772" s="170">
        <v>56706</v>
      </c>
      <c r="I772" s="170">
        <v>59953</v>
      </c>
      <c r="J772" s="170">
        <v>28360</v>
      </c>
      <c r="K772" s="170">
        <v>32960</v>
      </c>
      <c r="L772" s="160">
        <v>44080</v>
      </c>
      <c r="M772" s="160">
        <v>54216</v>
      </c>
      <c r="N772" s="170">
        <f t="shared" si="204"/>
        <v>-2490</v>
      </c>
      <c r="O772" s="170">
        <f t="shared" si="205"/>
        <v>-5737</v>
      </c>
      <c r="P772" s="170">
        <f t="shared" si="206"/>
        <v>25856</v>
      </c>
      <c r="Q772" s="170">
        <f t="shared" si="207"/>
        <v>21256</v>
      </c>
      <c r="R772" s="170">
        <f t="shared" si="208"/>
        <v>10136</v>
      </c>
      <c r="S772" s="174">
        <f t="shared" si="209"/>
        <v>25220</v>
      </c>
      <c r="T772" s="171">
        <f t="shared" si="210"/>
        <v>47715.555816</v>
      </c>
      <c r="U772" s="174">
        <f t="shared" si="211"/>
        <v>1763.0897874011998</v>
      </c>
      <c r="V772" s="172">
        <f t="shared" si="212"/>
        <v>14.304433149246677</v>
      </c>
      <c r="W772" s="174">
        <f t="shared" si="213"/>
        <v>2472</v>
      </c>
      <c r="X772" s="174">
        <f t="shared" si="214"/>
        <v>146.92414895009998</v>
      </c>
      <c r="Y772" s="175">
        <f t="shared" si="215"/>
        <v>16.825008126060805</v>
      </c>
    </row>
    <row r="773" spans="1:25" ht="14.25" x14ac:dyDescent="0.2">
      <c r="A773" s="172" t="s">
        <v>203</v>
      </c>
      <c r="B773" s="172" t="s">
        <v>231</v>
      </c>
      <c r="C773" s="172" t="s">
        <v>340</v>
      </c>
      <c r="D773" s="170">
        <v>194000</v>
      </c>
      <c r="E773" s="160">
        <v>709</v>
      </c>
      <c r="F773" s="160">
        <v>824</v>
      </c>
      <c r="G773" s="160">
        <v>1102</v>
      </c>
      <c r="H773" s="170">
        <v>56706</v>
      </c>
      <c r="I773" s="170">
        <v>59953</v>
      </c>
      <c r="J773" s="170">
        <v>28360</v>
      </c>
      <c r="K773" s="170">
        <v>32960</v>
      </c>
      <c r="L773" s="160">
        <v>44080</v>
      </c>
      <c r="M773" s="160">
        <v>29921</v>
      </c>
      <c r="N773" s="170">
        <f t="shared" si="204"/>
        <v>-26785</v>
      </c>
      <c r="O773" s="170">
        <f t="shared" si="205"/>
        <v>-30032</v>
      </c>
      <c r="P773" s="170">
        <f t="shared" si="206"/>
        <v>1561</v>
      </c>
      <c r="Q773" s="170">
        <f t="shared" si="207"/>
        <v>-3039</v>
      </c>
      <c r="R773" s="170">
        <f t="shared" si="208"/>
        <v>-14159</v>
      </c>
      <c r="S773" s="174">
        <f t="shared" si="209"/>
        <v>25220</v>
      </c>
      <c r="T773" s="171">
        <f t="shared" si="210"/>
        <v>26333.502021</v>
      </c>
      <c r="U773" s="174">
        <f t="shared" si="211"/>
        <v>973.02289967594993</v>
      </c>
      <c r="V773" s="172">
        <f t="shared" si="212"/>
        <v>25.919225547928139</v>
      </c>
      <c r="W773" s="174">
        <f t="shared" si="213"/>
        <v>2472</v>
      </c>
      <c r="X773" s="174">
        <f t="shared" si="214"/>
        <v>81.085241639662485</v>
      </c>
      <c r="Y773" s="175">
        <f t="shared" si="215"/>
        <v>30.486435632582886</v>
      </c>
    </row>
    <row r="774" spans="1:25" ht="14.25" x14ac:dyDescent="0.2">
      <c r="A774" s="172" t="s">
        <v>203</v>
      </c>
      <c r="B774" s="172" t="s">
        <v>231</v>
      </c>
      <c r="C774" s="172" t="s">
        <v>305</v>
      </c>
      <c r="D774" s="170">
        <v>194000</v>
      </c>
      <c r="E774" s="160">
        <v>709</v>
      </c>
      <c r="F774" s="160">
        <v>824</v>
      </c>
      <c r="G774" s="160">
        <v>1102</v>
      </c>
      <c r="H774" s="170">
        <v>56706</v>
      </c>
      <c r="I774" s="170">
        <v>59953</v>
      </c>
      <c r="J774" s="170">
        <v>28360</v>
      </c>
      <c r="K774" s="170">
        <v>32960</v>
      </c>
      <c r="L774" s="160">
        <v>44080</v>
      </c>
      <c r="M774" s="160">
        <v>26341</v>
      </c>
      <c r="N774" s="170">
        <f t="shared" si="204"/>
        <v>-30365</v>
      </c>
      <c r="O774" s="170">
        <f t="shared" si="205"/>
        <v>-33612</v>
      </c>
      <c r="P774" s="170">
        <f t="shared" si="206"/>
        <v>-2019</v>
      </c>
      <c r="Q774" s="170">
        <f t="shared" si="207"/>
        <v>-6619</v>
      </c>
      <c r="R774" s="170">
        <f t="shared" si="208"/>
        <v>-17739</v>
      </c>
      <c r="S774" s="174">
        <f t="shared" si="209"/>
        <v>25220</v>
      </c>
      <c r="T774" s="171">
        <f t="shared" si="210"/>
        <v>23182.740441000002</v>
      </c>
      <c r="U774" s="174">
        <f t="shared" si="211"/>
        <v>856.60225929495004</v>
      </c>
      <c r="V774" s="172">
        <f t="shared" si="212"/>
        <v>29.441902267171244</v>
      </c>
      <c r="W774" s="174">
        <f t="shared" si="213"/>
        <v>2472</v>
      </c>
      <c r="X774" s="174">
        <f t="shared" si="214"/>
        <v>71.383521607912499</v>
      </c>
      <c r="Y774" s="175">
        <f t="shared" si="215"/>
        <v>34.629840953741784</v>
      </c>
    </row>
    <row r="775" spans="1:25" ht="14.25" x14ac:dyDescent="0.2">
      <c r="A775" s="172" t="s">
        <v>203</v>
      </c>
      <c r="B775" s="172" t="s">
        <v>231</v>
      </c>
      <c r="C775" s="172" t="s">
        <v>463</v>
      </c>
      <c r="D775" s="170">
        <v>194000</v>
      </c>
      <c r="E775" s="160">
        <v>709</v>
      </c>
      <c r="F775" s="160">
        <v>824</v>
      </c>
      <c r="G775" s="160">
        <v>1102</v>
      </c>
      <c r="H775" s="170">
        <v>56706</v>
      </c>
      <c r="I775" s="170">
        <v>59953</v>
      </c>
      <c r="J775" s="170">
        <v>28360</v>
      </c>
      <c r="K775" s="170">
        <v>32960</v>
      </c>
      <c r="L775" s="160">
        <v>44080</v>
      </c>
      <c r="M775" s="160">
        <v>30624</v>
      </c>
      <c r="N775" s="170">
        <f t="shared" si="204"/>
        <v>-26082</v>
      </c>
      <c r="O775" s="170">
        <f t="shared" si="205"/>
        <v>-29329</v>
      </c>
      <c r="P775" s="170">
        <f t="shared" si="206"/>
        <v>2264</v>
      </c>
      <c r="Q775" s="170">
        <f t="shared" si="207"/>
        <v>-2336</v>
      </c>
      <c r="R775" s="170">
        <f t="shared" si="208"/>
        <v>-13456</v>
      </c>
      <c r="S775" s="174">
        <f t="shared" si="209"/>
        <v>25220</v>
      </c>
      <c r="T775" s="171">
        <f t="shared" si="210"/>
        <v>26952.213024000001</v>
      </c>
      <c r="U775" s="174">
        <f t="shared" si="211"/>
        <v>995.88427123679992</v>
      </c>
      <c r="V775" s="172">
        <f t="shared" si="212"/>
        <v>25.324227652153795</v>
      </c>
      <c r="W775" s="174">
        <f t="shared" si="213"/>
        <v>2472</v>
      </c>
      <c r="X775" s="174">
        <f t="shared" si="214"/>
        <v>82.990355936399993</v>
      </c>
      <c r="Y775" s="172">
        <f t="shared" si="215"/>
        <v>29.786593539789461</v>
      </c>
    </row>
    <row r="776" spans="1:25" ht="14.25" customHeight="1" x14ac:dyDescent="0.2">
      <c r="A776" s="172" t="s">
        <v>307</v>
      </c>
      <c r="B776" s="172" t="s">
        <v>439</v>
      </c>
      <c r="C776" s="180" t="s">
        <v>463</v>
      </c>
      <c r="D776" s="170">
        <v>150000</v>
      </c>
      <c r="E776" s="160">
        <v>837</v>
      </c>
      <c r="F776" s="160">
        <v>1039</v>
      </c>
      <c r="G776" s="160">
        <v>1336</v>
      </c>
      <c r="H776" s="170">
        <v>43845</v>
      </c>
      <c r="I776" s="170">
        <v>46355</v>
      </c>
      <c r="J776" s="170">
        <v>33480</v>
      </c>
      <c r="K776" s="170">
        <v>41560</v>
      </c>
      <c r="L776" s="160">
        <v>53440</v>
      </c>
      <c r="M776" s="160">
        <v>30814</v>
      </c>
      <c r="N776" s="170">
        <f t="shared" si="204"/>
        <v>-13031</v>
      </c>
      <c r="O776" s="170">
        <f t="shared" si="205"/>
        <v>-15541</v>
      </c>
      <c r="P776" s="170">
        <f t="shared" si="206"/>
        <v>-2666</v>
      </c>
      <c r="Q776" s="170">
        <f t="shared" si="207"/>
        <v>-10746</v>
      </c>
      <c r="R776" s="170">
        <f t="shared" si="208"/>
        <v>-22626</v>
      </c>
      <c r="S776" s="174">
        <f t="shared" si="209"/>
        <v>19500</v>
      </c>
      <c r="T776" s="171">
        <f t="shared" si="210"/>
        <v>27119.432214</v>
      </c>
      <c r="U776" s="174">
        <f t="shared" si="211"/>
        <v>1002.0630203072999</v>
      </c>
      <c r="V776" s="172">
        <f t="shared" si="212"/>
        <v>19.459853926173214</v>
      </c>
      <c r="W776" s="174">
        <f t="shared" si="213"/>
        <v>3117</v>
      </c>
      <c r="X776" s="174">
        <f t="shared" si="214"/>
        <v>83.505251692274996</v>
      </c>
      <c r="Y776" s="172">
        <f t="shared" si="215"/>
        <v>37.326993654081171</v>
      </c>
    </row>
    <row r="777" spans="1:25" ht="14.25" customHeight="1" x14ac:dyDescent="0.2">
      <c r="A777" s="172" t="s">
        <v>307</v>
      </c>
      <c r="B777" s="172" t="s">
        <v>439</v>
      </c>
      <c r="C777" s="172" t="s">
        <v>181</v>
      </c>
      <c r="D777" s="170">
        <v>150000</v>
      </c>
      <c r="E777" s="160">
        <v>837</v>
      </c>
      <c r="F777" s="160">
        <v>1039</v>
      </c>
      <c r="G777" s="160">
        <v>1336</v>
      </c>
      <c r="H777" s="170">
        <v>43845</v>
      </c>
      <c r="I777" s="170">
        <v>46355</v>
      </c>
      <c r="J777" s="170">
        <v>33480</v>
      </c>
      <c r="K777" s="170">
        <v>41560</v>
      </c>
      <c r="L777" s="160">
        <v>53440</v>
      </c>
      <c r="M777" s="160">
        <v>85353</v>
      </c>
      <c r="N777" s="170">
        <f t="shared" si="204"/>
        <v>41508</v>
      </c>
      <c r="O777" s="170">
        <f t="shared" si="205"/>
        <v>38998</v>
      </c>
      <c r="P777" s="170">
        <f t="shared" si="206"/>
        <v>51873</v>
      </c>
      <c r="Q777" s="170">
        <f t="shared" si="207"/>
        <v>43793</v>
      </c>
      <c r="R777" s="170">
        <f t="shared" si="208"/>
        <v>31913</v>
      </c>
      <c r="S777" s="174">
        <f t="shared" si="209"/>
        <v>19500</v>
      </c>
      <c r="T777" s="171">
        <f t="shared" si="210"/>
        <v>75119.260653000005</v>
      </c>
      <c r="U777" s="174">
        <f t="shared" si="211"/>
        <v>2775.6566811283501</v>
      </c>
      <c r="V777" s="172">
        <f t="shared" si="212"/>
        <v>7.0253645317809728</v>
      </c>
      <c r="W777" s="174">
        <f t="shared" si="213"/>
        <v>3117</v>
      </c>
      <c r="X777" s="174">
        <f t="shared" si="214"/>
        <v>231.30472342736249</v>
      </c>
      <c r="Y777" s="175">
        <f t="shared" si="215"/>
        <v>13.475729997268488</v>
      </c>
    </row>
    <row r="778" spans="1:25" ht="14.25" customHeight="1" x14ac:dyDescent="0.2">
      <c r="A778" s="172" t="s">
        <v>307</v>
      </c>
      <c r="B778" s="172" t="s">
        <v>439</v>
      </c>
      <c r="C778" s="172" t="s">
        <v>178</v>
      </c>
      <c r="D778" s="170">
        <v>150000</v>
      </c>
      <c r="E778" s="160">
        <v>837</v>
      </c>
      <c r="F778" s="160">
        <v>1039</v>
      </c>
      <c r="G778" s="160">
        <v>1336</v>
      </c>
      <c r="H778" s="170">
        <v>43845</v>
      </c>
      <c r="I778" s="170">
        <v>46355</v>
      </c>
      <c r="J778" s="170">
        <v>33480</v>
      </c>
      <c r="K778" s="170">
        <v>41560</v>
      </c>
      <c r="L778" s="160">
        <v>53440</v>
      </c>
      <c r="M778" s="160">
        <v>66970</v>
      </c>
      <c r="N778" s="170">
        <f t="shared" si="204"/>
        <v>23125</v>
      </c>
      <c r="O778" s="170">
        <f t="shared" si="205"/>
        <v>20615</v>
      </c>
      <c r="P778" s="170">
        <f t="shared" si="206"/>
        <v>33490</v>
      </c>
      <c r="Q778" s="170">
        <f t="shared" si="207"/>
        <v>25410</v>
      </c>
      <c r="R778" s="170">
        <f t="shared" si="208"/>
        <v>13530</v>
      </c>
      <c r="S778" s="174">
        <f t="shared" si="209"/>
        <v>19500</v>
      </c>
      <c r="T778" s="171">
        <f t="shared" si="210"/>
        <v>58940.363969999999</v>
      </c>
      <c r="U778" s="174">
        <f t="shared" si="211"/>
        <v>2177.8464486915</v>
      </c>
      <c r="V778" s="172">
        <f t="shared" si="212"/>
        <v>8.9537992964178201</v>
      </c>
      <c r="W778" s="174">
        <f t="shared" si="213"/>
        <v>3117</v>
      </c>
      <c r="X778" s="174">
        <f t="shared" si="214"/>
        <v>181.48720405762498</v>
      </c>
      <c r="Y778" s="175">
        <f t="shared" si="215"/>
        <v>17.174764558113445</v>
      </c>
    </row>
    <row r="779" spans="1:25" ht="14.25" customHeight="1" x14ac:dyDescent="0.2">
      <c r="A779" s="172" t="s">
        <v>307</v>
      </c>
      <c r="B779" s="172" t="s">
        <v>439</v>
      </c>
      <c r="C779" s="172" t="s">
        <v>468</v>
      </c>
      <c r="D779" s="170">
        <v>150000</v>
      </c>
      <c r="E779" s="160">
        <v>837</v>
      </c>
      <c r="F779" s="160">
        <v>1039</v>
      </c>
      <c r="G779" s="160">
        <v>1336</v>
      </c>
      <c r="H779" s="170">
        <v>43845</v>
      </c>
      <c r="I779" s="170">
        <v>46355</v>
      </c>
      <c r="J779" s="170">
        <v>33480</v>
      </c>
      <c r="K779" s="170">
        <v>41560</v>
      </c>
      <c r="L779" s="160">
        <v>53440</v>
      </c>
      <c r="M779" s="160">
        <v>56325</v>
      </c>
      <c r="N779" s="170">
        <f t="shared" si="204"/>
        <v>12480</v>
      </c>
      <c r="O779" s="170">
        <f t="shared" si="205"/>
        <v>9970</v>
      </c>
      <c r="P779" s="170">
        <f t="shared" si="206"/>
        <v>22845</v>
      </c>
      <c r="Q779" s="170">
        <f t="shared" si="207"/>
        <v>14765</v>
      </c>
      <c r="R779" s="170">
        <f t="shared" si="208"/>
        <v>2885</v>
      </c>
      <c r="S779" s="174">
        <f t="shared" si="209"/>
        <v>19500</v>
      </c>
      <c r="T779" s="171">
        <f t="shared" si="210"/>
        <v>49571.688825000005</v>
      </c>
      <c r="U779" s="174">
        <f t="shared" si="211"/>
        <v>1831.6739020837499</v>
      </c>
      <c r="V779" s="172">
        <f t="shared" si="212"/>
        <v>10.6459998025939</v>
      </c>
      <c r="W779" s="174">
        <f t="shared" si="213"/>
        <v>3117</v>
      </c>
      <c r="X779" s="174">
        <f t="shared" si="214"/>
        <v>152.6394918403125</v>
      </c>
      <c r="Y779" s="175">
        <f t="shared" si="215"/>
        <v>20.420665467498576</v>
      </c>
    </row>
    <row r="780" spans="1:25" ht="14.25" customHeight="1" x14ac:dyDescent="0.2">
      <c r="A780" s="172" t="s">
        <v>307</v>
      </c>
      <c r="B780" s="172" t="s">
        <v>439</v>
      </c>
      <c r="C780" s="172" t="s">
        <v>170</v>
      </c>
      <c r="D780" s="170">
        <v>150000</v>
      </c>
      <c r="E780" s="160">
        <v>837</v>
      </c>
      <c r="F780" s="160">
        <v>1039</v>
      </c>
      <c r="G780" s="160">
        <v>1336</v>
      </c>
      <c r="H780" s="170">
        <v>43845</v>
      </c>
      <c r="I780" s="170">
        <v>46355</v>
      </c>
      <c r="J780" s="170">
        <v>33480</v>
      </c>
      <c r="K780" s="170">
        <v>41560</v>
      </c>
      <c r="L780" s="160">
        <v>53440</v>
      </c>
      <c r="M780" s="160">
        <v>47181</v>
      </c>
      <c r="N780" s="170">
        <f t="shared" si="204"/>
        <v>3336</v>
      </c>
      <c r="O780" s="170">
        <f t="shared" si="205"/>
        <v>826</v>
      </c>
      <c r="P780" s="170">
        <f t="shared" si="206"/>
        <v>13701</v>
      </c>
      <c r="Q780" s="170">
        <f t="shared" si="207"/>
        <v>5621</v>
      </c>
      <c r="R780" s="170">
        <f t="shared" si="208"/>
        <v>-6259</v>
      </c>
      <c r="S780" s="174">
        <f t="shared" si="209"/>
        <v>19500</v>
      </c>
      <c r="T780" s="171">
        <f t="shared" si="210"/>
        <v>41524.045280999999</v>
      </c>
      <c r="U780" s="174">
        <f t="shared" si="211"/>
        <v>1534.3134731329499</v>
      </c>
      <c r="V780" s="172">
        <f t="shared" si="212"/>
        <v>12.709267266083835</v>
      </c>
      <c r="W780" s="174">
        <f t="shared" si="213"/>
        <v>3117</v>
      </c>
      <c r="X780" s="174">
        <f t="shared" si="214"/>
        <v>127.85945609441248</v>
      </c>
      <c r="Y780" s="175">
        <f t="shared" si="215"/>
        <v>24.378329888235889</v>
      </c>
    </row>
    <row r="781" spans="1:25" ht="14.25" customHeight="1" x14ac:dyDescent="0.2">
      <c r="A781" s="172" t="s">
        <v>307</v>
      </c>
      <c r="B781" s="172" t="s">
        <v>439</v>
      </c>
      <c r="C781" s="180" t="s">
        <v>171</v>
      </c>
      <c r="D781" s="170">
        <v>150000</v>
      </c>
      <c r="E781" s="160">
        <v>837</v>
      </c>
      <c r="F781" s="160">
        <v>1039</v>
      </c>
      <c r="G781" s="160">
        <v>1336</v>
      </c>
      <c r="H781" s="170">
        <v>43845</v>
      </c>
      <c r="I781" s="170">
        <v>46355</v>
      </c>
      <c r="J781" s="170">
        <v>33480</v>
      </c>
      <c r="K781" s="170">
        <v>41560</v>
      </c>
      <c r="L781" s="160">
        <v>53440</v>
      </c>
      <c r="M781" s="160">
        <v>43353</v>
      </c>
      <c r="N781" s="170">
        <f t="shared" si="204"/>
        <v>-492</v>
      </c>
      <c r="O781" s="170">
        <f t="shared" si="205"/>
        <v>-3002</v>
      </c>
      <c r="P781" s="170">
        <f t="shared" si="206"/>
        <v>9873</v>
      </c>
      <c r="Q781" s="170">
        <f t="shared" si="207"/>
        <v>1793</v>
      </c>
      <c r="R781" s="170">
        <f t="shared" si="208"/>
        <v>-10087</v>
      </c>
      <c r="S781" s="174">
        <f t="shared" si="209"/>
        <v>19500</v>
      </c>
      <c r="T781" s="171">
        <f t="shared" si="210"/>
        <v>38155.018652999999</v>
      </c>
      <c r="U781" s="174">
        <f t="shared" si="211"/>
        <v>1409.8279392283498</v>
      </c>
      <c r="V781" s="172">
        <f t="shared" si="212"/>
        <v>13.831475073953394</v>
      </c>
      <c r="W781" s="174">
        <f t="shared" si="213"/>
        <v>3117</v>
      </c>
      <c r="X781" s="174">
        <f t="shared" si="214"/>
        <v>117.48566160236248</v>
      </c>
      <c r="Y781" s="175">
        <f t="shared" si="215"/>
        <v>26.530897111084755</v>
      </c>
    </row>
    <row r="782" spans="1:25" ht="14.25" customHeight="1" x14ac:dyDescent="0.2">
      <c r="A782" s="172" t="s">
        <v>307</v>
      </c>
      <c r="B782" s="172" t="s">
        <v>439</v>
      </c>
      <c r="C782" s="180" t="s">
        <v>172</v>
      </c>
      <c r="D782" s="170">
        <v>150000</v>
      </c>
      <c r="E782" s="160">
        <v>837</v>
      </c>
      <c r="F782" s="160">
        <v>1039</v>
      </c>
      <c r="G782" s="160">
        <v>1336</v>
      </c>
      <c r="H782" s="170">
        <v>43845</v>
      </c>
      <c r="I782" s="170">
        <v>46355</v>
      </c>
      <c r="J782" s="170">
        <v>33480</v>
      </c>
      <c r="K782" s="170">
        <v>41560</v>
      </c>
      <c r="L782" s="160">
        <v>53440</v>
      </c>
      <c r="M782" s="160">
        <v>30801</v>
      </c>
      <c r="N782" s="170">
        <f t="shared" si="204"/>
        <v>-13044</v>
      </c>
      <c r="O782" s="170">
        <f t="shared" si="205"/>
        <v>-15554</v>
      </c>
      <c r="P782" s="170">
        <f t="shared" si="206"/>
        <v>-2679</v>
      </c>
      <c r="Q782" s="170">
        <f t="shared" si="207"/>
        <v>-10759</v>
      </c>
      <c r="R782" s="170">
        <f t="shared" si="208"/>
        <v>-22639</v>
      </c>
      <c r="S782" s="174">
        <f t="shared" si="209"/>
        <v>19500</v>
      </c>
      <c r="T782" s="171">
        <f t="shared" si="210"/>
        <v>27107.990901000001</v>
      </c>
      <c r="U782" s="174">
        <f t="shared" si="211"/>
        <v>1001.6402637919499</v>
      </c>
      <c r="V782" s="172">
        <f t="shared" si="212"/>
        <v>19.46806723421647</v>
      </c>
      <c r="W782" s="174">
        <f t="shared" si="213"/>
        <v>3117</v>
      </c>
      <c r="X782" s="174">
        <f t="shared" si="214"/>
        <v>83.470021982662487</v>
      </c>
      <c r="Y782" s="175">
        <f t="shared" si="215"/>
        <v>37.342748042493994</v>
      </c>
    </row>
    <row r="783" spans="1:25" ht="14.25" customHeight="1" x14ac:dyDescent="0.2">
      <c r="A783" s="172" t="s">
        <v>307</v>
      </c>
      <c r="B783" s="172" t="s">
        <v>439</v>
      </c>
      <c r="C783" s="180" t="s">
        <v>173</v>
      </c>
      <c r="D783" s="170">
        <v>150000</v>
      </c>
      <c r="E783" s="160">
        <v>837</v>
      </c>
      <c r="F783" s="160">
        <v>1039</v>
      </c>
      <c r="G783" s="160">
        <v>1336</v>
      </c>
      <c r="H783" s="170">
        <v>43845</v>
      </c>
      <c r="I783" s="170">
        <v>46355</v>
      </c>
      <c r="J783" s="170">
        <v>33480</v>
      </c>
      <c r="K783" s="170">
        <v>41560</v>
      </c>
      <c r="L783" s="160">
        <v>53440</v>
      </c>
      <c r="M783" s="160">
        <v>38280</v>
      </c>
      <c r="N783" s="170">
        <f t="shared" si="204"/>
        <v>-5565</v>
      </c>
      <c r="O783" s="170">
        <f t="shared" si="205"/>
        <v>-8075</v>
      </c>
      <c r="P783" s="170">
        <f t="shared" si="206"/>
        <v>4800</v>
      </c>
      <c r="Q783" s="170">
        <f t="shared" si="207"/>
        <v>-3280</v>
      </c>
      <c r="R783" s="170">
        <f t="shared" si="208"/>
        <v>-15160</v>
      </c>
      <c r="S783" s="174">
        <f t="shared" si="209"/>
        <v>19500</v>
      </c>
      <c r="T783" s="171">
        <f t="shared" si="210"/>
        <v>33690.266280000003</v>
      </c>
      <c r="U783" s="174">
        <f t="shared" si="211"/>
        <v>1244.8553390459999</v>
      </c>
      <c r="V783" s="172">
        <f t="shared" si="212"/>
        <v>15.664470712672451</v>
      </c>
      <c r="W783" s="174">
        <f t="shared" si="213"/>
        <v>3117</v>
      </c>
      <c r="X783" s="174">
        <f t="shared" si="214"/>
        <v>103.7379449205</v>
      </c>
      <c r="Y783" s="175">
        <f t="shared" si="215"/>
        <v>30.046864745476938</v>
      </c>
    </row>
    <row r="784" spans="1:25" ht="14.25" customHeight="1" x14ac:dyDescent="0.2">
      <c r="A784" s="172" t="s">
        <v>307</v>
      </c>
      <c r="B784" s="172" t="s">
        <v>439</v>
      </c>
      <c r="C784" s="180" t="s">
        <v>174</v>
      </c>
      <c r="D784" s="170">
        <v>150000</v>
      </c>
      <c r="E784" s="160">
        <v>837</v>
      </c>
      <c r="F784" s="160">
        <v>1039</v>
      </c>
      <c r="G784" s="160">
        <v>1336</v>
      </c>
      <c r="H784" s="170">
        <v>43845</v>
      </c>
      <c r="I784" s="170">
        <v>46355</v>
      </c>
      <c r="J784" s="170">
        <v>33480</v>
      </c>
      <c r="K784" s="170">
        <v>41560</v>
      </c>
      <c r="L784" s="160">
        <v>53440</v>
      </c>
      <c r="M784" s="160">
        <v>66321</v>
      </c>
      <c r="N784" s="170">
        <f t="shared" si="204"/>
        <v>22476</v>
      </c>
      <c r="O784" s="170">
        <f t="shared" si="205"/>
        <v>19966</v>
      </c>
      <c r="P784" s="170">
        <f t="shared" si="206"/>
        <v>32841</v>
      </c>
      <c r="Q784" s="170">
        <f t="shared" si="207"/>
        <v>24761</v>
      </c>
      <c r="R784" s="170">
        <f t="shared" si="208"/>
        <v>12881</v>
      </c>
      <c r="S784" s="174">
        <f t="shared" si="209"/>
        <v>19500</v>
      </c>
      <c r="T784" s="171">
        <f t="shared" si="210"/>
        <v>58369.178421000004</v>
      </c>
      <c r="U784" s="174">
        <f t="shared" si="211"/>
        <v>2156.7411426559502</v>
      </c>
      <c r="V784" s="172">
        <f t="shared" si="212"/>
        <v>9.041418839901409</v>
      </c>
      <c r="W784" s="174">
        <f t="shared" si="213"/>
        <v>3117</v>
      </c>
      <c r="X784" s="174">
        <f t="shared" si="214"/>
        <v>179.72842855466249</v>
      </c>
      <c r="Y784" s="175">
        <f t="shared" si="215"/>
        <v>17.342832322444735</v>
      </c>
    </row>
    <row r="785" spans="1:25" ht="14.25" customHeight="1" x14ac:dyDescent="0.2">
      <c r="A785" s="172" t="s">
        <v>307</v>
      </c>
      <c r="B785" s="172" t="s">
        <v>439</v>
      </c>
      <c r="C785" s="180" t="s">
        <v>175</v>
      </c>
      <c r="D785" s="170">
        <v>150000</v>
      </c>
      <c r="E785" s="160">
        <v>837</v>
      </c>
      <c r="F785" s="160">
        <v>1039</v>
      </c>
      <c r="G785" s="160">
        <v>1336</v>
      </c>
      <c r="H785" s="170">
        <v>43845</v>
      </c>
      <c r="I785" s="170">
        <v>46355</v>
      </c>
      <c r="J785" s="170">
        <v>33480</v>
      </c>
      <c r="K785" s="170">
        <v>41560</v>
      </c>
      <c r="L785" s="160">
        <v>53440</v>
      </c>
      <c r="M785" s="160">
        <v>28690</v>
      </c>
      <c r="N785" s="170">
        <f t="shared" si="204"/>
        <v>-15155</v>
      </c>
      <c r="O785" s="170">
        <f t="shared" si="205"/>
        <v>-17665</v>
      </c>
      <c r="P785" s="170">
        <f t="shared" si="206"/>
        <v>-4790</v>
      </c>
      <c r="Q785" s="170">
        <f t="shared" si="207"/>
        <v>-12870</v>
      </c>
      <c r="R785" s="170">
        <f t="shared" si="208"/>
        <v>-24750</v>
      </c>
      <c r="S785" s="174">
        <f t="shared" si="209"/>
        <v>19500</v>
      </c>
      <c r="T785" s="171">
        <f t="shared" si="210"/>
        <v>25250.097690000002</v>
      </c>
      <c r="U785" s="174">
        <f t="shared" si="211"/>
        <v>932.99110964550005</v>
      </c>
      <c r="V785" s="172">
        <f t="shared" si="212"/>
        <v>20.900520699933821</v>
      </c>
      <c r="W785" s="174">
        <f t="shared" si="213"/>
        <v>3117</v>
      </c>
      <c r="X785" s="174">
        <f t="shared" si="214"/>
        <v>77.749259137124994</v>
      </c>
      <c r="Y785" s="175">
        <f t="shared" si="215"/>
        <v>40.090414167196144</v>
      </c>
    </row>
    <row r="786" spans="1:25" ht="14.25" customHeight="1" x14ac:dyDescent="0.2">
      <c r="A786" s="172" t="s">
        <v>307</v>
      </c>
      <c r="B786" s="172" t="s">
        <v>439</v>
      </c>
      <c r="C786" s="180" t="s">
        <v>176</v>
      </c>
      <c r="D786" s="170">
        <v>150000</v>
      </c>
      <c r="E786" s="160">
        <v>837</v>
      </c>
      <c r="F786" s="160">
        <v>1039</v>
      </c>
      <c r="G786" s="160">
        <v>1336</v>
      </c>
      <c r="H786" s="170">
        <v>43845</v>
      </c>
      <c r="I786" s="170">
        <v>46355</v>
      </c>
      <c r="J786" s="170">
        <v>33480</v>
      </c>
      <c r="K786" s="170">
        <v>41560</v>
      </c>
      <c r="L786" s="160">
        <v>53440</v>
      </c>
      <c r="M786" s="160">
        <v>24340</v>
      </c>
      <c r="N786" s="170">
        <f t="shared" si="204"/>
        <v>-19505</v>
      </c>
      <c r="O786" s="170">
        <f t="shared" si="205"/>
        <v>-22015</v>
      </c>
      <c r="P786" s="170">
        <f t="shared" si="206"/>
        <v>-9140</v>
      </c>
      <c r="Q786" s="170">
        <f t="shared" si="207"/>
        <v>-17220</v>
      </c>
      <c r="R786" s="170">
        <f t="shared" si="208"/>
        <v>-29100</v>
      </c>
      <c r="S786" s="174">
        <f t="shared" si="209"/>
        <v>19500</v>
      </c>
      <c r="T786" s="171">
        <f t="shared" si="210"/>
        <v>21421.658340000002</v>
      </c>
      <c r="U786" s="174">
        <f t="shared" si="211"/>
        <v>791.530275663</v>
      </c>
      <c r="V786" s="172">
        <f t="shared" si="212"/>
        <v>24.635823290102767</v>
      </c>
      <c r="W786" s="174">
        <f t="shared" si="213"/>
        <v>3117</v>
      </c>
      <c r="X786" s="174">
        <f t="shared" si="214"/>
        <v>65.96085630524999</v>
      </c>
      <c r="Y786" s="175">
        <f t="shared" si="215"/>
        <v>47.255299197077136</v>
      </c>
    </row>
    <row r="787" spans="1:25" ht="14.25" customHeight="1" x14ac:dyDescent="0.2">
      <c r="A787" s="172" t="s">
        <v>307</v>
      </c>
      <c r="B787" s="172" t="s">
        <v>439</v>
      </c>
      <c r="C787" s="172" t="s">
        <v>303</v>
      </c>
      <c r="D787" s="170">
        <v>150000</v>
      </c>
      <c r="E787" s="160">
        <v>837</v>
      </c>
      <c r="F787" s="160">
        <v>1039</v>
      </c>
      <c r="G787" s="160">
        <v>1336</v>
      </c>
      <c r="H787" s="170">
        <v>43845</v>
      </c>
      <c r="I787" s="170">
        <v>46355</v>
      </c>
      <c r="J787" s="170">
        <v>33480</v>
      </c>
      <c r="K787" s="170">
        <v>41560</v>
      </c>
      <c r="L787" s="160">
        <v>53440</v>
      </c>
      <c r="M787" s="160">
        <v>42729</v>
      </c>
      <c r="N787" s="170">
        <f t="shared" si="204"/>
        <v>-1116</v>
      </c>
      <c r="O787" s="170">
        <f t="shared" si="205"/>
        <v>-3626</v>
      </c>
      <c r="P787" s="170">
        <f t="shared" si="206"/>
        <v>9249</v>
      </c>
      <c r="Q787" s="170">
        <f t="shared" si="207"/>
        <v>1169</v>
      </c>
      <c r="R787" s="170">
        <f t="shared" si="208"/>
        <v>-10711</v>
      </c>
      <c r="S787" s="174">
        <f t="shared" si="209"/>
        <v>19500</v>
      </c>
      <c r="T787" s="171">
        <f t="shared" si="210"/>
        <v>37605.835629000001</v>
      </c>
      <c r="U787" s="174">
        <f t="shared" si="211"/>
        <v>1389.5356264915499</v>
      </c>
      <c r="V787" s="172">
        <f t="shared" si="212"/>
        <v>14.03346530181145</v>
      </c>
      <c r="W787" s="174">
        <f t="shared" si="213"/>
        <v>3117</v>
      </c>
      <c r="X787" s="174">
        <f t="shared" si="214"/>
        <v>115.79463554096249</v>
      </c>
      <c r="Y787" s="175">
        <f t="shared" si="215"/>
        <v>26.918345443536179</v>
      </c>
    </row>
    <row r="788" spans="1:25" ht="14.25" customHeight="1" x14ac:dyDescent="0.2">
      <c r="A788" s="172" t="s">
        <v>307</v>
      </c>
      <c r="B788" s="172" t="s">
        <v>439</v>
      </c>
      <c r="C788" s="180" t="s">
        <v>339</v>
      </c>
      <c r="D788" s="170">
        <v>150000</v>
      </c>
      <c r="E788" s="160">
        <v>837</v>
      </c>
      <c r="F788" s="160">
        <v>1039</v>
      </c>
      <c r="G788" s="160">
        <v>1336</v>
      </c>
      <c r="H788" s="170">
        <v>43845</v>
      </c>
      <c r="I788" s="170">
        <v>46355</v>
      </c>
      <c r="J788" s="170">
        <v>33480</v>
      </c>
      <c r="K788" s="170">
        <v>41560</v>
      </c>
      <c r="L788" s="160">
        <v>53440</v>
      </c>
      <c r="M788" s="160">
        <v>28926</v>
      </c>
      <c r="N788" s="170">
        <f t="shared" si="204"/>
        <v>-14919</v>
      </c>
      <c r="O788" s="170">
        <f t="shared" si="205"/>
        <v>-17429</v>
      </c>
      <c r="P788" s="170">
        <f t="shared" si="206"/>
        <v>-4554</v>
      </c>
      <c r="Q788" s="170">
        <f t="shared" si="207"/>
        <v>-12634</v>
      </c>
      <c r="R788" s="170">
        <f t="shared" si="208"/>
        <v>-24514</v>
      </c>
      <c r="S788" s="174">
        <f t="shared" si="209"/>
        <v>19500</v>
      </c>
      <c r="T788" s="171">
        <f t="shared" si="210"/>
        <v>25457.801525999999</v>
      </c>
      <c r="U788" s="174">
        <f t="shared" si="211"/>
        <v>940.66576638569984</v>
      </c>
      <c r="V788" s="172">
        <f t="shared" si="212"/>
        <v>20.72999857847962</v>
      </c>
      <c r="W788" s="174">
        <f t="shared" si="213"/>
        <v>3117</v>
      </c>
      <c r="X788" s="174">
        <f t="shared" si="214"/>
        <v>78.388813865474987</v>
      </c>
      <c r="Y788" s="175">
        <f t="shared" si="215"/>
        <v>39.763326504074449</v>
      </c>
    </row>
    <row r="789" spans="1:25" ht="14.25" customHeight="1" x14ac:dyDescent="0.2">
      <c r="A789" s="172" t="s">
        <v>307</v>
      </c>
      <c r="B789" s="172" t="s">
        <v>439</v>
      </c>
      <c r="C789" s="180" t="s">
        <v>179</v>
      </c>
      <c r="D789" s="170">
        <v>150000</v>
      </c>
      <c r="E789" s="160">
        <v>837</v>
      </c>
      <c r="F789" s="160">
        <v>1039</v>
      </c>
      <c r="G789" s="160">
        <v>1336</v>
      </c>
      <c r="H789" s="170">
        <v>43845</v>
      </c>
      <c r="I789" s="170">
        <v>46355</v>
      </c>
      <c r="J789" s="170">
        <v>33480</v>
      </c>
      <c r="K789" s="170">
        <v>41560</v>
      </c>
      <c r="L789" s="160">
        <v>53440</v>
      </c>
      <c r="M789" s="160">
        <v>54552</v>
      </c>
      <c r="N789" s="170">
        <f t="shared" si="204"/>
        <v>10707</v>
      </c>
      <c r="O789" s="170">
        <f t="shared" si="205"/>
        <v>8197</v>
      </c>
      <c r="P789" s="170">
        <f t="shared" si="206"/>
        <v>21072</v>
      </c>
      <c r="Q789" s="170">
        <f t="shared" si="207"/>
        <v>12992</v>
      </c>
      <c r="R789" s="170">
        <f t="shared" si="208"/>
        <v>1112</v>
      </c>
      <c r="S789" s="174">
        <f t="shared" si="209"/>
        <v>19500</v>
      </c>
      <c r="T789" s="171">
        <f t="shared" si="210"/>
        <v>48011.269752</v>
      </c>
      <c r="U789" s="174">
        <f t="shared" si="211"/>
        <v>1774.0164173363999</v>
      </c>
      <c r="V789" s="172">
        <f t="shared" si="212"/>
        <v>10.992006505372881</v>
      </c>
      <c r="W789" s="174">
        <f t="shared" si="213"/>
        <v>3117</v>
      </c>
      <c r="X789" s="174">
        <f t="shared" si="214"/>
        <v>147.83470144469999</v>
      </c>
      <c r="Y789" s="175">
        <f t="shared" si="215"/>
        <v>21.084359555229092</v>
      </c>
    </row>
    <row r="790" spans="1:25" ht="14.25" customHeight="1" x14ac:dyDescent="0.2">
      <c r="A790" s="172" t="s">
        <v>307</v>
      </c>
      <c r="B790" s="172" t="s">
        <v>439</v>
      </c>
      <c r="C790" s="180" t="s">
        <v>340</v>
      </c>
      <c r="D790" s="170">
        <v>150000</v>
      </c>
      <c r="E790" s="160">
        <v>837</v>
      </c>
      <c r="F790" s="160">
        <v>1039</v>
      </c>
      <c r="G790" s="160">
        <v>1336</v>
      </c>
      <c r="H790" s="170">
        <v>43845</v>
      </c>
      <c r="I790" s="170">
        <v>46355</v>
      </c>
      <c r="J790" s="170">
        <v>33480</v>
      </c>
      <c r="K790" s="170">
        <v>41560</v>
      </c>
      <c r="L790" s="160">
        <v>53440</v>
      </c>
      <c r="M790" s="160">
        <v>30106</v>
      </c>
      <c r="N790" s="170">
        <f t="shared" si="204"/>
        <v>-13739</v>
      </c>
      <c r="O790" s="170">
        <f t="shared" si="205"/>
        <v>-16249</v>
      </c>
      <c r="P790" s="170">
        <f t="shared" si="206"/>
        <v>-3374</v>
      </c>
      <c r="Q790" s="170">
        <f t="shared" si="207"/>
        <v>-11454</v>
      </c>
      <c r="R790" s="170">
        <f t="shared" si="208"/>
        <v>-23334</v>
      </c>
      <c r="S790" s="174">
        <f t="shared" si="209"/>
        <v>19500</v>
      </c>
      <c r="T790" s="171">
        <f t="shared" si="210"/>
        <v>26496.320706000002</v>
      </c>
      <c r="U790" s="174">
        <f t="shared" si="211"/>
        <v>979.03905008669994</v>
      </c>
      <c r="V790" s="172">
        <f t="shared" si="212"/>
        <v>19.917489499804073</v>
      </c>
      <c r="W790" s="174">
        <f t="shared" si="213"/>
        <v>3117</v>
      </c>
      <c r="X790" s="174">
        <f t="shared" si="214"/>
        <v>81.586587507224991</v>
      </c>
      <c r="Y790" s="175">
        <f t="shared" si="215"/>
        <v>38.204809089778031</v>
      </c>
    </row>
    <row r="791" spans="1:25" ht="14.25" customHeight="1" x14ac:dyDescent="0.2">
      <c r="A791" s="172" t="s">
        <v>307</v>
      </c>
      <c r="B791" s="172" t="s">
        <v>439</v>
      </c>
      <c r="C791" s="180" t="s">
        <v>305</v>
      </c>
      <c r="D791" s="170">
        <v>150000</v>
      </c>
      <c r="E791" s="160">
        <v>837</v>
      </c>
      <c r="F791" s="160">
        <v>1039</v>
      </c>
      <c r="G791" s="160">
        <v>1336</v>
      </c>
      <c r="H791" s="170">
        <v>43845</v>
      </c>
      <c r="I791" s="170">
        <v>46355</v>
      </c>
      <c r="J791" s="170">
        <v>33480</v>
      </c>
      <c r="K791" s="170">
        <v>41560</v>
      </c>
      <c r="L791" s="160">
        <v>53440</v>
      </c>
      <c r="M791" s="160">
        <v>26505</v>
      </c>
      <c r="N791" s="170">
        <f t="shared" si="204"/>
        <v>-17340</v>
      </c>
      <c r="O791" s="170">
        <f t="shared" si="205"/>
        <v>-19850</v>
      </c>
      <c r="P791" s="170">
        <f t="shared" si="206"/>
        <v>-6975</v>
      </c>
      <c r="Q791" s="170">
        <f t="shared" si="207"/>
        <v>-15055</v>
      </c>
      <c r="R791" s="170">
        <f t="shared" si="208"/>
        <v>-26935</v>
      </c>
      <c r="S791" s="174">
        <f t="shared" si="209"/>
        <v>19500</v>
      </c>
      <c r="T791" s="171">
        <f t="shared" si="210"/>
        <v>23327.077004999999</v>
      </c>
      <c r="U791" s="174">
        <f t="shared" si="211"/>
        <v>861.93549533474993</v>
      </c>
      <c r="V791" s="172">
        <f t="shared" si="212"/>
        <v>22.623502693118333</v>
      </c>
      <c r="W791" s="174">
        <f t="shared" si="213"/>
        <v>3117</v>
      </c>
      <c r="X791" s="174">
        <f t="shared" si="214"/>
        <v>71.827957944562485</v>
      </c>
      <c r="Y791" s="175">
        <f t="shared" si="215"/>
        <v>43.395358704276838</v>
      </c>
    </row>
    <row r="792" spans="1:25" ht="14.25" customHeight="1" x14ac:dyDescent="0.2">
      <c r="A792" s="172" t="s">
        <v>307</v>
      </c>
      <c r="B792" s="172" t="s">
        <v>439</v>
      </c>
      <c r="C792" s="180" t="s">
        <v>177</v>
      </c>
      <c r="D792" s="170">
        <v>150000</v>
      </c>
      <c r="E792" s="160">
        <v>837</v>
      </c>
      <c r="F792" s="160">
        <v>1039</v>
      </c>
      <c r="G792" s="160">
        <v>1336</v>
      </c>
      <c r="H792" s="170">
        <v>43845</v>
      </c>
      <c r="I792" s="170">
        <v>46355</v>
      </c>
      <c r="J792" s="170">
        <v>33480</v>
      </c>
      <c r="K792" s="170">
        <v>41560</v>
      </c>
      <c r="L792" s="160">
        <v>53440</v>
      </c>
      <c r="M792" s="160">
        <v>28233</v>
      </c>
      <c r="N792" s="170">
        <f t="shared" si="204"/>
        <v>-15612</v>
      </c>
      <c r="O792" s="170">
        <f t="shared" si="205"/>
        <v>-18122</v>
      </c>
      <c r="P792" s="170">
        <f t="shared" si="206"/>
        <v>-5247</v>
      </c>
      <c r="Q792" s="170">
        <f t="shared" si="207"/>
        <v>-13327</v>
      </c>
      <c r="R792" s="170">
        <f t="shared" si="208"/>
        <v>-25207</v>
      </c>
      <c r="S792" s="174">
        <f t="shared" si="209"/>
        <v>19500</v>
      </c>
      <c r="T792" s="171">
        <f t="shared" si="210"/>
        <v>24847.891533000002</v>
      </c>
      <c r="U792" s="174">
        <f t="shared" si="211"/>
        <v>918.12959214435</v>
      </c>
      <c r="V792" s="172">
        <f t="shared" si="212"/>
        <v>21.238831823791358</v>
      </c>
      <c r="W792" s="174">
        <f t="shared" si="213"/>
        <v>3117</v>
      </c>
      <c r="X792" s="174">
        <f t="shared" si="214"/>
        <v>76.5107993453625</v>
      </c>
      <c r="Y792" s="175">
        <f t="shared" si="215"/>
        <v>40.739346950620096</v>
      </c>
    </row>
    <row r="793" spans="1:25" ht="14.25" customHeight="1" x14ac:dyDescent="0.2">
      <c r="A793" s="172" t="s">
        <v>307</v>
      </c>
      <c r="B793" s="172" t="s">
        <v>439</v>
      </c>
      <c r="C793" s="180" t="s">
        <v>180</v>
      </c>
      <c r="D793" s="170">
        <v>150000</v>
      </c>
      <c r="E793" s="160">
        <v>837</v>
      </c>
      <c r="F793" s="160">
        <v>1039</v>
      </c>
      <c r="G793" s="160">
        <v>1336</v>
      </c>
      <c r="H793" s="170">
        <v>43845</v>
      </c>
      <c r="I793" s="170">
        <v>46355</v>
      </c>
      <c r="J793" s="170">
        <v>33480</v>
      </c>
      <c r="K793" s="170">
        <v>41560</v>
      </c>
      <c r="L793" s="160">
        <v>53440</v>
      </c>
      <c r="M793" s="160">
        <v>28092</v>
      </c>
      <c r="N793" s="170">
        <f t="shared" si="204"/>
        <v>-15753</v>
      </c>
      <c r="O793" s="170">
        <f t="shared" si="205"/>
        <v>-18263</v>
      </c>
      <c r="P793" s="170">
        <f t="shared" si="206"/>
        <v>-5388</v>
      </c>
      <c r="Q793" s="170">
        <f t="shared" si="207"/>
        <v>-13468</v>
      </c>
      <c r="R793" s="170">
        <f t="shared" si="208"/>
        <v>-25348</v>
      </c>
      <c r="S793" s="174">
        <f t="shared" si="209"/>
        <v>19500</v>
      </c>
      <c r="T793" s="171">
        <f t="shared" si="210"/>
        <v>24723.797291999999</v>
      </c>
      <c r="U793" s="174">
        <f t="shared" si="211"/>
        <v>913.54430993939991</v>
      </c>
      <c r="V793" s="172">
        <f t="shared" si="212"/>
        <v>21.345434247511797</v>
      </c>
      <c r="W793" s="174">
        <f t="shared" si="213"/>
        <v>3117</v>
      </c>
      <c r="X793" s="174">
        <f t="shared" si="214"/>
        <v>76.128692494949988</v>
      </c>
      <c r="Y793" s="175">
        <f t="shared" si="215"/>
        <v>40.943826799688786</v>
      </c>
    </row>
    <row r="794" spans="1:25" ht="14.25" customHeight="1" x14ac:dyDescent="0.2">
      <c r="A794" s="172" t="s">
        <v>307</v>
      </c>
      <c r="B794" s="172" t="s">
        <v>440</v>
      </c>
      <c r="C794" s="180" t="s">
        <v>463</v>
      </c>
      <c r="D794" s="170">
        <v>195000</v>
      </c>
      <c r="E794" s="160">
        <v>977</v>
      </c>
      <c r="F794" s="160">
        <v>1220</v>
      </c>
      <c r="G794" s="160">
        <v>1536</v>
      </c>
      <c r="H794" s="170">
        <v>56999</v>
      </c>
      <c r="I794" s="170">
        <v>60262</v>
      </c>
      <c r="J794" s="170">
        <v>39080</v>
      </c>
      <c r="K794" s="170">
        <v>48800</v>
      </c>
      <c r="L794" s="160">
        <v>61440</v>
      </c>
      <c r="M794" s="160">
        <v>34231</v>
      </c>
      <c r="N794" s="170">
        <f t="shared" si="204"/>
        <v>-22768</v>
      </c>
      <c r="O794" s="170">
        <f t="shared" si="205"/>
        <v>-26031</v>
      </c>
      <c r="P794" s="170">
        <f t="shared" si="206"/>
        <v>-4849</v>
      </c>
      <c r="Q794" s="170">
        <f t="shared" si="207"/>
        <v>-14569</v>
      </c>
      <c r="R794" s="170">
        <f t="shared" si="208"/>
        <v>-27209</v>
      </c>
      <c r="S794" s="174">
        <f t="shared" si="209"/>
        <v>25350</v>
      </c>
      <c r="T794" s="171">
        <f t="shared" si="210"/>
        <v>30126.737331</v>
      </c>
      <c r="U794" s="174">
        <f t="shared" si="211"/>
        <v>1113.18294438045</v>
      </c>
      <c r="V794" s="172">
        <f t="shared" si="212"/>
        <v>22.772537189840548</v>
      </c>
      <c r="W794" s="174">
        <f t="shared" si="213"/>
        <v>3660</v>
      </c>
      <c r="X794" s="174">
        <f t="shared" si="214"/>
        <v>92.765245365037487</v>
      </c>
      <c r="Y794" s="172">
        <f t="shared" si="215"/>
        <v>39.454431296954517</v>
      </c>
    </row>
    <row r="795" spans="1:25" ht="14.25" customHeight="1" x14ac:dyDescent="0.2">
      <c r="A795" s="172" t="s">
        <v>307</v>
      </c>
      <c r="B795" s="172" t="s">
        <v>440</v>
      </c>
      <c r="C795" s="172" t="s">
        <v>181</v>
      </c>
      <c r="D795" s="170">
        <v>195000</v>
      </c>
      <c r="E795" s="160">
        <v>977</v>
      </c>
      <c r="F795" s="160">
        <v>1220</v>
      </c>
      <c r="G795" s="160">
        <v>1536</v>
      </c>
      <c r="H795" s="170">
        <v>56999</v>
      </c>
      <c r="I795" s="170">
        <v>60262</v>
      </c>
      <c r="J795" s="170">
        <v>39080</v>
      </c>
      <c r="K795" s="170">
        <v>48800</v>
      </c>
      <c r="L795" s="160">
        <v>61440</v>
      </c>
      <c r="M795" s="160">
        <v>94818</v>
      </c>
      <c r="N795" s="170">
        <f t="shared" si="204"/>
        <v>37819</v>
      </c>
      <c r="O795" s="170">
        <f t="shared" si="205"/>
        <v>34556</v>
      </c>
      <c r="P795" s="170">
        <f t="shared" si="206"/>
        <v>55738</v>
      </c>
      <c r="Q795" s="170">
        <f t="shared" si="207"/>
        <v>46018</v>
      </c>
      <c r="R795" s="170">
        <f t="shared" si="208"/>
        <v>33378</v>
      </c>
      <c r="S795" s="174">
        <f t="shared" si="209"/>
        <v>25350</v>
      </c>
      <c r="T795" s="171">
        <f t="shared" si="210"/>
        <v>83449.416618000003</v>
      </c>
      <c r="U795" s="174">
        <f t="shared" si="211"/>
        <v>3083.4559440350999</v>
      </c>
      <c r="V795" s="172">
        <f t="shared" si="212"/>
        <v>8.2212946966338869</v>
      </c>
      <c r="W795" s="174">
        <f t="shared" si="213"/>
        <v>3660</v>
      </c>
      <c r="X795" s="174">
        <f t="shared" si="214"/>
        <v>256.95466200292498</v>
      </c>
      <c r="Y795" s="175">
        <f t="shared" si="215"/>
        <v>14.243757912274567</v>
      </c>
    </row>
    <row r="796" spans="1:25" ht="14.25" customHeight="1" x14ac:dyDescent="0.2">
      <c r="A796" s="172" t="s">
        <v>307</v>
      </c>
      <c r="B796" s="172" t="s">
        <v>440</v>
      </c>
      <c r="C796" s="172" t="s">
        <v>178</v>
      </c>
      <c r="D796" s="170">
        <v>195000</v>
      </c>
      <c r="E796" s="160">
        <v>977</v>
      </c>
      <c r="F796" s="160">
        <v>1220</v>
      </c>
      <c r="G796" s="160">
        <v>1536</v>
      </c>
      <c r="H796" s="170">
        <v>56999</v>
      </c>
      <c r="I796" s="170">
        <v>60262</v>
      </c>
      <c r="J796" s="170">
        <v>39080</v>
      </c>
      <c r="K796" s="170">
        <v>48800</v>
      </c>
      <c r="L796" s="160">
        <v>61440</v>
      </c>
      <c r="M796" s="160">
        <v>74396</v>
      </c>
      <c r="N796" s="170">
        <f t="shared" ref="N796:N859" si="216">$M796-H796</f>
        <v>17397</v>
      </c>
      <c r="O796" s="170">
        <f t="shared" ref="O796:O859" si="217">$M796-I796</f>
        <v>14134</v>
      </c>
      <c r="P796" s="170">
        <f t="shared" ref="P796:P859" si="218">$M796-J796</f>
        <v>35316</v>
      </c>
      <c r="Q796" s="170">
        <f t="shared" ref="Q796:Q859" si="219">$M796-K796</f>
        <v>25596</v>
      </c>
      <c r="R796" s="170">
        <f t="shared" ref="R796:R859" si="220">$M796-L796</f>
        <v>12956</v>
      </c>
      <c r="S796" s="174">
        <f t="shared" ref="S796:S859" si="221">D796*0.13</f>
        <v>25350</v>
      </c>
      <c r="T796" s="171">
        <f t="shared" ref="T796:T859" si="222">M796*$AD$1</f>
        <v>65475.993996000005</v>
      </c>
      <c r="U796" s="174">
        <f t="shared" ref="U796:U859" si="223">T796*$AB$1</f>
        <v>2419.3379781521999</v>
      </c>
      <c r="V796" s="172">
        <f t="shared" ref="V796:V859" si="224">S796/U796</f>
        <v>10.478073022009676</v>
      </c>
      <c r="W796" s="174">
        <f t="shared" ref="W796:W859" si="225">F796*3</f>
        <v>3660</v>
      </c>
      <c r="X796" s="174">
        <f t="shared" ref="X796:X859" si="226">T796*($AB$1/12)</f>
        <v>201.61149817934998</v>
      </c>
      <c r="Y796" s="175">
        <f t="shared" ref="Y796:Y859" si="227">W796/X796</f>
        <v>18.153726513872385</v>
      </c>
    </row>
    <row r="797" spans="1:25" ht="14.25" customHeight="1" x14ac:dyDescent="0.2">
      <c r="A797" s="172" t="s">
        <v>307</v>
      </c>
      <c r="B797" s="172" t="s">
        <v>440</v>
      </c>
      <c r="C797" s="172" t="s">
        <v>468</v>
      </c>
      <c r="D797" s="170">
        <v>195000</v>
      </c>
      <c r="E797" s="160">
        <v>977</v>
      </c>
      <c r="F797" s="160">
        <v>1220</v>
      </c>
      <c r="G797" s="160">
        <v>1536</v>
      </c>
      <c r="H797" s="170">
        <v>56999</v>
      </c>
      <c r="I797" s="170">
        <v>60262</v>
      </c>
      <c r="J797" s="170">
        <v>39080</v>
      </c>
      <c r="K797" s="170">
        <v>48800</v>
      </c>
      <c r="L797" s="160">
        <v>61440</v>
      </c>
      <c r="M797" s="160">
        <v>62571</v>
      </c>
      <c r="N797" s="170">
        <f t="shared" si="216"/>
        <v>5572</v>
      </c>
      <c r="O797" s="170">
        <f t="shared" si="217"/>
        <v>2309</v>
      </c>
      <c r="P797" s="170">
        <f t="shared" si="218"/>
        <v>23491</v>
      </c>
      <c r="Q797" s="170">
        <f t="shared" si="219"/>
        <v>13771</v>
      </c>
      <c r="R797" s="170">
        <f t="shared" si="220"/>
        <v>1131</v>
      </c>
      <c r="S797" s="174">
        <f t="shared" si="221"/>
        <v>25350</v>
      </c>
      <c r="T797" s="171">
        <f t="shared" si="222"/>
        <v>55068.799671000001</v>
      </c>
      <c r="U797" s="174">
        <f t="shared" si="223"/>
        <v>2034.7921478434498</v>
      </c>
      <c r="V797" s="172">
        <f t="shared" si="224"/>
        <v>12.458274928408239</v>
      </c>
      <c r="W797" s="174">
        <f t="shared" si="225"/>
        <v>3660</v>
      </c>
      <c r="X797" s="174">
        <f t="shared" si="226"/>
        <v>169.56601232028748</v>
      </c>
      <c r="Y797" s="175">
        <f t="shared" si="227"/>
        <v>21.584514195490723</v>
      </c>
    </row>
    <row r="798" spans="1:25" ht="14.25" customHeight="1" x14ac:dyDescent="0.2">
      <c r="A798" s="172" t="s">
        <v>307</v>
      </c>
      <c r="B798" s="172" t="s">
        <v>440</v>
      </c>
      <c r="C798" s="172" t="s">
        <v>170</v>
      </c>
      <c r="D798" s="170">
        <v>195000</v>
      </c>
      <c r="E798" s="160">
        <v>977</v>
      </c>
      <c r="F798" s="160">
        <v>1220</v>
      </c>
      <c r="G798" s="160">
        <v>1536</v>
      </c>
      <c r="H798" s="170">
        <v>56999</v>
      </c>
      <c r="I798" s="170">
        <v>60262</v>
      </c>
      <c r="J798" s="170">
        <v>39080</v>
      </c>
      <c r="K798" s="170">
        <v>48800</v>
      </c>
      <c r="L798" s="160">
        <v>61440</v>
      </c>
      <c r="M798" s="160">
        <v>52413</v>
      </c>
      <c r="N798" s="170">
        <f t="shared" si="216"/>
        <v>-4586</v>
      </c>
      <c r="O798" s="170">
        <f t="shared" si="217"/>
        <v>-7849</v>
      </c>
      <c r="P798" s="170">
        <f t="shared" si="218"/>
        <v>13333</v>
      </c>
      <c r="Q798" s="170">
        <f t="shared" si="219"/>
        <v>3613</v>
      </c>
      <c r="R798" s="170">
        <f t="shared" si="220"/>
        <v>-9027</v>
      </c>
      <c r="S798" s="174">
        <f t="shared" si="221"/>
        <v>25350</v>
      </c>
      <c r="T798" s="171">
        <f t="shared" si="222"/>
        <v>46128.733713000001</v>
      </c>
      <c r="U798" s="174">
        <f t="shared" si="223"/>
        <v>1704.45671069535</v>
      </c>
      <c r="V798" s="172">
        <f t="shared" si="224"/>
        <v>14.87277432212298</v>
      </c>
      <c r="W798" s="174">
        <f t="shared" si="225"/>
        <v>3660</v>
      </c>
      <c r="X798" s="174">
        <f t="shared" si="226"/>
        <v>142.03805922461248</v>
      </c>
      <c r="Y798" s="175">
        <f t="shared" si="227"/>
        <v>25.767741547441474</v>
      </c>
    </row>
    <row r="799" spans="1:25" ht="14.25" customHeight="1" x14ac:dyDescent="0.2">
      <c r="A799" s="172" t="s">
        <v>307</v>
      </c>
      <c r="B799" s="172" t="s">
        <v>440</v>
      </c>
      <c r="C799" s="180" t="s">
        <v>171</v>
      </c>
      <c r="D799" s="170">
        <v>195000</v>
      </c>
      <c r="E799" s="160">
        <v>977</v>
      </c>
      <c r="F799" s="160">
        <v>1220</v>
      </c>
      <c r="G799" s="160">
        <v>1536</v>
      </c>
      <c r="H799" s="170">
        <v>56999</v>
      </c>
      <c r="I799" s="170">
        <v>60262</v>
      </c>
      <c r="J799" s="170">
        <v>39080</v>
      </c>
      <c r="K799" s="170">
        <v>48800</v>
      </c>
      <c r="L799" s="160">
        <v>61440</v>
      </c>
      <c r="M799" s="160">
        <v>48160</v>
      </c>
      <c r="N799" s="170">
        <f t="shared" si="216"/>
        <v>-8839</v>
      </c>
      <c r="O799" s="170">
        <f t="shared" si="217"/>
        <v>-12102</v>
      </c>
      <c r="P799" s="170">
        <f t="shared" si="218"/>
        <v>9080</v>
      </c>
      <c r="Q799" s="170">
        <f t="shared" si="219"/>
        <v>-640</v>
      </c>
      <c r="R799" s="170">
        <f t="shared" si="220"/>
        <v>-13280</v>
      </c>
      <c r="S799" s="174">
        <f t="shared" si="221"/>
        <v>25350</v>
      </c>
      <c r="T799" s="171">
        <f t="shared" si="222"/>
        <v>42385.66416</v>
      </c>
      <c r="U799" s="174">
        <f t="shared" si="223"/>
        <v>1566.1502907119998</v>
      </c>
      <c r="V799" s="172">
        <f t="shared" si="224"/>
        <v>16.186186057837041</v>
      </c>
      <c r="W799" s="174">
        <f t="shared" si="225"/>
        <v>3660</v>
      </c>
      <c r="X799" s="174">
        <f t="shared" si="226"/>
        <v>130.51252422599998</v>
      </c>
      <c r="Y799" s="175">
        <f t="shared" si="227"/>
        <v>28.043285667069146</v>
      </c>
    </row>
    <row r="800" spans="1:25" ht="14.25" customHeight="1" x14ac:dyDescent="0.2">
      <c r="A800" s="172" t="s">
        <v>307</v>
      </c>
      <c r="B800" s="172" t="s">
        <v>440</v>
      </c>
      <c r="C800" s="180" t="s">
        <v>172</v>
      </c>
      <c r="D800" s="170">
        <v>195000</v>
      </c>
      <c r="E800" s="160">
        <v>977</v>
      </c>
      <c r="F800" s="160">
        <v>1220</v>
      </c>
      <c r="G800" s="160">
        <v>1536</v>
      </c>
      <c r="H800" s="170">
        <v>56999</v>
      </c>
      <c r="I800" s="170">
        <v>60262</v>
      </c>
      <c r="J800" s="170">
        <v>39080</v>
      </c>
      <c r="K800" s="170">
        <v>48800</v>
      </c>
      <c r="L800" s="160">
        <v>61440</v>
      </c>
      <c r="M800" s="160">
        <v>34217</v>
      </c>
      <c r="N800" s="170">
        <f t="shared" si="216"/>
        <v>-22782</v>
      </c>
      <c r="O800" s="170">
        <f t="shared" si="217"/>
        <v>-26045</v>
      </c>
      <c r="P800" s="170">
        <f t="shared" si="218"/>
        <v>-4863</v>
      </c>
      <c r="Q800" s="170">
        <f t="shared" si="219"/>
        <v>-14583</v>
      </c>
      <c r="R800" s="170">
        <f t="shared" si="220"/>
        <v>-27223</v>
      </c>
      <c r="S800" s="174">
        <f t="shared" si="221"/>
        <v>25350</v>
      </c>
      <c r="T800" s="171">
        <f t="shared" si="222"/>
        <v>30114.415917000002</v>
      </c>
      <c r="U800" s="174">
        <f t="shared" si="223"/>
        <v>1112.72766813315</v>
      </c>
      <c r="V800" s="172">
        <f t="shared" si="224"/>
        <v>22.781854649602003</v>
      </c>
      <c r="W800" s="174">
        <f t="shared" si="225"/>
        <v>3660</v>
      </c>
      <c r="X800" s="174">
        <f t="shared" si="226"/>
        <v>92.727305677762487</v>
      </c>
      <c r="Y800" s="175">
        <f t="shared" si="227"/>
        <v>39.470574209487978</v>
      </c>
    </row>
    <row r="801" spans="1:25" ht="14.25" customHeight="1" x14ac:dyDescent="0.2">
      <c r="A801" s="172" t="s">
        <v>307</v>
      </c>
      <c r="B801" s="172" t="s">
        <v>440</v>
      </c>
      <c r="C801" s="180" t="s">
        <v>173</v>
      </c>
      <c r="D801" s="170">
        <v>195000</v>
      </c>
      <c r="E801" s="160">
        <v>977</v>
      </c>
      <c r="F801" s="160">
        <v>1220</v>
      </c>
      <c r="G801" s="160">
        <v>1536</v>
      </c>
      <c r="H801" s="170">
        <v>56999</v>
      </c>
      <c r="I801" s="170">
        <v>60262</v>
      </c>
      <c r="J801" s="170">
        <v>39080</v>
      </c>
      <c r="K801" s="170">
        <v>48800</v>
      </c>
      <c r="L801" s="160">
        <v>61440</v>
      </c>
      <c r="M801" s="160">
        <v>42525</v>
      </c>
      <c r="N801" s="170">
        <f t="shared" si="216"/>
        <v>-14474</v>
      </c>
      <c r="O801" s="170">
        <f t="shared" si="217"/>
        <v>-17737</v>
      </c>
      <c r="P801" s="170">
        <f t="shared" si="218"/>
        <v>3445</v>
      </c>
      <c r="Q801" s="170">
        <f t="shared" si="219"/>
        <v>-6275</v>
      </c>
      <c r="R801" s="170">
        <f t="shared" si="220"/>
        <v>-18915</v>
      </c>
      <c r="S801" s="174">
        <f t="shared" si="221"/>
        <v>25350</v>
      </c>
      <c r="T801" s="171">
        <f t="shared" si="222"/>
        <v>37426.295024999999</v>
      </c>
      <c r="U801" s="174">
        <f t="shared" si="223"/>
        <v>1382.9016011737499</v>
      </c>
      <c r="V801" s="172">
        <f t="shared" si="224"/>
        <v>18.331022235048369</v>
      </c>
      <c r="W801" s="174">
        <f t="shared" si="225"/>
        <v>3660</v>
      </c>
      <c r="X801" s="174">
        <f t="shared" si="226"/>
        <v>115.24180009781249</v>
      </c>
      <c r="Y801" s="175">
        <f t="shared" si="227"/>
        <v>31.759309529125222</v>
      </c>
    </row>
    <row r="802" spans="1:25" ht="14.25" customHeight="1" x14ac:dyDescent="0.2">
      <c r="A802" s="172" t="s">
        <v>307</v>
      </c>
      <c r="B802" s="172" t="s">
        <v>440</v>
      </c>
      <c r="C802" s="180" t="s">
        <v>174</v>
      </c>
      <c r="D802" s="170">
        <v>195000</v>
      </c>
      <c r="E802" s="160">
        <v>977</v>
      </c>
      <c r="F802" s="160">
        <v>1220</v>
      </c>
      <c r="G802" s="160">
        <v>1536</v>
      </c>
      <c r="H802" s="170">
        <v>56999</v>
      </c>
      <c r="I802" s="170">
        <v>60262</v>
      </c>
      <c r="J802" s="170">
        <v>39080</v>
      </c>
      <c r="K802" s="170">
        <v>48800</v>
      </c>
      <c r="L802" s="160">
        <v>61440</v>
      </c>
      <c r="M802" s="160">
        <v>73675</v>
      </c>
      <c r="N802" s="170">
        <f t="shared" si="216"/>
        <v>16676</v>
      </c>
      <c r="O802" s="170">
        <f t="shared" si="217"/>
        <v>13413</v>
      </c>
      <c r="P802" s="170">
        <f t="shared" si="218"/>
        <v>34595</v>
      </c>
      <c r="Q802" s="170">
        <f t="shared" si="219"/>
        <v>24875</v>
      </c>
      <c r="R802" s="170">
        <f t="shared" si="220"/>
        <v>12235</v>
      </c>
      <c r="S802" s="174">
        <f t="shared" si="221"/>
        <v>25350</v>
      </c>
      <c r="T802" s="171">
        <f t="shared" si="222"/>
        <v>64841.441175</v>
      </c>
      <c r="U802" s="174">
        <f t="shared" si="223"/>
        <v>2395.8912514162498</v>
      </c>
      <c r="V802" s="172">
        <f t="shared" si="224"/>
        <v>10.580613784125305</v>
      </c>
      <c r="W802" s="174">
        <f t="shared" si="225"/>
        <v>3660</v>
      </c>
      <c r="X802" s="174">
        <f t="shared" si="226"/>
        <v>199.65760428468747</v>
      </c>
      <c r="Y802" s="175">
        <f t="shared" si="227"/>
        <v>18.331382934863253</v>
      </c>
    </row>
    <row r="803" spans="1:25" ht="14.25" customHeight="1" x14ac:dyDescent="0.2">
      <c r="A803" s="172" t="s">
        <v>307</v>
      </c>
      <c r="B803" s="172" t="s">
        <v>440</v>
      </c>
      <c r="C803" s="180" t="s">
        <v>175</v>
      </c>
      <c r="D803" s="170">
        <v>195000</v>
      </c>
      <c r="E803" s="160">
        <v>977</v>
      </c>
      <c r="F803" s="160">
        <v>1220</v>
      </c>
      <c r="G803" s="160">
        <v>1536</v>
      </c>
      <c r="H803" s="170">
        <v>56999</v>
      </c>
      <c r="I803" s="170">
        <v>60262</v>
      </c>
      <c r="J803" s="170">
        <v>39080</v>
      </c>
      <c r="K803" s="170">
        <v>48800</v>
      </c>
      <c r="L803" s="160">
        <v>61440</v>
      </c>
      <c r="M803" s="160">
        <v>31871</v>
      </c>
      <c r="N803" s="170">
        <f t="shared" si="216"/>
        <v>-25128</v>
      </c>
      <c r="O803" s="170">
        <f t="shared" si="217"/>
        <v>-28391</v>
      </c>
      <c r="P803" s="170">
        <f t="shared" si="218"/>
        <v>-7209</v>
      </c>
      <c r="Q803" s="170">
        <f t="shared" si="219"/>
        <v>-16929</v>
      </c>
      <c r="R803" s="170">
        <f t="shared" si="220"/>
        <v>-29569</v>
      </c>
      <c r="S803" s="174">
        <f t="shared" si="221"/>
        <v>25350</v>
      </c>
      <c r="T803" s="171">
        <f t="shared" si="222"/>
        <v>28049.698971000002</v>
      </c>
      <c r="U803" s="174">
        <f t="shared" si="223"/>
        <v>1036.43637697845</v>
      </c>
      <c r="V803" s="172">
        <f t="shared" si="224"/>
        <v>24.458809593217403</v>
      </c>
      <c r="W803" s="174">
        <f t="shared" si="225"/>
        <v>3660</v>
      </c>
      <c r="X803" s="174">
        <f t="shared" si="226"/>
        <v>86.369698081537493</v>
      </c>
      <c r="Y803" s="175">
        <f t="shared" si="227"/>
        <v>42.375973070379025</v>
      </c>
    </row>
    <row r="804" spans="1:25" ht="14.25" customHeight="1" x14ac:dyDescent="0.2">
      <c r="A804" s="172" t="s">
        <v>307</v>
      </c>
      <c r="B804" s="172" t="s">
        <v>440</v>
      </c>
      <c r="C804" s="180" t="s">
        <v>176</v>
      </c>
      <c r="D804" s="170">
        <v>195000</v>
      </c>
      <c r="E804" s="160">
        <v>977</v>
      </c>
      <c r="F804" s="160">
        <v>1220</v>
      </c>
      <c r="G804" s="160">
        <v>1536</v>
      </c>
      <c r="H804" s="170">
        <v>56999</v>
      </c>
      <c r="I804" s="170">
        <v>60262</v>
      </c>
      <c r="J804" s="170">
        <v>39080</v>
      </c>
      <c r="K804" s="170">
        <v>48800</v>
      </c>
      <c r="L804" s="160">
        <v>61440</v>
      </c>
      <c r="M804" s="160">
        <v>27039</v>
      </c>
      <c r="N804" s="170">
        <f t="shared" si="216"/>
        <v>-29960</v>
      </c>
      <c r="O804" s="170">
        <f t="shared" si="217"/>
        <v>-33223</v>
      </c>
      <c r="P804" s="170">
        <f t="shared" si="218"/>
        <v>-12041</v>
      </c>
      <c r="Q804" s="170">
        <f t="shared" si="219"/>
        <v>-21761</v>
      </c>
      <c r="R804" s="170">
        <f t="shared" si="220"/>
        <v>-34401</v>
      </c>
      <c r="S804" s="174">
        <f t="shared" si="221"/>
        <v>25350</v>
      </c>
      <c r="T804" s="171">
        <f t="shared" si="222"/>
        <v>23797.050939000001</v>
      </c>
      <c r="U804" s="174">
        <f t="shared" si="223"/>
        <v>879.30103219604996</v>
      </c>
      <c r="V804" s="172">
        <f t="shared" si="224"/>
        <v>28.829717095507668</v>
      </c>
      <c r="W804" s="174">
        <f t="shared" si="225"/>
        <v>3660</v>
      </c>
      <c r="X804" s="174">
        <f t="shared" si="226"/>
        <v>73.275086016337497</v>
      </c>
      <c r="Y804" s="175">
        <f t="shared" si="227"/>
        <v>49.948764293281926</v>
      </c>
    </row>
    <row r="805" spans="1:25" ht="14.25" customHeight="1" x14ac:dyDescent="0.2">
      <c r="A805" s="172" t="s">
        <v>307</v>
      </c>
      <c r="B805" s="172" t="s">
        <v>440</v>
      </c>
      <c r="C805" s="172" t="s">
        <v>303</v>
      </c>
      <c r="D805" s="170">
        <v>195000</v>
      </c>
      <c r="E805" s="160">
        <v>977</v>
      </c>
      <c r="F805" s="160">
        <v>1220</v>
      </c>
      <c r="G805" s="160">
        <v>1536</v>
      </c>
      <c r="H805" s="170">
        <v>56999</v>
      </c>
      <c r="I805" s="170">
        <v>60262</v>
      </c>
      <c r="J805" s="170">
        <v>39080</v>
      </c>
      <c r="K805" s="170">
        <v>48800</v>
      </c>
      <c r="L805" s="160">
        <v>61440</v>
      </c>
      <c r="M805" s="160">
        <v>47467</v>
      </c>
      <c r="N805" s="170">
        <f t="shared" si="216"/>
        <v>-9532</v>
      </c>
      <c r="O805" s="170">
        <f t="shared" si="217"/>
        <v>-12795</v>
      </c>
      <c r="P805" s="170">
        <f t="shared" si="218"/>
        <v>8387</v>
      </c>
      <c r="Q805" s="170">
        <f t="shared" si="219"/>
        <v>-1333</v>
      </c>
      <c r="R805" s="170">
        <f t="shared" si="220"/>
        <v>-13973</v>
      </c>
      <c r="S805" s="174">
        <f t="shared" si="221"/>
        <v>25350</v>
      </c>
      <c r="T805" s="171">
        <f t="shared" si="222"/>
        <v>41775.754166999999</v>
      </c>
      <c r="U805" s="174">
        <f t="shared" si="223"/>
        <v>1543.6141164706498</v>
      </c>
      <c r="V805" s="172">
        <f t="shared" si="224"/>
        <v>16.422498168104827</v>
      </c>
      <c r="W805" s="174">
        <f t="shared" si="225"/>
        <v>3660</v>
      </c>
      <c r="X805" s="174">
        <f t="shared" si="226"/>
        <v>128.63450970588747</v>
      </c>
      <c r="Y805" s="175">
        <f t="shared" si="227"/>
        <v>28.452706885331921</v>
      </c>
    </row>
    <row r="806" spans="1:25" ht="14.25" customHeight="1" x14ac:dyDescent="0.2">
      <c r="A806" s="172" t="s">
        <v>307</v>
      </c>
      <c r="B806" s="172" t="s">
        <v>440</v>
      </c>
      <c r="C806" s="180" t="s">
        <v>339</v>
      </c>
      <c r="D806" s="170">
        <v>195000</v>
      </c>
      <c r="E806" s="160">
        <v>977</v>
      </c>
      <c r="F806" s="160">
        <v>1220</v>
      </c>
      <c r="G806" s="160">
        <v>1536</v>
      </c>
      <c r="H806" s="170">
        <v>56999</v>
      </c>
      <c r="I806" s="170">
        <v>60262</v>
      </c>
      <c r="J806" s="170">
        <v>39080</v>
      </c>
      <c r="K806" s="170">
        <v>48800</v>
      </c>
      <c r="L806" s="160">
        <v>61440</v>
      </c>
      <c r="M806" s="160">
        <v>32133</v>
      </c>
      <c r="N806" s="170">
        <f t="shared" si="216"/>
        <v>-24866</v>
      </c>
      <c r="O806" s="170">
        <f t="shared" si="217"/>
        <v>-28129</v>
      </c>
      <c r="P806" s="170">
        <f t="shared" si="218"/>
        <v>-6947</v>
      </c>
      <c r="Q806" s="170">
        <f t="shared" si="219"/>
        <v>-16667</v>
      </c>
      <c r="R806" s="170">
        <f t="shared" si="220"/>
        <v>-29307</v>
      </c>
      <c r="S806" s="174">
        <f t="shared" si="221"/>
        <v>25350</v>
      </c>
      <c r="T806" s="171">
        <f t="shared" si="222"/>
        <v>28280.285433000001</v>
      </c>
      <c r="U806" s="174">
        <f t="shared" si="223"/>
        <v>1044.9565467493499</v>
      </c>
      <c r="V806" s="172">
        <f t="shared" si="224"/>
        <v>24.259381960770295</v>
      </c>
      <c r="W806" s="174">
        <f t="shared" si="225"/>
        <v>3660</v>
      </c>
      <c r="X806" s="174">
        <f t="shared" si="226"/>
        <v>87.079712229112488</v>
      </c>
      <c r="Y806" s="175">
        <f t="shared" si="227"/>
        <v>42.030455846825696</v>
      </c>
    </row>
    <row r="807" spans="1:25" ht="14.25" customHeight="1" x14ac:dyDescent="0.2">
      <c r="A807" s="172" t="s">
        <v>307</v>
      </c>
      <c r="B807" s="172" t="s">
        <v>440</v>
      </c>
      <c r="C807" s="180" t="s">
        <v>179</v>
      </c>
      <c r="D807" s="170">
        <v>195000</v>
      </c>
      <c r="E807" s="160">
        <v>977</v>
      </c>
      <c r="F807" s="160">
        <v>1220</v>
      </c>
      <c r="G807" s="160">
        <v>1536</v>
      </c>
      <c r="H807" s="170">
        <v>56999</v>
      </c>
      <c r="I807" s="170">
        <v>60262</v>
      </c>
      <c r="J807" s="170">
        <v>39080</v>
      </c>
      <c r="K807" s="170">
        <v>48800</v>
      </c>
      <c r="L807" s="160">
        <v>61440</v>
      </c>
      <c r="M807" s="160">
        <v>60601</v>
      </c>
      <c r="N807" s="170">
        <f t="shared" si="216"/>
        <v>3602</v>
      </c>
      <c r="O807" s="170">
        <f t="shared" si="217"/>
        <v>339</v>
      </c>
      <c r="P807" s="170">
        <f t="shared" si="218"/>
        <v>21521</v>
      </c>
      <c r="Q807" s="170">
        <f t="shared" si="219"/>
        <v>11801</v>
      </c>
      <c r="R807" s="170">
        <f t="shared" si="220"/>
        <v>-839</v>
      </c>
      <c r="S807" s="174">
        <f t="shared" si="221"/>
        <v>25350</v>
      </c>
      <c r="T807" s="171">
        <f t="shared" si="222"/>
        <v>53335.000701000004</v>
      </c>
      <c r="U807" s="174">
        <f t="shared" si="223"/>
        <v>1970.7282759019499</v>
      </c>
      <c r="V807" s="172">
        <f t="shared" si="224"/>
        <v>12.863264971624757</v>
      </c>
      <c r="W807" s="174">
        <f t="shared" si="225"/>
        <v>3660</v>
      </c>
      <c r="X807" s="174">
        <f t="shared" si="226"/>
        <v>164.2273563251625</v>
      </c>
      <c r="Y807" s="175">
        <f t="shared" si="227"/>
        <v>22.286177418294251</v>
      </c>
    </row>
    <row r="808" spans="1:25" ht="14.25" customHeight="1" x14ac:dyDescent="0.2">
      <c r="A808" s="172" t="s">
        <v>307</v>
      </c>
      <c r="B808" s="172" t="s">
        <v>440</v>
      </c>
      <c r="C808" s="180" t="s">
        <v>340</v>
      </c>
      <c r="D808" s="170">
        <v>195000</v>
      </c>
      <c r="E808" s="160">
        <v>977</v>
      </c>
      <c r="F808" s="160">
        <v>1220</v>
      </c>
      <c r="G808" s="160">
        <v>1536</v>
      </c>
      <c r="H808" s="170">
        <v>56999</v>
      </c>
      <c r="I808" s="170">
        <v>60262</v>
      </c>
      <c r="J808" s="170">
        <v>39080</v>
      </c>
      <c r="K808" s="170">
        <v>48800</v>
      </c>
      <c r="L808" s="160">
        <v>61440</v>
      </c>
      <c r="M808" s="160">
        <v>33445</v>
      </c>
      <c r="N808" s="170">
        <f t="shared" si="216"/>
        <v>-23554</v>
      </c>
      <c r="O808" s="170">
        <f t="shared" si="217"/>
        <v>-26817</v>
      </c>
      <c r="P808" s="170">
        <f t="shared" si="218"/>
        <v>-5635</v>
      </c>
      <c r="Q808" s="170">
        <f t="shared" si="219"/>
        <v>-15355</v>
      </c>
      <c r="R808" s="170">
        <f t="shared" si="220"/>
        <v>-27995</v>
      </c>
      <c r="S808" s="174">
        <f t="shared" si="221"/>
        <v>25350</v>
      </c>
      <c r="T808" s="171">
        <f t="shared" si="222"/>
        <v>29434.977945000002</v>
      </c>
      <c r="U808" s="174">
        <f t="shared" si="223"/>
        <v>1087.6224350677501</v>
      </c>
      <c r="V808" s="172">
        <f t="shared" si="224"/>
        <v>23.307720751844275</v>
      </c>
      <c r="W808" s="174">
        <f t="shared" si="225"/>
        <v>3660</v>
      </c>
      <c r="X808" s="174">
        <f t="shared" si="226"/>
        <v>90.635202922312502</v>
      </c>
      <c r="Y808" s="175">
        <f t="shared" si="227"/>
        <v>40.381660568875759</v>
      </c>
    </row>
    <row r="809" spans="1:25" ht="14.25" customHeight="1" x14ac:dyDescent="0.2">
      <c r="A809" s="172" t="s">
        <v>307</v>
      </c>
      <c r="B809" s="172" t="s">
        <v>440</v>
      </c>
      <c r="C809" s="180" t="s">
        <v>305</v>
      </c>
      <c r="D809" s="170">
        <v>195000</v>
      </c>
      <c r="E809" s="160">
        <v>977</v>
      </c>
      <c r="F809" s="160">
        <v>1220</v>
      </c>
      <c r="G809" s="160">
        <v>1536</v>
      </c>
      <c r="H809" s="170">
        <v>56999</v>
      </c>
      <c r="I809" s="170">
        <v>60262</v>
      </c>
      <c r="J809" s="170">
        <v>39080</v>
      </c>
      <c r="K809" s="170">
        <v>48800</v>
      </c>
      <c r="L809" s="160">
        <v>61440</v>
      </c>
      <c r="M809" s="160">
        <v>29444</v>
      </c>
      <c r="N809" s="170">
        <f t="shared" si="216"/>
        <v>-27555</v>
      </c>
      <c r="O809" s="170">
        <f t="shared" si="217"/>
        <v>-30818</v>
      </c>
      <c r="P809" s="170">
        <f t="shared" si="218"/>
        <v>-9636</v>
      </c>
      <c r="Q809" s="170">
        <f t="shared" si="219"/>
        <v>-19356</v>
      </c>
      <c r="R809" s="170">
        <f t="shared" si="220"/>
        <v>-31996</v>
      </c>
      <c r="S809" s="174">
        <f t="shared" si="221"/>
        <v>25350</v>
      </c>
      <c r="T809" s="171">
        <f t="shared" si="222"/>
        <v>25913.693844000001</v>
      </c>
      <c r="U809" s="174">
        <f t="shared" si="223"/>
        <v>957.51098753579993</v>
      </c>
      <c r="V809" s="172">
        <f t="shared" si="224"/>
        <v>26.474892016894167</v>
      </c>
      <c r="W809" s="174">
        <f t="shared" si="225"/>
        <v>3660</v>
      </c>
      <c r="X809" s="174">
        <f t="shared" si="226"/>
        <v>79.792582294649989</v>
      </c>
      <c r="Y809" s="175">
        <f t="shared" si="227"/>
        <v>45.868925340512504</v>
      </c>
    </row>
    <row r="810" spans="1:25" ht="14.25" customHeight="1" x14ac:dyDescent="0.2">
      <c r="A810" s="172" t="s">
        <v>307</v>
      </c>
      <c r="B810" s="172" t="s">
        <v>440</v>
      </c>
      <c r="C810" s="180" t="s">
        <v>177</v>
      </c>
      <c r="D810" s="170">
        <v>195000</v>
      </c>
      <c r="E810" s="160">
        <v>977</v>
      </c>
      <c r="F810" s="160">
        <v>1220</v>
      </c>
      <c r="G810" s="160">
        <v>1536</v>
      </c>
      <c r="H810" s="170">
        <v>56999</v>
      </c>
      <c r="I810" s="170">
        <v>60262</v>
      </c>
      <c r="J810" s="170">
        <v>39080</v>
      </c>
      <c r="K810" s="170">
        <v>48800</v>
      </c>
      <c r="L810" s="160">
        <v>61440</v>
      </c>
      <c r="M810" s="160">
        <v>31364</v>
      </c>
      <c r="N810" s="170">
        <f t="shared" si="216"/>
        <v>-25635</v>
      </c>
      <c r="O810" s="170">
        <f t="shared" si="217"/>
        <v>-28898</v>
      </c>
      <c r="P810" s="170">
        <f t="shared" si="218"/>
        <v>-7716</v>
      </c>
      <c r="Q810" s="170">
        <f t="shared" si="219"/>
        <v>-17436</v>
      </c>
      <c r="R810" s="170">
        <f t="shared" si="220"/>
        <v>-30076</v>
      </c>
      <c r="S810" s="174">
        <f t="shared" si="221"/>
        <v>25350</v>
      </c>
      <c r="T810" s="171">
        <f t="shared" si="222"/>
        <v>27603.487764000001</v>
      </c>
      <c r="U810" s="174">
        <f t="shared" si="223"/>
        <v>1019.9488728798</v>
      </c>
      <c r="V810" s="172">
        <f t="shared" si="224"/>
        <v>24.8541869833386</v>
      </c>
      <c r="W810" s="174">
        <f t="shared" si="225"/>
        <v>3660</v>
      </c>
      <c r="X810" s="174">
        <f t="shared" si="226"/>
        <v>84.995739406649989</v>
      </c>
      <c r="Y810" s="175">
        <f t="shared" si="227"/>
        <v>43.060981945097886</v>
      </c>
    </row>
    <row r="811" spans="1:25" ht="14.25" customHeight="1" x14ac:dyDescent="0.2">
      <c r="A811" s="172" t="s">
        <v>307</v>
      </c>
      <c r="B811" s="172" t="s">
        <v>440</v>
      </c>
      <c r="C811" s="180" t="s">
        <v>180</v>
      </c>
      <c r="D811" s="170">
        <v>195000</v>
      </c>
      <c r="E811" s="160">
        <v>977</v>
      </c>
      <c r="F811" s="160">
        <v>1220</v>
      </c>
      <c r="G811" s="160">
        <v>1536</v>
      </c>
      <c r="H811" s="170">
        <v>56999</v>
      </c>
      <c r="I811" s="170">
        <v>60262</v>
      </c>
      <c r="J811" s="170">
        <v>39080</v>
      </c>
      <c r="K811" s="170">
        <v>48800</v>
      </c>
      <c r="L811" s="160">
        <v>61440</v>
      </c>
      <c r="M811" s="160">
        <v>31207</v>
      </c>
      <c r="N811" s="170">
        <f t="shared" si="216"/>
        <v>-25792</v>
      </c>
      <c r="O811" s="170">
        <f t="shared" si="217"/>
        <v>-29055</v>
      </c>
      <c r="P811" s="170">
        <f t="shared" si="218"/>
        <v>-7873</v>
      </c>
      <c r="Q811" s="170">
        <f t="shared" si="219"/>
        <v>-17593</v>
      </c>
      <c r="R811" s="170">
        <f t="shared" si="220"/>
        <v>-30233</v>
      </c>
      <c r="S811" s="174">
        <f t="shared" si="221"/>
        <v>25350</v>
      </c>
      <c r="T811" s="171">
        <f t="shared" si="222"/>
        <v>27465.311906999999</v>
      </c>
      <c r="U811" s="174">
        <f t="shared" si="223"/>
        <v>1014.8432749636498</v>
      </c>
      <c r="V811" s="172">
        <f t="shared" si="224"/>
        <v>24.979226473080782</v>
      </c>
      <c r="W811" s="174">
        <f t="shared" si="225"/>
        <v>3660</v>
      </c>
      <c r="X811" s="174">
        <f t="shared" si="226"/>
        <v>84.570272913637481</v>
      </c>
      <c r="Y811" s="175">
        <f t="shared" si="227"/>
        <v>43.277618410165992</v>
      </c>
    </row>
    <row r="812" spans="1:25" ht="14.25" customHeight="1" x14ac:dyDescent="0.2">
      <c r="A812" s="172" t="s">
        <v>232</v>
      </c>
      <c r="B812" s="172" t="s">
        <v>233</v>
      </c>
      <c r="C812" s="172" t="s">
        <v>463</v>
      </c>
      <c r="D812" s="170">
        <v>225000</v>
      </c>
      <c r="E812" s="160">
        <v>871</v>
      </c>
      <c r="F812" s="160">
        <v>1066</v>
      </c>
      <c r="G812" s="160">
        <v>1456</v>
      </c>
      <c r="H812" s="170">
        <v>65768</v>
      </c>
      <c r="I812" s="170">
        <v>69533</v>
      </c>
      <c r="J812" s="170">
        <v>34840</v>
      </c>
      <c r="K812" s="170">
        <v>42640</v>
      </c>
      <c r="L812" s="160">
        <v>58240</v>
      </c>
      <c r="M812" s="160">
        <v>32428</v>
      </c>
      <c r="N812" s="170">
        <f t="shared" si="216"/>
        <v>-33340</v>
      </c>
      <c r="O812" s="170">
        <f t="shared" si="217"/>
        <v>-37105</v>
      </c>
      <c r="P812" s="170">
        <f t="shared" si="218"/>
        <v>-2412</v>
      </c>
      <c r="Q812" s="170">
        <f t="shared" si="219"/>
        <v>-10212</v>
      </c>
      <c r="R812" s="170">
        <f t="shared" si="220"/>
        <v>-25812</v>
      </c>
      <c r="S812" s="174">
        <f t="shared" si="221"/>
        <v>29250</v>
      </c>
      <c r="T812" s="171">
        <f t="shared" si="222"/>
        <v>28539.915228000002</v>
      </c>
      <c r="U812" s="174">
        <f t="shared" si="223"/>
        <v>1054.5498676745999</v>
      </c>
      <c r="V812" s="172">
        <f t="shared" si="224"/>
        <v>27.736952890145929</v>
      </c>
      <c r="W812" s="174">
        <f t="shared" si="225"/>
        <v>3198</v>
      </c>
      <c r="X812" s="174">
        <f t="shared" si="226"/>
        <v>87.879155639549992</v>
      </c>
      <c r="Y812" s="172">
        <f t="shared" si="227"/>
        <v>36.390882191871455</v>
      </c>
    </row>
    <row r="813" spans="1:25" ht="14.25" customHeight="1" x14ac:dyDescent="0.2">
      <c r="A813" s="172" t="s">
        <v>232</v>
      </c>
      <c r="B813" s="172" t="s">
        <v>233</v>
      </c>
      <c r="C813" s="172" t="s">
        <v>181</v>
      </c>
      <c r="D813" s="170">
        <v>225000</v>
      </c>
      <c r="E813" s="160">
        <v>871</v>
      </c>
      <c r="F813" s="160">
        <v>1066</v>
      </c>
      <c r="G813" s="160">
        <v>1456</v>
      </c>
      <c r="H813" s="170">
        <v>65768</v>
      </c>
      <c r="I813" s="170">
        <v>69533</v>
      </c>
      <c r="J813" s="170">
        <v>34840</v>
      </c>
      <c r="K813" s="170">
        <v>42640</v>
      </c>
      <c r="L813" s="160">
        <v>58240</v>
      </c>
      <c r="M813" s="160">
        <v>89822</v>
      </c>
      <c r="N813" s="170">
        <f t="shared" si="216"/>
        <v>24054</v>
      </c>
      <c r="O813" s="170">
        <f t="shared" si="217"/>
        <v>20289</v>
      </c>
      <c r="P813" s="170">
        <f t="shared" si="218"/>
        <v>54982</v>
      </c>
      <c r="Q813" s="170">
        <f t="shared" si="219"/>
        <v>47182</v>
      </c>
      <c r="R813" s="170">
        <f t="shared" si="220"/>
        <v>31582</v>
      </c>
      <c r="S813" s="174">
        <f t="shared" si="221"/>
        <v>29250</v>
      </c>
      <c r="T813" s="171">
        <f t="shared" si="222"/>
        <v>79052.432022000008</v>
      </c>
      <c r="U813" s="174">
        <f t="shared" si="223"/>
        <v>2920.9873632129002</v>
      </c>
      <c r="V813" s="172">
        <f t="shared" si="224"/>
        <v>10.013737261713745</v>
      </c>
      <c r="W813" s="174">
        <f t="shared" si="225"/>
        <v>3198</v>
      </c>
      <c r="X813" s="174">
        <f t="shared" si="226"/>
        <v>243.41561360107499</v>
      </c>
      <c r="Y813" s="175">
        <f t="shared" si="227"/>
        <v>13.138023287368435</v>
      </c>
    </row>
    <row r="814" spans="1:25" ht="14.25" customHeight="1" x14ac:dyDescent="0.2">
      <c r="A814" s="172" t="s">
        <v>232</v>
      </c>
      <c r="B814" s="172" t="s">
        <v>233</v>
      </c>
      <c r="C814" s="172" t="s">
        <v>178</v>
      </c>
      <c r="D814" s="170">
        <v>225000</v>
      </c>
      <c r="E814" s="160">
        <v>871</v>
      </c>
      <c r="F814" s="160">
        <v>1066</v>
      </c>
      <c r="G814" s="160">
        <v>1456</v>
      </c>
      <c r="H814" s="170">
        <v>65768</v>
      </c>
      <c r="I814" s="170">
        <v>69533</v>
      </c>
      <c r="J814" s="170">
        <v>34840</v>
      </c>
      <c r="K814" s="170">
        <v>42640</v>
      </c>
      <c r="L814" s="160">
        <v>58240</v>
      </c>
      <c r="M814" s="160">
        <v>70477</v>
      </c>
      <c r="N814" s="170">
        <f t="shared" si="216"/>
        <v>4709</v>
      </c>
      <c r="O814" s="170">
        <f t="shared" si="217"/>
        <v>944</v>
      </c>
      <c r="P814" s="170">
        <f t="shared" si="218"/>
        <v>35637</v>
      </c>
      <c r="Q814" s="170">
        <f t="shared" si="219"/>
        <v>27837</v>
      </c>
      <c r="R814" s="170">
        <f t="shared" si="220"/>
        <v>12237</v>
      </c>
      <c r="S814" s="174">
        <f t="shared" si="221"/>
        <v>29250</v>
      </c>
      <c r="T814" s="171">
        <f t="shared" si="222"/>
        <v>62026.878176999999</v>
      </c>
      <c r="U814" s="174">
        <f t="shared" si="223"/>
        <v>2291.8931486401498</v>
      </c>
      <c r="V814" s="172">
        <f t="shared" si="224"/>
        <v>12.762375077282691</v>
      </c>
      <c r="W814" s="174">
        <f t="shared" si="225"/>
        <v>3198</v>
      </c>
      <c r="X814" s="174">
        <f t="shared" si="226"/>
        <v>190.99109572001248</v>
      </c>
      <c r="Y814" s="175">
        <f t="shared" si="227"/>
        <v>16.74423610139489</v>
      </c>
    </row>
    <row r="815" spans="1:25" ht="14.25" customHeight="1" x14ac:dyDescent="0.2">
      <c r="A815" s="172" t="s">
        <v>232</v>
      </c>
      <c r="B815" s="172" t="s">
        <v>233</v>
      </c>
      <c r="C815" s="172" t="s">
        <v>468</v>
      </c>
      <c r="D815" s="170">
        <v>225000</v>
      </c>
      <c r="E815" s="160">
        <v>871</v>
      </c>
      <c r="F815" s="160">
        <v>1066</v>
      </c>
      <c r="G815" s="160">
        <v>1456</v>
      </c>
      <c r="H815" s="170">
        <v>65768</v>
      </c>
      <c r="I815" s="170">
        <v>69533</v>
      </c>
      <c r="J815" s="170">
        <v>34840</v>
      </c>
      <c r="K815" s="170">
        <v>42640</v>
      </c>
      <c r="L815" s="160">
        <v>58240</v>
      </c>
      <c r="M815" s="160">
        <v>59275</v>
      </c>
      <c r="N815" s="170">
        <f t="shared" si="216"/>
        <v>-6493</v>
      </c>
      <c r="O815" s="170">
        <f t="shared" si="217"/>
        <v>-10258</v>
      </c>
      <c r="P815" s="170">
        <f t="shared" si="218"/>
        <v>24435</v>
      </c>
      <c r="Q815" s="170">
        <f t="shared" si="219"/>
        <v>16635</v>
      </c>
      <c r="R815" s="170">
        <f t="shared" si="220"/>
        <v>1035</v>
      </c>
      <c r="S815" s="174">
        <f t="shared" si="221"/>
        <v>29250</v>
      </c>
      <c r="T815" s="171">
        <f t="shared" si="222"/>
        <v>52167.986775000005</v>
      </c>
      <c r="U815" s="174">
        <f t="shared" si="223"/>
        <v>1927.60711133625</v>
      </c>
      <c r="V815" s="172">
        <f t="shared" si="224"/>
        <v>15.174254041698052</v>
      </c>
      <c r="W815" s="174">
        <f t="shared" si="225"/>
        <v>3198</v>
      </c>
      <c r="X815" s="174">
        <f t="shared" si="226"/>
        <v>160.63392594468749</v>
      </c>
      <c r="Y815" s="175">
        <f t="shared" si="227"/>
        <v>19.908621302707846</v>
      </c>
    </row>
    <row r="816" spans="1:25" ht="14.25" customHeight="1" x14ac:dyDescent="0.2">
      <c r="A816" s="172" t="s">
        <v>232</v>
      </c>
      <c r="B816" s="172" t="s">
        <v>233</v>
      </c>
      <c r="C816" s="172" t="s">
        <v>170</v>
      </c>
      <c r="D816" s="170">
        <v>225000</v>
      </c>
      <c r="E816" s="160">
        <v>871</v>
      </c>
      <c r="F816" s="160">
        <v>1066</v>
      </c>
      <c r="G816" s="160">
        <v>1456</v>
      </c>
      <c r="H816" s="170">
        <v>65768</v>
      </c>
      <c r="I816" s="170">
        <v>69533</v>
      </c>
      <c r="J816" s="170">
        <v>34840</v>
      </c>
      <c r="K816" s="170">
        <v>42640</v>
      </c>
      <c r="L816" s="160">
        <v>58240</v>
      </c>
      <c r="M816" s="160">
        <v>49651</v>
      </c>
      <c r="N816" s="170">
        <f t="shared" si="216"/>
        <v>-16117</v>
      </c>
      <c r="O816" s="170">
        <f t="shared" si="217"/>
        <v>-19882</v>
      </c>
      <c r="P816" s="170">
        <f t="shared" si="218"/>
        <v>14811</v>
      </c>
      <c r="Q816" s="170">
        <f t="shared" si="219"/>
        <v>7011</v>
      </c>
      <c r="R816" s="170">
        <f t="shared" si="220"/>
        <v>-8589</v>
      </c>
      <c r="S816" s="174">
        <f t="shared" si="221"/>
        <v>29250</v>
      </c>
      <c r="T816" s="171">
        <f t="shared" si="222"/>
        <v>43697.894751</v>
      </c>
      <c r="U816" s="174">
        <f t="shared" si="223"/>
        <v>1614.6372110494499</v>
      </c>
      <c r="V816" s="172">
        <f t="shared" si="224"/>
        <v>18.115524527635941</v>
      </c>
      <c r="W816" s="174">
        <f t="shared" si="225"/>
        <v>3198</v>
      </c>
      <c r="X816" s="174">
        <f t="shared" si="226"/>
        <v>134.55310092078747</v>
      </c>
      <c r="Y816" s="175">
        <f t="shared" si="227"/>
        <v>23.767568180258358</v>
      </c>
    </row>
    <row r="817" spans="1:25" ht="14.25" customHeight="1" x14ac:dyDescent="0.2">
      <c r="A817" s="172" t="s">
        <v>232</v>
      </c>
      <c r="B817" s="172" t="s">
        <v>233</v>
      </c>
      <c r="C817" s="172" t="s">
        <v>171</v>
      </c>
      <c r="D817" s="170">
        <v>225000</v>
      </c>
      <c r="E817" s="160">
        <v>871</v>
      </c>
      <c r="F817" s="160">
        <v>1066</v>
      </c>
      <c r="G817" s="160">
        <v>1456</v>
      </c>
      <c r="H817" s="170">
        <v>65768</v>
      </c>
      <c r="I817" s="170">
        <v>69533</v>
      </c>
      <c r="J817" s="170">
        <v>34840</v>
      </c>
      <c r="K817" s="170">
        <v>42640</v>
      </c>
      <c r="L817" s="160">
        <v>58240</v>
      </c>
      <c r="M817" s="160">
        <v>45623</v>
      </c>
      <c r="N817" s="170">
        <f t="shared" si="216"/>
        <v>-20145</v>
      </c>
      <c r="O817" s="170">
        <f t="shared" si="217"/>
        <v>-23910</v>
      </c>
      <c r="P817" s="170">
        <f t="shared" si="218"/>
        <v>10783</v>
      </c>
      <c r="Q817" s="170">
        <f t="shared" si="219"/>
        <v>2983</v>
      </c>
      <c r="R817" s="170">
        <f t="shared" si="220"/>
        <v>-12617</v>
      </c>
      <c r="S817" s="174">
        <f t="shared" si="221"/>
        <v>29250</v>
      </c>
      <c r="T817" s="171">
        <f t="shared" si="222"/>
        <v>40152.847923000001</v>
      </c>
      <c r="U817" s="174">
        <f t="shared" si="223"/>
        <v>1483.6477307548498</v>
      </c>
      <c r="V817" s="172">
        <f t="shared" si="224"/>
        <v>19.71492248036412</v>
      </c>
      <c r="W817" s="174">
        <f t="shared" si="225"/>
        <v>3198</v>
      </c>
      <c r="X817" s="174">
        <f t="shared" si="226"/>
        <v>123.63731089623748</v>
      </c>
      <c r="Y817" s="175">
        <f t="shared" si="227"/>
        <v>25.865978294237724</v>
      </c>
    </row>
    <row r="818" spans="1:25" ht="14.25" customHeight="1" x14ac:dyDescent="0.2">
      <c r="A818" s="172" t="s">
        <v>232</v>
      </c>
      <c r="B818" s="172" t="s">
        <v>233</v>
      </c>
      <c r="C818" s="172" t="s">
        <v>172</v>
      </c>
      <c r="D818" s="170">
        <v>225000</v>
      </c>
      <c r="E818" s="160">
        <v>871</v>
      </c>
      <c r="F818" s="160">
        <v>1066</v>
      </c>
      <c r="G818" s="160">
        <v>1456</v>
      </c>
      <c r="H818" s="170">
        <v>65768</v>
      </c>
      <c r="I818" s="170">
        <v>69533</v>
      </c>
      <c r="J818" s="170">
        <v>34840</v>
      </c>
      <c r="K818" s="170">
        <v>42640</v>
      </c>
      <c r="L818" s="160">
        <v>58240</v>
      </c>
      <c r="M818" s="160">
        <v>32414</v>
      </c>
      <c r="N818" s="170">
        <f t="shared" si="216"/>
        <v>-33354</v>
      </c>
      <c r="O818" s="170">
        <f t="shared" si="217"/>
        <v>-37119</v>
      </c>
      <c r="P818" s="170">
        <f t="shared" si="218"/>
        <v>-2426</v>
      </c>
      <c r="Q818" s="170">
        <f t="shared" si="219"/>
        <v>-10226</v>
      </c>
      <c r="R818" s="170">
        <f t="shared" si="220"/>
        <v>-25826</v>
      </c>
      <c r="S818" s="174">
        <f t="shared" si="221"/>
        <v>29250</v>
      </c>
      <c r="T818" s="171">
        <f t="shared" si="222"/>
        <v>28527.593814</v>
      </c>
      <c r="U818" s="174">
        <f t="shared" si="223"/>
        <v>1054.0945914273</v>
      </c>
      <c r="V818" s="172">
        <f t="shared" si="224"/>
        <v>27.748932816735117</v>
      </c>
      <c r="W818" s="174">
        <f t="shared" si="225"/>
        <v>3198</v>
      </c>
      <c r="X818" s="174">
        <f t="shared" si="226"/>
        <v>87.841215952274993</v>
      </c>
      <c r="Y818" s="175">
        <f t="shared" si="227"/>
        <v>36.406599855556479</v>
      </c>
    </row>
    <row r="819" spans="1:25" ht="14.25" customHeight="1" x14ac:dyDescent="0.2">
      <c r="A819" s="172" t="s">
        <v>232</v>
      </c>
      <c r="B819" s="172" t="s">
        <v>233</v>
      </c>
      <c r="C819" s="172" t="s">
        <v>173</v>
      </c>
      <c r="D819" s="170">
        <v>225000</v>
      </c>
      <c r="E819" s="160">
        <v>871</v>
      </c>
      <c r="F819" s="160">
        <v>1066</v>
      </c>
      <c r="G819" s="160">
        <v>1456</v>
      </c>
      <c r="H819" s="170">
        <v>65768</v>
      </c>
      <c r="I819" s="170">
        <v>69533</v>
      </c>
      <c r="J819" s="170">
        <v>34840</v>
      </c>
      <c r="K819" s="170">
        <v>42640</v>
      </c>
      <c r="L819" s="160">
        <v>58240</v>
      </c>
      <c r="M819" s="160">
        <v>40285</v>
      </c>
      <c r="N819" s="170">
        <f t="shared" si="216"/>
        <v>-25483</v>
      </c>
      <c r="O819" s="170">
        <f t="shared" si="217"/>
        <v>-29248</v>
      </c>
      <c r="P819" s="170">
        <f t="shared" si="218"/>
        <v>5445</v>
      </c>
      <c r="Q819" s="170">
        <f t="shared" si="219"/>
        <v>-2355</v>
      </c>
      <c r="R819" s="170">
        <f t="shared" si="220"/>
        <v>-17955</v>
      </c>
      <c r="S819" s="174">
        <f t="shared" si="221"/>
        <v>29250</v>
      </c>
      <c r="T819" s="171">
        <f t="shared" si="222"/>
        <v>35454.868784999999</v>
      </c>
      <c r="U819" s="174">
        <f t="shared" si="223"/>
        <v>1310.0574016057499</v>
      </c>
      <c r="V819" s="172">
        <f t="shared" si="224"/>
        <v>22.327265938231406</v>
      </c>
      <c r="W819" s="174">
        <f t="shared" si="225"/>
        <v>3198</v>
      </c>
      <c r="X819" s="174">
        <f t="shared" si="226"/>
        <v>109.17145013381248</v>
      </c>
      <c r="Y819" s="175">
        <f t="shared" si="227"/>
        <v>29.293372910959604</v>
      </c>
    </row>
    <row r="820" spans="1:25" ht="14.25" customHeight="1" x14ac:dyDescent="0.2">
      <c r="A820" s="172" t="s">
        <v>232</v>
      </c>
      <c r="B820" s="172" t="s">
        <v>233</v>
      </c>
      <c r="C820" s="172" t="s">
        <v>174</v>
      </c>
      <c r="D820" s="170">
        <v>225000</v>
      </c>
      <c r="E820" s="160">
        <v>871</v>
      </c>
      <c r="F820" s="160">
        <v>1066</v>
      </c>
      <c r="G820" s="160">
        <v>1456</v>
      </c>
      <c r="H820" s="170">
        <v>65768</v>
      </c>
      <c r="I820" s="170">
        <v>69533</v>
      </c>
      <c r="J820" s="170">
        <v>34840</v>
      </c>
      <c r="K820" s="170">
        <v>42640</v>
      </c>
      <c r="L820" s="160">
        <v>58240</v>
      </c>
      <c r="M820" s="160">
        <v>69794</v>
      </c>
      <c r="N820" s="170">
        <f t="shared" si="216"/>
        <v>4026</v>
      </c>
      <c r="O820" s="170">
        <f t="shared" si="217"/>
        <v>261</v>
      </c>
      <c r="P820" s="170">
        <f t="shared" si="218"/>
        <v>34954</v>
      </c>
      <c r="Q820" s="170">
        <f t="shared" si="219"/>
        <v>27154</v>
      </c>
      <c r="R820" s="170">
        <f t="shared" si="220"/>
        <v>11554</v>
      </c>
      <c r="S820" s="174">
        <f t="shared" si="221"/>
        <v>29250</v>
      </c>
      <c r="T820" s="171">
        <f t="shared" si="222"/>
        <v>61425.769194</v>
      </c>
      <c r="U820" s="174">
        <f t="shared" si="223"/>
        <v>2269.6821717182997</v>
      </c>
      <c r="V820" s="172">
        <f t="shared" si="224"/>
        <v>12.887266932997854</v>
      </c>
      <c r="W820" s="174">
        <f t="shared" si="225"/>
        <v>3198</v>
      </c>
      <c r="X820" s="174">
        <f t="shared" si="226"/>
        <v>189.14018097652499</v>
      </c>
      <c r="Y820" s="175">
        <f t="shared" si="227"/>
        <v>16.908094216093183</v>
      </c>
    </row>
    <row r="821" spans="1:25" ht="14.25" customHeight="1" x14ac:dyDescent="0.2">
      <c r="A821" s="172" t="s">
        <v>232</v>
      </c>
      <c r="B821" s="172" t="s">
        <v>233</v>
      </c>
      <c r="C821" s="172" t="s">
        <v>175</v>
      </c>
      <c r="D821" s="170">
        <v>225000</v>
      </c>
      <c r="E821" s="160">
        <v>871</v>
      </c>
      <c r="F821" s="160">
        <v>1066</v>
      </c>
      <c r="G821" s="160">
        <v>1456</v>
      </c>
      <c r="H821" s="170">
        <v>65768</v>
      </c>
      <c r="I821" s="170">
        <v>69533</v>
      </c>
      <c r="J821" s="170">
        <v>34840</v>
      </c>
      <c r="K821" s="170">
        <v>42640</v>
      </c>
      <c r="L821" s="160">
        <v>58240</v>
      </c>
      <c r="M821" s="160">
        <v>30192</v>
      </c>
      <c r="N821" s="170">
        <f t="shared" si="216"/>
        <v>-35576</v>
      </c>
      <c r="O821" s="170">
        <f t="shared" si="217"/>
        <v>-39341</v>
      </c>
      <c r="P821" s="170">
        <f t="shared" si="218"/>
        <v>-4648</v>
      </c>
      <c r="Q821" s="170">
        <f t="shared" si="219"/>
        <v>-12448</v>
      </c>
      <c r="R821" s="170">
        <f t="shared" si="220"/>
        <v>-28048</v>
      </c>
      <c r="S821" s="174">
        <f t="shared" si="221"/>
        <v>29250</v>
      </c>
      <c r="T821" s="171">
        <f t="shared" si="222"/>
        <v>26572.009392</v>
      </c>
      <c r="U821" s="174">
        <f t="shared" si="223"/>
        <v>981.8357470343999</v>
      </c>
      <c r="V821" s="172">
        <f t="shared" si="224"/>
        <v>29.791133688448998</v>
      </c>
      <c r="W821" s="174">
        <f t="shared" si="225"/>
        <v>3198</v>
      </c>
      <c r="X821" s="174">
        <f t="shared" si="226"/>
        <v>81.819645586199982</v>
      </c>
      <c r="Y821" s="175">
        <f t="shared" si="227"/>
        <v>39.085967399245092</v>
      </c>
    </row>
    <row r="822" spans="1:25" ht="14.25" customHeight="1" x14ac:dyDescent="0.2">
      <c r="A822" s="172" t="s">
        <v>232</v>
      </c>
      <c r="B822" s="172" t="s">
        <v>233</v>
      </c>
      <c r="C822" s="172" t="s">
        <v>176</v>
      </c>
      <c r="D822" s="170">
        <v>225000</v>
      </c>
      <c r="E822" s="160">
        <v>871</v>
      </c>
      <c r="F822" s="160">
        <v>1066</v>
      </c>
      <c r="G822" s="160">
        <v>1456</v>
      </c>
      <c r="H822" s="170">
        <v>65768</v>
      </c>
      <c r="I822" s="170">
        <v>69533</v>
      </c>
      <c r="J822" s="170">
        <v>34840</v>
      </c>
      <c r="K822" s="170">
        <v>42640</v>
      </c>
      <c r="L822" s="160">
        <v>58240</v>
      </c>
      <c r="M822" s="160">
        <v>25615</v>
      </c>
      <c r="N822" s="170">
        <f t="shared" si="216"/>
        <v>-40153</v>
      </c>
      <c r="O822" s="170">
        <f t="shared" si="217"/>
        <v>-43918</v>
      </c>
      <c r="P822" s="170">
        <f t="shared" si="218"/>
        <v>-9225</v>
      </c>
      <c r="Q822" s="170">
        <f t="shared" si="219"/>
        <v>-17025</v>
      </c>
      <c r="R822" s="170">
        <f t="shared" si="220"/>
        <v>-32625</v>
      </c>
      <c r="S822" s="174">
        <f t="shared" si="221"/>
        <v>29250</v>
      </c>
      <c r="T822" s="171">
        <f t="shared" si="222"/>
        <v>22543.787114999999</v>
      </c>
      <c r="U822" s="174">
        <f t="shared" si="223"/>
        <v>832.99293389924992</v>
      </c>
      <c r="V822" s="172">
        <f t="shared" si="224"/>
        <v>35.114343483179859</v>
      </c>
      <c r="W822" s="174">
        <f t="shared" si="225"/>
        <v>3198</v>
      </c>
      <c r="X822" s="174">
        <f t="shared" si="226"/>
        <v>69.416077824937489</v>
      </c>
      <c r="Y822" s="175">
        <f t="shared" si="227"/>
        <v>46.070018649931981</v>
      </c>
    </row>
    <row r="823" spans="1:25" ht="14.25" customHeight="1" x14ac:dyDescent="0.2">
      <c r="A823" s="172" t="s">
        <v>232</v>
      </c>
      <c r="B823" s="172" t="s">
        <v>233</v>
      </c>
      <c r="C823" s="172" t="s">
        <v>303</v>
      </c>
      <c r="D823" s="170">
        <v>225000</v>
      </c>
      <c r="E823" s="160">
        <v>871</v>
      </c>
      <c r="F823" s="160">
        <v>1066</v>
      </c>
      <c r="G823" s="160">
        <v>1456</v>
      </c>
      <c r="H823" s="170">
        <v>65768</v>
      </c>
      <c r="I823" s="170">
        <v>69533</v>
      </c>
      <c r="J823" s="170">
        <v>34840</v>
      </c>
      <c r="K823" s="170">
        <v>42640</v>
      </c>
      <c r="L823" s="160">
        <v>58240</v>
      </c>
      <c r="M823" s="160">
        <v>44967</v>
      </c>
      <c r="N823" s="170">
        <f t="shared" si="216"/>
        <v>-20801</v>
      </c>
      <c r="O823" s="170">
        <f t="shared" si="217"/>
        <v>-24566</v>
      </c>
      <c r="P823" s="170">
        <f t="shared" si="218"/>
        <v>10127</v>
      </c>
      <c r="Q823" s="170">
        <f t="shared" si="219"/>
        <v>2327</v>
      </c>
      <c r="R823" s="170">
        <f t="shared" si="220"/>
        <v>-13273</v>
      </c>
      <c r="S823" s="174">
        <f t="shared" si="221"/>
        <v>29250</v>
      </c>
      <c r="T823" s="171">
        <f t="shared" si="222"/>
        <v>39575.501667000004</v>
      </c>
      <c r="U823" s="174">
        <f t="shared" si="223"/>
        <v>1462.31478659565</v>
      </c>
      <c r="V823" s="172">
        <f t="shared" si="224"/>
        <v>20.002533153682748</v>
      </c>
      <c r="W823" s="174">
        <f t="shared" si="225"/>
        <v>3198</v>
      </c>
      <c r="X823" s="174">
        <f t="shared" si="226"/>
        <v>121.85956554963749</v>
      </c>
      <c r="Y823" s="175">
        <f t="shared" si="227"/>
        <v>26.243323497631764</v>
      </c>
    </row>
    <row r="824" spans="1:25" ht="14.25" customHeight="1" x14ac:dyDescent="0.2">
      <c r="A824" s="172" t="s">
        <v>232</v>
      </c>
      <c r="B824" s="172" t="s">
        <v>233</v>
      </c>
      <c r="C824" s="172" t="s">
        <v>339</v>
      </c>
      <c r="D824" s="170">
        <v>225000</v>
      </c>
      <c r="E824" s="160">
        <v>871</v>
      </c>
      <c r="F824" s="160">
        <v>1066</v>
      </c>
      <c r="G824" s="160">
        <v>1456</v>
      </c>
      <c r="H824" s="170">
        <v>65768</v>
      </c>
      <c r="I824" s="170">
        <v>69533</v>
      </c>
      <c r="J824" s="170">
        <v>34840</v>
      </c>
      <c r="K824" s="170">
        <v>42640</v>
      </c>
      <c r="L824" s="160">
        <v>58240</v>
      </c>
      <c r="M824" s="160">
        <v>30440</v>
      </c>
      <c r="N824" s="170">
        <f t="shared" si="216"/>
        <v>-35328</v>
      </c>
      <c r="O824" s="170">
        <f t="shared" si="217"/>
        <v>-39093</v>
      </c>
      <c r="P824" s="170">
        <f t="shared" si="218"/>
        <v>-4400</v>
      </c>
      <c r="Q824" s="170">
        <f t="shared" si="219"/>
        <v>-12200</v>
      </c>
      <c r="R824" s="170">
        <f t="shared" si="220"/>
        <v>-27800</v>
      </c>
      <c r="S824" s="174">
        <f t="shared" si="221"/>
        <v>29250</v>
      </c>
      <c r="T824" s="171">
        <f t="shared" si="222"/>
        <v>26790.274440000001</v>
      </c>
      <c r="U824" s="174">
        <f t="shared" si="223"/>
        <v>989.90064055799996</v>
      </c>
      <c r="V824" s="172">
        <f t="shared" si="224"/>
        <v>29.548420115691595</v>
      </c>
      <c r="W824" s="174">
        <f t="shared" si="225"/>
        <v>3198</v>
      </c>
      <c r="X824" s="174">
        <f t="shared" si="226"/>
        <v>82.491720046499992</v>
      </c>
      <c r="Y824" s="175">
        <f t="shared" si="227"/>
        <v>38.767527191787373</v>
      </c>
    </row>
    <row r="825" spans="1:25" ht="14.25" customHeight="1" x14ac:dyDescent="0.2">
      <c r="A825" s="172" t="s">
        <v>232</v>
      </c>
      <c r="B825" s="172" t="s">
        <v>233</v>
      </c>
      <c r="C825" s="172" t="s">
        <v>179</v>
      </c>
      <c r="D825" s="170">
        <v>225000</v>
      </c>
      <c r="E825" s="160">
        <v>871</v>
      </c>
      <c r="F825" s="160">
        <v>1066</v>
      </c>
      <c r="G825" s="160">
        <v>1456</v>
      </c>
      <c r="H825" s="170">
        <v>65768</v>
      </c>
      <c r="I825" s="170">
        <v>69533</v>
      </c>
      <c r="J825" s="170">
        <v>34840</v>
      </c>
      <c r="K825" s="170">
        <v>42640</v>
      </c>
      <c r="L825" s="160">
        <v>58240</v>
      </c>
      <c r="M825" s="160">
        <v>57408</v>
      </c>
      <c r="N825" s="170">
        <f t="shared" si="216"/>
        <v>-8360</v>
      </c>
      <c r="O825" s="170">
        <f t="shared" si="217"/>
        <v>-12125</v>
      </c>
      <c r="P825" s="170">
        <f t="shared" si="218"/>
        <v>22568</v>
      </c>
      <c r="Q825" s="170">
        <f t="shared" si="219"/>
        <v>14768</v>
      </c>
      <c r="R825" s="170">
        <f t="shared" si="220"/>
        <v>-832</v>
      </c>
      <c r="S825" s="174">
        <f t="shared" si="221"/>
        <v>29250</v>
      </c>
      <c r="T825" s="171">
        <f t="shared" si="222"/>
        <v>50524.838208000001</v>
      </c>
      <c r="U825" s="174">
        <f t="shared" si="223"/>
        <v>1866.8927717856</v>
      </c>
      <c r="V825" s="172">
        <f t="shared" si="224"/>
        <v>15.667745058557207</v>
      </c>
      <c r="W825" s="174">
        <f t="shared" si="225"/>
        <v>3198</v>
      </c>
      <c r="X825" s="174">
        <f t="shared" si="226"/>
        <v>155.57439764879999</v>
      </c>
      <c r="Y825" s="175">
        <f t="shared" si="227"/>
        <v>20.556081516827057</v>
      </c>
    </row>
    <row r="826" spans="1:25" ht="14.25" customHeight="1" x14ac:dyDescent="0.2">
      <c r="A826" s="172" t="s">
        <v>232</v>
      </c>
      <c r="B826" s="172" t="s">
        <v>233</v>
      </c>
      <c r="C826" s="172" t="s">
        <v>340</v>
      </c>
      <c r="D826" s="170">
        <v>225000</v>
      </c>
      <c r="E826" s="160">
        <v>871</v>
      </c>
      <c r="F826" s="160">
        <v>1066</v>
      </c>
      <c r="G826" s="160">
        <v>1456</v>
      </c>
      <c r="H826" s="170">
        <v>65768</v>
      </c>
      <c r="I826" s="170">
        <v>69533</v>
      </c>
      <c r="J826" s="170">
        <v>34840</v>
      </c>
      <c r="K826" s="170">
        <v>42640</v>
      </c>
      <c r="L826" s="160">
        <v>58240</v>
      </c>
      <c r="M826" s="160">
        <v>31683</v>
      </c>
      <c r="N826" s="170">
        <f t="shared" si="216"/>
        <v>-34085</v>
      </c>
      <c r="O826" s="170">
        <f t="shared" si="217"/>
        <v>-37850</v>
      </c>
      <c r="P826" s="170">
        <f t="shared" si="218"/>
        <v>-3157</v>
      </c>
      <c r="Q826" s="170">
        <f t="shared" si="219"/>
        <v>-10957</v>
      </c>
      <c r="R826" s="170">
        <f t="shared" si="220"/>
        <v>-26557</v>
      </c>
      <c r="S826" s="174">
        <f t="shared" si="221"/>
        <v>29250</v>
      </c>
      <c r="T826" s="171">
        <f t="shared" si="222"/>
        <v>27884.239982999999</v>
      </c>
      <c r="U826" s="174">
        <f t="shared" si="223"/>
        <v>1030.32266737185</v>
      </c>
      <c r="V826" s="172">
        <f t="shared" si="224"/>
        <v>28.389164798840138</v>
      </c>
      <c r="W826" s="174">
        <f t="shared" si="225"/>
        <v>3198</v>
      </c>
      <c r="X826" s="174">
        <f t="shared" si="226"/>
        <v>85.860222280987486</v>
      </c>
      <c r="Y826" s="175">
        <f t="shared" si="227"/>
        <v>37.246584216078269</v>
      </c>
    </row>
    <row r="827" spans="1:25" ht="14.25" customHeight="1" x14ac:dyDescent="0.2">
      <c r="A827" s="172" t="s">
        <v>232</v>
      </c>
      <c r="B827" s="172" t="s">
        <v>233</v>
      </c>
      <c r="C827" s="172" t="s">
        <v>305</v>
      </c>
      <c r="D827" s="170">
        <v>225000</v>
      </c>
      <c r="E827" s="160">
        <v>871</v>
      </c>
      <c r="F827" s="160">
        <v>1066</v>
      </c>
      <c r="G827" s="160">
        <v>1456</v>
      </c>
      <c r="H827" s="170">
        <v>65768</v>
      </c>
      <c r="I827" s="170">
        <v>69533</v>
      </c>
      <c r="J827" s="170">
        <v>34840</v>
      </c>
      <c r="K827" s="170">
        <v>42640</v>
      </c>
      <c r="L827" s="160">
        <v>58240</v>
      </c>
      <c r="M827" s="160">
        <v>27893</v>
      </c>
      <c r="N827" s="170">
        <f t="shared" si="216"/>
        <v>-37875</v>
      </c>
      <c r="O827" s="170">
        <f t="shared" si="217"/>
        <v>-41640</v>
      </c>
      <c r="P827" s="170">
        <f t="shared" si="218"/>
        <v>-6947</v>
      </c>
      <c r="Q827" s="170">
        <f t="shared" si="219"/>
        <v>-14747</v>
      </c>
      <c r="R827" s="170">
        <f t="shared" si="220"/>
        <v>-30347</v>
      </c>
      <c r="S827" s="174">
        <f t="shared" si="221"/>
        <v>29250</v>
      </c>
      <c r="T827" s="171">
        <f t="shared" si="222"/>
        <v>24548.657192999999</v>
      </c>
      <c r="U827" s="174">
        <f t="shared" si="223"/>
        <v>907.07288328134985</v>
      </c>
      <c r="V827" s="172">
        <f t="shared" si="224"/>
        <v>32.246581877949744</v>
      </c>
      <c r="W827" s="174">
        <f t="shared" si="225"/>
        <v>3198</v>
      </c>
      <c r="X827" s="174">
        <f t="shared" si="226"/>
        <v>75.589406940112482</v>
      </c>
      <c r="Y827" s="175">
        <f t="shared" si="227"/>
        <v>42.307515423870065</v>
      </c>
    </row>
    <row r="828" spans="1:25" ht="14.25" customHeight="1" x14ac:dyDescent="0.2">
      <c r="A828" s="172" t="s">
        <v>232</v>
      </c>
      <c r="B828" s="172" t="s">
        <v>233</v>
      </c>
      <c r="C828" s="172" t="s">
        <v>177</v>
      </c>
      <c r="D828" s="170">
        <v>225000</v>
      </c>
      <c r="E828" s="160">
        <v>871</v>
      </c>
      <c r="F828" s="160">
        <v>1066</v>
      </c>
      <c r="G828" s="160">
        <v>1456</v>
      </c>
      <c r="H828" s="170">
        <v>65768</v>
      </c>
      <c r="I828" s="170">
        <v>69533</v>
      </c>
      <c r="J828" s="170">
        <v>34840</v>
      </c>
      <c r="K828" s="170">
        <v>42640</v>
      </c>
      <c r="L828" s="160">
        <v>58240</v>
      </c>
      <c r="M828" s="160">
        <v>29712</v>
      </c>
      <c r="N828" s="170">
        <f t="shared" si="216"/>
        <v>-36056</v>
      </c>
      <c r="O828" s="170">
        <f t="shared" si="217"/>
        <v>-39821</v>
      </c>
      <c r="P828" s="170">
        <f t="shared" si="218"/>
        <v>-5128</v>
      </c>
      <c r="Q828" s="170">
        <f t="shared" si="219"/>
        <v>-12928</v>
      </c>
      <c r="R828" s="170">
        <f t="shared" si="220"/>
        <v>-28528</v>
      </c>
      <c r="S828" s="174">
        <f t="shared" si="221"/>
        <v>29250</v>
      </c>
      <c r="T828" s="171">
        <f t="shared" si="222"/>
        <v>26149.560912000001</v>
      </c>
      <c r="U828" s="174">
        <f t="shared" si="223"/>
        <v>966.22627569839995</v>
      </c>
      <c r="V828" s="172">
        <f t="shared" si="224"/>
        <v>30.272412100217156</v>
      </c>
      <c r="W828" s="174">
        <f t="shared" si="225"/>
        <v>3198</v>
      </c>
      <c r="X828" s="174">
        <f t="shared" si="226"/>
        <v>80.518856308199986</v>
      </c>
      <c r="Y828" s="175">
        <f t="shared" si="227"/>
        <v>39.717404675484914</v>
      </c>
    </row>
    <row r="829" spans="1:25" ht="14.25" customHeight="1" x14ac:dyDescent="0.2">
      <c r="A829" s="172" t="s">
        <v>232</v>
      </c>
      <c r="B829" s="172" t="s">
        <v>233</v>
      </c>
      <c r="C829" s="172" t="s">
        <v>180</v>
      </c>
      <c r="D829" s="170">
        <v>225000</v>
      </c>
      <c r="E829" s="160">
        <v>871</v>
      </c>
      <c r="F829" s="160">
        <v>1066</v>
      </c>
      <c r="G829" s="160">
        <v>1456</v>
      </c>
      <c r="H829" s="170">
        <v>65768</v>
      </c>
      <c r="I829" s="170">
        <v>69533</v>
      </c>
      <c r="J829" s="170">
        <v>34840</v>
      </c>
      <c r="K829" s="170">
        <v>42640</v>
      </c>
      <c r="L829" s="160">
        <v>58240</v>
      </c>
      <c r="M829" s="160">
        <v>29563</v>
      </c>
      <c r="N829" s="170">
        <f t="shared" si="216"/>
        <v>-36205</v>
      </c>
      <c r="O829" s="170">
        <f t="shared" si="217"/>
        <v>-39970</v>
      </c>
      <c r="P829" s="170">
        <f t="shared" si="218"/>
        <v>-5277</v>
      </c>
      <c r="Q829" s="170">
        <f t="shared" si="219"/>
        <v>-13077</v>
      </c>
      <c r="R829" s="170">
        <f t="shared" si="220"/>
        <v>-28677</v>
      </c>
      <c r="S829" s="174">
        <f t="shared" si="221"/>
        <v>29250</v>
      </c>
      <c r="T829" s="171">
        <f t="shared" si="222"/>
        <v>26018.425863</v>
      </c>
      <c r="U829" s="174">
        <f t="shared" si="223"/>
        <v>961.38083563784994</v>
      </c>
      <c r="V829" s="172">
        <f t="shared" si="224"/>
        <v>30.424987596713869</v>
      </c>
      <c r="W829" s="174">
        <f t="shared" si="225"/>
        <v>3198</v>
      </c>
      <c r="X829" s="174">
        <f t="shared" si="226"/>
        <v>80.11506963648749</v>
      </c>
      <c r="Y829" s="175">
        <f t="shared" si="227"/>
        <v>39.917583726888601</v>
      </c>
    </row>
    <row r="830" spans="1:25" ht="14.25" x14ac:dyDescent="0.2">
      <c r="A830" s="172" t="s">
        <v>234</v>
      </c>
      <c r="B830" s="172" t="s">
        <v>235</v>
      </c>
      <c r="C830" s="172" t="s">
        <v>177</v>
      </c>
      <c r="D830" s="170">
        <v>144000</v>
      </c>
      <c r="E830" s="160">
        <v>696</v>
      </c>
      <c r="F830" s="160">
        <v>852</v>
      </c>
      <c r="G830" s="160">
        <v>1140</v>
      </c>
      <c r="H830" s="170">
        <v>42091</v>
      </c>
      <c r="I830" s="170">
        <v>44501</v>
      </c>
      <c r="J830" s="170">
        <v>27840</v>
      </c>
      <c r="K830" s="170">
        <v>34080</v>
      </c>
      <c r="L830" s="160">
        <v>45600</v>
      </c>
      <c r="M830" s="160">
        <v>28175</v>
      </c>
      <c r="N830" s="170">
        <f t="shared" si="216"/>
        <v>-13916</v>
      </c>
      <c r="O830" s="170">
        <f t="shared" si="217"/>
        <v>-16326</v>
      </c>
      <c r="P830" s="170">
        <f t="shared" si="218"/>
        <v>335</v>
      </c>
      <c r="Q830" s="170">
        <f t="shared" si="219"/>
        <v>-5905</v>
      </c>
      <c r="R830" s="170">
        <f t="shared" si="220"/>
        <v>-17425</v>
      </c>
      <c r="S830" s="174">
        <f t="shared" si="221"/>
        <v>18720</v>
      </c>
      <c r="T830" s="171">
        <f t="shared" si="222"/>
        <v>24796.845675</v>
      </c>
      <c r="U830" s="174">
        <f t="shared" si="223"/>
        <v>916.24344769124991</v>
      </c>
      <c r="V830" s="172">
        <f t="shared" si="224"/>
        <v>20.431251156197245</v>
      </c>
      <c r="W830" s="174">
        <f t="shared" si="225"/>
        <v>2556</v>
      </c>
      <c r="X830" s="174">
        <f t="shared" si="226"/>
        <v>76.353620640937493</v>
      </c>
      <c r="Y830" s="175">
        <f t="shared" si="227"/>
        <v>33.475819202077027</v>
      </c>
    </row>
    <row r="831" spans="1:25" ht="14.25" x14ac:dyDescent="0.2">
      <c r="A831" s="172" t="s">
        <v>234</v>
      </c>
      <c r="B831" s="172" t="s">
        <v>235</v>
      </c>
      <c r="C831" s="172" t="s">
        <v>180</v>
      </c>
      <c r="D831" s="170">
        <v>144000</v>
      </c>
      <c r="E831" s="160">
        <v>696</v>
      </c>
      <c r="F831" s="160">
        <v>852</v>
      </c>
      <c r="G831" s="160">
        <v>1140</v>
      </c>
      <c r="H831" s="170">
        <v>42091</v>
      </c>
      <c r="I831" s="170">
        <v>44501</v>
      </c>
      <c r="J831" s="170">
        <v>27840</v>
      </c>
      <c r="K831" s="170">
        <v>34080</v>
      </c>
      <c r="L831" s="160">
        <v>45600</v>
      </c>
      <c r="M831" s="160">
        <v>28035</v>
      </c>
      <c r="N831" s="170">
        <f t="shared" si="216"/>
        <v>-14056</v>
      </c>
      <c r="O831" s="170">
        <f t="shared" si="217"/>
        <v>-16466</v>
      </c>
      <c r="P831" s="170">
        <f t="shared" si="218"/>
        <v>195</v>
      </c>
      <c r="Q831" s="170">
        <f t="shared" si="219"/>
        <v>-6045</v>
      </c>
      <c r="R831" s="170">
        <f t="shared" si="220"/>
        <v>-17565</v>
      </c>
      <c r="S831" s="174">
        <f t="shared" si="221"/>
        <v>18720</v>
      </c>
      <c r="T831" s="171">
        <f t="shared" si="222"/>
        <v>24673.631535</v>
      </c>
      <c r="U831" s="174">
        <f t="shared" si="223"/>
        <v>911.69068521824988</v>
      </c>
      <c r="V831" s="172">
        <f t="shared" si="224"/>
        <v>20.533279876078382</v>
      </c>
      <c r="W831" s="174">
        <f t="shared" si="225"/>
        <v>2556</v>
      </c>
      <c r="X831" s="174">
        <f t="shared" si="226"/>
        <v>75.974223768187485</v>
      </c>
      <c r="Y831" s="175">
        <f t="shared" si="227"/>
        <v>33.642989335420737</v>
      </c>
    </row>
    <row r="832" spans="1:25" ht="14.25" x14ac:dyDescent="0.2">
      <c r="A832" s="172" t="s">
        <v>234</v>
      </c>
      <c r="B832" s="172" t="s">
        <v>235</v>
      </c>
      <c r="C832" s="172" t="s">
        <v>181</v>
      </c>
      <c r="D832" s="170">
        <v>144000</v>
      </c>
      <c r="E832" s="160">
        <v>696</v>
      </c>
      <c r="F832" s="160">
        <v>852</v>
      </c>
      <c r="G832" s="160">
        <v>1140</v>
      </c>
      <c r="H832" s="170">
        <v>42091</v>
      </c>
      <c r="I832" s="170">
        <v>44501</v>
      </c>
      <c r="J832" s="170">
        <v>27840</v>
      </c>
      <c r="K832" s="170">
        <v>34080</v>
      </c>
      <c r="L832" s="160">
        <v>45600</v>
      </c>
      <c r="M832" s="160">
        <v>85178</v>
      </c>
      <c r="N832" s="170">
        <f t="shared" si="216"/>
        <v>43087</v>
      </c>
      <c r="O832" s="170">
        <f t="shared" si="217"/>
        <v>40677</v>
      </c>
      <c r="P832" s="170">
        <f t="shared" si="218"/>
        <v>57338</v>
      </c>
      <c r="Q832" s="170">
        <f t="shared" si="219"/>
        <v>51098</v>
      </c>
      <c r="R832" s="170">
        <f t="shared" si="220"/>
        <v>39578</v>
      </c>
      <c r="S832" s="174">
        <f t="shared" si="221"/>
        <v>18720</v>
      </c>
      <c r="T832" s="171">
        <f t="shared" si="222"/>
        <v>74965.242977999995</v>
      </c>
      <c r="U832" s="174">
        <f t="shared" si="223"/>
        <v>2769.9657280370998</v>
      </c>
      <c r="V832" s="172">
        <f t="shared" si="224"/>
        <v>6.7582063599269455</v>
      </c>
      <c r="W832" s="174">
        <f t="shared" si="225"/>
        <v>2556</v>
      </c>
      <c r="X832" s="174">
        <f t="shared" si="226"/>
        <v>230.83047733642496</v>
      </c>
      <c r="Y832" s="175">
        <f t="shared" si="227"/>
        <v>11.073061189726458</v>
      </c>
    </row>
    <row r="833" spans="1:25" ht="14.25" x14ac:dyDescent="0.2">
      <c r="A833" s="172" t="s">
        <v>234</v>
      </c>
      <c r="B833" s="172" t="s">
        <v>235</v>
      </c>
      <c r="C833" s="172" t="s">
        <v>178</v>
      </c>
      <c r="D833" s="170">
        <v>144000</v>
      </c>
      <c r="E833" s="160">
        <v>696</v>
      </c>
      <c r="F833" s="160">
        <v>852</v>
      </c>
      <c r="G833" s="160">
        <v>1140</v>
      </c>
      <c r="H833" s="170">
        <v>42091</v>
      </c>
      <c r="I833" s="170">
        <v>44501</v>
      </c>
      <c r="J833" s="170">
        <v>27840</v>
      </c>
      <c r="K833" s="170">
        <v>34080</v>
      </c>
      <c r="L833" s="160">
        <v>45600</v>
      </c>
      <c r="M833" s="160">
        <v>66833</v>
      </c>
      <c r="N833" s="170">
        <f t="shared" si="216"/>
        <v>24742</v>
      </c>
      <c r="O833" s="170">
        <f t="shared" si="217"/>
        <v>22332</v>
      </c>
      <c r="P833" s="170">
        <f t="shared" si="218"/>
        <v>38993</v>
      </c>
      <c r="Q833" s="170">
        <f t="shared" si="219"/>
        <v>32753</v>
      </c>
      <c r="R833" s="170">
        <f t="shared" si="220"/>
        <v>21233</v>
      </c>
      <c r="S833" s="174">
        <f t="shared" si="221"/>
        <v>18720</v>
      </c>
      <c r="T833" s="171">
        <f t="shared" si="222"/>
        <v>58819.790133000002</v>
      </c>
      <c r="U833" s="174">
        <f t="shared" si="223"/>
        <v>2173.3912454143497</v>
      </c>
      <c r="V833" s="172">
        <f t="shared" si="224"/>
        <v>8.6132674176807473</v>
      </c>
      <c r="W833" s="174">
        <f t="shared" si="225"/>
        <v>2556</v>
      </c>
      <c r="X833" s="174">
        <f t="shared" si="226"/>
        <v>181.11593711786247</v>
      </c>
      <c r="Y833" s="175">
        <f t="shared" si="227"/>
        <v>14.11250738435384</v>
      </c>
    </row>
    <row r="834" spans="1:25" ht="14.25" x14ac:dyDescent="0.2">
      <c r="A834" s="172" t="s">
        <v>234</v>
      </c>
      <c r="B834" s="172" t="s">
        <v>235</v>
      </c>
      <c r="C834" s="172" t="s">
        <v>468</v>
      </c>
      <c r="D834" s="170">
        <v>144000</v>
      </c>
      <c r="E834" s="160">
        <v>696</v>
      </c>
      <c r="F834" s="160">
        <v>852</v>
      </c>
      <c r="G834" s="160">
        <v>1140</v>
      </c>
      <c r="H834" s="170">
        <v>42091</v>
      </c>
      <c r="I834" s="170">
        <v>44501</v>
      </c>
      <c r="J834" s="170">
        <v>27840</v>
      </c>
      <c r="K834" s="170">
        <v>34080</v>
      </c>
      <c r="L834" s="160">
        <v>45600</v>
      </c>
      <c r="M834" s="160">
        <v>56210</v>
      </c>
      <c r="N834" s="170">
        <f t="shared" si="216"/>
        <v>14119</v>
      </c>
      <c r="O834" s="170">
        <f t="shared" si="217"/>
        <v>11709</v>
      </c>
      <c r="P834" s="170">
        <f t="shared" si="218"/>
        <v>28370</v>
      </c>
      <c r="Q834" s="170">
        <f t="shared" si="219"/>
        <v>22130</v>
      </c>
      <c r="R834" s="170">
        <f t="shared" si="220"/>
        <v>10610</v>
      </c>
      <c r="S834" s="174">
        <f t="shared" si="221"/>
        <v>18720</v>
      </c>
      <c r="T834" s="171">
        <f t="shared" si="222"/>
        <v>49470.477210000005</v>
      </c>
      <c r="U834" s="174">
        <f t="shared" si="223"/>
        <v>1827.9341329095</v>
      </c>
      <c r="V834" s="172">
        <f t="shared" si="224"/>
        <v>10.241069228355405</v>
      </c>
      <c r="W834" s="174">
        <f t="shared" si="225"/>
        <v>2556</v>
      </c>
      <c r="X834" s="174">
        <f t="shared" si="226"/>
        <v>152.32784440912499</v>
      </c>
      <c r="Y834" s="175">
        <f t="shared" si="227"/>
        <v>16.779598043382318</v>
      </c>
    </row>
    <row r="835" spans="1:25" ht="14.25" customHeight="1" x14ac:dyDescent="0.2">
      <c r="A835" s="172" t="s">
        <v>234</v>
      </c>
      <c r="B835" s="172" t="s">
        <v>235</v>
      </c>
      <c r="C835" s="172" t="s">
        <v>170</v>
      </c>
      <c r="D835" s="170">
        <v>144000</v>
      </c>
      <c r="E835" s="160">
        <v>696</v>
      </c>
      <c r="F835" s="160">
        <v>852</v>
      </c>
      <c r="G835" s="160">
        <v>1140</v>
      </c>
      <c r="H835" s="170">
        <v>42091</v>
      </c>
      <c r="I835" s="170">
        <v>44501</v>
      </c>
      <c r="J835" s="170">
        <v>27840</v>
      </c>
      <c r="K835" s="170">
        <v>34080</v>
      </c>
      <c r="L835" s="160">
        <v>45600</v>
      </c>
      <c r="M835" s="160">
        <v>47084</v>
      </c>
      <c r="N835" s="170">
        <f t="shared" si="216"/>
        <v>4993</v>
      </c>
      <c r="O835" s="170">
        <f t="shared" si="217"/>
        <v>2583</v>
      </c>
      <c r="P835" s="170">
        <f t="shared" si="218"/>
        <v>19244</v>
      </c>
      <c r="Q835" s="170">
        <f t="shared" si="219"/>
        <v>13004</v>
      </c>
      <c r="R835" s="170">
        <f t="shared" si="220"/>
        <v>1484</v>
      </c>
      <c r="S835" s="174">
        <f t="shared" si="221"/>
        <v>18720</v>
      </c>
      <c r="T835" s="171">
        <f t="shared" si="222"/>
        <v>41438.675483999999</v>
      </c>
      <c r="U835" s="174">
        <f t="shared" si="223"/>
        <v>1531.1590591337999</v>
      </c>
      <c r="V835" s="172">
        <f t="shared" si="224"/>
        <v>12.226032225933594</v>
      </c>
      <c r="W835" s="174">
        <f t="shared" si="225"/>
        <v>2556</v>
      </c>
      <c r="X835" s="174">
        <f t="shared" si="226"/>
        <v>127.59658826114998</v>
      </c>
      <c r="Y835" s="175">
        <f t="shared" si="227"/>
        <v>20.031883570183506</v>
      </c>
    </row>
    <row r="836" spans="1:25" ht="14.25" customHeight="1" x14ac:dyDescent="0.2">
      <c r="A836" s="172" t="s">
        <v>234</v>
      </c>
      <c r="B836" s="172" t="s">
        <v>235</v>
      </c>
      <c r="C836" s="172" t="s">
        <v>171</v>
      </c>
      <c r="D836" s="170">
        <v>144000</v>
      </c>
      <c r="E836" s="160">
        <v>696</v>
      </c>
      <c r="F836" s="160">
        <v>852</v>
      </c>
      <c r="G836" s="160">
        <v>1140</v>
      </c>
      <c r="H836" s="170">
        <v>42091</v>
      </c>
      <c r="I836" s="170">
        <v>44501</v>
      </c>
      <c r="J836" s="170">
        <v>27840</v>
      </c>
      <c r="K836" s="170">
        <v>34080</v>
      </c>
      <c r="L836" s="160">
        <v>45600</v>
      </c>
      <c r="M836" s="160">
        <v>43264</v>
      </c>
      <c r="N836" s="170">
        <f t="shared" si="216"/>
        <v>1173</v>
      </c>
      <c r="O836" s="170">
        <f t="shared" si="217"/>
        <v>-1237</v>
      </c>
      <c r="P836" s="170">
        <f t="shared" si="218"/>
        <v>15424</v>
      </c>
      <c r="Q836" s="170">
        <f t="shared" si="219"/>
        <v>9184</v>
      </c>
      <c r="R836" s="170">
        <f t="shared" si="220"/>
        <v>-2336</v>
      </c>
      <c r="S836" s="174">
        <f t="shared" si="221"/>
        <v>18720</v>
      </c>
      <c r="T836" s="171">
        <f t="shared" si="222"/>
        <v>38076.689663999998</v>
      </c>
      <c r="U836" s="174">
        <f t="shared" si="223"/>
        <v>1406.9336830847999</v>
      </c>
      <c r="V836" s="172">
        <f t="shared" si="224"/>
        <v>13.30553118819012</v>
      </c>
      <c r="W836" s="174">
        <f t="shared" si="225"/>
        <v>2556</v>
      </c>
      <c r="X836" s="174">
        <f t="shared" si="226"/>
        <v>117.24447359039998</v>
      </c>
      <c r="Y836" s="175">
        <f t="shared" si="227"/>
        <v>21.80060110064997</v>
      </c>
    </row>
    <row r="837" spans="1:25" ht="14.25" customHeight="1" x14ac:dyDescent="0.2">
      <c r="A837" s="172" t="s">
        <v>234</v>
      </c>
      <c r="B837" s="172" t="s">
        <v>235</v>
      </c>
      <c r="C837" s="172" t="s">
        <v>172</v>
      </c>
      <c r="D837" s="170">
        <v>144000</v>
      </c>
      <c r="E837" s="160">
        <v>696</v>
      </c>
      <c r="F837" s="160">
        <v>852</v>
      </c>
      <c r="G837" s="160">
        <v>1140</v>
      </c>
      <c r="H837" s="170">
        <v>42091</v>
      </c>
      <c r="I837" s="170">
        <v>44501</v>
      </c>
      <c r="J837" s="170">
        <v>27840</v>
      </c>
      <c r="K837" s="170">
        <v>34080</v>
      </c>
      <c r="L837" s="160">
        <v>45600</v>
      </c>
      <c r="M837" s="160">
        <v>30738</v>
      </c>
      <c r="N837" s="170">
        <f t="shared" si="216"/>
        <v>-11353</v>
      </c>
      <c r="O837" s="170">
        <f t="shared" si="217"/>
        <v>-13763</v>
      </c>
      <c r="P837" s="170">
        <f t="shared" si="218"/>
        <v>2898</v>
      </c>
      <c r="Q837" s="170">
        <f t="shared" si="219"/>
        <v>-3342</v>
      </c>
      <c r="R837" s="170">
        <f t="shared" si="220"/>
        <v>-14862</v>
      </c>
      <c r="S837" s="174">
        <f t="shared" si="221"/>
        <v>18720</v>
      </c>
      <c r="T837" s="171">
        <f t="shared" si="222"/>
        <v>27052.544538000002</v>
      </c>
      <c r="U837" s="174">
        <f t="shared" si="223"/>
        <v>999.59152067909997</v>
      </c>
      <c r="V837" s="172">
        <f t="shared" si="224"/>
        <v>18.727649857695926</v>
      </c>
      <c r="W837" s="174">
        <f t="shared" si="225"/>
        <v>2556</v>
      </c>
      <c r="X837" s="174">
        <f t="shared" si="226"/>
        <v>83.299293389924998</v>
      </c>
      <c r="Y837" s="175">
        <f t="shared" si="227"/>
        <v>30.684533997609478</v>
      </c>
    </row>
    <row r="838" spans="1:25" ht="14.25" customHeight="1" x14ac:dyDescent="0.2">
      <c r="A838" s="172" t="s">
        <v>234</v>
      </c>
      <c r="B838" s="172" t="s">
        <v>235</v>
      </c>
      <c r="C838" s="172" t="s">
        <v>173</v>
      </c>
      <c r="D838" s="170">
        <v>144000</v>
      </c>
      <c r="E838" s="160">
        <v>696</v>
      </c>
      <c r="F838" s="160">
        <v>852</v>
      </c>
      <c r="G838" s="160">
        <v>1140</v>
      </c>
      <c r="H838" s="170">
        <v>42091</v>
      </c>
      <c r="I838" s="170">
        <v>44501</v>
      </c>
      <c r="J838" s="170">
        <v>27840</v>
      </c>
      <c r="K838" s="170">
        <v>34080</v>
      </c>
      <c r="L838" s="160">
        <v>45600</v>
      </c>
      <c r="M838" s="160">
        <v>38202</v>
      </c>
      <c r="N838" s="170">
        <f t="shared" si="216"/>
        <v>-3889</v>
      </c>
      <c r="O838" s="170">
        <f t="shared" si="217"/>
        <v>-6299</v>
      </c>
      <c r="P838" s="170">
        <f t="shared" si="218"/>
        <v>10362</v>
      </c>
      <c r="Q838" s="170">
        <f t="shared" si="219"/>
        <v>4122</v>
      </c>
      <c r="R838" s="170">
        <f t="shared" si="220"/>
        <v>-7398</v>
      </c>
      <c r="S838" s="174">
        <f t="shared" si="221"/>
        <v>18720</v>
      </c>
      <c r="T838" s="171">
        <f t="shared" si="222"/>
        <v>33621.618402</v>
      </c>
      <c r="U838" s="174">
        <f t="shared" si="223"/>
        <v>1242.3187999539</v>
      </c>
      <c r="V838" s="172">
        <f t="shared" si="224"/>
        <v>15.068595919738687</v>
      </c>
      <c r="W838" s="174">
        <f t="shared" si="225"/>
        <v>2556</v>
      </c>
      <c r="X838" s="174">
        <f t="shared" si="226"/>
        <v>103.52656666282499</v>
      </c>
      <c r="Y838" s="175">
        <f t="shared" si="227"/>
        <v>24.689314853110314</v>
      </c>
    </row>
    <row r="839" spans="1:25" ht="14.25" customHeight="1" x14ac:dyDescent="0.2">
      <c r="A839" s="172" t="s">
        <v>234</v>
      </c>
      <c r="B839" s="172" t="s">
        <v>235</v>
      </c>
      <c r="C839" s="172" t="s">
        <v>174</v>
      </c>
      <c r="D839" s="170">
        <v>144000</v>
      </c>
      <c r="E839" s="160">
        <v>696</v>
      </c>
      <c r="F839" s="160">
        <v>852</v>
      </c>
      <c r="G839" s="160">
        <v>1140</v>
      </c>
      <c r="H839" s="170">
        <v>42091</v>
      </c>
      <c r="I839" s="170">
        <v>44501</v>
      </c>
      <c r="J839" s="170">
        <v>27840</v>
      </c>
      <c r="K839" s="170">
        <v>34080</v>
      </c>
      <c r="L839" s="160">
        <v>45600</v>
      </c>
      <c r="M839" s="160">
        <v>66185</v>
      </c>
      <c r="N839" s="170">
        <f t="shared" si="216"/>
        <v>24094</v>
      </c>
      <c r="O839" s="170">
        <f t="shared" si="217"/>
        <v>21684</v>
      </c>
      <c r="P839" s="170">
        <f t="shared" si="218"/>
        <v>38345</v>
      </c>
      <c r="Q839" s="170">
        <f t="shared" si="219"/>
        <v>32105</v>
      </c>
      <c r="R839" s="170">
        <f t="shared" si="220"/>
        <v>20585</v>
      </c>
      <c r="S839" s="174">
        <f t="shared" si="221"/>
        <v>18720</v>
      </c>
      <c r="T839" s="171">
        <f t="shared" si="222"/>
        <v>58249.484685000003</v>
      </c>
      <c r="U839" s="174">
        <f t="shared" si="223"/>
        <v>2152.3184591107497</v>
      </c>
      <c r="V839" s="172">
        <f t="shared" si="224"/>
        <v>8.6975976630030587</v>
      </c>
      <c r="W839" s="174">
        <f t="shared" si="225"/>
        <v>2556</v>
      </c>
      <c r="X839" s="174">
        <f t="shared" si="226"/>
        <v>179.35987159256248</v>
      </c>
      <c r="Y839" s="175">
        <f t="shared" si="227"/>
        <v>14.250679247843472</v>
      </c>
    </row>
    <row r="840" spans="1:25" ht="14.25" customHeight="1" x14ac:dyDescent="0.2">
      <c r="A840" s="172" t="s">
        <v>234</v>
      </c>
      <c r="B840" s="172" t="s">
        <v>235</v>
      </c>
      <c r="C840" s="172" t="s">
        <v>175</v>
      </c>
      <c r="D840" s="170">
        <v>144000</v>
      </c>
      <c r="E840" s="160">
        <v>696</v>
      </c>
      <c r="F840" s="160">
        <v>852</v>
      </c>
      <c r="G840" s="160">
        <v>1140</v>
      </c>
      <c r="H840" s="170">
        <v>42091</v>
      </c>
      <c r="I840" s="170">
        <v>44501</v>
      </c>
      <c r="J840" s="170">
        <v>27840</v>
      </c>
      <c r="K840" s="170">
        <v>34080</v>
      </c>
      <c r="L840" s="160">
        <v>45600</v>
      </c>
      <c r="M840" s="160">
        <v>28631</v>
      </c>
      <c r="N840" s="170">
        <f t="shared" si="216"/>
        <v>-13460</v>
      </c>
      <c r="O840" s="170">
        <f t="shared" si="217"/>
        <v>-15870</v>
      </c>
      <c r="P840" s="170">
        <f t="shared" si="218"/>
        <v>791</v>
      </c>
      <c r="Q840" s="170">
        <f t="shared" si="219"/>
        <v>-5449</v>
      </c>
      <c r="R840" s="170">
        <f t="shared" si="220"/>
        <v>-16969</v>
      </c>
      <c r="S840" s="174">
        <f t="shared" si="221"/>
        <v>18720</v>
      </c>
      <c r="T840" s="171">
        <f t="shared" si="222"/>
        <v>25198.171731000002</v>
      </c>
      <c r="U840" s="174">
        <f t="shared" si="223"/>
        <v>931.07244546045001</v>
      </c>
      <c r="V840" s="172">
        <f t="shared" si="224"/>
        <v>20.105846855710848</v>
      </c>
      <c r="W840" s="174">
        <f t="shared" si="225"/>
        <v>2556</v>
      </c>
      <c r="X840" s="174">
        <f t="shared" si="226"/>
        <v>77.589370455037496</v>
      </c>
      <c r="Y840" s="175">
        <f t="shared" si="227"/>
        <v>32.942656771280085</v>
      </c>
    </row>
    <row r="841" spans="1:25" ht="14.25" customHeight="1" x14ac:dyDescent="0.2">
      <c r="A841" s="172" t="s">
        <v>234</v>
      </c>
      <c r="B841" s="172" t="s">
        <v>235</v>
      </c>
      <c r="C841" s="172" t="s">
        <v>176</v>
      </c>
      <c r="D841" s="170">
        <v>144000</v>
      </c>
      <c r="E841" s="160">
        <v>696</v>
      </c>
      <c r="F841" s="160">
        <v>852</v>
      </c>
      <c r="G841" s="160">
        <v>1140</v>
      </c>
      <c r="H841" s="170">
        <v>42091</v>
      </c>
      <c r="I841" s="170">
        <v>44501</v>
      </c>
      <c r="J841" s="170">
        <v>27840</v>
      </c>
      <c r="K841" s="170">
        <v>34080</v>
      </c>
      <c r="L841" s="160">
        <v>45600</v>
      </c>
      <c r="M841" s="160">
        <v>24290</v>
      </c>
      <c r="N841" s="170">
        <f t="shared" si="216"/>
        <v>-17801</v>
      </c>
      <c r="O841" s="170">
        <f t="shared" si="217"/>
        <v>-20211</v>
      </c>
      <c r="P841" s="170">
        <f t="shared" si="218"/>
        <v>-3550</v>
      </c>
      <c r="Q841" s="170">
        <f t="shared" si="219"/>
        <v>-9790</v>
      </c>
      <c r="R841" s="170">
        <f t="shared" si="220"/>
        <v>-21310</v>
      </c>
      <c r="S841" s="174">
        <f t="shared" si="221"/>
        <v>18720</v>
      </c>
      <c r="T841" s="171">
        <f t="shared" si="222"/>
        <v>21377.653290000002</v>
      </c>
      <c r="U841" s="174">
        <f t="shared" si="223"/>
        <v>789.90428906550005</v>
      </c>
      <c r="V841" s="172">
        <f t="shared" si="224"/>
        <v>23.699073747462219</v>
      </c>
      <c r="W841" s="174">
        <f t="shared" si="225"/>
        <v>2556</v>
      </c>
      <c r="X841" s="174">
        <f t="shared" si="226"/>
        <v>65.825357422124995</v>
      </c>
      <c r="Y841" s="175">
        <f t="shared" si="227"/>
        <v>38.830020832380413</v>
      </c>
    </row>
    <row r="842" spans="1:25" ht="14.25" customHeight="1" x14ac:dyDescent="0.2">
      <c r="A842" s="172" t="s">
        <v>234</v>
      </c>
      <c r="B842" s="172" t="s">
        <v>235</v>
      </c>
      <c r="C842" s="172" t="s">
        <v>303</v>
      </c>
      <c r="D842" s="170">
        <v>144000</v>
      </c>
      <c r="E842" s="160">
        <v>696</v>
      </c>
      <c r="F842" s="160">
        <v>852</v>
      </c>
      <c r="G842" s="160">
        <v>1140</v>
      </c>
      <c r="H842" s="170">
        <v>42091</v>
      </c>
      <c r="I842" s="170">
        <v>44501</v>
      </c>
      <c r="J842" s="170">
        <v>27840</v>
      </c>
      <c r="K842" s="170">
        <v>34080</v>
      </c>
      <c r="L842" s="160">
        <v>45600</v>
      </c>
      <c r="M842" s="160">
        <v>42641</v>
      </c>
      <c r="N842" s="170">
        <f t="shared" si="216"/>
        <v>550</v>
      </c>
      <c r="O842" s="170">
        <f t="shared" si="217"/>
        <v>-1860</v>
      </c>
      <c r="P842" s="170">
        <f t="shared" si="218"/>
        <v>14801</v>
      </c>
      <c r="Q842" s="170">
        <f t="shared" si="219"/>
        <v>8561</v>
      </c>
      <c r="R842" s="170">
        <f t="shared" si="220"/>
        <v>-2959</v>
      </c>
      <c r="S842" s="174">
        <f t="shared" si="221"/>
        <v>18720</v>
      </c>
      <c r="T842" s="171">
        <f t="shared" si="222"/>
        <v>37528.386741000002</v>
      </c>
      <c r="U842" s="174">
        <f t="shared" si="223"/>
        <v>1386.6738900799498</v>
      </c>
      <c r="V842" s="172">
        <f t="shared" si="224"/>
        <v>13.499929676270664</v>
      </c>
      <c r="W842" s="174">
        <f t="shared" si="225"/>
        <v>2556</v>
      </c>
      <c r="X842" s="174">
        <f t="shared" si="226"/>
        <v>115.55615750666249</v>
      </c>
      <c r="Y842" s="175">
        <f t="shared" si="227"/>
        <v>22.119115546505011</v>
      </c>
    </row>
    <row r="843" spans="1:25" ht="14.25" customHeight="1" x14ac:dyDescent="0.2">
      <c r="A843" s="172" t="s">
        <v>234</v>
      </c>
      <c r="B843" s="172" t="s">
        <v>235</v>
      </c>
      <c r="C843" s="172" t="s">
        <v>339</v>
      </c>
      <c r="D843" s="170">
        <v>144000</v>
      </c>
      <c r="E843" s="160">
        <v>696</v>
      </c>
      <c r="F843" s="160">
        <v>852</v>
      </c>
      <c r="G843" s="160">
        <v>1140</v>
      </c>
      <c r="H843" s="170">
        <v>42091</v>
      </c>
      <c r="I843" s="170">
        <v>44501</v>
      </c>
      <c r="J843" s="170">
        <v>27840</v>
      </c>
      <c r="K843" s="170">
        <v>34080</v>
      </c>
      <c r="L843" s="160">
        <v>45600</v>
      </c>
      <c r="M843" s="160">
        <v>28866</v>
      </c>
      <c r="N843" s="170">
        <f t="shared" si="216"/>
        <v>-13225</v>
      </c>
      <c r="O843" s="170">
        <f t="shared" si="217"/>
        <v>-15635</v>
      </c>
      <c r="P843" s="170">
        <f t="shared" si="218"/>
        <v>1026</v>
      </c>
      <c r="Q843" s="170">
        <f t="shared" si="219"/>
        <v>-5214</v>
      </c>
      <c r="R843" s="170">
        <f t="shared" si="220"/>
        <v>-16734</v>
      </c>
      <c r="S843" s="174">
        <f t="shared" si="221"/>
        <v>18720</v>
      </c>
      <c r="T843" s="171">
        <f t="shared" si="222"/>
        <v>25404.995466</v>
      </c>
      <c r="U843" s="174">
        <f t="shared" si="223"/>
        <v>938.71458246869997</v>
      </c>
      <c r="V843" s="172">
        <f t="shared" si="224"/>
        <v>19.942163837243033</v>
      </c>
      <c r="W843" s="174">
        <f t="shared" si="225"/>
        <v>2556</v>
      </c>
      <c r="X843" s="174">
        <f t="shared" si="226"/>
        <v>78.226215205724984</v>
      </c>
      <c r="Y843" s="175">
        <f t="shared" si="227"/>
        <v>32.674468441021283</v>
      </c>
    </row>
    <row r="844" spans="1:25" ht="14.25" customHeight="1" x14ac:dyDescent="0.2">
      <c r="A844" s="172" t="s">
        <v>234</v>
      </c>
      <c r="B844" s="172" t="s">
        <v>235</v>
      </c>
      <c r="C844" s="172" t="s">
        <v>179</v>
      </c>
      <c r="D844" s="170">
        <v>144000</v>
      </c>
      <c r="E844" s="160">
        <v>696</v>
      </c>
      <c r="F844" s="160">
        <v>852</v>
      </c>
      <c r="G844" s="160">
        <v>1140</v>
      </c>
      <c r="H844" s="170">
        <v>42091</v>
      </c>
      <c r="I844" s="170">
        <v>44501</v>
      </c>
      <c r="J844" s="170">
        <v>27840</v>
      </c>
      <c r="K844" s="170">
        <v>34080</v>
      </c>
      <c r="L844" s="160">
        <v>45600</v>
      </c>
      <c r="M844" s="160">
        <v>54440</v>
      </c>
      <c r="N844" s="170">
        <f t="shared" si="216"/>
        <v>12349</v>
      </c>
      <c r="O844" s="170">
        <f t="shared" si="217"/>
        <v>9939</v>
      </c>
      <c r="P844" s="170">
        <f t="shared" si="218"/>
        <v>26600</v>
      </c>
      <c r="Q844" s="170">
        <f t="shared" si="219"/>
        <v>20360</v>
      </c>
      <c r="R844" s="170">
        <f t="shared" si="220"/>
        <v>8840</v>
      </c>
      <c r="S844" s="174">
        <f t="shared" si="221"/>
        <v>18720</v>
      </c>
      <c r="T844" s="171">
        <f t="shared" si="222"/>
        <v>47912.69844</v>
      </c>
      <c r="U844" s="174">
        <f t="shared" si="223"/>
        <v>1770.3742073579999</v>
      </c>
      <c r="V844" s="172">
        <f t="shared" si="224"/>
        <v>10.574035659916557</v>
      </c>
      <c r="W844" s="174">
        <f t="shared" si="225"/>
        <v>2556</v>
      </c>
      <c r="X844" s="174">
        <f t="shared" si="226"/>
        <v>147.53118394649999</v>
      </c>
      <c r="Y844" s="175">
        <f t="shared" si="227"/>
        <v>17.325150735094052</v>
      </c>
    </row>
    <row r="845" spans="1:25" ht="14.25" customHeight="1" x14ac:dyDescent="0.2">
      <c r="A845" s="172" t="s">
        <v>234</v>
      </c>
      <c r="B845" s="172" t="s">
        <v>235</v>
      </c>
      <c r="C845" s="172" t="s">
        <v>340</v>
      </c>
      <c r="D845" s="170">
        <v>144000</v>
      </c>
      <c r="E845" s="160">
        <v>696</v>
      </c>
      <c r="F845" s="160">
        <v>852</v>
      </c>
      <c r="G845" s="160">
        <v>1140</v>
      </c>
      <c r="H845" s="170">
        <v>42091</v>
      </c>
      <c r="I845" s="170">
        <v>44501</v>
      </c>
      <c r="J845" s="170">
        <v>27840</v>
      </c>
      <c r="K845" s="170">
        <v>34080</v>
      </c>
      <c r="L845" s="160">
        <v>45600</v>
      </c>
      <c r="M845" s="160">
        <v>30045</v>
      </c>
      <c r="N845" s="170">
        <f t="shared" si="216"/>
        <v>-12046</v>
      </c>
      <c r="O845" s="170">
        <f t="shared" si="217"/>
        <v>-14456</v>
      </c>
      <c r="P845" s="170">
        <f t="shared" si="218"/>
        <v>2205</v>
      </c>
      <c r="Q845" s="170">
        <f t="shared" si="219"/>
        <v>-4035</v>
      </c>
      <c r="R845" s="170">
        <f t="shared" si="220"/>
        <v>-15555</v>
      </c>
      <c r="S845" s="174">
        <f t="shared" si="221"/>
        <v>18720</v>
      </c>
      <c r="T845" s="171">
        <f t="shared" si="222"/>
        <v>26442.634545000001</v>
      </c>
      <c r="U845" s="174">
        <f t="shared" si="223"/>
        <v>977.0553464377499</v>
      </c>
      <c r="V845" s="172">
        <f t="shared" si="224"/>
        <v>19.159610628252867</v>
      </c>
      <c r="W845" s="174">
        <f t="shared" si="225"/>
        <v>2556</v>
      </c>
      <c r="X845" s="174">
        <f t="shared" si="226"/>
        <v>81.421278869812497</v>
      </c>
      <c r="Y845" s="175">
        <f t="shared" si="227"/>
        <v>31.392285106291233</v>
      </c>
    </row>
    <row r="846" spans="1:25" ht="14.25" customHeight="1" x14ac:dyDescent="0.2">
      <c r="A846" s="172" t="s">
        <v>234</v>
      </c>
      <c r="B846" s="172" t="s">
        <v>235</v>
      </c>
      <c r="C846" s="172" t="s">
        <v>305</v>
      </c>
      <c r="D846" s="170">
        <v>144000</v>
      </c>
      <c r="E846" s="160">
        <v>696</v>
      </c>
      <c r="F846" s="160">
        <v>852</v>
      </c>
      <c r="G846" s="160">
        <v>1140</v>
      </c>
      <c r="H846" s="170">
        <v>42091</v>
      </c>
      <c r="I846" s="170">
        <v>44501</v>
      </c>
      <c r="J846" s="170">
        <v>27840</v>
      </c>
      <c r="K846" s="170">
        <v>34080</v>
      </c>
      <c r="L846" s="160">
        <v>45600</v>
      </c>
      <c r="M846" s="160">
        <v>26450</v>
      </c>
      <c r="N846" s="170">
        <f t="shared" si="216"/>
        <v>-15641</v>
      </c>
      <c r="O846" s="170">
        <f t="shared" si="217"/>
        <v>-18051</v>
      </c>
      <c r="P846" s="170">
        <f t="shared" si="218"/>
        <v>-1390</v>
      </c>
      <c r="Q846" s="170">
        <f t="shared" si="219"/>
        <v>-7630</v>
      </c>
      <c r="R846" s="170">
        <f t="shared" si="220"/>
        <v>-19150</v>
      </c>
      <c r="S846" s="174">
        <f t="shared" si="221"/>
        <v>18720</v>
      </c>
      <c r="T846" s="171">
        <f t="shared" si="222"/>
        <v>23278.671450000002</v>
      </c>
      <c r="U846" s="174">
        <f t="shared" si="223"/>
        <v>860.14691007750002</v>
      </c>
      <c r="V846" s="172">
        <f t="shared" si="224"/>
        <v>21.763724057688368</v>
      </c>
      <c r="W846" s="174">
        <f t="shared" si="225"/>
        <v>2556</v>
      </c>
      <c r="X846" s="174">
        <f t="shared" si="226"/>
        <v>71.678909173124993</v>
      </c>
      <c r="Y846" s="175">
        <f t="shared" si="227"/>
        <v>35.659024802212485</v>
      </c>
    </row>
    <row r="847" spans="1:25" ht="14.25" customHeight="1" x14ac:dyDescent="0.2">
      <c r="A847" s="172" t="s">
        <v>234</v>
      </c>
      <c r="B847" s="172" t="s">
        <v>235</v>
      </c>
      <c r="C847" s="172" t="s">
        <v>463</v>
      </c>
      <c r="D847" s="170">
        <v>144000</v>
      </c>
      <c r="E847" s="160">
        <v>696</v>
      </c>
      <c r="F847" s="160">
        <v>852</v>
      </c>
      <c r="G847" s="160">
        <v>1140</v>
      </c>
      <c r="H847" s="170">
        <v>42091</v>
      </c>
      <c r="I847" s="170">
        <v>44501</v>
      </c>
      <c r="J847" s="170">
        <v>27840</v>
      </c>
      <c r="K847" s="170">
        <v>34080</v>
      </c>
      <c r="L847" s="160">
        <v>45600</v>
      </c>
      <c r="M847" s="160">
        <v>30751</v>
      </c>
      <c r="N847" s="170">
        <f t="shared" si="216"/>
        <v>-11340</v>
      </c>
      <c r="O847" s="170">
        <f t="shared" si="217"/>
        <v>-13750</v>
      </c>
      <c r="P847" s="170">
        <f t="shared" si="218"/>
        <v>2911</v>
      </c>
      <c r="Q847" s="170">
        <f t="shared" si="219"/>
        <v>-3329</v>
      </c>
      <c r="R847" s="170">
        <f t="shared" si="220"/>
        <v>-14849</v>
      </c>
      <c r="S847" s="174">
        <f t="shared" si="221"/>
        <v>18720</v>
      </c>
      <c r="T847" s="171">
        <f t="shared" si="222"/>
        <v>27063.985851000001</v>
      </c>
      <c r="U847" s="174">
        <f t="shared" si="223"/>
        <v>1000.01427719445</v>
      </c>
      <c r="V847" s="172">
        <f t="shared" si="224"/>
        <v>18.719732734735693</v>
      </c>
      <c r="W847" s="174">
        <f t="shared" si="225"/>
        <v>2556</v>
      </c>
      <c r="X847" s="174">
        <f t="shared" si="226"/>
        <v>83.334523099537492</v>
      </c>
      <c r="Y847" s="172">
        <f t="shared" si="227"/>
        <v>30.67156209614387</v>
      </c>
    </row>
    <row r="848" spans="1:25" ht="14.25" customHeight="1" x14ac:dyDescent="0.2">
      <c r="A848" s="172" t="s">
        <v>307</v>
      </c>
      <c r="B848" s="172" t="s">
        <v>441</v>
      </c>
      <c r="C848" s="172" t="s">
        <v>181</v>
      </c>
      <c r="D848" s="170">
        <v>169500</v>
      </c>
      <c r="E848" s="160">
        <v>724</v>
      </c>
      <c r="F848" s="160">
        <v>869</v>
      </c>
      <c r="G848" s="160">
        <v>1096</v>
      </c>
      <c r="H848" s="170">
        <v>49545</v>
      </c>
      <c r="I848" s="170">
        <v>52382</v>
      </c>
      <c r="J848" s="170">
        <v>28960</v>
      </c>
      <c r="K848" s="170">
        <v>34760</v>
      </c>
      <c r="L848" s="160">
        <v>43840</v>
      </c>
      <c r="M848" s="160">
        <v>77992</v>
      </c>
      <c r="N848" s="170">
        <f t="shared" si="216"/>
        <v>28447</v>
      </c>
      <c r="O848" s="170">
        <f t="shared" si="217"/>
        <v>25610</v>
      </c>
      <c r="P848" s="170">
        <f t="shared" si="218"/>
        <v>49032</v>
      </c>
      <c r="Q848" s="170">
        <f t="shared" si="219"/>
        <v>43232</v>
      </c>
      <c r="R848" s="170">
        <f t="shared" si="220"/>
        <v>34152</v>
      </c>
      <c r="S848" s="174">
        <f t="shared" si="221"/>
        <v>22035</v>
      </c>
      <c r="T848" s="171">
        <f t="shared" si="222"/>
        <v>68640.837192000006</v>
      </c>
      <c r="U848" s="174">
        <f t="shared" si="223"/>
        <v>2536.2789342443998</v>
      </c>
      <c r="V848" s="172">
        <f t="shared" si="224"/>
        <v>8.6879245427177736</v>
      </c>
      <c r="W848" s="174">
        <f t="shared" si="225"/>
        <v>2607</v>
      </c>
      <c r="X848" s="174">
        <f t="shared" si="226"/>
        <v>211.3565778537</v>
      </c>
      <c r="Y848" s="175">
        <f t="shared" si="227"/>
        <v>12.334605463779569</v>
      </c>
    </row>
    <row r="849" spans="1:25" ht="14.25" customHeight="1" x14ac:dyDescent="0.2">
      <c r="A849" s="172" t="s">
        <v>307</v>
      </c>
      <c r="B849" s="172" t="s">
        <v>441</v>
      </c>
      <c r="C849" s="172" t="s">
        <v>178</v>
      </c>
      <c r="D849" s="170">
        <v>169500</v>
      </c>
      <c r="E849" s="160">
        <v>724</v>
      </c>
      <c r="F849" s="160">
        <v>869</v>
      </c>
      <c r="G849" s="160">
        <v>1096</v>
      </c>
      <c r="H849" s="170">
        <v>49545</v>
      </c>
      <c r="I849" s="170">
        <v>52382</v>
      </c>
      <c r="J849" s="170">
        <v>28960</v>
      </c>
      <c r="K849" s="170">
        <v>34760</v>
      </c>
      <c r="L849" s="160">
        <v>43840</v>
      </c>
      <c r="M849" s="160">
        <v>61195</v>
      </c>
      <c r="N849" s="170">
        <f t="shared" si="216"/>
        <v>11650</v>
      </c>
      <c r="O849" s="170">
        <f t="shared" si="217"/>
        <v>8813</v>
      </c>
      <c r="P849" s="170">
        <f t="shared" si="218"/>
        <v>32235</v>
      </c>
      <c r="Q849" s="170">
        <f t="shared" si="219"/>
        <v>26435</v>
      </c>
      <c r="R849" s="170">
        <f t="shared" si="220"/>
        <v>17355</v>
      </c>
      <c r="S849" s="174">
        <f t="shared" si="221"/>
        <v>22035</v>
      </c>
      <c r="T849" s="171">
        <f t="shared" si="222"/>
        <v>53857.780695000001</v>
      </c>
      <c r="U849" s="174">
        <f t="shared" si="223"/>
        <v>1990.0449966802498</v>
      </c>
      <c r="V849" s="172">
        <f t="shared" si="224"/>
        <v>11.072613954336868</v>
      </c>
      <c r="W849" s="174">
        <f t="shared" si="225"/>
        <v>2607</v>
      </c>
      <c r="X849" s="174">
        <f t="shared" si="226"/>
        <v>165.83708305668748</v>
      </c>
      <c r="Y849" s="175">
        <f t="shared" si="227"/>
        <v>15.720247558315162</v>
      </c>
    </row>
    <row r="850" spans="1:25" ht="14.25" customHeight="1" x14ac:dyDescent="0.2">
      <c r="A850" s="172" t="s">
        <v>307</v>
      </c>
      <c r="B850" s="172" t="s">
        <v>441</v>
      </c>
      <c r="C850" s="172" t="s">
        <v>468</v>
      </c>
      <c r="D850" s="170">
        <v>169500</v>
      </c>
      <c r="E850" s="160">
        <v>724</v>
      </c>
      <c r="F850" s="160">
        <v>869</v>
      </c>
      <c r="G850" s="160">
        <v>1096</v>
      </c>
      <c r="H850" s="170">
        <v>49545</v>
      </c>
      <c r="I850" s="170">
        <v>52382</v>
      </c>
      <c r="J850" s="170">
        <v>28960</v>
      </c>
      <c r="K850" s="170">
        <v>34760</v>
      </c>
      <c r="L850" s="160">
        <v>43840</v>
      </c>
      <c r="M850" s="160">
        <v>51469</v>
      </c>
      <c r="N850" s="170">
        <f t="shared" si="216"/>
        <v>1924</v>
      </c>
      <c r="O850" s="170">
        <f t="shared" si="217"/>
        <v>-913</v>
      </c>
      <c r="P850" s="170">
        <f t="shared" si="218"/>
        <v>22509</v>
      </c>
      <c r="Q850" s="170">
        <f t="shared" si="219"/>
        <v>16709</v>
      </c>
      <c r="R850" s="170">
        <f t="shared" si="220"/>
        <v>7629</v>
      </c>
      <c r="S850" s="174">
        <f t="shared" si="221"/>
        <v>22035</v>
      </c>
      <c r="T850" s="171">
        <f t="shared" si="222"/>
        <v>45297.918368999999</v>
      </c>
      <c r="U850" s="174">
        <f t="shared" si="223"/>
        <v>1673.7580837345499</v>
      </c>
      <c r="V850" s="172">
        <f t="shared" si="224"/>
        <v>13.164984960571307</v>
      </c>
      <c r="W850" s="174">
        <f t="shared" si="225"/>
        <v>2607</v>
      </c>
      <c r="X850" s="174">
        <f t="shared" si="226"/>
        <v>139.47984031121248</v>
      </c>
      <c r="Y850" s="175">
        <f t="shared" si="227"/>
        <v>18.690873133946575</v>
      </c>
    </row>
    <row r="851" spans="1:25" ht="14.25" customHeight="1" x14ac:dyDescent="0.2">
      <c r="A851" s="172" t="s">
        <v>307</v>
      </c>
      <c r="B851" s="172" t="s">
        <v>441</v>
      </c>
      <c r="C851" s="172" t="s">
        <v>170</v>
      </c>
      <c r="D851" s="170">
        <v>169500</v>
      </c>
      <c r="E851" s="160">
        <v>724</v>
      </c>
      <c r="F851" s="160">
        <v>869</v>
      </c>
      <c r="G851" s="160">
        <v>1096</v>
      </c>
      <c r="H851" s="170">
        <v>49545</v>
      </c>
      <c r="I851" s="170">
        <v>52382</v>
      </c>
      <c r="J851" s="170">
        <v>28960</v>
      </c>
      <c r="K851" s="170">
        <v>34760</v>
      </c>
      <c r="L851" s="160">
        <v>43840</v>
      </c>
      <c r="M851" s="160">
        <v>43112</v>
      </c>
      <c r="N851" s="170">
        <f t="shared" si="216"/>
        <v>-6433</v>
      </c>
      <c r="O851" s="170">
        <f t="shared" si="217"/>
        <v>-9270</v>
      </c>
      <c r="P851" s="170">
        <f t="shared" si="218"/>
        <v>14152</v>
      </c>
      <c r="Q851" s="170">
        <f t="shared" si="219"/>
        <v>8352</v>
      </c>
      <c r="R851" s="170">
        <f t="shared" si="220"/>
        <v>-728</v>
      </c>
      <c r="S851" s="174">
        <f t="shared" si="221"/>
        <v>22035</v>
      </c>
      <c r="T851" s="171">
        <f t="shared" si="222"/>
        <v>37942.914312000001</v>
      </c>
      <c r="U851" s="174">
        <f t="shared" si="223"/>
        <v>1401.9906838283998</v>
      </c>
      <c r="V851" s="172">
        <f t="shared" si="224"/>
        <v>15.716937533300349</v>
      </c>
      <c r="W851" s="174">
        <f t="shared" si="225"/>
        <v>2607</v>
      </c>
      <c r="X851" s="174">
        <f t="shared" si="226"/>
        <v>116.83255698569998</v>
      </c>
      <c r="Y851" s="175">
        <f t="shared" si="227"/>
        <v>22.313985649728529</v>
      </c>
    </row>
    <row r="852" spans="1:25" ht="14.25" customHeight="1" x14ac:dyDescent="0.2">
      <c r="A852" s="172" t="s">
        <v>307</v>
      </c>
      <c r="B852" s="172" t="s">
        <v>441</v>
      </c>
      <c r="C852" s="180" t="s">
        <v>171</v>
      </c>
      <c r="D852" s="170">
        <v>169500</v>
      </c>
      <c r="E852" s="160">
        <v>724</v>
      </c>
      <c r="F852" s="160">
        <v>869</v>
      </c>
      <c r="G852" s="160">
        <v>1096</v>
      </c>
      <c r="H852" s="170">
        <v>49545</v>
      </c>
      <c r="I852" s="170">
        <v>52382</v>
      </c>
      <c r="J852" s="170">
        <v>28960</v>
      </c>
      <c r="K852" s="170">
        <v>34760</v>
      </c>
      <c r="L852" s="160">
        <v>43840</v>
      </c>
      <c r="M852" s="160">
        <v>39614</v>
      </c>
      <c r="N852" s="170">
        <f t="shared" si="216"/>
        <v>-9931</v>
      </c>
      <c r="O852" s="170">
        <f t="shared" si="217"/>
        <v>-12768</v>
      </c>
      <c r="P852" s="170">
        <f t="shared" si="218"/>
        <v>10654</v>
      </c>
      <c r="Q852" s="170">
        <f t="shared" si="219"/>
        <v>4854</v>
      </c>
      <c r="R852" s="170">
        <f t="shared" si="220"/>
        <v>-4226</v>
      </c>
      <c r="S852" s="174">
        <f t="shared" si="221"/>
        <v>22035</v>
      </c>
      <c r="T852" s="171">
        <f t="shared" si="222"/>
        <v>34864.321014000001</v>
      </c>
      <c r="U852" s="174">
        <f t="shared" si="223"/>
        <v>1288.2366614672999</v>
      </c>
      <c r="V852" s="172">
        <f t="shared" si="224"/>
        <v>17.104776365316418</v>
      </c>
      <c r="W852" s="174">
        <f t="shared" si="225"/>
        <v>2607</v>
      </c>
      <c r="X852" s="174">
        <f t="shared" si="226"/>
        <v>107.35305512227499</v>
      </c>
      <c r="Y852" s="175">
        <f t="shared" si="227"/>
        <v>24.284357785911453</v>
      </c>
    </row>
    <row r="853" spans="1:25" ht="14.25" customHeight="1" x14ac:dyDescent="0.2">
      <c r="A853" s="172" t="s">
        <v>307</v>
      </c>
      <c r="B853" s="172" t="s">
        <v>441</v>
      </c>
      <c r="C853" s="180" t="s">
        <v>172</v>
      </c>
      <c r="D853" s="170">
        <v>169500</v>
      </c>
      <c r="E853" s="160">
        <v>724</v>
      </c>
      <c r="F853" s="160">
        <v>869</v>
      </c>
      <c r="G853" s="160">
        <v>1096</v>
      </c>
      <c r="H853" s="170">
        <v>49545</v>
      </c>
      <c r="I853" s="170">
        <v>52382</v>
      </c>
      <c r="J853" s="170">
        <v>28960</v>
      </c>
      <c r="K853" s="170">
        <v>34760</v>
      </c>
      <c r="L853" s="160">
        <v>43840</v>
      </c>
      <c r="M853" s="160">
        <v>28145</v>
      </c>
      <c r="N853" s="170">
        <f t="shared" si="216"/>
        <v>-21400</v>
      </c>
      <c r="O853" s="170">
        <f t="shared" si="217"/>
        <v>-24237</v>
      </c>
      <c r="P853" s="170">
        <f t="shared" si="218"/>
        <v>-815</v>
      </c>
      <c r="Q853" s="170">
        <f t="shared" si="219"/>
        <v>-6615</v>
      </c>
      <c r="R853" s="170">
        <f t="shared" si="220"/>
        <v>-15695</v>
      </c>
      <c r="S853" s="174">
        <f t="shared" si="221"/>
        <v>22035</v>
      </c>
      <c r="T853" s="171">
        <f t="shared" si="222"/>
        <v>24770.442644999999</v>
      </c>
      <c r="U853" s="174">
        <f t="shared" si="223"/>
        <v>915.26785573274992</v>
      </c>
      <c r="V853" s="172">
        <f t="shared" si="224"/>
        <v>24.074919557137843</v>
      </c>
      <c r="W853" s="174">
        <f t="shared" si="225"/>
        <v>2607</v>
      </c>
      <c r="X853" s="174">
        <f t="shared" si="226"/>
        <v>76.272321311062484</v>
      </c>
      <c r="Y853" s="175">
        <f t="shared" si="227"/>
        <v>34.180158086022253</v>
      </c>
    </row>
    <row r="854" spans="1:25" ht="14.25" customHeight="1" x14ac:dyDescent="0.2">
      <c r="A854" s="172" t="s">
        <v>307</v>
      </c>
      <c r="B854" s="172" t="s">
        <v>441</v>
      </c>
      <c r="C854" s="180" t="s">
        <v>173</v>
      </c>
      <c r="D854" s="170">
        <v>169500</v>
      </c>
      <c r="E854" s="160">
        <v>724</v>
      </c>
      <c r="F854" s="160">
        <v>869</v>
      </c>
      <c r="G854" s="160">
        <v>1096</v>
      </c>
      <c r="H854" s="170">
        <v>49545</v>
      </c>
      <c r="I854" s="170">
        <v>52382</v>
      </c>
      <c r="J854" s="170">
        <v>28960</v>
      </c>
      <c r="K854" s="170">
        <v>34760</v>
      </c>
      <c r="L854" s="160">
        <v>43840</v>
      </c>
      <c r="M854" s="160">
        <v>34979</v>
      </c>
      <c r="N854" s="170">
        <f t="shared" si="216"/>
        <v>-14566</v>
      </c>
      <c r="O854" s="170">
        <f t="shared" si="217"/>
        <v>-17403</v>
      </c>
      <c r="P854" s="170">
        <f t="shared" si="218"/>
        <v>6019</v>
      </c>
      <c r="Q854" s="170">
        <f t="shared" si="219"/>
        <v>219</v>
      </c>
      <c r="R854" s="170">
        <f t="shared" si="220"/>
        <v>-8861</v>
      </c>
      <c r="S854" s="174">
        <f t="shared" si="221"/>
        <v>22035</v>
      </c>
      <c r="T854" s="171">
        <f t="shared" si="222"/>
        <v>30785.052879000003</v>
      </c>
      <c r="U854" s="174">
        <f t="shared" si="223"/>
        <v>1137.50770387905</v>
      </c>
      <c r="V854" s="172">
        <f t="shared" si="224"/>
        <v>19.371297376587226</v>
      </c>
      <c r="W854" s="174">
        <f t="shared" si="225"/>
        <v>2607</v>
      </c>
      <c r="X854" s="174">
        <f t="shared" si="226"/>
        <v>94.792308656587494</v>
      </c>
      <c r="Y854" s="175">
        <f t="shared" si="227"/>
        <v>27.502231319680273</v>
      </c>
    </row>
    <row r="855" spans="1:25" ht="14.25" customHeight="1" x14ac:dyDescent="0.2">
      <c r="A855" s="172" t="s">
        <v>307</v>
      </c>
      <c r="B855" s="172" t="s">
        <v>441</v>
      </c>
      <c r="C855" s="180" t="s">
        <v>174</v>
      </c>
      <c r="D855" s="170">
        <v>169500</v>
      </c>
      <c r="E855" s="160">
        <v>724</v>
      </c>
      <c r="F855" s="160">
        <v>869</v>
      </c>
      <c r="G855" s="160">
        <v>1096</v>
      </c>
      <c r="H855" s="170">
        <v>49545</v>
      </c>
      <c r="I855" s="170">
        <v>52382</v>
      </c>
      <c r="J855" s="170">
        <v>28960</v>
      </c>
      <c r="K855" s="170">
        <v>34760</v>
      </c>
      <c r="L855" s="160">
        <v>43840</v>
      </c>
      <c r="M855" s="160">
        <v>60602</v>
      </c>
      <c r="N855" s="170">
        <f t="shared" si="216"/>
        <v>11057</v>
      </c>
      <c r="O855" s="170">
        <f t="shared" si="217"/>
        <v>8220</v>
      </c>
      <c r="P855" s="170">
        <f t="shared" si="218"/>
        <v>31642</v>
      </c>
      <c r="Q855" s="170">
        <f t="shared" si="219"/>
        <v>25842</v>
      </c>
      <c r="R855" s="170">
        <f t="shared" si="220"/>
        <v>16762</v>
      </c>
      <c r="S855" s="174">
        <f t="shared" si="221"/>
        <v>22035</v>
      </c>
      <c r="T855" s="171">
        <f t="shared" si="222"/>
        <v>53335.880802</v>
      </c>
      <c r="U855" s="174">
        <f t="shared" si="223"/>
        <v>1970.7607956338998</v>
      </c>
      <c r="V855" s="172">
        <f t="shared" si="224"/>
        <v>11.18096120483886</v>
      </c>
      <c r="W855" s="174">
        <f t="shared" si="225"/>
        <v>2607</v>
      </c>
      <c r="X855" s="174">
        <f t="shared" si="226"/>
        <v>164.23006630282498</v>
      </c>
      <c r="Y855" s="175">
        <f t="shared" si="227"/>
        <v>15.874072626829086</v>
      </c>
    </row>
    <row r="856" spans="1:25" ht="14.25" customHeight="1" x14ac:dyDescent="0.2">
      <c r="A856" s="172" t="s">
        <v>307</v>
      </c>
      <c r="B856" s="172" t="s">
        <v>441</v>
      </c>
      <c r="C856" s="180" t="s">
        <v>175</v>
      </c>
      <c r="D856" s="170">
        <v>169500</v>
      </c>
      <c r="E856" s="160">
        <v>724</v>
      </c>
      <c r="F856" s="160">
        <v>869</v>
      </c>
      <c r="G856" s="160">
        <v>1096</v>
      </c>
      <c r="H856" s="170">
        <v>49545</v>
      </c>
      <c r="I856" s="170">
        <v>52382</v>
      </c>
      <c r="J856" s="170">
        <v>28960</v>
      </c>
      <c r="K856" s="170">
        <v>34760</v>
      </c>
      <c r="L856" s="160">
        <v>43840</v>
      </c>
      <c r="M856" s="160">
        <v>26216</v>
      </c>
      <c r="N856" s="170">
        <f t="shared" si="216"/>
        <v>-23329</v>
      </c>
      <c r="O856" s="170">
        <f t="shared" si="217"/>
        <v>-26166</v>
      </c>
      <c r="P856" s="170">
        <f t="shared" si="218"/>
        <v>-2744</v>
      </c>
      <c r="Q856" s="170">
        <f t="shared" si="219"/>
        <v>-8544</v>
      </c>
      <c r="R856" s="170">
        <f t="shared" si="220"/>
        <v>-17624</v>
      </c>
      <c r="S856" s="174">
        <f t="shared" si="221"/>
        <v>22035</v>
      </c>
      <c r="T856" s="171">
        <f t="shared" si="222"/>
        <v>23072.727816000002</v>
      </c>
      <c r="U856" s="174">
        <f t="shared" si="223"/>
        <v>852.53729280120001</v>
      </c>
      <c r="V856" s="172">
        <f t="shared" si="224"/>
        <v>25.846376675909543</v>
      </c>
      <c r="W856" s="174">
        <f t="shared" si="225"/>
        <v>2607</v>
      </c>
      <c r="X856" s="174">
        <f t="shared" si="226"/>
        <v>71.044774400099996</v>
      </c>
      <c r="Y856" s="175">
        <f t="shared" si="227"/>
        <v>36.695168955260002</v>
      </c>
    </row>
    <row r="857" spans="1:25" ht="14.25" customHeight="1" x14ac:dyDescent="0.2">
      <c r="A857" s="172" t="s">
        <v>307</v>
      </c>
      <c r="B857" s="172" t="s">
        <v>441</v>
      </c>
      <c r="C857" s="180" t="s">
        <v>176</v>
      </c>
      <c r="D857" s="170">
        <v>169500</v>
      </c>
      <c r="E857" s="160">
        <v>724</v>
      </c>
      <c r="F857" s="160">
        <v>869</v>
      </c>
      <c r="G857" s="160">
        <v>1096</v>
      </c>
      <c r="H857" s="170">
        <v>49545</v>
      </c>
      <c r="I857" s="170">
        <v>52382</v>
      </c>
      <c r="J857" s="170">
        <v>28960</v>
      </c>
      <c r="K857" s="170">
        <v>34760</v>
      </c>
      <c r="L857" s="160">
        <v>43840</v>
      </c>
      <c r="M857" s="160">
        <v>22241</v>
      </c>
      <c r="N857" s="170">
        <f t="shared" si="216"/>
        <v>-27304</v>
      </c>
      <c r="O857" s="170">
        <f t="shared" si="217"/>
        <v>-30141</v>
      </c>
      <c r="P857" s="170">
        <f t="shared" si="218"/>
        <v>-6719</v>
      </c>
      <c r="Q857" s="170">
        <f t="shared" si="219"/>
        <v>-12519</v>
      </c>
      <c r="R857" s="170">
        <f t="shared" si="220"/>
        <v>-21599</v>
      </c>
      <c r="S857" s="174">
        <f t="shared" si="221"/>
        <v>22035</v>
      </c>
      <c r="T857" s="171">
        <f t="shared" si="222"/>
        <v>19574.326341</v>
      </c>
      <c r="U857" s="174">
        <f t="shared" si="223"/>
        <v>723.27135829994995</v>
      </c>
      <c r="V857" s="172">
        <f t="shared" si="224"/>
        <v>30.465743938475995</v>
      </c>
      <c r="W857" s="174">
        <f t="shared" si="225"/>
        <v>2607</v>
      </c>
      <c r="X857" s="174">
        <f t="shared" si="226"/>
        <v>60.272613191662494</v>
      </c>
      <c r="Y857" s="175">
        <f t="shared" si="227"/>
        <v>43.253475533073889</v>
      </c>
    </row>
    <row r="858" spans="1:25" ht="14.25" customHeight="1" x14ac:dyDescent="0.2">
      <c r="A858" s="172" t="s">
        <v>307</v>
      </c>
      <c r="B858" s="172" t="s">
        <v>441</v>
      </c>
      <c r="C858" s="172" t="s">
        <v>303</v>
      </c>
      <c r="D858" s="170">
        <v>169500</v>
      </c>
      <c r="E858" s="160">
        <v>724</v>
      </c>
      <c r="F858" s="160">
        <v>869</v>
      </c>
      <c r="G858" s="160">
        <v>1096</v>
      </c>
      <c r="H858" s="170">
        <v>49545</v>
      </c>
      <c r="I858" s="170">
        <v>52382</v>
      </c>
      <c r="J858" s="170">
        <v>28960</v>
      </c>
      <c r="K858" s="170">
        <v>34760</v>
      </c>
      <c r="L858" s="160">
        <v>43840</v>
      </c>
      <c r="M858" s="160">
        <v>39044</v>
      </c>
      <c r="N858" s="170">
        <f t="shared" si="216"/>
        <v>-10501</v>
      </c>
      <c r="O858" s="170">
        <f t="shared" si="217"/>
        <v>-13338</v>
      </c>
      <c r="P858" s="170">
        <f t="shared" si="218"/>
        <v>10084</v>
      </c>
      <c r="Q858" s="170">
        <f t="shared" si="219"/>
        <v>4284</v>
      </c>
      <c r="R858" s="170">
        <f t="shared" si="220"/>
        <v>-4796</v>
      </c>
      <c r="S858" s="174">
        <f t="shared" si="221"/>
        <v>22035</v>
      </c>
      <c r="T858" s="171">
        <f t="shared" si="222"/>
        <v>34362.663443999998</v>
      </c>
      <c r="U858" s="174">
        <f t="shared" si="223"/>
        <v>1269.7004142557998</v>
      </c>
      <c r="V858" s="172">
        <f t="shared" si="224"/>
        <v>17.354487525244458</v>
      </c>
      <c r="W858" s="174">
        <f t="shared" si="225"/>
        <v>2607</v>
      </c>
      <c r="X858" s="174">
        <f t="shared" si="226"/>
        <v>105.80836785464997</v>
      </c>
      <c r="Y858" s="175">
        <f t="shared" si="227"/>
        <v>24.63888303788281</v>
      </c>
    </row>
    <row r="859" spans="1:25" ht="14.25" customHeight="1" x14ac:dyDescent="0.2">
      <c r="A859" s="172" t="s">
        <v>307</v>
      </c>
      <c r="B859" s="172" t="s">
        <v>441</v>
      </c>
      <c r="C859" s="180" t="s">
        <v>339</v>
      </c>
      <c r="D859" s="170">
        <v>169500</v>
      </c>
      <c r="E859" s="160">
        <v>724</v>
      </c>
      <c r="F859" s="160">
        <v>869</v>
      </c>
      <c r="G859" s="160">
        <v>1096</v>
      </c>
      <c r="H859" s="170">
        <v>49545</v>
      </c>
      <c r="I859" s="170">
        <v>52382</v>
      </c>
      <c r="J859" s="170">
        <v>28960</v>
      </c>
      <c r="K859" s="170">
        <v>34760</v>
      </c>
      <c r="L859" s="160">
        <v>43840</v>
      </c>
      <c r="M859" s="160">
        <v>26431</v>
      </c>
      <c r="N859" s="170">
        <f t="shared" si="216"/>
        <v>-23114</v>
      </c>
      <c r="O859" s="170">
        <f t="shared" si="217"/>
        <v>-25951</v>
      </c>
      <c r="P859" s="170">
        <f t="shared" si="218"/>
        <v>-2529</v>
      </c>
      <c r="Q859" s="170">
        <f t="shared" si="219"/>
        <v>-8329</v>
      </c>
      <c r="R859" s="170">
        <f t="shared" si="220"/>
        <v>-17409</v>
      </c>
      <c r="S859" s="174">
        <f t="shared" si="221"/>
        <v>22035</v>
      </c>
      <c r="T859" s="171">
        <f t="shared" si="222"/>
        <v>23261.949531000002</v>
      </c>
      <c r="U859" s="174">
        <f t="shared" si="223"/>
        <v>859.52903517045002</v>
      </c>
      <c r="V859" s="172">
        <f t="shared" si="224"/>
        <v>25.636132228657431</v>
      </c>
      <c r="W859" s="174">
        <f t="shared" si="225"/>
        <v>2607</v>
      </c>
      <c r="X859" s="174">
        <f t="shared" si="226"/>
        <v>71.627419597537497</v>
      </c>
      <c r="Y859" s="175">
        <f t="shared" si="227"/>
        <v>36.396676226063946</v>
      </c>
    </row>
    <row r="860" spans="1:25" ht="14.25" customHeight="1" x14ac:dyDescent="0.2">
      <c r="A860" s="172" t="s">
        <v>307</v>
      </c>
      <c r="B860" s="172" t="s">
        <v>441</v>
      </c>
      <c r="C860" s="180" t="s">
        <v>179</v>
      </c>
      <c r="D860" s="170">
        <v>169500</v>
      </c>
      <c r="E860" s="160">
        <v>724</v>
      </c>
      <c r="F860" s="160">
        <v>869</v>
      </c>
      <c r="G860" s="160">
        <v>1096</v>
      </c>
      <c r="H860" s="170">
        <v>49545</v>
      </c>
      <c r="I860" s="170">
        <v>52382</v>
      </c>
      <c r="J860" s="170">
        <v>28960</v>
      </c>
      <c r="K860" s="170">
        <v>34760</v>
      </c>
      <c r="L860" s="160">
        <v>43840</v>
      </c>
      <c r="M860" s="160">
        <v>49847</v>
      </c>
      <c r="N860" s="170">
        <f t="shared" ref="N860:N923" si="228">$M860-H860</f>
        <v>302</v>
      </c>
      <c r="O860" s="170">
        <f t="shared" ref="O860:O923" si="229">$M860-I860</f>
        <v>-2535</v>
      </c>
      <c r="P860" s="170">
        <f t="shared" ref="P860:P923" si="230">$M860-J860</f>
        <v>20887</v>
      </c>
      <c r="Q860" s="170">
        <f t="shared" ref="Q860:Q923" si="231">$M860-K860</f>
        <v>15087</v>
      </c>
      <c r="R860" s="170">
        <f t="shared" ref="R860:R923" si="232">$M860-L860</f>
        <v>6007</v>
      </c>
      <c r="S860" s="174">
        <f t="shared" ref="S860:S923" si="233">D860*0.13</f>
        <v>22035</v>
      </c>
      <c r="T860" s="171">
        <f t="shared" ref="T860:T923" si="234">M860*$AD$1</f>
        <v>43870.394547000004</v>
      </c>
      <c r="U860" s="174">
        <f t="shared" ref="U860:U923" si="235">T860*$AB$1</f>
        <v>1621.0110785116499</v>
      </c>
      <c r="V860" s="172">
        <f t="shared" ref="V860:V923" si="236">S860/U860</f>
        <v>13.593367924562052</v>
      </c>
      <c r="W860" s="174">
        <f t="shared" ref="W860:W923" si="237">F860*3</f>
        <v>2607</v>
      </c>
      <c r="X860" s="174">
        <f t="shared" ref="X860:X923" si="238">T860*($AB$1/12)</f>
        <v>135.08425654263749</v>
      </c>
      <c r="Y860" s="175">
        <f t="shared" ref="Y860:Y923" si="239">W860/X860</f>
        <v>19.299066128976595</v>
      </c>
    </row>
    <row r="861" spans="1:25" ht="14.25" customHeight="1" x14ac:dyDescent="0.2">
      <c r="A861" s="172" t="s">
        <v>307</v>
      </c>
      <c r="B861" s="172" t="s">
        <v>441</v>
      </c>
      <c r="C861" s="180" t="s">
        <v>340</v>
      </c>
      <c r="D861" s="170">
        <v>169500</v>
      </c>
      <c r="E861" s="160">
        <v>724</v>
      </c>
      <c r="F861" s="160">
        <v>869</v>
      </c>
      <c r="G861" s="160">
        <v>1096</v>
      </c>
      <c r="H861" s="170">
        <v>49545</v>
      </c>
      <c r="I861" s="170">
        <v>52382</v>
      </c>
      <c r="J861" s="170">
        <v>28960</v>
      </c>
      <c r="K861" s="170">
        <v>34760</v>
      </c>
      <c r="L861" s="160">
        <v>43840</v>
      </c>
      <c r="M861" s="160">
        <v>27510</v>
      </c>
      <c r="N861" s="170">
        <f t="shared" si="228"/>
        <v>-22035</v>
      </c>
      <c r="O861" s="170">
        <f t="shared" si="229"/>
        <v>-24872</v>
      </c>
      <c r="P861" s="170">
        <f t="shared" si="230"/>
        <v>-1450</v>
      </c>
      <c r="Q861" s="170">
        <f t="shared" si="231"/>
        <v>-7250</v>
      </c>
      <c r="R861" s="170">
        <f t="shared" si="232"/>
        <v>-16330</v>
      </c>
      <c r="S861" s="174">
        <f t="shared" si="233"/>
        <v>22035</v>
      </c>
      <c r="T861" s="171">
        <f t="shared" si="234"/>
        <v>24211.578509999999</v>
      </c>
      <c r="U861" s="174">
        <f t="shared" si="235"/>
        <v>894.61782594449994</v>
      </c>
      <c r="V861" s="172">
        <f t="shared" si="236"/>
        <v>24.63062925974717</v>
      </c>
      <c r="W861" s="174">
        <f t="shared" si="237"/>
        <v>2607</v>
      </c>
      <c r="X861" s="174">
        <f t="shared" si="238"/>
        <v>74.55148549537499</v>
      </c>
      <c r="Y861" s="175">
        <f t="shared" si="239"/>
        <v>34.969122113089654</v>
      </c>
    </row>
    <row r="862" spans="1:25" ht="14.25" customHeight="1" x14ac:dyDescent="0.2">
      <c r="A862" s="172" t="s">
        <v>307</v>
      </c>
      <c r="B862" s="172" t="s">
        <v>441</v>
      </c>
      <c r="C862" s="180" t="s">
        <v>305</v>
      </c>
      <c r="D862" s="170">
        <v>169500</v>
      </c>
      <c r="E862" s="160">
        <v>724</v>
      </c>
      <c r="F862" s="160">
        <v>869</v>
      </c>
      <c r="G862" s="160">
        <v>1096</v>
      </c>
      <c r="H862" s="170">
        <v>49545</v>
      </c>
      <c r="I862" s="170">
        <v>52382</v>
      </c>
      <c r="J862" s="170">
        <v>28960</v>
      </c>
      <c r="K862" s="170">
        <v>34760</v>
      </c>
      <c r="L862" s="160">
        <v>43840</v>
      </c>
      <c r="M862" s="160">
        <v>24219</v>
      </c>
      <c r="N862" s="170">
        <f t="shared" si="228"/>
        <v>-25326</v>
      </c>
      <c r="O862" s="170">
        <f t="shared" si="229"/>
        <v>-28163</v>
      </c>
      <c r="P862" s="170">
        <f t="shared" si="230"/>
        <v>-4741</v>
      </c>
      <c r="Q862" s="170">
        <f t="shared" si="231"/>
        <v>-10541</v>
      </c>
      <c r="R862" s="170">
        <f t="shared" si="232"/>
        <v>-19621</v>
      </c>
      <c r="S862" s="174">
        <f t="shared" si="233"/>
        <v>22035</v>
      </c>
      <c r="T862" s="171">
        <f t="shared" si="234"/>
        <v>21315.166119000001</v>
      </c>
      <c r="U862" s="174">
        <f t="shared" si="235"/>
        <v>787.59538809704998</v>
      </c>
      <c r="V862" s="172">
        <f t="shared" si="236"/>
        <v>27.977563521848325</v>
      </c>
      <c r="W862" s="174">
        <f t="shared" si="237"/>
        <v>2607</v>
      </c>
      <c r="X862" s="174">
        <f t="shared" si="238"/>
        <v>65.632949008087493</v>
      </c>
      <c r="Y862" s="175">
        <f t="shared" si="239"/>
        <v>39.720902982414479</v>
      </c>
    </row>
    <row r="863" spans="1:25" ht="14.25" customHeight="1" x14ac:dyDescent="0.2">
      <c r="A863" s="172" t="s">
        <v>307</v>
      </c>
      <c r="B863" s="172" t="s">
        <v>441</v>
      </c>
      <c r="C863" s="180" t="s">
        <v>177</v>
      </c>
      <c r="D863" s="170">
        <v>169500</v>
      </c>
      <c r="E863" s="160">
        <v>724</v>
      </c>
      <c r="F863" s="160">
        <v>869</v>
      </c>
      <c r="G863" s="160">
        <v>1096</v>
      </c>
      <c r="H863" s="170">
        <v>49545</v>
      </c>
      <c r="I863" s="170">
        <v>52382</v>
      </c>
      <c r="J863" s="170">
        <v>28960</v>
      </c>
      <c r="K863" s="170">
        <v>34760</v>
      </c>
      <c r="L863" s="160">
        <v>43840</v>
      </c>
      <c r="M863" s="160">
        <v>25799</v>
      </c>
      <c r="N863" s="170">
        <f t="shared" si="228"/>
        <v>-23746</v>
      </c>
      <c r="O863" s="170">
        <f t="shared" si="229"/>
        <v>-26583</v>
      </c>
      <c r="P863" s="170">
        <f t="shared" si="230"/>
        <v>-3161</v>
      </c>
      <c r="Q863" s="170">
        <f t="shared" si="231"/>
        <v>-8961</v>
      </c>
      <c r="R863" s="170">
        <f t="shared" si="232"/>
        <v>-18041</v>
      </c>
      <c r="S863" s="174">
        <f t="shared" si="233"/>
        <v>22035</v>
      </c>
      <c r="T863" s="171">
        <f t="shared" si="234"/>
        <v>22705.725699000002</v>
      </c>
      <c r="U863" s="174">
        <f t="shared" si="235"/>
        <v>838.97656457804999</v>
      </c>
      <c r="V863" s="172">
        <f t="shared" si="236"/>
        <v>26.264142444887188</v>
      </c>
      <c r="W863" s="174">
        <f t="shared" si="237"/>
        <v>2607</v>
      </c>
      <c r="X863" s="174">
        <f t="shared" si="238"/>
        <v>69.914713714837504</v>
      </c>
      <c r="Y863" s="175">
        <f t="shared" si="239"/>
        <v>37.288288279820776</v>
      </c>
    </row>
    <row r="864" spans="1:25" ht="14.25" customHeight="1" x14ac:dyDescent="0.2">
      <c r="A864" s="172" t="s">
        <v>307</v>
      </c>
      <c r="B864" s="172" t="s">
        <v>441</v>
      </c>
      <c r="C864" s="180" t="s">
        <v>180</v>
      </c>
      <c r="D864" s="170">
        <v>169500</v>
      </c>
      <c r="E864" s="160">
        <v>724</v>
      </c>
      <c r="F864" s="160">
        <v>869</v>
      </c>
      <c r="G864" s="160">
        <v>1096</v>
      </c>
      <c r="H864" s="170">
        <v>49545</v>
      </c>
      <c r="I864" s="170">
        <v>52382</v>
      </c>
      <c r="J864" s="170">
        <v>28960</v>
      </c>
      <c r="K864" s="170">
        <v>34760</v>
      </c>
      <c r="L864" s="160">
        <v>43840</v>
      </c>
      <c r="M864" s="160">
        <v>25670</v>
      </c>
      <c r="N864" s="170">
        <f t="shared" si="228"/>
        <v>-23875</v>
      </c>
      <c r="O864" s="170">
        <f t="shared" si="229"/>
        <v>-26712</v>
      </c>
      <c r="P864" s="170">
        <f t="shared" si="230"/>
        <v>-3290</v>
      </c>
      <c r="Q864" s="170">
        <f t="shared" si="231"/>
        <v>-9090</v>
      </c>
      <c r="R864" s="170">
        <f t="shared" si="232"/>
        <v>-18170</v>
      </c>
      <c r="S864" s="174">
        <f t="shared" si="233"/>
        <v>22035</v>
      </c>
      <c r="T864" s="171">
        <f t="shared" si="234"/>
        <v>22592.19267</v>
      </c>
      <c r="U864" s="174">
        <f t="shared" si="235"/>
        <v>834.78151915649994</v>
      </c>
      <c r="V864" s="172">
        <f t="shared" si="236"/>
        <v>26.396128201622307</v>
      </c>
      <c r="W864" s="174">
        <f t="shared" si="237"/>
        <v>2607</v>
      </c>
      <c r="X864" s="174">
        <f t="shared" si="238"/>
        <v>69.565126596374995</v>
      </c>
      <c r="Y864" s="175">
        <f t="shared" si="239"/>
        <v>37.475673912391748</v>
      </c>
    </row>
    <row r="865" spans="1:33" ht="14.25" customHeight="1" x14ac:dyDescent="0.2">
      <c r="A865" s="172" t="s">
        <v>307</v>
      </c>
      <c r="B865" s="172" t="s">
        <v>441</v>
      </c>
      <c r="C865" s="180" t="s">
        <v>463</v>
      </c>
      <c r="D865" s="170">
        <v>169500</v>
      </c>
      <c r="E865" s="160">
        <v>724</v>
      </c>
      <c r="F865" s="160">
        <v>869</v>
      </c>
      <c r="G865" s="160">
        <v>1096</v>
      </c>
      <c r="H865" s="170">
        <v>49545</v>
      </c>
      <c r="I865" s="170">
        <v>52382</v>
      </c>
      <c r="J865" s="170">
        <v>28960</v>
      </c>
      <c r="K865" s="170">
        <v>34760</v>
      </c>
      <c r="L865" s="160">
        <v>43840</v>
      </c>
      <c r="M865" s="160">
        <v>28157</v>
      </c>
      <c r="N865" s="170">
        <f t="shared" si="228"/>
        <v>-21388</v>
      </c>
      <c r="O865" s="170">
        <f t="shared" si="229"/>
        <v>-24225</v>
      </c>
      <c r="P865" s="170">
        <f t="shared" si="230"/>
        <v>-803</v>
      </c>
      <c r="Q865" s="170">
        <f t="shared" si="231"/>
        <v>-6603</v>
      </c>
      <c r="R865" s="170">
        <f t="shared" si="232"/>
        <v>-15683</v>
      </c>
      <c r="S865" s="174">
        <f t="shared" si="233"/>
        <v>22035</v>
      </c>
      <c r="T865" s="171">
        <f t="shared" si="234"/>
        <v>24781.003857</v>
      </c>
      <c r="U865" s="174">
        <f t="shared" si="235"/>
        <v>915.65809251614996</v>
      </c>
      <c r="V865" s="172">
        <f t="shared" si="236"/>
        <v>24.064659265392073</v>
      </c>
      <c r="W865" s="174">
        <f t="shared" si="237"/>
        <v>2607</v>
      </c>
      <c r="X865" s="174">
        <f t="shared" si="238"/>
        <v>76.304841043012487</v>
      </c>
      <c r="Y865" s="172">
        <f t="shared" si="239"/>
        <v>34.165591125869106</v>
      </c>
    </row>
    <row r="866" spans="1:33" ht="14.25" customHeight="1" x14ac:dyDescent="0.25">
      <c r="A866" s="172" t="s">
        <v>229</v>
      </c>
      <c r="B866" s="172" t="s">
        <v>236</v>
      </c>
      <c r="C866" s="172" t="s">
        <v>463</v>
      </c>
      <c r="D866" s="170">
        <v>210000</v>
      </c>
      <c r="E866" s="160">
        <v>825</v>
      </c>
      <c r="F866" s="160">
        <v>1010</v>
      </c>
      <c r="G866" s="160">
        <v>1330</v>
      </c>
      <c r="H866" s="170">
        <v>61383</v>
      </c>
      <c r="I866" s="170">
        <v>64897</v>
      </c>
      <c r="J866" s="170">
        <v>33000</v>
      </c>
      <c r="K866" s="170">
        <v>40400</v>
      </c>
      <c r="L866" s="160">
        <v>53200</v>
      </c>
      <c r="M866" s="160">
        <v>30371</v>
      </c>
      <c r="N866" s="170">
        <f t="shared" si="228"/>
        <v>-31012</v>
      </c>
      <c r="O866" s="170">
        <f t="shared" si="229"/>
        <v>-34526</v>
      </c>
      <c r="P866" s="170">
        <f t="shared" si="230"/>
        <v>-2629</v>
      </c>
      <c r="Q866" s="170">
        <f t="shared" si="231"/>
        <v>-10029</v>
      </c>
      <c r="R866" s="170">
        <f t="shared" si="232"/>
        <v>-22829</v>
      </c>
      <c r="S866" s="174">
        <f t="shared" si="233"/>
        <v>27300</v>
      </c>
      <c r="T866" s="171">
        <f t="shared" si="234"/>
        <v>26729.547471000002</v>
      </c>
      <c r="U866" s="174">
        <f t="shared" si="235"/>
        <v>987.65677905345001</v>
      </c>
      <c r="V866" s="172">
        <f t="shared" si="236"/>
        <v>27.641181206859898</v>
      </c>
      <c r="W866" s="174">
        <f t="shared" si="237"/>
        <v>3030</v>
      </c>
      <c r="X866" s="174">
        <f t="shared" si="238"/>
        <v>82.304731587787501</v>
      </c>
      <c r="Y866" s="172">
        <f t="shared" si="239"/>
        <v>36.814408376609009</v>
      </c>
      <c r="AE866" s="179"/>
      <c r="AF866" s="179"/>
      <c r="AG866" s="179"/>
    </row>
    <row r="867" spans="1:33" ht="14.25" customHeight="1" x14ac:dyDescent="0.2">
      <c r="A867" s="172" t="s">
        <v>229</v>
      </c>
      <c r="B867" s="172" t="s">
        <v>236</v>
      </c>
      <c r="C867" s="172" t="s">
        <v>181</v>
      </c>
      <c r="D867" s="170">
        <v>210000</v>
      </c>
      <c r="E867" s="160">
        <v>825</v>
      </c>
      <c r="F867" s="160">
        <v>1010</v>
      </c>
      <c r="G867" s="160">
        <v>1330</v>
      </c>
      <c r="H867" s="170">
        <v>61383</v>
      </c>
      <c r="I867" s="170">
        <v>64897</v>
      </c>
      <c r="J867" s="170">
        <v>33000</v>
      </c>
      <c r="K867" s="170">
        <v>40400</v>
      </c>
      <c r="L867" s="160">
        <v>53200</v>
      </c>
      <c r="M867" s="160">
        <v>84126</v>
      </c>
      <c r="N867" s="170">
        <f t="shared" si="228"/>
        <v>22743</v>
      </c>
      <c r="O867" s="170">
        <f t="shared" si="229"/>
        <v>19229</v>
      </c>
      <c r="P867" s="170">
        <f t="shared" si="230"/>
        <v>51126</v>
      </c>
      <c r="Q867" s="170">
        <f t="shared" si="231"/>
        <v>43726</v>
      </c>
      <c r="R867" s="170">
        <f t="shared" si="232"/>
        <v>30926</v>
      </c>
      <c r="S867" s="174">
        <f t="shared" si="233"/>
        <v>27300</v>
      </c>
      <c r="T867" s="171">
        <f t="shared" si="234"/>
        <v>74039.376726000002</v>
      </c>
      <c r="U867" s="174">
        <f t="shared" si="235"/>
        <v>2735.7549700257</v>
      </c>
      <c r="V867" s="172">
        <f t="shared" si="236"/>
        <v>9.9789638688817011</v>
      </c>
      <c r="W867" s="174">
        <f t="shared" si="237"/>
        <v>3030</v>
      </c>
      <c r="X867" s="174">
        <f t="shared" si="238"/>
        <v>227.97958083547496</v>
      </c>
      <c r="Y867" s="175">
        <f t="shared" si="239"/>
        <v>13.290663966027058</v>
      </c>
    </row>
    <row r="868" spans="1:33" ht="14.25" customHeight="1" x14ac:dyDescent="0.2">
      <c r="A868" s="172" t="s">
        <v>229</v>
      </c>
      <c r="B868" s="172" t="s">
        <v>236</v>
      </c>
      <c r="C868" s="172" t="s">
        <v>178</v>
      </c>
      <c r="D868" s="170">
        <v>210000</v>
      </c>
      <c r="E868" s="160">
        <v>825</v>
      </c>
      <c r="F868" s="160">
        <v>1010</v>
      </c>
      <c r="G868" s="160">
        <v>1330</v>
      </c>
      <c r="H868" s="170">
        <v>61383</v>
      </c>
      <c r="I868" s="170">
        <v>64897</v>
      </c>
      <c r="J868" s="170">
        <v>33000</v>
      </c>
      <c r="K868" s="170">
        <v>40400</v>
      </c>
      <c r="L868" s="160">
        <v>53200</v>
      </c>
      <c r="M868" s="160">
        <v>66007</v>
      </c>
      <c r="N868" s="170">
        <f t="shared" si="228"/>
        <v>4624</v>
      </c>
      <c r="O868" s="170">
        <f t="shared" si="229"/>
        <v>1110</v>
      </c>
      <c r="P868" s="170">
        <f t="shared" si="230"/>
        <v>33007</v>
      </c>
      <c r="Q868" s="170">
        <f t="shared" si="231"/>
        <v>25607</v>
      </c>
      <c r="R868" s="170">
        <f t="shared" si="232"/>
        <v>12807</v>
      </c>
      <c r="S868" s="174">
        <f t="shared" si="233"/>
        <v>27300</v>
      </c>
      <c r="T868" s="171">
        <f t="shared" si="234"/>
        <v>58092.826707</v>
      </c>
      <c r="U868" s="174">
        <f t="shared" si="235"/>
        <v>2146.5299468236499</v>
      </c>
      <c r="V868" s="172">
        <f t="shared" si="236"/>
        <v>12.718201318550184</v>
      </c>
      <c r="W868" s="174">
        <f t="shared" si="237"/>
        <v>3030</v>
      </c>
      <c r="X868" s="174">
        <f t="shared" si="238"/>
        <v>178.87749556863747</v>
      </c>
      <c r="Y868" s="175">
        <f t="shared" si="239"/>
        <v>16.938967030860248</v>
      </c>
    </row>
    <row r="869" spans="1:33" ht="14.25" customHeight="1" x14ac:dyDescent="0.2">
      <c r="A869" s="172" t="s">
        <v>229</v>
      </c>
      <c r="B869" s="172" t="s">
        <v>236</v>
      </c>
      <c r="C869" s="172" t="s">
        <v>468</v>
      </c>
      <c r="D869" s="170">
        <v>210000</v>
      </c>
      <c r="E869" s="160">
        <v>825</v>
      </c>
      <c r="F869" s="160">
        <v>1010</v>
      </c>
      <c r="G869" s="160">
        <v>1330</v>
      </c>
      <c r="H869" s="170">
        <v>61383</v>
      </c>
      <c r="I869" s="170">
        <v>64897</v>
      </c>
      <c r="J869" s="170">
        <v>33000</v>
      </c>
      <c r="K869" s="170">
        <v>40400</v>
      </c>
      <c r="L869" s="160">
        <v>53200</v>
      </c>
      <c r="M869" s="160">
        <v>55517</v>
      </c>
      <c r="N869" s="170">
        <f t="shared" si="228"/>
        <v>-5866</v>
      </c>
      <c r="O869" s="170">
        <f t="shared" si="229"/>
        <v>-9380</v>
      </c>
      <c r="P869" s="170">
        <f t="shared" si="230"/>
        <v>22517</v>
      </c>
      <c r="Q869" s="170">
        <f t="shared" si="231"/>
        <v>15117</v>
      </c>
      <c r="R869" s="170">
        <f t="shared" si="232"/>
        <v>2317</v>
      </c>
      <c r="S869" s="174">
        <f t="shared" si="233"/>
        <v>27300</v>
      </c>
      <c r="T869" s="171">
        <f t="shared" si="234"/>
        <v>48860.567217000003</v>
      </c>
      <c r="U869" s="174">
        <f t="shared" si="235"/>
        <v>1805.3979586681501</v>
      </c>
      <c r="V869" s="172">
        <f t="shared" si="236"/>
        <v>15.121319855783668</v>
      </c>
      <c r="W869" s="174">
        <f t="shared" si="237"/>
        <v>3030</v>
      </c>
      <c r="X869" s="174">
        <f t="shared" si="238"/>
        <v>150.44982988901248</v>
      </c>
      <c r="Y869" s="175">
        <f t="shared" si="239"/>
        <v>20.139604027703086</v>
      </c>
    </row>
    <row r="870" spans="1:33" ht="14.25" customHeight="1" x14ac:dyDescent="0.2">
      <c r="A870" s="172" t="s">
        <v>229</v>
      </c>
      <c r="B870" s="172" t="s">
        <v>236</v>
      </c>
      <c r="C870" s="172" t="s">
        <v>170</v>
      </c>
      <c r="D870" s="170">
        <v>210000</v>
      </c>
      <c r="E870" s="160">
        <v>825</v>
      </c>
      <c r="F870" s="160">
        <v>1010</v>
      </c>
      <c r="G870" s="160">
        <v>1330</v>
      </c>
      <c r="H870" s="170">
        <v>61383</v>
      </c>
      <c r="I870" s="170">
        <v>64897</v>
      </c>
      <c r="J870" s="170">
        <v>33000</v>
      </c>
      <c r="K870" s="170">
        <v>40400</v>
      </c>
      <c r="L870" s="160">
        <v>53200</v>
      </c>
      <c r="M870" s="160">
        <v>46503</v>
      </c>
      <c r="N870" s="170">
        <f t="shared" si="228"/>
        <v>-14880</v>
      </c>
      <c r="O870" s="170">
        <f t="shared" si="229"/>
        <v>-18394</v>
      </c>
      <c r="P870" s="170">
        <f t="shared" si="230"/>
        <v>13503</v>
      </c>
      <c r="Q870" s="170">
        <f t="shared" si="231"/>
        <v>6103</v>
      </c>
      <c r="R870" s="170">
        <f t="shared" si="232"/>
        <v>-6697</v>
      </c>
      <c r="S870" s="174">
        <f t="shared" si="233"/>
        <v>27300</v>
      </c>
      <c r="T870" s="171">
        <f t="shared" si="234"/>
        <v>40927.336802999998</v>
      </c>
      <c r="U870" s="174">
        <f t="shared" si="235"/>
        <v>1512.2650948708499</v>
      </c>
      <c r="V870" s="172">
        <f t="shared" si="236"/>
        <v>18.052390478754962</v>
      </c>
      <c r="W870" s="174">
        <f t="shared" si="237"/>
        <v>3030</v>
      </c>
      <c r="X870" s="174">
        <f t="shared" si="238"/>
        <v>126.02209123923748</v>
      </c>
      <c r="Y870" s="175">
        <f t="shared" si="239"/>
        <v>24.043403582693422</v>
      </c>
    </row>
    <row r="871" spans="1:33" ht="14.25" customHeight="1" x14ac:dyDescent="0.2">
      <c r="A871" s="172" t="s">
        <v>229</v>
      </c>
      <c r="B871" s="172" t="s">
        <v>236</v>
      </c>
      <c r="C871" s="172" t="s">
        <v>171</v>
      </c>
      <c r="D871" s="170">
        <v>210000</v>
      </c>
      <c r="E871" s="160">
        <v>825</v>
      </c>
      <c r="F871" s="160">
        <v>1010</v>
      </c>
      <c r="G871" s="160">
        <v>1330</v>
      </c>
      <c r="H871" s="170">
        <v>61383</v>
      </c>
      <c r="I871" s="170">
        <v>64897</v>
      </c>
      <c r="J871" s="170">
        <v>33000</v>
      </c>
      <c r="K871" s="170">
        <v>40400</v>
      </c>
      <c r="L871" s="160">
        <v>53200</v>
      </c>
      <c r="M871" s="160">
        <v>42730</v>
      </c>
      <c r="N871" s="170">
        <f t="shared" si="228"/>
        <v>-18653</v>
      </c>
      <c r="O871" s="170">
        <f t="shared" si="229"/>
        <v>-22167</v>
      </c>
      <c r="P871" s="170">
        <f t="shared" si="230"/>
        <v>9730</v>
      </c>
      <c r="Q871" s="170">
        <f t="shared" si="231"/>
        <v>2330</v>
      </c>
      <c r="R871" s="170">
        <f t="shared" si="232"/>
        <v>-10470</v>
      </c>
      <c r="S871" s="174">
        <f t="shared" si="233"/>
        <v>27300</v>
      </c>
      <c r="T871" s="171">
        <f t="shared" si="234"/>
        <v>37606.715730000004</v>
      </c>
      <c r="U871" s="174">
        <f t="shared" si="235"/>
        <v>1389.5681462235</v>
      </c>
      <c r="V871" s="172">
        <f t="shared" si="236"/>
        <v>19.646391631957453</v>
      </c>
      <c r="W871" s="174">
        <f t="shared" si="237"/>
        <v>3030</v>
      </c>
      <c r="X871" s="174">
        <f t="shared" si="238"/>
        <v>115.79734551862499</v>
      </c>
      <c r="Y871" s="175">
        <f t="shared" si="239"/>
        <v>26.166402920804874</v>
      </c>
    </row>
    <row r="872" spans="1:33" ht="14.25" customHeight="1" x14ac:dyDescent="0.2">
      <c r="A872" s="172" t="s">
        <v>229</v>
      </c>
      <c r="B872" s="172" t="s">
        <v>236</v>
      </c>
      <c r="C872" s="172" t="s">
        <v>172</v>
      </c>
      <c r="D872" s="170">
        <v>210000</v>
      </c>
      <c r="E872" s="160">
        <v>825</v>
      </c>
      <c r="F872" s="160">
        <v>1010</v>
      </c>
      <c r="G872" s="160">
        <v>1330</v>
      </c>
      <c r="H872" s="170">
        <v>61383</v>
      </c>
      <c r="I872" s="170">
        <v>64897</v>
      </c>
      <c r="J872" s="170">
        <v>33000</v>
      </c>
      <c r="K872" s="170">
        <v>40400</v>
      </c>
      <c r="L872" s="160">
        <v>53200</v>
      </c>
      <c r="M872" s="160">
        <v>30358</v>
      </c>
      <c r="N872" s="170">
        <f t="shared" si="228"/>
        <v>-31025</v>
      </c>
      <c r="O872" s="170">
        <f t="shared" si="229"/>
        <v>-34539</v>
      </c>
      <c r="P872" s="170">
        <f t="shared" si="230"/>
        <v>-2642</v>
      </c>
      <c r="Q872" s="170">
        <f t="shared" si="231"/>
        <v>-10042</v>
      </c>
      <c r="R872" s="170">
        <f t="shared" si="232"/>
        <v>-22842</v>
      </c>
      <c r="S872" s="174">
        <f t="shared" si="233"/>
        <v>27300</v>
      </c>
      <c r="T872" s="171">
        <f t="shared" si="234"/>
        <v>26718.106158000002</v>
      </c>
      <c r="U872" s="174">
        <f t="shared" si="235"/>
        <v>987.23402253810002</v>
      </c>
      <c r="V872" s="172">
        <f t="shared" si="236"/>
        <v>27.65301780201403</v>
      </c>
      <c r="W872" s="174">
        <f t="shared" si="237"/>
        <v>3030</v>
      </c>
      <c r="X872" s="174">
        <f t="shared" si="238"/>
        <v>82.269501878174992</v>
      </c>
      <c r="Y872" s="175">
        <f t="shared" si="239"/>
        <v>36.830173160484627</v>
      </c>
    </row>
    <row r="873" spans="1:33" ht="14.25" customHeight="1" x14ac:dyDescent="0.2">
      <c r="A873" s="172" t="s">
        <v>229</v>
      </c>
      <c r="B873" s="172" t="s">
        <v>236</v>
      </c>
      <c r="C873" s="172" t="s">
        <v>173</v>
      </c>
      <c r="D873" s="170">
        <v>210000</v>
      </c>
      <c r="E873" s="160">
        <v>825</v>
      </c>
      <c r="F873" s="160">
        <v>1010</v>
      </c>
      <c r="G873" s="160">
        <v>1330</v>
      </c>
      <c r="H873" s="170">
        <v>61383</v>
      </c>
      <c r="I873" s="170">
        <v>64897</v>
      </c>
      <c r="J873" s="170">
        <v>33000</v>
      </c>
      <c r="K873" s="170">
        <v>40400</v>
      </c>
      <c r="L873" s="160">
        <v>53200</v>
      </c>
      <c r="M873" s="160">
        <v>37730</v>
      </c>
      <c r="N873" s="170">
        <f t="shared" si="228"/>
        <v>-23653</v>
      </c>
      <c r="O873" s="170">
        <f t="shared" si="229"/>
        <v>-27167</v>
      </c>
      <c r="P873" s="170">
        <f t="shared" si="230"/>
        <v>4730</v>
      </c>
      <c r="Q873" s="170">
        <f t="shared" si="231"/>
        <v>-2670</v>
      </c>
      <c r="R873" s="170">
        <f t="shared" si="232"/>
        <v>-15470</v>
      </c>
      <c r="S873" s="174">
        <f t="shared" si="233"/>
        <v>27300</v>
      </c>
      <c r="T873" s="171">
        <f t="shared" si="234"/>
        <v>33206.210729999999</v>
      </c>
      <c r="U873" s="174">
        <f t="shared" si="235"/>
        <v>1226.9694864735</v>
      </c>
      <c r="V873" s="172">
        <f t="shared" si="236"/>
        <v>22.249942073510255</v>
      </c>
      <c r="W873" s="174">
        <f t="shared" si="237"/>
        <v>3030</v>
      </c>
      <c r="X873" s="174">
        <f t="shared" si="238"/>
        <v>102.24745720612498</v>
      </c>
      <c r="Y873" s="175">
        <f t="shared" si="239"/>
        <v>29.633988783620261</v>
      </c>
    </row>
    <row r="874" spans="1:33" ht="14.25" customHeight="1" x14ac:dyDescent="0.2">
      <c r="A874" s="172" t="s">
        <v>229</v>
      </c>
      <c r="B874" s="172" t="s">
        <v>236</v>
      </c>
      <c r="C874" s="172" t="s">
        <v>174</v>
      </c>
      <c r="D874" s="170">
        <v>210000</v>
      </c>
      <c r="E874" s="160">
        <v>825</v>
      </c>
      <c r="F874" s="160">
        <v>1010</v>
      </c>
      <c r="G874" s="160">
        <v>1330</v>
      </c>
      <c r="H874" s="170">
        <v>61383</v>
      </c>
      <c r="I874" s="170">
        <v>64897</v>
      </c>
      <c r="J874" s="170">
        <v>33000</v>
      </c>
      <c r="K874" s="170">
        <v>40400</v>
      </c>
      <c r="L874" s="160">
        <v>53200</v>
      </c>
      <c r="M874" s="160">
        <v>65368</v>
      </c>
      <c r="N874" s="170">
        <f t="shared" si="228"/>
        <v>3985</v>
      </c>
      <c r="O874" s="170">
        <f t="shared" si="229"/>
        <v>471</v>
      </c>
      <c r="P874" s="170">
        <f t="shared" si="230"/>
        <v>32368</v>
      </c>
      <c r="Q874" s="170">
        <f t="shared" si="231"/>
        <v>24968</v>
      </c>
      <c r="R874" s="170">
        <f t="shared" si="232"/>
        <v>12168</v>
      </c>
      <c r="S874" s="174">
        <f t="shared" si="233"/>
        <v>27300</v>
      </c>
      <c r="T874" s="171">
        <f t="shared" si="234"/>
        <v>57530.442168000001</v>
      </c>
      <c r="U874" s="174">
        <f t="shared" si="235"/>
        <v>2125.7498381075998</v>
      </c>
      <c r="V874" s="172">
        <f t="shared" si="236"/>
        <v>12.842527145293447</v>
      </c>
      <c r="W874" s="174">
        <f t="shared" si="237"/>
        <v>3030</v>
      </c>
      <c r="X874" s="174">
        <f t="shared" si="238"/>
        <v>177.14581984229997</v>
      </c>
      <c r="Y874" s="175">
        <f t="shared" si="239"/>
        <v>17.104552637467755</v>
      </c>
    </row>
    <row r="875" spans="1:33" ht="14.25" customHeight="1" x14ac:dyDescent="0.2">
      <c r="A875" s="172" t="s">
        <v>229</v>
      </c>
      <c r="B875" s="172" t="s">
        <v>236</v>
      </c>
      <c r="C875" s="172" t="s">
        <v>175</v>
      </c>
      <c r="D875" s="170">
        <v>210000</v>
      </c>
      <c r="E875" s="160">
        <v>825</v>
      </c>
      <c r="F875" s="160">
        <v>1010</v>
      </c>
      <c r="G875" s="160">
        <v>1330</v>
      </c>
      <c r="H875" s="170">
        <v>61383</v>
      </c>
      <c r="I875" s="170">
        <v>64897</v>
      </c>
      <c r="J875" s="170">
        <v>33000</v>
      </c>
      <c r="K875" s="170">
        <v>40400</v>
      </c>
      <c r="L875" s="160">
        <v>53200</v>
      </c>
      <c r="M875" s="160">
        <v>28277</v>
      </c>
      <c r="N875" s="170">
        <f t="shared" si="228"/>
        <v>-33106</v>
      </c>
      <c r="O875" s="170">
        <f t="shared" si="229"/>
        <v>-36620</v>
      </c>
      <c r="P875" s="170">
        <f t="shared" si="230"/>
        <v>-4723</v>
      </c>
      <c r="Q875" s="170">
        <f t="shared" si="231"/>
        <v>-12123</v>
      </c>
      <c r="R875" s="170">
        <f t="shared" si="232"/>
        <v>-24923</v>
      </c>
      <c r="S875" s="174">
        <f t="shared" si="233"/>
        <v>27300</v>
      </c>
      <c r="T875" s="171">
        <f t="shared" si="234"/>
        <v>24886.615977000001</v>
      </c>
      <c r="U875" s="174">
        <f t="shared" si="235"/>
        <v>919.56046035014992</v>
      </c>
      <c r="V875" s="172">
        <f t="shared" si="236"/>
        <v>29.688096843142553</v>
      </c>
      <c r="W875" s="174">
        <f t="shared" si="237"/>
        <v>3030</v>
      </c>
      <c r="X875" s="174">
        <f t="shared" si="238"/>
        <v>76.630038362512494</v>
      </c>
      <c r="Y875" s="175">
        <f t="shared" si="239"/>
        <v>39.540630081196454</v>
      </c>
    </row>
    <row r="876" spans="1:33" ht="14.25" customHeight="1" x14ac:dyDescent="0.2">
      <c r="A876" s="172" t="s">
        <v>229</v>
      </c>
      <c r="B876" s="172" t="s">
        <v>236</v>
      </c>
      <c r="C876" s="172" t="s">
        <v>176</v>
      </c>
      <c r="D876" s="170">
        <v>210000</v>
      </c>
      <c r="E876" s="160">
        <v>825</v>
      </c>
      <c r="F876" s="160">
        <v>1010</v>
      </c>
      <c r="G876" s="160">
        <v>1330</v>
      </c>
      <c r="H876" s="170">
        <v>61383</v>
      </c>
      <c r="I876" s="170">
        <v>64897</v>
      </c>
      <c r="J876" s="170">
        <v>33000</v>
      </c>
      <c r="K876" s="170">
        <v>40400</v>
      </c>
      <c r="L876" s="160">
        <v>53200</v>
      </c>
      <c r="M876" s="160">
        <v>23990</v>
      </c>
      <c r="N876" s="170">
        <f t="shared" si="228"/>
        <v>-37393</v>
      </c>
      <c r="O876" s="170">
        <f t="shared" si="229"/>
        <v>-40907</v>
      </c>
      <c r="P876" s="170">
        <f t="shared" si="230"/>
        <v>-9010</v>
      </c>
      <c r="Q876" s="170">
        <f t="shared" si="231"/>
        <v>-16410</v>
      </c>
      <c r="R876" s="170">
        <f t="shared" si="232"/>
        <v>-29210</v>
      </c>
      <c r="S876" s="174">
        <f t="shared" si="233"/>
        <v>27300</v>
      </c>
      <c r="T876" s="171">
        <f t="shared" si="234"/>
        <v>21113.62299</v>
      </c>
      <c r="U876" s="174">
        <f t="shared" si="235"/>
        <v>780.14836948049992</v>
      </c>
      <c r="V876" s="172">
        <f t="shared" si="236"/>
        <v>34.993343661256439</v>
      </c>
      <c r="W876" s="174">
        <f t="shared" si="237"/>
        <v>3030</v>
      </c>
      <c r="X876" s="174">
        <f t="shared" si="238"/>
        <v>65.012364123374994</v>
      </c>
      <c r="Y876" s="175">
        <f t="shared" si="239"/>
        <v>46.606519249937151</v>
      </c>
    </row>
    <row r="877" spans="1:33" ht="14.25" customHeight="1" x14ac:dyDescent="0.2">
      <c r="A877" s="172" t="s">
        <v>229</v>
      </c>
      <c r="B877" s="172" t="s">
        <v>236</v>
      </c>
      <c r="C877" s="172" t="s">
        <v>303</v>
      </c>
      <c r="D877" s="170">
        <v>210000</v>
      </c>
      <c r="E877" s="160">
        <v>825</v>
      </c>
      <c r="F877" s="160">
        <v>1010</v>
      </c>
      <c r="G877" s="160">
        <v>1330</v>
      </c>
      <c r="H877" s="170">
        <v>61383</v>
      </c>
      <c r="I877" s="170">
        <v>64897</v>
      </c>
      <c r="J877" s="170">
        <v>33000</v>
      </c>
      <c r="K877" s="170">
        <v>40400</v>
      </c>
      <c r="L877" s="160">
        <v>53200</v>
      </c>
      <c r="M877" s="160">
        <v>42115</v>
      </c>
      <c r="N877" s="170">
        <f t="shared" si="228"/>
        <v>-19268</v>
      </c>
      <c r="O877" s="170">
        <f t="shared" si="229"/>
        <v>-22782</v>
      </c>
      <c r="P877" s="170">
        <f t="shared" si="230"/>
        <v>9115</v>
      </c>
      <c r="Q877" s="170">
        <f t="shared" si="231"/>
        <v>1715</v>
      </c>
      <c r="R877" s="170">
        <f t="shared" si="232"/>
        <v>-11085</v>
      </c>
      <c r="S877" s="174">
        <f t="shared" si="233"/>
        <v>27300</v>
      </c>
      <c r="T877" s="171">
        <f t="shared" si="234"/>
        <v>37065.453614999999</v>
      </c>
      <c r="U877" s="174">
        <f t="shared" si="235"/>
        <v>1369.5685110742497</v>
      </c>
      <c r="V877" s="172">
        <f t="shared" si="236"/>
        <v>19.933285395548904</v>
      </c>
      <c r="W877" s="174">
        <f t="shared" si="237"/>
        <v>3030</v>
      </c>
      <c r="X877" s="174">
        <f t="shared" si="238"/>
        <v>114.13070925618749</v>
      </c>
      <c r="Y877" s="175">
        <f t="shared" si="239"/>
        <v>26.548507581764031</v>
      </c>
    </row>
    <row r="878" spans="1:33" ht="14.25" customHeight="1" x14ac:dyDescent="0.2">
      <c r="A878" s="172" t="s">
        <v>229</v>
      </c>
      <c r="B878" s="172" t="s">
        <v>236</v>
      </c>
      <c r="C878" s="172" t="s">
        <v>339</v>
      </c>
      <c r="D878" s="170">
        <v>210000</v>
      </c>
      <c r="E878" s="160">
        <v>825</v>
      </c>
      <c r="F878" s="160">
        <v>1010</v>
      </c>
      <c r="G878" s="160">
        <v>1330</v>
      </c>
      <c r="H878" s="170">
        <v>61383</v>
      </c>
      <c r="I878" s="170">
        <v>64897</v>
      </c>
      <c r="J878" s="170">
        <v>33000</v>
      </c>
      <c r="K878" s="170">
        <v>40400</v>
      </c>
      <c r="L878" s="160">
        <v>53200</v>
      </c>
      <c r="M878" s="160">
        <v>28510</v>
      </c>
      <c r="N878" s="170">
        <f t="shared" si="228"/>
        <v>-32873</v>
      </c>
      <c r="O878" s="170">
        <f t="shared" si="229"/>
        <v>-36387</v>
      </c>
      <c r="P878" s="170">
        <f t="shared" si="230"/>
        <v>-4490</v>
      </c>
      <c r="Q878" s="170">
        <f t="shared" si="231"/>
        <v>-11890</v>
      </c>
      <c r="R878" s="170">
        <f t="shared" si="232"/>
        <v>-24690</v>
      </c>
      <c r="S878" s="174">
        <f t="shared" si="233"/>
        <v>27300</v>
      </c>
      <c r="T878" s="171">
        <f t="shared" si="234"/>
        <v>25091.679510000002</v>
      </c>
      <c r="U878" s="174">
        <f t="shared" si="235"/>
        <v>927.13755789449999</v>
      </c>
      <c r="V878" s="172">
        <f t="shared" si="236"/>
        <v>29.44546876301445</v>
      </c>
      <c r="W878" s="174">
        <f t="shared" si="237"/>
        <v>3030</v>
      </c>
      <c r="X878" s="174">
        <f t="shared" si="238"/>
        <v>77.261463157874999</v>
      </c>
      <c r="Y878" s="175">
        <f t="shared" si="239"/>
        <v>39.217481473377489</v>
      </c>
    </row>
    <row r="879" spans="1:33" ht="14.25" customHeight="1" x14ac:dyDescent="0.2">
      <c r="A879" s="172" t="s">
        <v>229</v>
      </c>
      <c r="B879" s="172" t="s">
        <v>236</v>
      </c>
      <c r="C879" s="172" t="s">
        <v>179</v>
      </c>
      <c r="D879" s="170">
        <v>210000</v>
      </c>
      <c r="E879" s="160">
        <v>825</v>
      </c>
      <c r="F879" s="160">
        <v>1010</v>
      </c>
      <c r="G879" s="160">
        <v>1330</v>
      </c>
      <c r="H879" s="170">
        <v>61383</v>
      </c>
      <c r="I879" s="170">
        <v>64897</v>
      </c>
      <c r="J879" s="170">
        <v>33000</v>
      </c>
      <c r="K879" s="170">
        <v>40400</v>
      </c>
      <c r="L879" s="160">
        <v>53200</v>
      </c>
      <c r="M879" s="160">
        <v>53768</v>
      </c>
      <c r="N879" s="170">
        <f t="shared" si="228"/>
        <v>-7615</v>
      </c>
      <c r="O879" s="170">
        <f t="shared" si="229"/>
        <v>-11129</v>
      </c>
      <c r="P879" s="170">
        <f t="shared" si="230"/>
        <v>20768</v>
      </c>
      <c r="Q879" s="170">
        <f t="shared" si="231"/>
        <v>13368</v>
      </c>
      <c r="R879" s="170">
        <f t="shared" si="232"/>
        <v>568</v>
      </c>
      <c r="S879" s="174">
        <f t="shared" si="233"/>
        <v>27300</v>
      </c>
      <c r="T879" s="171">
        <f t="shared" si="234"/>
        <v>47321.270568</v>
      </c>
      <c r="U879" s="174">
        <f t="shared" si="235"/>
        <v>1748.5209474875999</v>
      </c>
      <c r="V879" s="172">
        <f t="shared" si="236"/>
        <v>15.613195849455847</v>
      </c>
      <c r="W879" s="174">
        <f t="shared" si="237"/>
        <v>3030</v>
      </c>
      <c r="X879" s="174">
        <f t="shared" si="238"/>
        <v>145.71007895729997</v>
      </c>
      <c r="Y879" s="175">
        <f t="shared" si="239"/>
        <v>20.794717988506033</v>
      </c>
    </row>
    <row r="880" spans="1:33" ht="14.25" customHeight="1" x14ac:dyDescent="0.25">
      <c r="A880" s="172" t="s">
        <v>229</v>
      </c>
      <c r="B880" s="172" t="s">
        <v>236</v>
      </c>
      <c r="C880" s="172" t="s">
        <v>340</v>
      </c>
      <c r="D880" s="170">
        <v>210000</v>
      </c>
      <c r="E880" s="160">
        <v>825</v>
      </c>
      <c r="F880" s="160">
        <v>1010</v>
      </c>
      <c r="G880" s="160">
        <v>1330</v>
      </c>
      <c r="H880" s="170">
        <v>61383</v>
      </c>
      <c r="I880" s="170">
        <v>64897</v>
      </c>
      <c r="J880" s="170">
        <v>33000</v>
      </c>
      <c r="K880" s="170">
        <v>40400</v>
      </c>
      <c r="L880" s="160">
        <v>53200</v>
      </c>
      <c r="M880" s="160">
        <v>29674</v>
      </c>
      <c r="N880" s="170">
        <f t="shared" si="228"/>
        <v>-31709</v>
      </c>
      <c r="O880" s="170">
        <f t="shared" si="229"/>
        <v>-35223</v>
      </c>
      <c r="P880" s="170">
        <f t="shared" si="230"/>
        <v>-3326</v>
      </c>
      <c r="Q880" s="170">
        <f t="shared" si="231"/>
        <v>-10726</v>
      </c>
      <c r="R880" s="170">
        <f t="shared" si="232"/>
        <v>-23526</v>
      </c>
      <c r="S880" s="174">
        <f t="shared" si="233"/>
        <v>27300</v>
      </c>
      <c r="T880" s="171">
        <f t="shared" si="234"/>
        <v>26116.117074000002</v>
      </c>
      <c r="U880" s="174">
        <f t="shared" si="235"/>
        <v>964.99052588429993</v>
      </c>
      <c r="V880" s="172">
        <f t="shared" si="236"/>
        <v>28.290433188432367</v>
      </c>
      <c r="W880" s="174">
        <f t="shared" si="237"/>
        <v>3030</v>
      </c>
      <c r="X880" s="174">
        <f t="shared" si="238"/>
        <v>80.415877157024994</v>
      </c>
      <c r="Y880" s="175">
        <f t="shared" si="239"/>
        <v>37.679126400417609</v>
      </c>
      <c r="AE880" s="179"/>
      <c r="AF880" s="179"/>
      <c r="AG880" s="179"/>
    </row>
    <row r="881" spans="1:25" ht="14.25" customHeight="1" x14ac:dyDescent="0.2">
      <c r="A881" s="172" t="s">
        <v>229</v>
      </c>
      <c r="B881" s="172" t="s">
        <v>236</v>
      </c>
      <c r="C881" s="172" t="s">
        <v>305</v>
      </c>
      <c r="D881" s="170">
        <v>210000</v>
      </c>
      <c r="E881" s="160">
        <v>825</v>
      </c>
      <c r="F881" s="160">
        <v>1010</v>
      </c>
      <c r="G881" s="160">
        <v>1330</v>
      </c>
      <c r="H881" s="170">
        <v>61383</v>
      </c>
      <c r="I881" s="170">
        <v>64897</v>
      </c>
      <c r="J881" s="170">
        <v>33000</v>
      </c>
      <c r="K881" s="170">
        <v>40400</v>
      </c>
      <c r="L881" s="160">
        <v>53200</v>
      </c>
      <c r="M881" s="160">
        <v>26124</v>
      </c>
      <c r="N881" s="170">
        <f t="shared" si="228"/>
        <v>-35259</v>
      </c>
      <c r="O881" s="170">
        <f t="shared" si="229"/>
        <v>-38773</v>
      </c>
      <c r="P881" s="170">
        <f t="shared" si="230"/>
        <v>-6876</v>
      </c>
      <c r="Q881" s="170">
        <f t="shared" si="231"/>
        <v>-14276</v>
      </c>
      <c r="R881" s="170">
        <f t="shared" si="232"/>
        <v>-27076</v>
      </c>
      <c r="S881" s="174">
        <f t="shared" si="233"/>
        <v>27300</v>
      </c>
      <c r="T881" s="171">
        <f t="shared" si="234"/>
        <v>22991.758524000001</v>
      </c>
      <c r="U881" s="174">
        <f t="shared" si="235"/>
        <v>849.54547746179992</v>
      </c>
      <c r="V881" s="172">
        <f t="shared" si="236"/>
        <v>32.134830593842523</v>
      </c>
      <c r="W881" s="174">
        <f t="shared" si="237"/>
        <v>3030</v>
      </c>
      <c r="X881" s="174">
        <f t="shared" si="238"/>
        <v>70.795456455149989</v>
      </c>
      <c r="Y881" s="175">
        <f t="shared" si="239"/>
        <v>42.79935679091993</v>
      </c>
    </row>
    <row r="882" spans="1:25" ht="14.25" customHeight="1" x14ac:dyDescent="0.2">
      <c r="A882" s="172" t="s">
        <v>229</v>
      </c>
      <c r="B882" s="172" t="s">
        <v>236</v>
      </c>
      <c r="C882" s="172" t="s">
        <v>177</v>
      </c>
      <c r="D882" s="170">
        <v>210000</v>
      </c>
      <c r="E882" s="160">
        <v>825</v>
      </c>
      <c r="F882" s="160">
        <v>1010</v>
      </c>
      <c r="G882" s="160">
        <v>1330</v>
      </c>
      <c r="H882" s="170">
        <v>61383</v>
      </c>
      <c r="I882" s="170">
        <v>64897</v>
      </c>
      <c r="J882" s="170">
        <v>33000</v>
      </c>
      <c r="K882" s="170">
        <v>40400</v>
      </c>
      <c r="L882" s="160">
        <v>53200</v>
      </c>
      <c r="M882" s="160">
        <v>27828</v>
      </c>
      <c r="N882" s="170">
        <f t="shared" si="228"/>
        <v>-33555</v>
      </c>
      <c r="O882" s="170">
        <f t="shared" si="229"/>
        <v>-37069</v>
      </c>
      <c r="P882" s="170">
        <f t="shared" si="230"/>
        <v>-5172</v>
      </c>
      <c r="Q882" s="170">
        <f t="shared" si="231"/>
        <v>-12572</v>
      </c>
      <c r="R882" s="170">
        <f t="shared" si="232"/>
        <v>-25372</v>
      </c>
      <c r="S882" s="174">
        <f t="shared" si="233"/>
        <v>27300</v>
      </c>
      <c r="T882" s="171">
        <f t="shared" si="234"/>
        <v>24491.450628000002</v>
      </c>
      <c r="U882" s="174">
        <f t="shared" si="235"/>
        <v>904.95910070460002</v>
      </c>
      <c r="V882" s="172">
        <f t="shared" si="236"/>
        <v>30.167109186198861</v>
      </c>
      <c r="W882" s="174">
        <f t="shared" si="237"/>
        <v>3030</v>
      </c>
      <c r="X882" s="174">
        <f t="shared" si="238"/>
        <v>75.413258392049997</v>
      </c>
      <c r="Y882" s="175">
        <f t="shared" si="239"/>
        <v>40.178611355684637</v>
      </c>
    </row>
    <row r="883" spans="1:25" ht="14.25" customHeight="1" x14ac:dyDescent="0.2">
      <c r="A883" s="172" t="s">
        <v>229</v>
      </c>
      <c r="B883" s="172" t="s">
        <v>236</v>
      </c>
      <c r="C883" s="172" t="s">
        <v>180</v>
      </c>
      <c r="D883" s="170">
        <v>210000</v>
      </c>
      <c r="E883" s="160">
        <v>825</v>
      </c>
      <c r="F883" s="160">
        <v>1010</v>
      </c>
      <c r="G883" s="160">
        <v>1330</v>
      </c>
      <c r="H883" s="170">
        <v>61383</v>
      </c>
      <c r="I883" s="170">
        <v>64897</v>
      </c>
      <c r="J883" s="170">
        <v>33000</v>
      </c>
      <c r="K883" s="170">
        <v>40400</v>
      </c>
      <c r="L883" s="160">
        <v>53200</v>
      </c>
      <c r="M883" s="160">
        <v>27689</v>
      </c>
      <c r="N883" s="170">
        <f t="shared" si="228"/>
        <v>-33694</v>
      </c>
      <c r="O883" s="170">
        <f t="shared" si="229"/>
        <v>-37208</v>
      </c>
      <c r="P883" s="170">
        <f t="shared" si="230"/>
        <v>-5311</v>
      </c>
      <c r="Q883" s="170">
        <f t="shared" si="231"/>
        <v>-12711</v>
      </c>
      <c r="R883" s="170">
        <f t="shared" si="232"/>
        <v>-25511</v>
      </c>
      <c r="S883" s="174">
        <f t="shared" si="233"/>
        <v>27300</v>
      </c>
      <c r="T883" s="171">
        <f t="shared" si="234"/>
        <v>24369.116589000001</v>
      </c>
      <c r="U883" s="174">
        <f t="shared" si="235"/>
        <v>900.43885796354994</v>
      </c>
      <c r="V883" s="172">
        <f t="shared" si="236"/>
        <v>30.318549403501102</v>
      </c>
      <c r="W883" s="174">
        <f t="shared" si="237"/>
        <v>3030</v>
      </c>
      <c r="X883" s="174">
        <f t="shared" si="238"/>
        <v>75.036571496962495</v>
      </c>
      <c r="Y883" s="175">
        <f t="shared" si="239"/>
        <v>40.380309754992673</v>
      </c>
    </row>
    <row r="884" spans="1:25" ht="14.25" customHeight="1" x14ac:dyDescent="0.2">
      <c r="A884" s="172" t="s">
        <v>237</v>
      </c>
      <c r="B884" s="172" t="s">
        <v>237</v>
      </c>
      <c r="C884" s="172" t="s">
        <v>177</v>
      </c>
      <c r="D884" s="170">
        <v>214000</v>
      </c>
      <c r="E884" s="160">
        <v>713</v>
      </c>
      <c r="F884" s="160">
        <v>869</v>
      </c>
      <c r="G884" s="160">
        <v>1181</v>
      </c>
      <c r="H884" s="170">
        <v>62552</v>
      </c>
      <c r="I884" s="170">
        <v>66133</v>
      </c>
      <c r="J884" s="170">
        <v>28520</v>
      </c>
      <c r="K884" s="170">
        <v>34760</v>
      </c>
      <c r="L884" s="160">
        <v>47240</v>
      </c>
      <c r="M884" s="160">
        <v>28465</v>
      </c>
      <c r="N884" s="170">
        <f t="shared" si="228"/>
        <v>-34087</v>
      </c>
      <c r="O884" s="170">
        <f t="shared" si="229"/>
        <v>-37668</v>
      </c>
      <c r="P884" s="170">
        <f t="shared" si="230"/>
        <v>-55</v>
      </c>
      <c r="Q884" s="170">
        <f t="shared" si="231"/>
        <v>-6295</v>
      </c>
      <c r="R884" s="170">
        <f t="shared" si="232"/>
        <v>-18775</v>
      </c>
      <c r="S884" s="174">
        <f t="shared" si="233"/>
        <v>27820</v>
      </c>
      <c r="T884" s="171">
        <f t="shared" si="234"/>
        <v>25052.074965</v>
      </c>
      <c r="U884" s="174">
        <f t="shared" si="235"/>
        <v>925.67416995674989</v>
      </c>
      <c r="V884" s="172">
        <f t="shared" si="236"/>
        <v>30.053771513684808</v>
      </c>
      <c r="W884" s="174">
        <f t="shared" si="237"/>
        <v>2607</v>
      </c>
      <c r="X884" s="174">
        <f t="shared" si="238"/>
        <v>77.139514163062486</v>
      </c>
      <c r="Y884" s="175">
        <f t="shared" si="239"/>
        <v>33.79590898756706</v>
      </c>
    </row>
    <row r="885" spans="1:25" ht="14.25" customHeight="1" x14ac:dyDescent="0.2">
      <c r="A885" s="172" t="s">
        <v>237</v>
      </c>
      <c r="B885" s="172" t="s">
        <v>237</v>
      </c>
      <c r="C885" s="172" t="s">
        <v>180</v>
      </c>
      <c r="D885" s="170">
        <v>214000</v>
      </c>
      <c r="E885" s="160">
        <v>713</v>
      </c>
      <c r="F885" s="160">
        <v>869</v>
      </c>
      <c r="G885" s="160">
        <v>1181</v>
      </c>
      <c r="H885" s="170">
        <v>62552</v>
      </c>
      <c r="I885" s="170">
        <v>66133</v>
      </c>
      <c r="J885" s="170">
        <v>28520</v>
      </c>
      <c r="K885" s="170">
        <v>34760</v>
      </c>
      <c r="L885" s="160">
        <v>47240</v>
      </c>
      <c r="M885" s="160">
        <v>28323</v>
      </c>
      <c r="N885" s="170">
        <f t="shared" si="228"/>
        <v>-34229</v>
      </c>
      <c r="O885" s="170">
        <f t="shared" si="229"/>
        <v>-37810</v>
      </c>
      <c r="P885" s="170">
        <f t="shared" si="230"/>
        <v>-197</v>
      </c>
      <c r="Q885" s="170">
        <f t="shared" si="231"/>
        <v>-6437</v>
      </c>
      <c r="R885" s="170">
        <f t="shared" si="232"/>
        <v>-18917</v>
      </c>
      <c r="S885" s="174">
        <f t="shared" si="233"/>
        <v>27820</v>
      </c>
      <c r="T885" s="171">
        <f t="shared" si="234"/>
        <v>24927.100623000002</v>
      </c>
      <c r="U885" s="174">
        <f t="shared" si="235"/>
        <v>921.05636801984997</v>
      </c>
      <c r="V885" s="172">
        <f t="shared" si="236"/>
        <v>30.204448897964127</v>
      </c>
      <c r="W885" s="174">
        <f t="shared" si="237"/>
        <v>2607</v>
      </c>
      <c r="X885" s="174">
        <f t="shared" si="238"/>
        <v>76.754697334987497</v>
      </c>
      <c r="Y885" s="175">
        <f t="shared" si="239"/>
        <v>33.965347926812001</v>
      </c>
    </row>
    <row r="886" spans="1:25" ht="14.25" customHeight="1" x14ac:dyDescent="0.2">
      <c r="A886" s="172" t="s">
        <v>237</v>
      </c>
      <c r="B886" s="172" t="s">
        <v>237</v>
      </c>
      <c r="C886" s="172" t="s">
        <v>181</v>
      </c>
      <c r="D886" s="170">
        <v>214000</v>
      </c>
      <c r="E886" s="160">
        <v>713</v>
      </c>
      <c r="F886" s="160">
        <v>869</v>
      </c>
      <c r="G886" s="160">
        <v>1181</v>
      </c>
      <c r="H886" s="170">
        <v>62552</v>
      </c>
      <c r="I886" s="170">
        <v>66133</v>
      </c>
      <c r="J886" s="170">
        <v>28520</v>
      </c>
      <c r="K886" s="170">
        <v>34760</v>
      </c>
      <c r="L886" s="160">
        <v>47240</v>
      </c>
      <c r="M886" s="160">
        <v>86054</v>
      </c>
      <c r="N886" s="170">
        <f t="shared" si="228"/>
        <v>23502</v>
      </c>
      <c r="O886" s="170">
        <f t="shared" si="229"/>
        <v>19921</v>
      </c>
      <c r="P886" s="170">
        <f t="shared" si="230"/>
        <v>57534</v>
      </c>
      <c r="Q886" s="170">
        <f t="shared" si="231"/>
        <v>51294</v>
      </c>
      <c r="R886" s="170">
        <f t="shared" si="232"/>
        <v>38814</v>
      </c>
      <c r="S886" s="174">
        <f t="shared" si="233"/>
        <v>27820</v>
      </c>
      <c r="T886" s="171">
        <f t="shared" si="234"/>
        <v>75736.211454000004</v>
      </c>
      <c r="U886" s="174">
        <f t="shared" si="235"/>
        <v>2798.4530132252999</v>
      </c>
      <c r="V886" s="172">
        <f t="shared" si="236"/>
        <v>9.94120675549118</v>
      </c>
      <c r="W886" s="174">
        <f t="shared" si="237"/>
        <v>2607</v>
      </c>
      <c r="X886" s="174">
        <f t="shared" si="238"/>
        <v>233.20441776877499</v>
      </c>
      <c r="Y886" s="175">
        <f t="shared" si="239"/>
        <v>11.179033506067077</v>
      </c>
    </row>
    <row r="887" spans="1:25" ht="14.25" customHeight="1" x14ac:dyDescent="0.2">
      <c r="A887" s="172" t="s">
        <v>237</v>
      </c>
      <c r="B887" s="172" t="s">
        <v>237</v>
      </c>
      <c r="C887" s="172" t="s">
        <v>178</v>
      </c>
      <c r="D887" s="170">
        <v>214000</v>
      </c>
      <c r="E887" s="160">
        <v>713</v>
      </c>
      <c r="F887" s="160">
        <v>869</v>
      </c>
      <c r="G887" s="160">
        <v>1181</v>
      </c>
      <c r="H887" s="170">
        <v>62552</v>
      </c>
      <c r="I887" s="170">
        <v>66133</v>
      </c>
      <c r="J887" s="170">
        <v>28520</v>
      </c>
      <c r="K887" s="170">
        <v>34760</v>
      </c>
      <c r="L887" s="160">
        <v>47240</v>
      </c>
      <c r="M887" s="160">
        <v>67521</v>
      </c>
      <c r="N887" s="170">
        <f t="shared" si="228"/>
        <v>4969</v>
      </c>
      <c r="O887" s="170">
        <f t="shared" si="229"/>
        <v>1388</v>
      </c>
      <c r="P887" s="170">
        <f t="shared" si="230"/>
        <v>39001</v>
      </c>
      <c r="Q887" s="170">
        <f t="shared" si="231"/>
        <v>32761</v>
      </c>
      <c r="R887" s="170">
        <f t="shared" si="232"/>
        <v>20281</v>
      </c>
      <c r="S887" s="174">
        <f t="shared" si="233"/>
        <v>27820</v>
      </c>
      <c r="T887" s="171">
        <f t="shared" si="234"/>
        <v>59425.299620999998</v>
      </c>
      <c r="U887" s="174">
        <f t="shared" si="235"/>
        <v>2195.7648209959498</v>
      </c>
      <c r="V887" s="172">
        <f t="shared" si="236"/>
        <v>12.669845028021475</v>
      </c>
      <c r="W887" s="174">
        <f t="shared" si="237"/>
        <v>2607</v>
      </c>
      <c r="X887" s="174">
        <f t="shared" si="238"/>
        <v>182.98040174966246</v>
      </c>
      <c r="Y887" s="175">
        <f t="shared" si="239"/>
        <v>14.247427457103662</v>
      </c>
    </row>
    <row r="888" spans="1:25" ht="14.25" customHeight="1" x14ac:dyDescent="0.2">
      <c r="A888" s="172" t="s">
        <v>237</v>
      </c>
      <c r="B888" s="172" t="s">
        <v>237</v>
      </c>
      <c r="C888" s="172" t="s">
        <v>468</v>
      </c>
      <c r="D888" s="170">
        <v>214000</v>
      </c>
      <c r="E888" s="160">
        <v>713</v>
      </c>
      <c r="F888" s="160">
        <v>869</v>
      </c>
      <c r="G888" s="160">
        <v>1181</v>
      </c>
      <c r="H888" s="170">
        <v>62552</v>
      </c>
      <c r="I888" s="170">
        <v>66133</v>
      </c>
      <c r="J888" s="170">
        <v>28520</v>
      </c>
      <c r="K888" s="170">
        <v>34760</v>
      </c>
      <c r="L888" s="160">
        <v>47240</v>
      </c>
      <c r="M888" s="160">
        <v>56788</v>
      </c>
      <c r="N888" s="170">
        <f t="shared" si="228"/>
        <v>-5764</v>
      </c>
      <c r="O888" s="170">
        <f t="shared" si="229"/>
        <v>-9345</v>
      </c>
      <c r="P888" s="170">
        <f t="shared" si="230"/>
        <v>28268</v>
      </c>
      <c r="Q888" s="170">
        <f t="shared" si="231"/>
        <v>22028</v>
      </c>
      <c r="R888" s="170">
        <f t="shared" si="232"/>
        <v>9548</v>
      </c>
      <c r="S888" s="174">
        <f t="shared" si="233"/>
        <v>27820</v>
      </c>
      <c r="T888" s="171">
        <f t="shared" si="234"/>
        <v>49979.175587999998</v>
      </c>
      <c r="U888" s="174">
        <f t="shared" si="235"/>
        <v>1846.7305379765999</v>
      </c>
      <c r="V888" s="172">
        <f t="shared" si="236"/>
        <v>15.064460909647075</v>
      </c>
      <c r="W888" s="174">
        <f t="shared" si="237"/>
        <v>2607</v>
      </c>
      <c r="X888" s="174">
        <f t="shared" si="238"/>
        <v>153.89421149804997</v>
      </c>
      <c r="Y888" s="175">
        <f t="shared" si="239"/>
        <v>16.94020830687991</v>
      </c>
    </row>
    <row r="889" spans="1:25" ht="14.25" customHeight="1" x14ac:dyDescent="0.2">
      <c r="A889" s="172" t="s">
        <v>237</v>
      </c>
      <c r="B889" s="172" t="s">
        <v>237</v>
      </c>
      <c r="C889" s="172" t="s">
        <v>170</v>
      </c>
      <c r="D889" s="170">
        <v>214000</v>
      </c>
      <c r="E889" s="160">
        <v>713</v>
      </c>
      <c r="F889" s="160">
        <v>869</v>
      </c>
      <c r="G889" s="160">
        <v>1181</v>
      </c>
      <c r="H889" s="170">
        <v>62552</v>
      </c>
      <c r="I889" s="170">
        <v>66133</v>
      </c>
      <c r="J889" s="170">
        <v>28520</v>
      </c>
      <c r="K889" s="170">
        <v>34760</v>
      </c>
      <c r="L889" s="160">
        <v>47240</v>
      </c>
      <c r="M889" s="160">
        <v>47569</v>
      </c>
      <c r="N889" s="170">
        <f t="shared" si="228"/>
        <v>-14983</v>
      </c>
      <c r="O889" s="170">
        <f t="shared" si="229"/>
        <v>-18564</v>
      </c>
      <c r="P889" s="170">
        <f t="shared" si="230"/>
        <v>19049</v>
      </c>
      <c r="Q889" s="170">
        <f t="shared" si="231"/>
        <v>12809</v>
      </c>
      <c r="R889" s="170">
        <f t="shared" si="232"/>
        <v>329</v>
      </c>
      <c r="S889" s="174">
        <f t="shared" si="233"/>
        <v>27820</v>
      </c>
      <c r="T889" s="171">
        <f t="shared" si="234"/>
        <v>41865.524469000004</v>
      </c>
      <c r="U889" s="174">
        <f t="shared" si="235"/>
        <v>1546.9311291295501</v>
      </c>
      <c r="V889" s="172">
        <f t="shared" si="236"/>
        <v>17.983993906473501</v>
      </c>
      <c r="W889" s="174">
        <f t="shared" si="237"/>
        <v>2607</v>
      </c>
      <c r="X889" s="174">
        <f t="shared" si="238"/>
        <v>128.9109274274625</v>
      </c>
      <c r="Y889" s="175">
        <f t="shared" si="239"/>
        <v>20.223266188717364</v>
      </c>
    </row>
    <row r="890" spans="1:25" ht="14.25" customHeight="1" x14ac:dyDescent="0.2">
      <c r="A890" s="172" t="s">
        <v>237</v>
      </c>
      <c r="B890" s="172" t="s">
        <v>237</v>
      </c>
      <c r="C890" s="172" t="s">
        <v>171</v>
      </c>
      <c r="D890" s="170">
        <v>214000</v>
      </c>
      <c r="E890" s="160">
        <v>713</v>
      </c>
      <c r="F890" s="160">
        <v>869</v>
      </c>
      <c r="G890" s="160">
        <v>1181</v>
      </c>
      <c r="H890" s="170">
        <v>62552</v>
      </c>
      <c r="I890" s="170">
        <v>66133</v>
      </c>
      <c r="J890" s="170">
        <v>28520</v>
      </c>
      <c r="K890" s="170">
        <v>34760</v>
      </c>
      <c r="L890" s="160">
        <v>47240</v>
      </c>
      <c r="M890" s="160">
        <v>43709</v>
      </c>
      <c r="N890" s="170">
        <f t="shared" si="228"/>
        <v>-18843</v>
      </c>
      <c r="O890" s="170">
        <f t="shared" si="229"/>
        <v>-22424</v>
      </c>
      <c r="P890" s="170">
        <f t="shared" si="230"/>
        <v>15189</v>
      </c>
      <c r="Q890" s="170">
        <f t="shared" si="231"/>
        <v>8949</v>
      </c>
      <c r="R890" s="170">
        <f t="shared" si="232"/>
        <v>-3531</v>
      </c>
      <c r="S890" s="174">
        <f t="shared" si="233"/>
        <v>27820</v>
      </c>
      <c r="T890" s="171">
        <f t="shared" si="234"/>
        <v>38468.334608999998</v>
      </c>
      <c r="U890" s="174">
        <f t="shared" si="235"/>
        <v>1421.4049638025499</v>
      </c>
      <c r="V890" s="172">
        <f t="shared" si="236"/>
        <v>19.572184358759937</v>
      </c>
      <c r="W890" s="174">
        <f t="shared" si="237"/>
        <v>2607</v>
      </c>
      <c r="X890" s="174">
        <f t="shared" si="238"/>
        <v>118.45041365021248</v>
      </c>
      <c r="Y890" s="175">
        <f t="shared" si="239"/>
        <v>22.009209758427243</v>
      </c>
    </row>
    <row r="891" spans="1:25" ht="14.25" customHeight="1" x14ac:dyDescent="0.2">
      <c r="A891" s="172" t="s">
        <v>237</v>
      </c>
      <c r="B891" s="172" t="s">
        <v>237</v>
      </c>
      <c r="C891" s="172" t="s">
        <v>172</v>
      </c>
      <c r="D891" s="170">
        <v>214000</v>
      </c>
      <c r="E891" s="160">
        <v>713</v>
      </c>
      <c r="F891" s="160">
        <v>869</v>
      </c>
      <c r="G891" s="160">
        <v>1181</v>
      </c>
      <c r="H891" s="170">
        <v>62552</v>
      </c>
      <c r="I891" s="170">
        <v>66133</v>
      </c>
      <c r="J891" s="170">
        <v>28520</v>
      </c>
      <c r="K891" s="170">
        <v>34760</v>
      </c>
      <c r="L891" s="160">
        <v>47240</v>
      </c>
      <c r="M891" s="160">
        <v>31054</v>
      </c>
      <c r="N891" s="170">
        <f t="shared" si="228"/>
        <v>-31498</v>
      </c>
      <c r="O891" s="170">
        <f t="shared" si="229"/>
        <v>-35079</v>
      </c>
      <c r="P891" s="170">
        <f t="shared" si="230"/>
        <v>2534</v>
      </c>
      <c r="Q891" s="170">
        <f t="shared" si="231"/>
        <v>-3706</v>
      </c>
      <c r="R891" s="170">
        <f t="shared" si="232"/>
        <v>-16186</v>
      </c>
      <c r="S891" s="174">
        <f t="shared" si="233"/>
        <v>27820</v>
      </c>
      <c r="T891" s="171">
        <f t="shared" si="234"/>
        <v>27330.656454</v>
      </c>
      <c r="U891" s="174">
        <f t="shared" si="235"/>
        <v>1009.8677559752999</v>
      </c>
      <c r="V891" s="172">
        <f t="shared" si="236"/>
        <v>27.548161465094289</v>
      </c>
      <c r="W891" s="174">
        <f t="shared" si="237"/>
        <v>2607</v>
      </c>
      <c r="X891" s="174">
        <f t="shared" si="238"/>
        <v>84.155646331274994</v>
      </c>
      <c r="Y891" s="175">
        <f t="shared" si="239"/>
        <v>30.978313561251248</v>
      </c>
    </row>
    <row r="892" spans="1:25" ht="14.25" customHeight="1" x14ac:dyDescent="0.2">
      <c r="A892" s="172" t="s">
        <v>237</v>
      </c>
      <c r="B892" s="172" t="s">
        <v>237</v>
      </c>
      <c r="C892" s="172" t="s">
        <v>173</v>
      </c>
      <c r="D892" s="170">
        <v>214000</v>
      </c>
      <c r="E892" s="160">
        <v>713</v>
      </c>
      <c r="F892" s="160">
        <v>869</v>
      </c>
      <c r="G892" s="160">
        <v>1181</v>
      </c>
      <c r="H892" s="170">
        <v>62552</v>
      </c>
      <c r="I892" s="170">
        <v>66133</v>
      </c>
      <c r="J892" s="170">
        <v>28520</v>
      </c>
      <c r="K892" s="170">
        <v>34760</v>
      </c>
      <c r="L892" s="160">
        <v>47240</v>
      </c>
      <c r="M892" s="160">
        <v>38595</v>
      </c>
      <c r="N892" s="170">
        <f t="shared" si="228"/>
        <v>-23957</v>
      </c>
      <c r="O892" s="170">
        <f t="shared" si="229"/>
        <v>-27538</v>
      </c>
      <c r="P892" s="170">
        <f t="shared" si="230"/>
        <v>10075</v>
      </c>
      <c r="Q892" s="170">
        <f t="shared" si="231"/>
        <v>3835</v>
      </c>
      <c r="R892" s="170">
        <f t="shared" si="232"/>
        <v>-8645</v>
      </c>
      <c r="S892" s="174">
        <f t="shared" si="233"/>
        <v>27820</v>
      </c>
      <c r="T892" s="171">
        <f t="shared" si="234"/>
        <v>33967.498095000003</v>
      </c>
      <c r="U892" s="174">
        <f t="shared" si="235"/>
        <v>1255.0990546102501</v>
      </c>
      <c r="V892" s="172">
        <f t="shared" si="236"/>
        <v>22.165581192823886</v>
      </c>
      <c r="W892" s="174">
        <f t="shared" si="237"/>
        <v>2607</v>
      </c>
      <c r="X892" s="174">
        <f t="shared" si="238"/>
        <v>104.59158788418749</v>
      </c>
      <c r="Y892" s="175">
        <f t="shared" si="239"/>
        <v>24.925522718774356</v>
      </c>
    </row>
    <row r="893" spans="1:25" ht="14.25" customHeight="1" x14ac:dyDescent="0.2">
      <c r="A893" s="172" t="s">
        <v>237</v>
      </c>
      <c r="B893" s="172" t="s">
        <v>237</v>
      </c>
      <c r="C893" s="172" t="s">
        <v>174</v>
      </c>
      <c r="D893" s="170">
        <v>214000</v>
      </c>
      <c r="E893" s="160">
        <v>713</v>
      </c>
      <c r="F893" s="160">
        <v>869</v>
      </c>
      <c r="G893" s="160">
        <v>1181</v>
      </c>
      <c r="H893" s="170">
        <v>62552</v>
      </c>
      <c r="I893" s="170">
        <v>66133</v>
      </c>
      <c r="J893" s="170">
        <v>28520</v>
      </c>
      <c r="K893" s="170">
        <v>34760</v>
      </c>
      <c r="L893" s="160">
        <v>47240</v>
      </c>
      <c r="M893" s="160">
        <v>66866</v>
      </c>
      <c r="N893" s="170">
        <f t="shared" si="228"/>
        <v>4314</v>
      </c>
      <c r="O893" s="170">
        <f t="shared" si="229"/>
        <v>733</v>
      </c>
      <c r="P893" s="170">
        <f t="shared" si="230"/>
        <v>38346</v>
      </c>
      <c r="Q893" s="170">
        <f t="shared" si="231"/>
        <v>32106</v>
      </c>
      <c r="R893" s="170">
        <f t="shared" si="232"/>
        <v>19626</v>
      </c>
      <c r="S893" s="174">
        <f t="shared" si="233"/>
        <v>27820</v>
      </c>
      <c r="T893" s="171">
        <f t="shared" si="234"/>
        <v>58848.833466000004</v>
      </c>
      <c r="U893" s="174">
        <f t="shared" si="235"/>
        <v>2174.4643965687001</v>
      </c>
      <c r="V893" s="172">
        <f t="shared" si="236"/>
        <v>12.793955166108903</v>
      </c>
      <c r="W893" s="174">
        <f t="shared" si="237"/>
        <v>2607</v>
      </c>
      <c r="X893" s="174">
        <f t="shared" si="238"/>
        <v>181.205366380725</v>
      </c>
      <c r="Y893" s="175">
        <f t="shared" si="239"/>
        <v>14.386991136468403</v>
      </c>
    </row>
    <row r="894" spans="1:25" ht="14.25" customHeight="1" x14ac:dyDescent="0.2">
      <c r="A894" s="172" t="s">
        <v>237</v>
      </c>
      <c r="B894" s="172" t="s">
        <v>237</v>
      </c>
      <c r="C894" s="172" t="s">
        <v>175</v>
      </c>
      <c r="D894" s="170">
        <v>214000</v>
      </c>
      <c r="E894" s="160">
        <v>713</v>
      </c>
      <c r="F894" s="160">
        <v>869</v>
      </c>
      <c r="G894" s="160">
        <v>1181</v>
      </c>
      <c r="H894" s="170">
        <v>62552</v>
      </c>
      <c r="I894" s="170">
        <v>66133</v>
      </c>
      <c r="J894" s="170">
        <v>28520</v>
      </c>
      <c r="K894" s="170">
        <v>34760</v>
      </c>
      <c r="L894" s="160">
        <v>47240</v>
      </c>
      <c r="M894" s="160">
        <v>28926</v>
      </c>
      <c r="N894" s="170">
        <f t="shared" si="228"/>
        <v>-33626</v>
      </c>
      <c r="O894" s="170">
        <f t="shared" si="229"/>
        <v>-37207</v>
      </c>
      <c r="P894" s="170">
        <f t="shared" si="230"/>
        <v>406</v>
      </c>
      <c r="Q894" s="170">
        <f t="shared" si="231"/>
        <v>-5834</v>
      </c>
      <c r="R894" s="170">
        <f t="shared" si="232"/>
        <v>-18314</v>
      </c>
      <c r="S894" s="174">
        <f t="shared" si="233"/>
        <v>27820</v>
      </c>
      <c r="T894" s="171">
        <f t="shared" si="234"/>
        <v>25457.801525999999</v>
      </c>
      <c r="U894" s="174">
        <f t="shared" si="235"/>
        <v>940.66576638569984</v>
      </c>
      <c r="V894" s="172">
        <f t="shared" si="236"/>
        <v>29.574797971964259</v>
      </c>
      <c r="W894" s="174">
        <f t="shared" si="237"/>
        <v>2607</v>
      </c>
      <c r="X894" s="174">
        <f t="shared" si="238"/>
        <v>78.388813865474987</v>
      </c>
      <c r="Y894" s="175">
        <f t="shared" si="239"/>
        <v>33.257296180982379</v>
      </c>
    </row>
    <row r="895" spans="1:25" ht="14.25" customHeight="1" x14ac:dyDescent="0.2">
      <c r="A895" s="172" t="s">
        <v>237</v>
      </c>
      <c r="B895" s="172" t="s">
        <v>237</v>
      </c>
      <c r="C895" s="172" t="s">
        <v>176</v>
      </c>
      <c r="D895" s="170">
        <v>214000</v>
      </c>
      <c r="E895" s="160">
        <v>713</v>
      </c>
      <c r="F895" s="160">
        <v>869</v>
      </c>
      <c r="G895" s="160">
        <v>1181</v>
      </c>
      <c r="H895" s="170">
        <v>62552</v>
      </c>
      <c r="I895" s="170">
        <v>66133</v>
      </c>
      <c r="J895" s="170">
        <v>28520</v>
      </c>
      <c r="K895" s="170">
        <v>34760</v>
      </c>
      <c r="L895" s="160">
        <v>47240</v>
      </c>
      <c r="M895" s="160">
        <v>24540</v>
      </c>
      <c r="N895" s="170">
        <f t="shared" si="228"/>
        <v>-38012</v>
      </c>
      <c r="O895" s="170">
        <f t="shared" si="229"/>
        <v>-41593</v>
      </c>
      <c r="P895" s="170">
        <f t="shared" si="230"/>
        <v>-3980</v>
      </c>
      <c r="Q895" s="170">
        <f t="shared" si="231"/>
        <v>-10220</v>
      </c>
      <c r="R895" s="170">
        <f t="shared" si="232"/>
        <v>-22700</v>
      </c>
      <c r="S895" s="174">
        <f t="shared" si="233"/>
        <v>27820</v>
      </c>
      <c r="T895" s="171">
        <f t="shared" si="234"/>
        <v>21597.678540000001</v>
      </c>
      <c r="U895" s="174">
        <f t="shared" si="235"/>
        <v>798.03422205300001</v>
      </c>
      <c r="V895" s="172">
        <f t="shared" si="236"/>
        <v>34.860660396782315</v>
      </c>
      <c r="W895" s="174">
        <f t="shared" si="237"/>
        <v>2607</v>
      </c>
      <c r="X895" s="174">
        <f t="shared" si="238"/>
        <v>66.502851837749986</v>
      </c>
      <c r="Y895" s="175">
        <f t="shared" si="239"/>
        <v>39.201326378610283</v>
      </c>
    </row>
    <row r="896" spans="1:25" ht="14.25" customHeight="1" x14ac:dyDescent="0.2">
      <c r="A896" s="172" t="s">
        <v>237</v>
      </c>
      <c r="B896" s="172" t="s">
        <v>237</v>
      </c>
      <c r="C896" s="172" t="s">
        <v>303</v>
      </c>
      <c r="D896" s="170">
        <v>214000</v>
      </c>
      <c r="E896" s="160">
        <v>713</v>
      </c>
      <c r="F896" s="160">
        <v>869</v>
      </c>
      <c r="G896" s="160">
        <v>1181</v>
      </c>
      <c r="H896" s="170">
        <v>62552</v>
      </c>
      <c r="I896" s="170">
        <v>66133</v>
      </c>
      <c r="J896" s="170">
        <v>28520</v>
      </c>
      <c r="K896" s="170">
        <v>34760</v>
      </c>
      <c r="L896" s="160">
        <v>47240</v>
      </c>
      <c r="M896" s="160">
        <v>43080</v>
      </c>
      <c r="N896" s="170">
        <f t="shared" si="228"/>
        <v>-19472</v>
      </c>
      <c r="O896" s="170">
        <f t="shared" si="229"/>
        <v>-23053</v>
      </c>
      <c r="P896" s="170">
        <f t="shared" si="230"/>
        <v>14560</v>
      </c>
      <c r="Q896" s="170">
        <f t="shared" si="231"/>
        <v>8320</v>
      </c>
      <c r="R896" s="170">
        <f t="shared" si="232"/>
        <v>-4160</v>
      </c>
      <c r="S896" s="174">
        <f t="shared" si="233"/>
        <v>27820</v>
      </c>
      <c r="T896" s="171">
        <f t="shared" si="234"/>
        <v>37914.751080000002</v>
      </c>
      <c r="U896" s="174">
        <f t="shared" si="235"/>
        <v>1400.9500524059999</v>
      </c>
      <c r="V896" s="172">
        <f t="shared" si="236"/>
        <v>19.857952788696334</v>
      </c>
      <c r="W896" s="174">
        <f t="shared" si="237"/>
        <v>2607</v>
      </c>
      <c r="X896" s="174">
        <f t="shared" si="238"/>
        <v>116.74583770049999</v>
      </c>
      <c r="Y896" s="175">
        <f t="shared" si="239"/>
        <v>22.330560569431203</v>
      </c>
    </row>
    <row r="897" spans="1:25" ht="14.25" customHeight="1" x14ac:dyDescent="0.2">
      <c r="A897" s="172" t="s">
        <v>237</v>
      </c>
      <c r="B897" s="172" t="s">
        <v>237</v>
      </c>
      <c r="C897" s="172" t="s">
        <v>339</v>
      </c>
      <c r="D897" s="170">
        <v>214000</v>
      </c>
      <c r="E897" s="160">
        <v>713</v>
      </c>
      <c r="F897" s="160">
        <v>869</v>
      </c>
      <c r="G897" s="160">
        <v>1181</v>
      </c>
      <c r="H897" s="170">
        <v>62552</v>
      </c>
      <c r="I897" s="170">
        <v>66133</v>
      </c>
      <c r="J897" s="170">
        <v>28520</v>
      </c>
      <c r="K897" s="170">
        <v>34760</v>
      </c>
      <c r="L897" s="160">
        <v>47240</v>
      </c>
      <c r="M897" s="160">
        <v>29163</v>
      </c>
      <c r="N897" s="170">
        <f t="shared" si="228"/>
        <v>-33389</v>
      </c>
      <c r="O897" s="170">
        <f t="shared" si="229"/>
        <v>-36970</v>
      </c>
      <c r="P897" s="170">
        <f t="shared" si="230"/>
        <v>643</v>
      </c>
      <c r="Q897" s="170">
        <f t="shared" si="231"/>
        <v>-5597</v>
      </c>
      <c r="R897" s="170">
        <f t="shared" si="232"/>
        <v>-18077</v>
      </c>
      <c r="S897" s="174">
        <f t="shared" si="233"/>
        <v>27820</v>
      </c>
      <c r="T897" s="171">
        <f t="shared" si="234"/>
        <v>25666.385463000002</v>
      </c>
      <c r="U897" s="174">
        <f t="shared" si="235"/>
        <v>948.37294285785003</v>
      </c>
      <c r="V897" s="172">
        <f t="shared" si="236"/>
        <v>29.334451398588552</v>
      </c>
      <c r="W897" s="174">
        <f t="shared" si="237"/>
        <v>2607</v>
      </c>
      <c r="X897" s="174">
        <f t="shared" si="238"/>
        <v>79.031078571487498</v>
      </c>
      <c r="Y897" s="175">
        <f t="shared" si="239"/>
        <v>32.987022917090016</v>
      </c>
    </row>
    <row r="898" spans="1:25" ht="14.25" customHeight="1" x14ac:dyDescent="0.2">
      <c r="A898" s="172" t="s">
        <v>237</v>
      </c>
      <c r="B898" s="172" t="s">
        <v>237</v>
      </c>
      <c r="C898" s="172" t="s">
        <v>179</v>
      </c>
      <c r="D898" s="170">
        <v>214000</v>
      </c>
      <c r="E898" s="160">
        <v>713</v>
      </c>
      <c r="F898" s="160">
        <v>869</v>
      </c>
      <c r="G898" s="160">
        <v>1181</v>
      </c>
      <c r="H898" s="170">
        <v>62552</v>
      </c>
      <c r="I898" s="170">
        <v>66133</v>
      </c>
      <c r="J898" s="170">
        <v>28520</v>
      </c>
      <c r="K898" s="170">
        <v>34760</v>
      </c>
      <c r="L898" s="160">
        <v>47240</v>
      </c>
      <c r="M898" s="160">
        <v>55000</v>
      </c>
      <c r="N898" s="170">
        <f t="shared" si="228"/>
        <v>-7552</v>
      </c>
      <c r="O898" s="170">
        <f t="shared" si="229"/>
        <v>-11133</v>
      </c>
      <c r="P898" s="170">
        <f t="shared" si="230"/>
        <v>26480</v>
      </c>
      <c r="Q898" s="170">
        <f t="shared" si="231"/>
        <v>20240</v>
      </c>
      <c r="R898" s="170">
        <f t="shared" si="232"/>
        <v>7760</v>
      </c>
      <c r="S898" s="174">
        <f t="shared" si="233"/>
        <v>27820</v>
      </c>
      <c r="T898" s="171">
        <f t="shared" si="234"/>
        <v>48405.555</v>
      </c>
      <c r="U898" s="174">
        <f t="shared" si="235"/>
        <v>1788.5852572499998</v>
      </c>
      <c r="V898" s="172">
        <f t="shared" si="236"/>
        <v>15.554192838855238</v>
      </c>
      <c r="W898" s="174">
        <f t="shared" si="237"/>
        <v>2607</v>
      </c>
      <c r="X898" s="174">
        <f t="shared" si="238"/>
        <v>149.04877143749999</v>
      </c>
      <c r="Y898" s="175">
        <f t="shared" si="239"/>
        <v>17.490919078747204</v>
      </c>
    </row>
    <row r="899" spans="1:25" ht="14.25" customHeight="1" x14ac:dyDescent="0.2">
      <c r="A899" s="172" t="s">
        <v>237</v>
      </c>
      <c r="B899" s="172" t="s">
        <v>237</v>
      </c>
      <c r="C899" s="172" t="s">
        <v>340</v>
      </c>
      <c r="D899" s="170">
        <v>214000</v>
      </c>
      <c r="E899" s="160">
        <v>713</v>
      </c>
      <c r="F899" s="160">
        <v>869</v>
      </c>
      <c r="G899" s="160">
        <v>1181</v>
      </c>
      <c r="H899" s="170">
        <v>62552</v>
      </c>
      <c r="I899" s="170">
        <v>66133</v>
      </c>
      <c r="J899" s="170">
        <v>28520</v>
      </c>
      <c r="K899" s="170">
        <v>34760</v>
      </c>
      <c r="L899" s="160">
        <v>47240</v>
      </c>
      <c r="M899" s="160">
        <v>30354</v>
      </c>
      <c r="N899" s="170">
        <f t="shared" si="228"/>
        <v>-32198</v>
      </c>
      <c r="O899" s="170">
        <f t="shared" si="229"/>
        <v>-35779</v>
      </c>
      <c r="P899" s="170">
        <f t="shared" si="230"/>
        <v>1834</v>
      </c>
      <c r="Q899" s="170">
        <f t="shared" si="231"/>
        <v>-4406</v>
      </c>
      <c r="R899" s="170">
        <f t="shared" si="232"/>
        <v>-16886</v>
      </c>
      <c r="S899" s="174">
        <f t="shared" si="233"/>
        <v>27820</v>
      </c>
      <c r="T899" s="171">
        <f t="shared" si="234"/>
        <v>26714.585754</v>
      </c>
      <c r="U899" s="174">
        <f t="shared" si="235"/>
        <v>987.10394361029989</v>
      </c>
      <c r="V899" s="172">
        <f t="shared" si="236"/>
        <v>28.183455430488173</v>
      </c>
      <c r="W899" s="174">
        <f t="shared" si="237"/>
        <v>2607</v>
      </c>
      <c r="X899" s="174">
        <f t="shared" si="238"/>
        <v>82.258661967524986</v>
      </c>
      <c r="Y899" s="175">
        <f t="shared" si="239"/>
        <v>31.69271098804429</v>
      </c>
    </row>
    <row r="900" spans="1:25" ht="14.25" customHeight="1" x14ac:dyDescent="0.2">
      <c r="A900" s="172" t="s">
        <v>237</v>
      </c>
      <c r="B900" s="172" t="s">
        <v>237</v>
      </c>
      <c r="C900" s="172" t="s">
        <v>305</v>
      </c>
      <c r="D900" s="170">
        <v>214000</v>
      </c>
      <c r="E900" s="160">
        <v>713</v>
      </c>
      <c r="F900" s="160">
        <v>869</v>
      </c>
      <c r="G900" s="160">
        <v>1181</v>
      </c>
      <c r="H900" s="170">
        <v>62552</v>
      </c>
      <c r="I900" s="170">
        <v>66133</v>
      </c>
      <c r="J900" s="170">
        <v>28520</v>
      </c>
      <c r="K900" s="170">
        <v>34760</v>
      </c>
      <c r="L900" s="160">
        <v>47240</v>
      </c>
      <c r="M900" s="160">
        <v>26722</v>
      </c>
      <c r="N900" s="170">
        <f t="shared" si="228"/>
        <v>-35830</v>
      </c>
      <c r="O900" s="170">
        <f t="shared" si="229"/>
        <v>-39411</v>
      </c>
      <c r="P900" s="170">
        <f t="shared" si="230"/>
        <v>-1798</v>
      </c>
      <c r="Q900" s="170">
        <f t="shared" si="231"/>
        <v>-8038</v>
      </c>
      <c r="R900" s="170">
        <f t="shared" si="232"/>
        <v>-20518</v>
      </c>
      <c r="S900" s="174">
        <f t="shared" si="233"/>
        <v>27820</v>
      </c>
      <c r="T900" s="171">
        <f t="shared" si="234"/>
        <v>23518.058922</v>
      </c>
      <c r="U900" s="174">
        <f t="shared" si="235"/>
        <v>868.99227716789994</v>
      </c>
      <c r="V900" s="172">
        <f t="shared" si="236"/>
        <v>32.014093486155154</v>
      </c>
      <c r="W900" s="174">
        <f t="shared" si="237"/>
        <v>2607</v>
      </c>
      <c r="X900" s="174">
        <f t="shared" si="238"/>
        <v>72.416023097324995</v>
      </c>
      <c r="Y900" s="175">
        <f t="shared" si="239"/>
        <v>36.000319936048811</v>
      </c>
    </row>
    <row r="901" spans="1:25" ht="14.25" customHeight="1" x14ac:dyDescent="0.2">
      <c r="A901" s="172" t="s">
        <v>237</v>
      </c>
      <c r="B901" s="172" t="s">
        <v>237</v>
      </c>
      <c r="C901" s="172" t="s">
        <v>463</v>
      </c>
      <c r="D901" s="170">
        <v>214000</v>
      </c>
      <c r="E901" s="160">
        <v>713</v>
      </c>
      <c r="F901" s="160">
        <v>869</v>
      </c>
      <c r="G901" s="160">
        <v>1181</v>
      </c>
      <c r="H901" s="170">
        <v>62552</v>
      </c>
      <c r="I901" s="170">
        <v>66133</v>
      </c>
      <c r="J901" s="170">
        <v>28520</v>
      </c>
      <c r="K901" s="170">
        <v>34760</v>
      </c>
      <c r="L901" s="160">
        <v>47240</v>
      </c>
      <c r="M901" s="160">
        <v>31067</v>
      </c>
      <c r="N901" s="170">
        <f t="shared" si="228"/>
        <v>-31485</v>
      </c>
      <c r="O901" s="170">
        <f t="shared" si="229"/>
        <v>-35066</v>
      </c>
      <c r="P901" s="170">
        <f t="shared" si="230"/>
        <v>2547</v>
      </c>
      <c r="Q901" s="170">
        <f t="shared" si="231"/>
        <v>-3693</v>
      </c>
      <c r="R901" s="170">
        <f t="shared" si="232"/>
        <v>-16173</v>
      </c>
      <c r="S901" s="174">
        <f t="shared" si="233"/>
        <v>27820</v>
      </c>
      <c r="T901" s="171">
        <f t="shared" si="234"/>
        <v>27342.097766999999</v>
      </c>
      <c r="U901" s="174">
        <f t="shared" si="235"/>
        <v>1010.2905124906499</v>
      </c>
      <c r="V901" s="172">
        <f t="shared" si="236"/>
        <v>27.536633924647955</v>
      </c>
      <c r="W901" s="174">
        <f t="shared" si="237"/>
        <v>2607</v>
      </c>
      <c r="X901" s="174">
        <f t="shared" si="238"/>
        <v>84.190876040887488</v>
      </c>
      <c r="Y901" s="172">
        <f t="shared" si="239"/>
        <v>30.965350672131081</v>
      </c>
    </row>
    <row r="902" spans="1:25" ht="14.25" customHeight="1" x14ac:dyDescent="0.2">
      <c r="A902" s="172" t="s">
        <v>307</v>
      </c>
      <c r="B902" s="172" t="s">
        <v>442</v>
      </c>
      <c r="C902" s="180" t="s">
        <v>177</v>
      </c>
      <c r="D902" s="170">
        <v>172000</v>
      </c>
      <c r="E902" s="160">
        <v>694</v>
      </c>
      <c r="F902" s="160">
        <v>846</v>
      </c>
      <c r="G902" s="160">
        <v>1097</v>
      </c>
      <c r="H902" s="170">
        <v>50276</v>
      </c>
      <c r="I902" s="170">
        <v>53154</v>
      </c>
      <c r="J902" s="170">
        <v>27760</v>
      </c>
      <c r="K902" s="170">
        <v>33840</v>
      </c>
      <c r="L902" s="160">
        <v>43880</v>
      </c>
      <c r="M902" s="160">
        <v>26494</v>
      </c>
      <c r="N902" s="170">
        <f t="shared" si="228"/>
        <v>-23782</v>
      </c>
      <c r="O902" s="170">
        <f t="shared" si="229"/>
        <v>-26660</v>
      </c>
      <c r="P902" s="170">
        <f t="shared" si="230"/>
        <v>-1266</v>
      </c>
      <c r="Q902" s="170">
        <f t="shared" si="231"/>
        <v>-7346</v>
      </c>
      <c r="R902" s="170">
        <f t="shared" si="232"/>
        <v>-17386</v>
      </c>
      <c r="S902" s="174">
        <f t="shared" si="233"/>
        <v>22360</v>
      </c>
      <c r="T902" s="171">
        <f t="shared" si="234"/>
        <v>23317.395894000001</v>
      </c>
      <c r="U902" s="174">
        <f t="shared" si="235"/>
        <v>861.57777828329995</v>
      </c>
      <c r="V902" s="172">
        <f t="shared" si="236"/>
        <v>25.952387078218827</v>
      </c>
      <c r="W902" s="174">
        <f t="shared" si="237"/>
        <v>2538</v>
      </c>
      <c r="X902" s="174">
        <f t="shared" si="238"/>
        <v>71.798148190275001</v>
      </c>
      <c r="Y902" s="175">
        <f t="shared" si="239"/>
        <v>35.349101111548862</v>
      </c>
    </row>
    <row r="903" spans="1:25" ht="14.25" customHeight="1" x14ac:dyDescent="0.2">
      <c r="A903" s="172" t="s">
        <v>307</v>
      </c>
      <c r="B903" s="172" t="s">
        <v>442</v>
      </c>
      <c r="C903" s="180" t="s">
        <v>180</v>
      </c>
      <c r="D903" s="170">
        <v>172000</v>
      </c>
      <c r="E903" s="160">
        <v>694</v>
      </c>
      <c r="F903" s="160">
        <v>846</v>
      </c>
      <c r="G903" s="160">
        <v>1097</v>
      </c>
      <c r="H903" s="170">
        <v>50276</v>
      </c>
      <c r="I903" s="170">
        <v>53154</v>
      </c>
      <c r="J903" s="170">
        <v>27760</v>
      </c>
      <c r="K903" s="170">
        <v>33840</v>
      </c>
      <c r="L903" s="160">
        <v>43880</v>
      </c>
      <c r="M903" s="160">
        <v>26362</v>
      </c>
      <c r="N903" s="170">
        <f t="shared" si="228"/>
        <v>-23914</v>
      </c>
      <c r="O903" s="170">
        <f t="shared" si="229"/>
        <v>-26792</v>
      </c>
      <c r="P903" s="170">
        <f t="shared" si="230"/>
        <v>-1398</v>
      </c>
      <c r="Q903" s="170">
        <f t="shared" si="231"/>
        <v>-7478</v>
      </c>
      <c r="R903" s="170">
        <f t="shared" si="232"/>
        <v>-17518</v>
      </c>
      <c r="S903" s="174">
        <f t="shared" si="233"/>
        <v>22360</v>
      </c>
      <c r="T903" s="171">
        <f t="shared" si="234"/>
        <v>23201.222561999999</v>
      </c>
      <c r="U903" s="174">
        <f t="shared" si="235"/>
        <v>857.28517366589983</v>
      </c>
      <c r="V903" s="172">
        <f t="shared" si="236"/>
        <v>26.08233606138873</v>
      </c>
      <c r="W903" s="174">
        <f t="shared" si="237"/>
        <v>2538</v>
      </c>
      <c r="X903" s="174">
        <f t="shared" si="238"/>
        <v>71.440431138824991</v>
      </c>
      <c r="Y903" s="175">
        <f t="shared" si="239"/>
        <v>35.526101390235027</v>
      </c>
    </row>
    <row r="904" spans="1:25" ht="14.25" customHeight="1" x14ac:dyDescent="0.2">
      <c r="A904" s="172" t="s">
        <v>307</v>
      </c>
      <c r="B904" s="172" t="s">
        <v>442</v>
      </c>
      <c r="C904" s="172" t="s">
        <v>181</v>
      </c>
      <c r="D904" s="170">
        <v>172000</v>
      </c>
      <c r="E904" s="160">
        <v>694</v>
      </c>
      <c r="F904" s="160">
        <v>846</v>
      </c>
      <c r="G904" s="160">
        <v>1097</v>
      </c>
      <c r="H904" s="170">
        <v>50276</v>
      </c>
      <c r="I904" s="170">
        <v>53154</v>
      </c>
      <c r="J904" s="170">
        <v>27760</v>
      </c>
      <c r="K904" s="170">
        <v>33840</v>
      </c>
      <c r="L904" s="160">
        <v>43880</v>
      </c>
      <c r="M904" s="160">
        <v>80096</v>
      </c>
      <c r="N904" s="170">
        <f t="shared" si="228"/>
        <v>29820</v>
      </c>
      <c r="O904" s="170">
        <f t="shared" si="229"/>
        <v>26942</v>
      </c>
      <c r="P904" s="170">
        <f t="shared" si="230"/>
        <v>52336</v>
      </c>
      <c r="Q904" s="170">
        <f t="shared" si="231"/>
        <v>46256</v>
      </c>
      <c r="R904" s="170">
        <f t="shared" si="232"/>
        <v>36216</v>
      </c>
      <c r="S904" s="174">
        <f t="shared" si="233"/>
        <v>22360</v>
      </c>
      <c r="T904" s="171">
        <f t="shared" si="234"/>
        <v>70492.569696000006</v>
      </c>
      <c r="U904" s="174">
        <f t="shared" si="235"/>
        <v>2604.7004502671998</v>
      </c>
      <c r="V904" s="172">
        <f t="shared" si="236"/>
        <v>8.5844804141321625</v>
      </c>
      <c r="W904" s="174">
        <f t="shared" si="237"/>
        <v>2538</v>
      </c>
      <c r="X904" s="174">
        <f t="shared" si="238"/>
        <v>217.05837085559997</v>
      </c>
      <c r="Y904" s="175">
        <f t="shared" si="239"/>
        <v>11.692707311842984</v>
      </c>
    </row>
    <row r="905" spans="1:25" ht="14.25" customHeight="1" x14ac:dyDescent="0.2">
      <c r="A905" s="172" t="s">
        <v>307</v>
      </c>
      <c r="B905" s="172" t="s">
        <v>442</v>
      </c>
      <c r="C905" s="172" t="s">
        <v>178</v>
      </c>
      <c r="D905" s="170">
        <v>172000</v>
      </c>
      <c r="E905" s="160">
        <v>694</v>
      </c>
      <c r="F905" s="160">
        <v>846</v>
      </c>
      <c r="G905" s="160">
        <v>1097</v>
      </c>
      <c r="H905" s="170">
        <v>50276</v>
      </c>
      <c r="I905" s="170">
        <v>53154</v>
      </c>
      <c r="J905" s="170">
        <v>27760</v>
      </c>
      <c r="K905" s="170">
        <v>33840</v>
      </c>
      <c r="L905" s="160">
        <v>43880</v>
      </c>
      <c r="M905" s="160">
        <v>62845</v>
      </c>
      <c r="N905" s="170">
        <f t="shared" si="228"/>
        <v>12569</v>
      </c>
      <c r="O905" s="170">
        <f t="shared" si="229"/>
        <v>9691</v>
      </c>
      <c r="P905" s="170">
        <f t="shared" si="230"/>
        <v>35085</v>
      </c>
      <c r="Q905" s="170">
        <f t="shared" si="231"/>
        <v>29005</v>
      </c>
      <c r="R905" s="170">
        <f t="shared" si="232"/>
        <v>18965</v>
      </c>
      <c r="S905" s="174">
        <f t="shared" si="233"/>
        <v>22360</v>
      </c>
      <c r="T905" s="171">
        <f t="shared" si="234"/>
        <v>55309.947345</v>
      </c>
      <c r="U905" s="174">
        <f t="shared" si="235"/>
        <v>2043.7025543977497</v>
      </c>
      <c r="V905" s="172">
        <f t="shared" si="236"/>
        <v>10.940926776200648</v>
      </c>
      <c r="W905" s="174">
        <f t="shared" si="237"/>
        <v>2538</v>
      </c>
      <c r="X905" s="174">
        <f t="shared" si="238"/>
        <v>170.30854619981247</v>
      </c>
      <c r="Y905" s="175">
        <f t="shared" si="239"/>
        <v>14.902364306617484</v>
      </c>
    </row>
    <row r="906" spans="1:25" ht="14.25" customHeight="1" x14ac:dyDescent="0.2">
      <c r="A906" s="172" t="s">
        <v>307</v>
      </c>
      <c r="B906" s="172" t="s">
        <v>442</v>
      </c>
      <c r="C906" s="172" t="s">
        <v>468</v>
      </c>
      <c r="D906" s="170">
        <v>172000</v>
      </c>
      <c r="E906" s="160">
        <v>694</v>
      </c>
      <c r="F906" s="160">
        <v>846</v>
      </c>
      <c r="G906" s="160">
        <v>1097</v>
      </c>
      <c r="H906" s="170">
        <v>50276</v>
      </c>
      <c r="I906" s="170">
        <v>53154</v>
      </c>
      <c r="J906" s="170">
        <v>27760</v>
      </c>
      <c r="K906" s="170">
        <v>33840</v>
      </c>
      <c r="L906" s="160">
        <v>43880</v>
      </c>
      <c r="M906" s="160">
        <v>52856</v>
      </c>
      <c r="N906" s="170">
        <f t="shared" si="228"/>
        <v>2580</v>
      </c>
      <c r="O906" s="170">
        <f t="shared" si="229"/>
        <v>-298</v>
      </c>
      <c r="P906" s="170">
        <f t="shared" si="230"/>
        <v>25096</v>
      </c>
      <c r="Q906" s="170">
        <f t="shared" si="231"/>
        <v>19016</v>
      </c>
      <c r="R906" s="170">
        <f t="shared" si="232"/>
        <v>8976</v>
      </c>
      <c r="S906" s="174">
        <f t="shared" si="233"/>
        <v>22360</v>
      </c>
      <c r="T906" s="171">
        <f t="shared" si="234"/>
        <v>46518.618456000004</v>
      </c>
      <c r="U906" s="174">
        <f t="shared" si="235"/>
        <v>1718.8629519491999</v>
      </c>
      <c r="V906" s="172">
        <f t="shared" si="236"/>
        <v>13.008599652836567</v>
      </c>
      <c r="W906" s="174">
        <f t="shared" si="237"/>
        <v>2538</v>
      </c>
      <c r="X906" s="174">
        <f t="shared" si="238"/>
        <v>143.23857932909999</v>
      </c>
      <c r="Y906" s="175">
        <f t="shared" si="239"/>
        <v>17.718690117477216</v>
      </c>
    </row>
    <row r="907" spans="1:25" ht="14.25" x14ac:dyDescent="0.2">
      <c r="A907" s="172" t="s">
        <v>307</v>
      </c>
      <c r="B907" s="172" t="s">
        <v>442</v>
      </c>
      <c r="C907" s="172" t="s">
        <v>170</v>
      </c>
      <c r="D907" s="170">
        <v>172000</v>
      </c>
      <c r="E907" s="160">
        <v>694</v>
      </c>
      <c r="F907" s="160">
        <v>846</v>
      </c>
      <c r="G907" s="160">
        <v>1097</v>
      </c>
      <c r="H907" s="170">
        <v>50276</v>
      </c>
      <c r="I907" s="170">
        <v>53154</v>
      </c>
      <c r="J907" s="170">
        <v>27760</v>
      </c>
      <c r="K907" s="170">
        <v>33840</v>
      </c>
      <c r="L907" s="160">
        <v>43880</v>
      </c>
      <c r="M907" s="160">
        <v>44275</v>
      </c>
      <c r="N907" s="170">
        <f t="shared" si="228"/>
        <v>-6001</v>
      </c>
      <c r="O907" s="170">
        <f t="shared" si="229"/>
        <v>-8879</v>
      </c>
      <c r="P907" s="170">
        <f t="shared" si="230"/>
        <v>16515</v>
      </c>
      <c r="Q907" s="170">
        <f t="shared" si="231"/>
        <v>10435</v>
      </c>
      <c r="R907" s="170">
        <f t="shared" si="232"/>
        <v>395</v>
      </c>
      <c r="S907" s="174">
        <f t="shared" si="233"/>
        <v>22360</v>
      </c>
      <c r="T907" s="171">
        <f t="shared" si="234"/>
        <v>38966.471774999998</v>
      </c>
      <c r="U907" s="174">
        <f t="shared" si="235"/>
        <v>1439.8111320862497</v>
      </c>
      <c r="V907" s="172">
        <f t="shared" si="236"/>
        <v>15.529814641452958</v>
      </c>
      <c r="W907" s="174">
        <f t="shared" si="237"/>
        <v>2538</v>
      </c>
      <c r="X907" s="174">
        <f t="shared" si="238"/>
        <v>119.98426100718748</v>
      </c>
      <c r="Y907" s="175">
        <f t="shared" si="239"/>
        <v>21.152774361363651</v>
      </c>
    </row>
    <row r="908" spans="1:25" ht="14.25" x14ac:dyDescent="0.2">
      <c r="A908" s="172" t="s">
        <v>307</v>
      </c>
      <c r="B908" s="172" t="s">
        <v>442</v>
      </c>
      <c r="C908" s="180" t="s">
        <v>171</v>
      </c>
      <c r="D908" s="170">
        <v>172000</v>
      </c>
      <c r="E908" s="160">
        <v>694</v>
      </c>
      <c r="F908" s="160">
        <v>846</v>
      </c>
      <c r="G908" s="160">
        <v>1097</v>
      </c>
      <c r="H908" s="170">
        <v>50276</v>
      </c>
      <c r="I908" s="170">
        <v>53154</v>
      </c>
      <c r="J908" s="170">
        <v>27760</v>
      </c>
      <c r="K908" s="170">
        <v>33840</v>
      </c>
      <c r="L908" s="160">
        <v>43880</v>
      </c>
      <c r="M908" s="160">
        <v>40682</v>
      </c>
      <c r="N908" s="170">
        <f t="shared" si="228"/>
        <v>-9594</v>
      </c>
      <c r="O908" s="170">
        <f t="shared" si="229"/>
        <v>-12472</v>
      </c>
      <c r="P908" s="170">
        <f t="shared" si="230"/>
        <v>12922</v>
      </c>
      <c r="Q908" s="170">
        <f t="shared" si="231"/>
        <v>6842</v>
      </c>
      <c r="R908" s="170">
        <f t="shared" si="232"/>
        <v>-3198</v>
      </c>
      <c r="S908" s="174">
        <f t="shared" si="233"/>
        <v>22360</v>
      </c>
      <c r="T908" s="171">
        <f t="shared" si="234"/>
        <v>35804.268882000004</v>
      </c>
      <c r="U908" s="174">
        <f t="shared" si="235"/>
        <v>1322.9677351898999</v>
      </c>
      <c r="V908" s="172">
        <f t="shared" si="236"/>
        <v>16.901394799919611</v>
      </c>
      <c r="W908" s="174">
        <f t="shared" si="237"/>
        <v>2538</v>
      </c>
      <c r="X908" s="174">
        <f t="shared" si="238"/>
        <v>110.24731126582499</v>
      </c>
      <c r="Y908" s="175">
        <f t="shared" si="239"/>
        <v>23.020969589729503</v>
      </c>
    </row>
    <row r="909" spans="1:25" ht="14.25" x14ac:dyDescent="0.2">
      <c r="A909" s="172" t="s">
        <v>307</v>
      </c>
      <c r="B909" s="172" t="s">
        <v>442</v>
      </c>
      <c r="C909" s="180" t="s">
        <v>172</v>
      </c>
      <c r="D909" s="170">
        <v>172000</v>
      </c>
      <c r="E909" s="160">
        <v>694</v>
      </c>
      <c r="F909" s="160">
        <v>846</v>
      </c>
      <c r="G909" s="160">
        <v>1097</v>
      </c>
      <c r="H909" s="170">
        <v>50276</v>
      </c>
      <c r="I909" s="170">
        <v>53154</v>
      </c>
      <c r="J909" s="170">
        <v>27760</v>
      </c>
      <c r="K909" s="170">
        <v>33840</v>
      </c>
      <c r="L909" s="160">
        <v>43880</v>
      </c>
      <c r="M909" s="160">
        <v>28904</v>
      </c>
      <c r="N909" s="170">
        <f t="shared" si="228"/>
        <v>-21372</v>
      </c>
      <c r="O909" s="170">
        <f t="shared" si="229"/>
        <v>-24250</v>
      </c>
      <c r="P909" s="170">
        <f t="shared" si="230"/>
        <v>1144</v>
      </c>
      <c r="Q909" s="170">
        <f t="shared" si="231"/>
        <v>-4936</v>
      </c>
      <c r="R909" s="170">
        <f t="shared" si="232"/>
        <v>-14976</v>
      </c>
      <c r="S909" s="174">
        <f t="shared" si="233"/>
        <v>22360</v>
      </c>
      <c r="T909" s="171">
        <f t="shared" si="234"/>
        <v>25438.439304</v>
      </c>
      <c r="U909" s="174">
        <f t="shared" si="235"/>
        <v>939.95033228279988</v>
      </c>
      <c r="V909" s="172">
        <f t="shared" si="236"/>
        <v>23.788490978768671</v>
      </c>
      <c r="W909" s="174">
        <f t="shared" si="237"/>
        <v>2538</v>
      </c>
      <c r="X909" s="174">
        <f t="shared" si="238"/>
        <v>78.32919435689999</v>
      </c>
      <c r="Y909" s="175">
        <f t="shared" si="239"/>
        <v>32.401712041564338</v>
      </c>
    </row>
    <row r="910" spans="1:25" ht="14.25" x14ac:dyDescent="0.2">
      <c r="A910" s="172" t="s">
        <v>307</v>
      </c>
      <c r="B910" s="172" t="s">
        <v>442</v>
      </c>
      <c r="C910" s="180" t="s">
        <v>173</v>
      </c>
      <c r="D910" s="170">
        <v>172000</v>
      </c>
      <c r="E910" s="160">
        <v>694</v>
      </c>
      <c r="F910" s="160">
        <v>846</v>
      </c>
      <c r="G910" s="160">
        <v>1097</v>
      </c>
      <c r="H910" s="170">
        <v>50276</v>
      </c>
      <c r="I910" s="170">
        <v>53154</v>
      </c>
      <c r="J910" s="170">
        <v>27760</v>
      </c>
      <c r="K910" s="170">
        <v>33840</v>
      </c>
      <c r="L910" s="160">
        <v>43880</v>
      </c>
      <c r="M910" s="160">
        <v>35922</v>
      </c>
      <c r="N910" s="170">
        <f t="shared" si="228"/>
        <v>-14354</v>
      </c>
      <c r="O910" s="170">
        <f t="shared" si="229"/>
        <v>-17232</v>
      </c>
      <c r="P910" s="170">
        <f t="shared" si="230"/>
        <v>8162</v>
      </c>
      <c r="Q910" s="170">
        <f t="shared" si="231"/>
        <v>2082</v>
      </c>
      <c r="R910" s="170">
        <f t="shared" si="232"/>
        <v>-7958</v>
      </c>
      <c r="S910" s="174">
        <f t="shared" si="233"/>
        <v>22360</v>
      </c>
      <c r="T910" s="171">
        <f t="shared" si="234"/>
        <v>31614.988122000002</v>
      </c>
      <c r="U910" s="174">
        <f t="shared" si="235"/>
        <v>1168.1738111079001</v>
      </c>
      <c r="V910" s="172">
        <f t="shared" si="236"/>
        <v>19.140987229283713</v>
      </c>
      <c r="W910" s="174">
        <f t="shared" si="237"/>
        <v>2538</v>
      </c>
      <c r="X910" s="174">
        <f t="shared" si="238"/>
        <v>97.347817592325001</v>
      </c>
      <c r="Y910" s="175">
        <f t="shared" si="239"/>
        <v>26.071462748437604</v>
      </c>
    </row>
    <row r="911" spans="1:25" ht="14.25" x14ac:dyDescent="0.2">
      <c r="A911" s="172" t="s">
        <v>307</v>
      </c>
      <c r="B911" s="172" t="s">
        <v>442</v>
      </c>
      <c r="C911" s="180" t="s">
        <v>174</v>
      </c>
      <c r="D911" s="170">
        <v>172000</v>
      </c>
      <c r="E911" s="160">
        <v>694</v>
      </c>
      <c r="F911" s="160">
        <v>846</v>
      </c>
      <c r="G911" s="160">
        <v>1097</v>
      </c>
      <c r="H911" s="170">
        <v>50276</v>
      </c>
      <c r="I911" s="170">
        <v>53154</v>
      </c>
      <c r="J911" s="170">
        <v>27760</v>
      </c>
      <c r="K911" s="170">
        <v>33840</v>
      </c>
      <c r="L911" s="160">
        <v>43880</v>
      </c>
      <c r="M911" s="160">
        <v>62236</v>
      </c>
      <c r="N911" s="170">
        <f t="shared" si="228"/>
        <v>11960</v>
      </c>
      <c r="O911" s="170">
        <f t="shared" si="229"/>
        <v>9082</v>
      </c>
      <c r="P911" s="170">
        <f t="shared" si="230"/>
        <v>34476</v>
      </c>
      <c r="Q911" s="170">
        <f t="shared" si="231"/>
        <v>28396</v>
      </c>
      <c r="R911" s="170">
        <f t="shared" si="232"/>
        <v>18356</v>
      </c>
      <c r="S911" s="174">
        <f t="shared" si="233"/>
        <v>22360</v>
      </c>
      <c r="T911" s="171">
        <f t="shared" si="234"/>
        <v>54773.965836000003</v>
      </c>
      <c r="U911" s="174">
        <f t="shared" si="235"/>
        <v>2023.8980376401998</v>
      </c>
      <c r="V911" s="172">
        <f t="shared" si="236"/>
        <v>11.047987390743776</v>
      </c>
      <c r="W911" s="174">
        <f t="shared" si="237"/>
        <v>2538</v>
      </c>
      <c r="X911" s="174">
        <f t="shared" si="238"/>
        <v>168.65816980334998</v>
      </c>
      <c r="Y911" s="175">
        <f t="shared" si="239"/>
        <v>15.04818890753544</v>
      </c>
    </row>
    <row r="912" spans="1:25" ht="14.25" x14ac:dyDescent="0.2">
      <c r="A912" s="172" t="s">
        <v>307</v>
      </c>
      <c r="B912" s="172" t="s">
        <v>442</v>
      </c>
      <c r="C912" s="180" t="s">
        <v>175</v>
      </c>
      <c r="D912" s="170">
        <v>172000</v>
      </c>
      <c r="E912" s="160">
        <v>694</v>
      </c>
      <c r="F912" s="160">
        <v>846</v>
      </c>
      <c r="G912" s="160">
        <v>1097</v>
      </c>
      <c r="H912" s="170">
        <v>50276</v>
      </c>
      <c r="I912" s="170">
        <v>53154</v>
      </c>
      <c r="J912" s="170">
        <v>27760</v>
      </c>
      <c r="K912" s="170">
        <v>33840</v>
      </c>
      <c r="L912" s="160">
        <v>43880</v>
      </c>
      <c r="M912" s="160">
        <v>26923</v>
      </c>
      <c r="N912" s="170">
        <f t="shared" si="228"/>
        <v>-23353</v>
      </c>
      <c r="O912" s="170">
        <f t="shared" si="229"/>
        <v>-26231</v>
      </c>
      <c r="P912" s="170">
        <f t="shared" si="230"/>
        <v>-837</v>
      </c>
      <c r="Q912" s="170">
        <f t="shared" si="231"/>
        <v>-6917</v>
      </c>
      <c r="R912" s="170">
        <f t="shared" si="232"/>
        <v>-16957</v>
      </c>
      <c r="S912" s="174">
        <f t="shared" si="233"/>
        <v>22360</v>
      </c>
      <c r="T912" s="171">
        <f t="shared" si="234"/>
        <v>23694.959223000002</v>
      </c>
      <c r="U912" s="174">
        <f t="shared" si="235"/>
        <v>875.52874328985001</v>
      </c>
      <c r="V912" s="172">
        <f t="shared" si="236"/>
        <v>25.538853146021228</v>
      </c>
      <c r="W912" s="174">
        <f t="shared" si="237"/>
        <v>2538</v>
      </c>
      <c r="X912" s="174">
        <f t="shared" si="238"/>
        <v>72.960728607487496</v>
      </c>
      <c r="Y912" s="175">
        <f t="shared" si="239"/>
        <v>34.785836825367738</v>
      </c>
    </row>
    <row r="913" spans="1:25" ht="14.25" x14ac:dyDescent="0.2">
      <c r="A913" s="172" t="s">
        <v>307</v>
      </c>
      <c r="B913" s="172" t="s">
        <v>442</v>
      </c>
      <c r="C913" s="180" t="s">
        <v>176</v>
      </c>
      <c r="D913" s="170">
        <v>172000</v>
      </c>
      <c r="E913" s="160">
        <v>694</v>
      </c>
      <c r="F913" s="160">
        <v>846</v>
      </c>
      <c r="G913" s="160">
        <v>1097</v>
      </c>
      <c r="H913" s="170">
        <v>50276</v>
      </c>
      <c r="I913" s="170">
        <v>53154</v>
      </c>
      <c r="J913" s="170">
        <v>27760</v>
      </c>
      <c r="K913" s="170">
        <v>33840</v>
      </c>
      <c r="L913" s="160">
        <v>43880</v>
      </c>
      <c r="M913" s="160">
        <v>22841</v>
      </c>
      <c r="N913" s="170">
        <f t="shared" si="228"/>
        <v>-27435</v>
      </c>
      <c r="O913" s="170">
        <f t="shared" si="229"/>
        <v>-30313</v>
      </c>
      <c r="P913" s="170">
        <f t="shared" si="230"/>
        <v>-4919</v>
      </c>
      <c r="Q913" s="170">
        <f t="shared" si="231"/>
        <v>-10999</v>
      </c>
      <c r="R913" s="170">
        <f t="shared" si="232"/>
        <v>-21039</v>
      </c>
      <c r="S913" s="174">
        <f t="shared" si="233"/>
        <v>22360</v>
      </c>
      <c r="T913" s="171">
        <f t="shared" si="234"/>
        <v>20102.386941000001</v>
      </c>
      <c r="U913" s="174">
        <f t="shared" si="235"/>
        <v>742.78319746994998</v>
      </c>
      <c r="V913" s="172">
        <f t="shared" si="236"/>
        <v>30.10299650848604</v>
      </c>
      <c r="W913" s="174">
        <f t="shared" si="237"/>
        <v>2538</v>
      </c>
      <c r="X913" s="174">
        <f t="shared" si="238"/>
        <v>61.898599789162496</v>
      </c>
      <c r="Y913" s="175">
        <f t="shared" si="239"/>
        <v>41.002543008159698</v>
      </c>
    </row>
    <row r="914" spans="1:25" ht="14.25" x14ac:dyDescent="0.2">
      <c r="A914" s="172" t="s">
        <v>307</v>
      </c>
      <c r="B914" s="172" t="s">
        <v>442</v>
      </c>
      <c r="C914" s="172" t="s">
        <v>303</v>
      </c>
      <c r="D914" s="170">
        <v>172000</v>
      </c>
      <c r="E914" s="160">
        <v>694</v>
      </c>
      <c r="F914" s="160">
        <v>846</v>
      </c>
      <c r="G914" s="160">
        <v>1097</v>
      </c>
      <c r="H914" s="170">
        <v>50276</v>
      </c>
      <c r="I914" s="170">
        <v>53154</v>
      </c>
      <c r="J914" s="170">
        <v>27760</v>
      </c>
      <c r="K914" s="170">
        <v>33840</v>
      </c>
      <c r="L914" s="160">
        <v>43880</v>
      </c>
      <c r="M914" s="160">
        <v>40097</v>
      </c>
      <c r="N914" s="170">
        <f t="shared" si="228"/>
        <v>-10179</v>
      </c>
      <c r="O914" s="170">
        <f t="shared" si="229"/>
        <v>-13057</v>
      </c>
      <c r="P914" s="170">
        <f t="shared" si="230"/>
        <v>12337</v>
      </c>
      <c r="Q914" s="170">
        <f t="shared" si="231"/>
        <v>6257</v>
      </c>
      <c r="R914" s="170">
        <f t="shared" si="232"/>
        <v>-3783</v>
      </c>
      <c r="S914" s="174">
        <f t="shared" si="233"/>
        <v>22360</v>
      </c>
      <c r="T914" s="171">
        <f t="shared" si="234"/>
        <v>35289.409797</v>
      </c>
      <c r="U914" s="174">
        <f t="shared" si="235"/>
        <v>1303.9436919991499</v>
      </c>
      <c r="V914" s="172">
        <f t="shared" si="236"/>
        <v>17.147979730411993</v>
      </c>
      <c r="W914" s="174">
        <f t="shared" si="237"/>
        <v>2538</v>
      </c>
      <c r="X914" s="174">
        <f t="shared" si="238"/>
        <v>108.66197433326249</v>
      </c>
      <c r="Y914" s="175">
        <f t="shared" si="239"/>
        <v>23.356836792013759</v>
      </c>
    </row>
    <row r="915" spans="1:25" ht="14.25" x14ac:dyDescent="0.2">
      <c r="A915" s="172" t="s">
        <v>307</v>
      </c>
      <c r="B915" s="172" t="s">
        <v>442</v>
      </c>
      <c r="C915" s="180" t="s">
        <v>339</v>
      </c>
      <c r="D915" s="170">
        <v>172000</v>
      </c>
      <c r="E915" s="160">
        <v>694</v>
      </c>
      <c r="F915" s="160">
        <v>846</v>
      </c>
      <c r="G915" s="160">
        <v>1097</v>
      </c>
      <c r="H915" s="170">
        <v>50276</v>
      </c>
      <c r="I915" s="170">
        <v>53154</v>
      </c>
      <c r="J915" s="170">
        <v>27760</v>
      </c>
      <c r="K915" s="170">
        <v>33840</v>
      </c>
      <c r="L915" s="160">
        <v>43880</v>
      </c>
      <c r="M915" s="160">
        <v>27144</v>
      </c>
      <c r="N915" s="170">
        <f t="shared" si="228"/>
        <v>-23132</v>
      </c>
      <c r="O915" s="170">
        <f t="shared" si="229"/>
        <v>-26010</v>
      </c>
      <c r="P915" s="170">
        <f t="shared" si="230"/>
        <v>-616</v>
      </c>
      <c r="Q915" s="170">
        <f t="shared" si="231"/>
        <v>-6696</v>
      </c>
      <c r="R915" s="170">
        <f t="shared" si="232"/>
        <v>-16736</v>
      </c>
      <c r="S915" s="174">
        <f t="shared" si="233"/>
        <v>22360</v>
      </c>
      <c r="T915" s="171">
        <f t="shared" si="234"/>
        <v>23889.461544000002</v>
      </c>
      <c r="U915" s="174">
        <f t="shared" si="235"/>
        <v>882.71560405079993</v>
      </c>
      <c r="V915" s="172">
        <f t="shared" si="236"/>
        <v>25.330921870407074</v>
      </c>
      <c r="W915" s="174">
        <f t="shared" si="237"/>
        <v>2538</v>
      </c>
      <c r="X915" s="174">
        <f t="shared" si="238"/>
        <v>73.559633670899998</v>
      </c>
      <c r="Y915" s="175">
        <f t="shared" si="239"/>
        <v>34.50261880523783</v>
      </c>
    </row>
    <row r="916" spans="1:25" ht="14.25" x14ac:dyDescent="0.2">
      <c r="A916" s="172" t="s">
        <v>307</v>
      </c>
      <c r="B916" s="172" t="s">
        <v>442</v>
      </c>
      <c r="C916" s="180" t="s">
        <v>179</v>
      </c>
      <c r="D916" s="170">
        <v>172000</v>
      </c>
      <c r="E916" s="160">
        <v>694</v>
      </c>
      <c r="F916" s="160">
        <v>846</v>
      </c>
      <c r="G916" s="160">
        <v>1097</v>
      </c>
      <c r="H916" s="170">
        <v>50276</v>
      </c>
      <c r="I916" s="170">
        <v>53154</v>
      </c>
      <c r="J916" s="170">
        <v>27760</v>
      </c>
      <c r="K916" s="170">
        <v>33840</v>
      </c>
      <c r="L916" s="160">
        <v>43880</v>
      </c>
      <c r="M916" s="160">
        <v>51192</v>
      </c>
      <c r="N916" s="170">
        <f t="shared" si="228"/>
        <v>916</v>
      </c>
      <c r="O916" s="170">
        <f t="shared" si="229"/>
        <v>-1962</v>
      </c>
      <c r="P916" s="170">
        <f t="shared" si="230"/>
        <v>23432</v>
      </c>
      <c r="Q916" s="170">
        <f t="shared" si="231"/>
        <v>17352</v>
      </c>
      <c r="R916" s="170">
        <f t="shared" si="232"/>
        <v>7312</v>
      </c>
      <c r="S916" s="174">
        <f t="shared" si="233"/>
        <v>22360</v>
      </c>
      <c r="T916" s="171">
        <f t="shared" si="234"/>
        <v>45054.130391999999</v>
      </c>
      <c r="U916" s="174">
        <f t="shared" si="235"/>
        <v>1664.7501179843998</v>
      </c>
      <c r="V916" s="172">
        <f t="shared" si="236"/>
        <v>13.431445211172248</v>
      </c>
      <c r="W916" s="174">
        <f t="shared" si="237"/>
        <v>2538</v>
      </c>
      <c r="X916" s="174">
        <f t="shared" si="238"/>
        <v>138.72917649869999</v>
      </c>
      <c r="Y916" s="175">
        <f t="shared" si="239"/>
        <v>18.294637538079694</v>
      </c>
    </row>
    <row r="917" spans="1:25" ht="14.25" customHeight="1" x14ac:dyDescent="0.2">
      <c r="A917" s="172" t="s">
        <v>307</v>
      </c>
      <c r="B917" s="172" t="s">
        <v>442</v>
      </c>
      <c r="C917" s="180" t="s">
        <v>340</v>
      </c>
      <c r="D917" s="170">
        <v>172000</v>
      </c>
      <c r="E917" s="160">
        <v>694</v>
      </c>
      <c r="F917" s="160">
        <v>846</v>
      </c>
      <c r="G917" s="160">
        <v>1097</v>
      </c>
      <c r="H917" s="170">
        <v>50276</v>
      </c>
      <c r="I917" s="170">
        <v>53154</v>
      </c>
      <c r="J917" s="170">
        <v>27760</v>
      </c>
      <c r="K917" s="170">
        <v>33840</v>
      </c>
      <c r="L917" s="160">
        <v>43880</v>
      </c>
      <c r="M917" s="160">
        <v>28252</v>
      </c>
      <c r="N917" s="170">
        <f t="shared" si="228"/>
        <v>-22024</v>
      </c>
      <c r="O917" s="170">
        <f t="shared" si="229"/>
        <v>-24902</v>
      </c>
      <c r="P917" s="170">
        <f t="shared" si="230"/>
        <v>492</v>
      </c>
      <c r="Q917" s="170">
        <f t="shared" si="231"/>
        <v>-5588</v>
      </c>
      <c r="R917" s="170">
        <f t="shared" si="232"/>
        <v>-15628</v>
      </c>
      <c r="S917" s="174">
        <f t="shared" si="233"/>
        <v>22360</v>
      </c>
      <c r="T917" s="171">
        <f t="shared" si="234"/>
        <v>24864.613452000001</v>
      </c>
      <c r="U917" s="174">
        <f t="shared" si="235"/>
        <v>918.74746705140001</v>
      </c>
      <c r="V917" s="172">
        <f t="shared" si="236"/>
        <v>24.337482063228428</v>
      </c>
      <c r="W917" s="174">
        <f t="shared" si="237"/>
        <v>2538</v>
      </c>
      <c r="X917" s="174">
        <f t="shared" si="238"/>
        <v>76.562288920949996</v>
      </c>
      <c r="Y917" s="175">
        <f t="shared" si="239"/>
        <v>33.149479146586991</v>
      </c>
    </row>
    <row r="918" spans="1:25" ht="14.25" customHeight="1" x14ac:dyDescent="0.2">
      <c r="A918" s="172" t="s">
        <v>307</v>
      </c>
      <c r="B918" s="172" t="s">
        <v>442</v>
      </c>
      <c r="C918" s="180" t="s">
        <v>305</v>
      </c>
      <c r="D918" s="170">
        <v>172000</v>
      </c>
      <c r="E918" s="160">
        <v>694</v>
      </c>
      <c r="F918" s="160">
        <v>846</v>
      </c>
      <c r="G918" s="160">
        <v>1097</v>
      </c>
      <c r="H918" s="170">
        <v>50276</v>
      </c>
      <c r="I918" s="170">
        <v>53154</v>
      </c>
      <c r="J918" s="170">
        <v>27760</v>
      </c>
      <c r="K918" s="170">
        <v>33840</v>
      </c>
      <c r="L918" s="160">
        <v>43880</v>
      </c>
      <c r="M918" s="160">
        <v>24872</v>
      </c>
      <c r="N918" s="170">
        <f t="shared" si="228"/>
        <v>-25404</v>
      </c>
      <c r="O918" s="170">
        <f t="shared" si="229"/>
        <v>-28282</v>
      </c>
      <c r="P918" s="170">
        <f t="shared" si="230"/>
        <v>-2888</v>
      </c>
      <c r="Q918" s="170">
        <f t="shared" si="231"/>
        <v>-8968</v>
      </c>
      <c r="R918" s="170">
        <f t="shared" si="232"/>
        <v>-19008</v>
      </c>
      <c r="S918" s="174">
        <f t="shared" si="233"/>
        <v>22360</v>
      </c>
      <c r="T918" s="171">
        <f t="shared" si="234"/>
        <v>21889.872072000002</v>
      </c>
      <c r="U918" s="174">
        <f t="shared" si="235"/>
        <v>808.83077306040002</v>
      </c>
      <c r="V918" s="172">
        <f t="shared" si="236"/>
        <v>27.644843327851785</v>
      </c>
      <c r="W918" s="174">
        <f t="shared" si="237"/>
        <v>2538</v>
      </c>
      <c r="X918" s="174">
        <f t="shared" si="238"/>
        <v>67.402564421699992</v>
      </c>
      <c r="Y918" s="175">
        <f t="shared" si="239"/>
        <v>37.654353684841418</v>
      </c>
    </row>
    <row r="919" spans="1:25" ht="14.25" customHeight="1" x14ac:dyDescent="0.2">
      <c r="A919" s="172" t="s">
        <v>307</v>
      </c>
      <c r="B919" s="172" t="s">
        <v>442</v>
      </c>
      <c r="C919" s="180" t="s">
        <v>463</v>
      </c>
      <c r="D919" s="170">
        <v>172000</v>
      </c>
      <c r="E919" s="160">
        <v>694</v>
      </c>
      <c r="F919" s="160">
        <v>846</v>
      </c>
      <c r="G919" s="160">
        <v>1097</v>
      </c>
      <c r="H919" s="170">
        <v>50276</v>
      </c>
      <c r="I919" s="170">
        <v>53154</v>
      </c>
      <c r="J919" s="170">
        <v>27760</v>
      </c>
      <c r="K919" s="170">
        <v>33840</v>
      </c>
      <c r="L919" s="160">
        <v>43880</v>
      </c>
      <c r="M919" s="160">
        <v>28916</v>
      </c>
      <c r="N919" s="170">
        <f t="shared" si="228"/>
        <v>-21360</v>
      </c>
      <c r="O919" s="170">
        <f t="shared" si="229"/>
        <v>-24238</v>
      </c>
      <c r="P919" s="170">
        <f t="shared" si="230"/>
        <v>1156</v>
      </c>
      <c r="Q919" s="170">
        <f t="shared" si="231"/>
        <v>-4924</v>
      </c>
      <c r="R919" s="170">
        <f t="shared" si="232"/>
        <v>-14964</v>
      </c>
      <c r="S919" s="174">
        <f t="shared" si="233"/>
        <v>22360</v>
      </c>
      <c r="T919" s="171">
        <f t="shared" si="234"/>
        <v>25449.000516</v>
      </c>
      <c r="U919" s="174">
        <f t="shared" si="235"/>
        <v>940.34056906619992</v>
      </c>
      <c r="V919" s="172">
        <f t="shared" si="236"/>
        <v>23.778618870187081</v>
      </c>
      <c r="W919" s="174">
        <f t="shared" si="237"/>
        <v>2538</v>
      </c>
      <c r="X919" s="174">
        <f t="shared" si="238"/>
        <v>78.361714088849993</v>
      </c>
      <c r="Y919" s="172">
        <f t="shared" si="239"/>
        <v>32.388265487943549</v>
      </c>
    </row>
    <row r="920" spans="1:25" ht="14.25" customHeight="1" x14ac:dyDescent="0.2">
      <c r="A920" s="172" t="s">
        <v>216</v>
      </c>
      <c r="B920" s="172" t="s">
        <v>238</v>
      </c>
      <c r="C920" s="172" t="s">
        <v>177</v>
      </c>
      <c r="D920" s="170">
        <v>176000</v>
      </c>
      <c r="E920" s="160">
        <v>652</v>
      </c>
      <c r="F920" s="160">
        <v>859</v>
      </c>
      <c r="G920" s="160">
        <v>1135</v>
      </c>
      <c r="H920" s="170">
        <v>51445</v>
      </c>
      <c r="I920" s="170">
        <v>54390</v>
      </c>
      <c r="J920" s="170">
        <v>26080</v>
      </c>
      <c r="K920" s="170">
        <v>34360</v>
      </c>
      <c r="L920" s="160">
        <v>45400</v>
      </c>
      <c r="M920" s="160">
        <v>27596</v>
      </c>
      <c r="N920" s="170">
        <f t="shared" si="228"/>
        <v>-23849</v>
      </c>
      <c r="O920" s="170">
        <f t="shared" si="229"/>
        <v>-26794</v>
      </c>
      <c r="P920" s="170">
        <f t="shared" si="230"/>
        <v>1516</v>
      </c>
      <c r="Q920" s="170">
        <f t="shared" si="231"/>
        <v>-6764</v>
      </c>
      <c r="R920" s="170">
        <f t="shared" si="232"/>
        <v>-17804</v>
      </c>
      <c r="S920" s="174">
        <f t="shared" si="233"/>
        <v>22880</v>
      </c>
      <c r="T920" s="171">
        <f t="shared" si="234"/>
        <v>24287.267196000001</v>
      </c>
      <c r="U920" s="174">
        <f t="shared" si="235"/>
        <v>897.4145228921999</v>
      </c>
      <c r="V920" s="172">
        <f t="shared" si="236"/>
        <v>25.49546437722227</v>
      </c>
      <c r="W920" s="174">
        <f t="shared" si="237"/>
        <v>2577</v>
      </c>
      <c r="X920" s="174">
        <f t="shared" si="238"/>
        <v>74.784543574349996</v>
      </c>
      <c r="Y920" s="175">
        <f t="shared" si="239"/>
        <v>34.458992150403034</v>
      </c>
    </row>
    <row r="921" spans="1:25" ht="14.25" customHeight="1" x14ac:dyDescent="0.2">
      <c r="A921" s="172" t="s">
        <v>216</v>
      </c>
      <c r="B921" s="172" t="s">
        <v>238</v>
      </c>
      <c r="C921" s="172" t="s">
        <v>180</v>
      </c>
      <c r="D921" s="170">
        <v>176000</v>
      </c>
      <c r="E921" s="160">
        <v>652</v>
      </c>
      <c r="F921" s="160">
        <v>859</v>
      </c>
      <c r="G921" s="160">
        <v>1135</v>
      </c>
      <c r="H921" s="170">
        <v>51445</v>
      </c>
      <c r="I921" s="170">
        <v>54390</v>
      </c>
      <c r="J921" s="170">
        <v>26080</v>
      </c>
      <c r="K921" s="170">
        <v>34360</v>
      </c>
      <c r="L921" s="160">
        <v>45400</v>
      </c>
      <c r="M921" s="160">
        <v>27458</v>
      </c>
      <c r="N921" s="170">
        <f t="shared" si="228"/>
        <v>-23987</v>
      </c>
      <c r="O921" s="170">
        <f t="shared" si="229"/>
        <v>-26932</v>
      </c>
      <c r="P921" s="170">
        <f t="shared" si="230"/>
        <v>1378</v>
      </c>
      <c r="Q921" s="170">
        <f t="shared" si="231"/>
        <v>-6902</v>
      </c>
      <c r="R921" s="170">
        <f t="shared" si="232"/>
        <v>-17942</v>
      </c>
      <c r="S921" s="174">
        <f t="shared" si="233"/>
        <v>22880</v>
      </c>
      <c r="T921" s="171">
        <f t="shared" si="234"/>
        <v>24165.813258000002</v>
      </c>
      <c r="U921" s="174">
        <f t="shared" si="235"/>
        <v>892.92679988309999</v>
      </c>
      <c r="V921" s="172">
        <f t="shared" si="236"/>
        <v>25.623600952502937</v>
      </c>
      <c r="W921" s="174">
        <f t="shared" si="237"/>
        <v>2577</v>
      </c>
      <c r="X921" s="174">
        <f t="shared" si="238"/>
        <v>74.410566656924999</v>
      </c>
      <c r="Y921" s="175">
        <f t="shared" si="239"/>
        <v>34.632178140524509</v>
      </c>
    </row>
    <row r="922" spans="1:25" ht="14.25" customHeight="1" x14ac:dyDescent="0.2">
      <c r="A922" s="172" t="s">
        <v>216</v>
      </c>
      <c r="B922" s="172" t="s">
        <v>238</v>
      </c>
      <c r="C922" s="172" t="s">
        <v>181</v>
      </c>
      <c r="D922" s="170">
        <v>176000</v>
      </c>
      <c r="E922" s="160">
        <v>652</v>
      </c>
      <c r="F922" s="160">
        <v>859</v>
      </c>
      <c r="G922" s="160">
        <v>1135</v>
      </c>
      <c r="H922" s="170">
        <v>51445</v>
      </c>
      <c r="I922" s="170">
        <v>54390</v>
      </c>
      <c r="J922" s="170">
        <v>26080</v>
      </c>
      <c r="K922" s="170">
        <v>34360</v>
      </c>
      <c r="L922" s="160">
        <v>45400</v>
      </c>
      <c r="M922" s="160">
        <v>83425</v>
      </c>
      <c r="N922" s="170">
        <f t="shared" si="228"/>
        <v>31980</v>
      </c>
      <c r="O922" s="170">
        <f t="shared" si="229"/>
        <v>29035</v>
      </c>
      <c r="P922" s="170">
        <f t="shared" si="230"/>
        <v>57345</v>
      </c>
      <c r="Q922" s="170">
        <f t="shared" si="231"/>
        <v>49065</v>
      </c>
      <c r="R922" s="170">
        <f t="shared" si="232"/>
        <v>38025</v>
      </c>
      <c r="S922" s="174">
        <f t="shared" si="233"/>
        <v>22880</v>
      </c>
      <c r="T922" s="171">
        <f t="shared" si="234"/>
        <v>73422.425925000003</v>
      </c>
      <c r="U922" s="174">
        <f t="shared" si="235"/>
        <v>2712.9586379287498</v>
      </c>
      <c r="V922" s="172">
        <f t="shared" si="236"/>
        <v>8.433597062676963</v>
      </c>
      <c r="W922" s="174">
        <f t="shared" si="237"/>
        <v>2577</v>
      </c>
      <c r="X922" s="174">
        <f t="shared" si="238"/>
        <v>226.07988649406249</v>
      </c>
      <c r="Y922" s="175">
        <f t="shared" si="239"/>
        <v>11.398625680341889</v>
      </c>
    </row>
    <row r="923" spans="1:25" ht="14.25" customHeight="1" x14ac:dyDescent="0.2">
      <c r="A923" s="172" t="s">
        <v>216</v>
      </c>
      <c r="B923" s="172" t="s">
        <v>238</v>
      </c>
      <c r="C923" s="172" t="s">
        <v>178</v>
      </c>
      <c r="D923" s="170">
        <v>176000</v>
      </c>
      <c r="E923" s="160">
        <v>652</v>
      </c>
      <c r="F923" s="160">
        <v>859</v>
      </c>
      <c r="G923" s="160">
        <v>1135</v>
      </c>
      <c r="H923" s="170">
        <v>51445</v>
      </c>
      <c r="I923" s="170">
        <v>54390</v>
      </c>
      <c r="J923" s="170">
        <v>26080</v>
      </c>
      <c r="K923" s="170">
        <v>34360</v>
      </c>
      <c r="L923" s="160">
        <v>45400</v>
      </c>
      <c r="M923" s="160">
        <v>65458</v>
      </c>
      <c r="N923" s="170">
        <f t="shared" si="228"/>
        <v>14013</v>
      </c>
      <c r="O923" s="170">
        <f t="shared" si="229"/>
        <v>11068</v>
      </c>
      <c r="P923" s="170">
        <f t="shared" si="230"/>
        <v>39378</v>
      </c>
      <c r="Q923" s="170">
        <f t="shared" si="231"/>
        <v>31098</v>
      </c>
      <c r="R923" s="170">
        <f t="shared" si="232"/>
        <v>20058</v>
      </c>
      <c r="S923" s="174">
        <f t="shared" si="233"/>
        <v>22880</v>
      </c>
      <c r="T923" s="171">
        <f t="shared" si="234"/>
        <v>57609.651257999998</v>
      </c>
      <c r="U923" s="174">
        <f t="shared" si="235"/>
        <v>2128.6766139830997</v>
      </c>
      <c r="V923" s="172">
        <f t="shared" si="236"/>
        <v>10.748462142959237</v>
      </c>
      <c r="W923" s="174">
        <f t="shared" si="237"/>
        <v>2577</v>
      </c>
      <c r="X923" s="174">
        <f t="shared" si="238"/>
        <v>177.38971783192497</v>
      </c>
      <c r="Y923" s="175">
        <f t="shared" si="239"/>
        <v>14.527335808954172</v>
      </c>
    </row>
    <row r="924" spans="1:25" ht="14.25" customHeight="1" x14ac:dyDescent="0.2">
      <c r="A924" s="172" t="s">
        <v>216</v>
      </c>
      <c r="B924" s="172" t="s">
        <v>238</v>
      </c>
      <c r="C924" s="172" t="s">
        <v>468</v>
      </c>
      <c r="D924" s="170">
        <v>176000</v>
      </c>
      <c r="E924" s="160">
        <v>652</v>
      </c>
      <c r="F924" s="160">
        <v>859</v>
      </c>
      <c r="G924" s="160">
        <v>1135</v>
      </c>
      <c r="H924" s="170">
        <v>51445</v>
      </c>
      <c r="I924" s="170">
        <v>54390</v>
      </c>
      <c r="J924" s="170">
        <v>26080</v>
      </c>
      <c r="K924" s="170">
        <v>34360</v>
      </c>
      <c r="L924" s="160">
        <v>45400</v>
      </c>
      <c r="M924" s="160">
        <v>55054</v>
      </c>
      <c r="N924" s="170">
        <f t="shared" ref="N924:N987" si="240">$M924-H924</f>
        <v>3609</v>
      </c>
      <c r="O924" s="170">
        <f t="shared" ref="O924:O987" si="241">$M924-I924</f>
        <v>664</v>
      </c>
      <c r="P924" s="170">
        <f t="shared" ref="P924:P987" si="242">$M924-J924</f>
        <v>28974</v>
      </c>
      <c r="Q924" s="170">
        <f t="shared" ref="Q924:Q987" si="243">$M924-K924</f>
        <v>20694</v>
      </c>
      <c r="R924" s="170">
        <f t="shared" ref="R924:R987" si="244">$M924-L924</f>
        <v>9654</v>
      </c>
      <c r="S924" s="174">
        <f t="shared" ref="S924:S987" si="245">D924*0.13</f>
        <v>22880</v>
      </c>
      <c r="T924" s="171">
        <f t="shared" ref="T924:T987" si="246">M924*$AD$1</f>
        <v>48453.080454000003</v>
      </c>
      <c r="U924" s="174">
        <f t="shared" ref="U924:U987" si="247">T924*$AB$1</f>
        <v>1790.3413227752999</v>
      </c>
      <c r="V924" s="172">
        <f t="shared" ref="V924:V987" si="248">S924/U924</f>
        <v>12.779686034690044</v>
      </c>
      <c r="W924" s="174">
        <f t="shared" ref="W924:W987" si="249">F924*3</f>
        <v>2577</v>
      </c>
      <c r="X924" s="174">
        <f t="shared" ref="X924:X987" si="250">T924*($AB$1/12)</f>
        <v>149.19511023127498</v>
      </c>
      <c r="Y924" s="175">
        <f t="shared" ref="Y924:Y987" si="251">W924/X924</f>
        <v>17.272684044438591</v>
      </c>
    </row>
    <row r="925" spans="1:25" ht="14.25" customHeight="1" x14ac:dyDescent="0.2">
      <c r="A925" s="172" t="s">
        <v>216</v>
      </c>
      <c r="B925" s="172" t="s">
        <v>238</v>
      </c>
      <c r="C925" s="172" t="s">
        <v>170</v>
      </c>
      <c r="D925" s="170">
        <v>176000</v>
      </c>
      <c r="E925" s="160">
        <v>652</v>
      </c>
      <c r="F925" s="160">
        <v>859</v>
      </c>
      <c r="G925" s="160">
        <v>1135</v>
      </c>
      <c r="H925" s="170">
        <v>51445</v>
      </c>
      <c r="I925" s="170">
        <v>54390</v>
      </c>
      <c r="J925" s="170">
        <v>26080</v>
      </c>
      <c r="K925" s="170">
        <v>34360</v>
      </c>
      <c r="L925" s="160">
        <v>45400</v>
      </c>
      <c r="M925" s="160">
        <v>46115</v>
      </c>
      <c r="N925" s="170">
        <f t="shared" si="240"/>
        <v>-5330</v>
      </c>
      <c r="O925" s="170">
        <f t="shared" si="241"/>
        <v>-8275</v>
      </c>
      <c r="P925" s="170">
        <f t="shared" si="242"/>
        <v>20035</v>
      </c>
      <c r="Q925" s="170">
        <f t="shared" si="243"/>
        <v>11755</v>
      </c>
      <c r="R925" s="170">
        <f t="shared" si="244"/>
        <v>715</v>
      </c>
      <c r="S925" s="174">
        <f t="shared" si="245"/>
        <v>22880</v>
      </c>
      <c r="T925" s="171">
        <f t="shared" si="246"/>
        <v>40585.857615000001</v>
      </c>
      <c r="U925" s="174">
        <f t="shared" si="247"/>
        <v>1499.6474388742499</v>
      </c>
      <c r="V925" s="172">
        <f t="shared" si="248"/>
        <v>15.256919331103235</v>
      </c>
      <c r="W925" s="174">
        <f t="shared" si="249"/>
        <v>2577</v>
      </c>
      <c r="X925" s="174">
        <f t="shared" si="250"/>
        <v>124.97061990618748</v>
      </c>
      <c r="Y925" s="175">
        <f t="shared" si="251"/>
        <v>20.620846739293551</v>
      </c>
    </row>
    <row r="926" spans="1:25" ht="14.25" customHeight="1" x14ac:dyDescent="0.2">
      <c r="A926" s="172" t="s">
        <v>216</v>
      </c>
      <c r="B926" s="172" t="s">
        <v>238</v>
      </c>
      <c r="C926" s="172" t="s">
        <v>171</v>
      </c>
      <c r="D926" s="170">
        <v>176000</v>
      </c>
      <c r="E926" s="160">
        <v>652</v>
      </c>
      <c r="F926" s="160">
        <v>859</v>
      </c>
      <c r="G926" s="160">
        <v>1135</v>
      </c>
      <c r="H926" s="170">
        <v>51445</v>
      </c>
      <c r="I926" s="170">
        <v>54390</v>
      </c>
      <c r="J926" s="170">
        <v>26080</v>
      </c>
      <c r="K926" s="170">
        <v>34360</v>
      </c>
      <c r="L926" s="160">
        <v>45400</v>
      </c>
      <c r="M926" s="160">
        <v>42374</v>
      </c>
      <c r="N926" s="170">
        <f t="shared" si="240"/>
        <v>-9071</v>
      </c>
      <c r="O926" s="170">
        <f t="shared" si="241"/>
        <v>-12016</v>
      </c>
      <c r="P926" s="170">
        <f t="shared" si="242"/>
        <v>16294</v>
      </c>
      <c r="Q926" s="170">
        <f t="shared" si="243"/>
        <v>8014</v>
      </c>
      <c r="R926" s="170">
        <f t="shared" si="244"/>
        <v>-3026</v>
      </c>
      <c r="S926" s="174">
        <f t="shared" si="245"/>
        <v>22880</v>
      </c>
      <c r="T926" s="171">
        <f t="shared" si="246"/>
        <v>37293.399773999998</v>
      </c>
      <c r="U926" s="174">
        <f t="shared" si="247"/>
        <v>1377.9911216492999</v>
      </c>
      <c r="V926" s="172">
        <f t="shared" si="248"/>
        <v>16.603880562463438</v>
      </c>
      <c r="W926" s="174">
        <f t="shared" si="249"/>
        <v>2577</v>
      </c>
      <c r="X926" s="174">
        <f t="shared" si="250"/>
        <v>114.83259347077498</v>
      </c>
      <c r="Y926" s="175">
        <f t="shared" si="251"/>
        <v>22.441363746224624</v>
      </c>
    </row>
    <row r="927" spans="1:25" ht="14.25" customHeight="1" x14ac:dyDescent="0.2">
      <c r="A927" s="172" t="s">
        <v>216</v>
      </c>
      <c r="B927" s="172" t="s">
        <v>238</v>
      </c>
      <c r="C927" s="172" t="s">
        <v>172</v>
      </c>
      <c r="D927" s="170">
        <v>176000</v>
      </c>
      <c r="E927" s="160">
        <v>652</v>
      </c>
      <c r="F927" s="160">
        <v>859</v>
      </c>
      <c r="G927" s="160">
        <v>1135</v>
      </c>
      <c r="H927" s="170">
        <v>51445</v>
      </c>
      <c r="I927" s="170">
        <v>54390</v>
      </c>
      <c r="J927" s="170">
        <v>26080</v>
      </c>
      <c r="K927" s="170">
        <v>34360</v>
      </c>
      <c r="L927" s="160">
        <v>45400</v>
      </c>
      <c r="M927" s="160">
        <v>30105</v>
      </c>
      <c r="N927" s="170">
        <f t="shared" si="240"/>
        <v>-21340</v>
      </c>
      <c r="O927" s="170">
        <f t="shared" si="241"/>
        <v>-24285</v>
      </c>
      <c r="P927" s="170">
        <f t="shared" si="242"/>
        <v>4025</v>
      </c>
      <c r="Q927" s="170">
        <f t="shared" si="243"/>
        <v>-4255</v>
      </c>
      <c r="R927" s="170">
        <f t="shared" si="244"/>
        <v>-15295</v>
      </c>
      <c r="S927" s="174">
        <f t="shared" si="245"/>
        <v>22880</v>
      </c>
      <c r="T927" s="171">
        <f t="shared" si="246"/>
        <v>26495.440605</v>
      </c>
      <c r="U927" s="174">
        <f t="shared" si="247"/>
        <v>979.00653035474988</v>
      </c>
      <c r="V927" s="172">
        <f t="shared" si="248"/>
        <v>23.370630624608062</v>
      </c>
      <c r="W927" s="174">
        <f t="shared" si="249"/>
        <v>2577</v>
      </c>
      <c r="X927" s="174">
        <f t="shared" si="250"/>
        <v>81.583877529562486</v>
      </c>
      <c r="Y927" s="175">
        <f t="shared" si="251"/>
        <v>31.587123314483382</v>
      </c>
    </row>
    <row r="928" spans="1:25" ht="14.25" customHeight="1" x14ac:dyDescent="0.2">
      <c r="A928" s="172" t="s">
        <v>216</v>
      </c>
      <c r="B928" s="172" t="s">
        <v>238</v>
      </c>
      <c r="C928" s="172" t="s">
        <v>173</v>
      </c>
      <c r="D928" s="170">
        <v>176000</v>
      </c>
      <c r="E928" s="160">
        <v>652</v>
      </c>
      <c r="F928" s="160">
        <v>859</v>
      </c>
      <c r="G928" s="160">
        <v>1135</v>
      </c>
      <c r="H928" s="170">
        <v>51445</v>
      </c>
      <c r="I928" s="170">
        <v>54390</v>
      </c>
      <c r="J928" s="170">
        <v>26080</v>
      </c>
      <c r="K928" s="170">
        <v>34360</v>
      </c>
      <c r="L928" s="160">
        <v>45400</v>
      </c>
      <c r="M928" s="160">
        <v>37416</v>
      </c>
      <c r="N928" s="170">
        <f t="shared" si="240"/>
        <v>-14029</v>
      </c>
      <c r="O928" s="170">
        <f t="shared" si="241"/>
        <v>-16974</v>
      </c>
      <c r="P928" s="170">
        <f t="shared" si="242"/>
        <v>11336</v>
      </c>
      <c r="Q928" s="170">
        <f t="shared" si="243"/>
        <v>3056</v>
      </c>
      <c r="R928" s="170">
        <f t="shared" si="244"/>
        <v>-7984</v>
      </c>
      <c r="S928" s="174">
        <f t="shared" si="245"/>
        <v>22880</v>
      </c>
      <c r="T928" s="171">
        <f t="shared" si="246"/>
        <v>32929.859016000002</v>
      </c>
      <c r="U928" s="174">
        <f t="shared" si="247"/>
        <v>1216.7582906411999</v>
      </c>
      <c r="V928" s="172">
        <f t="shared" si="248"/>
        <v>18.80406336737828</v>
      </c>
      <c r="W928" s="174">
        <f t="shared" si="249"/>
        <v>2577</v>
      </c>
      <c r="X928" s="174">
        <f t="shared" si="250"/>
        <v>101.39652422009999</v>
      </c>
      <c r="Y928" s="175">
        <f t="shared" si="251"/>
        <v>25.415072358951306</v>
      </c>
    </row>
    <row r="929" spans="1:30" ht="14.25" customHeight="1" x14ac:dyDescent="0.2">
      <c r="A929" s="172" t="s">
        <v>216</v>
      </c>
      <c r="B929" s="172" t="s">
        <v>238</v>
      </c>
      <c r="C929" s="172" t="s">
        <v>174</v>
      </c>
      <c r="D929" s="170">
        <v>176000</v>
      </c>
      <c r="E929" s="160">
        <v>652</v>
      </c>
      <c r="F929" s="160">
        <v>859</v>
      </c>
      <c r="G929" s="160">
        <v>1135</v>
      </c>
      <c r="H929" s="170">
        <v>51445</v>
      </c>
      <c r="I929" s="170">
        <v>54390</v>
      </c>
      <c r="J929" s="170">
        <v>26080</v>
      </c>
      <c r="K929" s="170">
        <v>34360</v>
      </c>
      <c r="L929" s="160">
        <v>45400</v>
      </c>
      <c r="M929" s="160">
        <v>64823</v>
      </c>
      <c r="N929" s="170">
        <f t="shared" si="240"/>
        <v>13378</v>
      </c>
      <c r="O929" s="170">
        <f t="shared" si="241"/>
        <v>10433</v>
      </c>
      <c r="P929" s="170">
        <f t="shared" si="242"/>
        <v>38743</v>
      </c>
      <c r="Q929" s="170">
        <f t="shared" si="243"/>
        <v>30463</v>
      </c>
      <c r="R929" s="170">
        <f t="shared" si="244"/>
        <v>19423</v>
      </c>
      <c r="S929" s="174">
        <f t="shared" si="245"/>
        <v>22880</v>
      </c>
      <c r="T929" s="171">
        <f t="shared" si="246"/>
        <v>57050.787123000002</v>
      </c>
      <c r="U929" s="174">
        <f t="shared" si="247"/>
        <v>2108.0265841948499</v>
      </c>
      <c r="V929" s="172">
        <f t="shared" si="248"/>
        <v>10.853753065329061</v>
      </c>
      <c r="W929" s="174">
        <f t="shared" si="249"/>
        <v>2577</v>
      </c>
      <c r="X929" s="174">
        <f t="shared" si="250"/>
        <v>175.66888201623749</v>
      </c>
      <c r="Y929" s="175">
        <f t="shared" si="251"/>
        <v>14.66964422168863</v>
      </c>
    </row>
    <row r="930" spans="1:30" ht="14.25" customHeight="1" x14ac:dyDescent="0.2">
      <c r="A930" s="172" t="s">
        <v>216</v>
      </c>
      <c r="B930" s="172" t="s">
        <v>238</v>
      </c>
      <c r="C930" s="172" t="s">
        <v>175</v>
      </c>
      <c r="D930" s="170">
        <v>176000</v>
      </c>
      <c r="E930" s="160">
        <v>652</v>
      </c>
      <c r="F930" s="160">
        <v>859</v>
      </c>
      <c r="G930" s="160">
        <v>1135</v>
      </c>
      <c r="H930" s="170">
        <v>51445</v>
      </c>
      <c r="I930" s="170">
        <v>54390</v>
      </c>
      <c r="J930" s="170">
        <v>26080</v>
      </c>
      <c r="K930" s="170">
        <v>34360</v>
      </c>
      <c r="L930" s="160">
        <v>45400</v>
      </c>
      <c r="M930" s="160">
        <v>28042</v>
      </c>
      <c r="N930" s="170">
        <f t="shared" si="240"/>
        <v>-23403</v>
      </c>
      <c r="O930" s="170">
        <f t="shared" si="241"/>
        <v>-26348</v>
      </c>
      <c r="P930" s="170">
        <f t="shared" si="242"/>
        <v>1962</v>
      </c>
      <c r="Q930" s="170">
        <f t="shared" si="243"/>
        <v>-6318</v>
      </c>
      <c r="R930" s="170">
        <f t="shared" si="244"/>
        <v>-17358</v>
      </c>
      <c r="S930" s="174">
        <f t="shared" si="245"/>
        <v>22880</v>
      </c>
      <c r="T930" s="171">
        <f t="shared" si="246"/>
        <v>24679.792242</v>
      </c>
      <c r="U930" s="174">
        <f t="shared" si="247"/>
        <v>911.91832334189985</v>
      </c>
      <c r="V930" s="172">
        <f t="shared" si="248"/>
        <v>25.089966298902567</v>
      </c>
      <c r="W930" s="174">
        <f t="shared" si="249"/>
        <v>2577</v>
      </c>
      <c r="X930" s="174">
        <f t="shared" si="250"/>
        <v>75.993193611824992</v>
      </c>
      <c r="Y930" s="175">
        <f t="shared" si="251"/>
        <v>33.910931723219534</v>
      </c>
    </row>
    <row r="931" spans="1:30" ht="14.25" customHeight="1" x14ac:dyDescent="0.2">
      <c r="A931" s="172" t="s">
        <v>216</v>
      </c>
      <c r="B931" s="172" t="s">
        <v>238</v>
      </c>
      <c r="C931" s="172" t="s">
        <v>176</v>
      </c>
      <c r="D931" s="170">
        <v>176000</v>
      </c>
      <c r="E931" s="160">
        <v>652</v>
      </c>
      <c r="F931" s="160">
        <v>859</v>
      </c>
      <c r="G931" s="160">
        <v>1135</v>
      </c>
      <c r="H931" s="170">
        <v>51445</v>
      </c>
      <c r="I931" s="170">
        <v>54390</v>
      </c>
      <c r="J931" s="170">
        <v>26080</v>
      </c>
      <c r="K931" s="170">
        <v>34360</v>
      </c>
      <c r="L931" s="160">
        <v>45400</v>
      </c>
      <c r="M931" s="160">
        <v>23790</v>
      </c>
      <c r="N931" s="170">
        <f t="shared" si="240"/>
        <v>-27655</v>
      </c>
      <c r="O931" s="170">
        <f t="shared" si="241"/>
        <v>-30600</v>
      </c>
      <c r="P931" s="170">
        <f t="shared" si="242"/>
        <v>-2290</v>
      </c>
      <c r="Q931" s="170">
        <f t="shared" si="243"/>
        <v>-10570</v>
      </c>
      <c r="R931" s="170">
        <f t="shared" si="244"/>
        <v>-21610</v>
      </c>
      <c r="S931" s="174">
        <f t="shared" si="245"/>
        <v>22880</v>
      </c>
      <c r="T931" s="171">
        <f t="shared" si="246"/>
        <v>20937.602790000001</v>
      </c>
      <c r="U931" s="174">
        <f t="shared" si="247"/>
        <v>773.64442309049991</v>
      </c>
      <c r="V931" s="172">
        <f t="shared" si="248"/>
        <v>29.574310002262536</v>
      </c>
      <c r="W931" s="174">
        <f t="shared" si="249"/>
        <v>2577</v>
      </c>
      <c r="X931" s="174">
        <f t="shared" si="250"/>
        <v>64.470368590874997</v>
      </c>
      <c r="Y931" s="175">
        <f t="shared" si="251"/>
        <v>39.971851508302734</v>
      </c>
    </row>
    <row r="932" spans="1:30" ht="14.25" customHeight="1" x14ac:dyDescent="0.25">
      <c r="A932" s="172" t="s">
        <v>216</v>
      </c>
      <c r="B932" s="172" t="s">
        <v>238</v>
      </c>
      <c r="C932" s="172" t="s">
        <v>303</v>
      </c>
      <c r="D932" s="170">
        <v>176000</v>
      </c>
      <c r="E932" s="160">
        <v>652</v>
      </c>
      <c r="F932" s="160">
        <v>859</v>
      </c>
      <c r="G932" s="160">
        <v>1135</v>
      </c>
      <c r="H932" s="170">
        <v>51445</v>
      </c>
      <c r="I932" s="170">
        <v>54390</v>
      </c>
      <c r="J932" s="170">
        <v>26080</v>
      </c>
      <c r="K932" s="170">
        <v>34360</v>
      </c>
      <c r="L932" s="160">
        <v>45400</v>
      </c>
      <c r="M932" s="160">
        <v>41764</v>
      </c>
      <c r="N932" s="170">
        <f t="shared" si="240"/>
        <v>-9681</v>
      </c>
      <c r="O932" s="170">
        <f t="shared" si="241"/>
        <v>-12626</v>
      </c>
      <c r="P932" s="170">
        <f t="shared" si="242"/>
        <v>15684</v>
      </c>
      <c r="Q932" s="170">
        <f t="shared" si="243"/>
        <v>7404</v>
      </c>
      <c r="R932" s="170">
        <f t="shared" si="244"/>
        <v>-3636</v>
      </c>
      <c r="S932" s="174">
        <f t="shared" si="245"/>
        <v>22880</v>
      </c>
      <c r="T932" s="171">
        <f t="shared" si="246"/>
        <v>36756.538163999998</v>
      </c>
      <c r="U932" s="174">
        <f t="shared" si="247"/>
        <v>1358.1540851597997</v>
      </c>
      <c r="V932" s="172">
        <f t="shared" si="248"/>
        <v>16.846394860497696</v>
      </c>
      <c r="W932" s="174">
        <f t="shared" si="249"/>
        <v>2577</v>
      </c>
      <c r="X932" s="174">
        <f t="shared" si="250"/>
        <v>113.17950709664997</v>
      </c>
      <c r="Y932" s="175">
        <f t="shared" si="251"/>
        <v>22.769139627011835</v>
      </c>
      <c r="Z932" s="179"/>
      <c r="AA932" s="179"/>
      <c r="AB932" s="179"/>
      <c r="AC932" s="179"/>
      <c r="AD932" s="179"/>
    </row>
    <row r="933" spans="1:30" ht="14.25" customHeight="1" x14ac:dyDescent="0.2">
      <c r="A933" s="172" t="s">
        <v>216</v>
      </c>
      <c r="B933" s="172" t="s">
        <v>238</v>
      </c>
      <c r="C933" s="172" t="s">
        <v>339</v>
      </c>
      <c r="D933" s="170">
        <v>176000</v>
      </c>
      <c r="E933" s="160">
        <v>652</v>
      </c>
      <c r="F933" s="160">
        <v>859</v>
      </c>
      <c r="G933" s="160">
        <v>1135</v>
      </c>
      <c r="H933" s="170">
        <v>51445</v>
      </c>
      <c r="I933" s="170">
        <v>54390</v>
      </c>
      <c r="J933" s="170">
        <v>26080</v>
      </c>
      <c r="K933" s="170">
        <v>34360</v>
      </c>
      <c r="L933" s="160">
        <v>45400</v>
      </c>
      <c r="M933" s="160">
        <v>28273</v>
      </c>
      <c r="N933" s="170">
        <f t="shared" si="240"/>
        <v>-23172</v>
      </c>
      <c r="O933" s="170">
        <f t="shared" si="241"/>
        <v>-26117</v>
      </c>
      <c r="P933" s="170">
        <f t="shared" si="242"/>
        <v>2193</v>
      </c>
      <c r="Q933" s="170">
        <f t="shared" si="243"/>
        <v>-6087</v>
      </c>
      <c r="R933" s="170">
        <f t="shared" si="244"/>
        <v>-17127</v>
      </c>
      <c r="S933" s="174">
        <f t="shared" si="245"/>
        <v>22880</v>
      </c>
      <c r="T933" s="171">
        <f t="shared" si="246"/>
        <v>24883.095573000002</v>
      </c>
      <c r="U933" s="174">
        <f t="shared" si="247"/>
        <v>919.43038142235002</v>
      </c>
      <c r="V933" s="172">
        <f t="shared" si="248"/>
        <v>24.884972763902862</v>
      </c>
      <c r="W933" s="174">
        <f t="shared" si="249"/>
        <v>2577</v>
      </c>
      <c r="X933" s="174">
        <f t="shared" si="250"/>
        <v>76.619198451862502</v>
      </c>
      <c r="Y933" s="175">
        <f t="shared" si="251"/>
        <v>33.633867908694583</v>
      </c>
    </row>
    <row r="934" spans="1:30" ht="14.25" customHeight="1" x14ac:dyDescent="0.2">
      <c r="A934" s="172" t="s">
        <v>216</v>
      </c>
      <c r="B934" s="172" t="s">
        <v>238</v>
      </c>
      <c r="C934" s="172" t="s">
        <v>179</v>
      </c>
      <c r="D934" s="170">
        <v>176000</v>
      </c>
      <c r="E934" s="160">
        <v>652</v>
      </c>
      <c r="F934" s="160">
        <v>859</v>
      </c>
      <c r="G934" s="160">
        <v>1135</v>
      </c>
      <c r="H934" s="170">
        <v>51445</v>
      </c>
      <c r="I934" s="170">
        <v>54390</v>
      </c>
      <c r="J934" s="170">
        <v>26080</v>
      </c>
      <c r="K934" s="170">
        <v>34360</v>
      </c>
      <c r="L934" s="160">
        <v>45400</v>
      </c>
      <c r="M934" s="160">
        <v>53320</v>
      </c>
      <c r="N934" s="170">
        <f t="shared" si="240"/>
        <v>1875</v>
      </c>
      <c r="O934" s="170">
        <f t="shared" si="241"/>
        <v>-1070</v>
      </c>
      <c r="P934" s="170">
        <f t="shared" si="242"/>
        <v>27240</v>
      </c>
      <c r="Q934" s="170">
        <f t="shared" si="243"/>
        <v>18960</v>
      </c>
      <c r="R934" s="170">
        <f t="shared" si="244"/>
        <v>7920</v>
      </c>
      <c r="S934" s="174">
        <f t="shared" si="245"/>
        <v>22880</v>
      </c>
      <c r="T934" s="171">
        <f t="shared" si="246"/>
        <v>46926.98532</v>
      </c>
      <c r="U934" s="174">
        <f t="shared" si="247"/>
        <v>1733.9521075739999</v>
      </c>
      <c r="V934" s="172">
        <f t="shared" si="248"/>
        <v>13.19528947775367</v>
      </c>
      <c r="W934" s="174">
        <f t="shared" si="249"/>
        <v>2577</v>
      </c>
      <c r="X934" s="174">
        <f t="shared" si="250"/>
        <v>144.49600896449999</v>
      </c>
      <c r="Y934" s="175">
        <f t="shared" si="251"/>
        <v>17.834402614075806</v>
      </c>
    </row>
    <row r="935" spans="1:30" ht="14.25" customHeight="1" x14ac:dyDescent="0.25">
      <c r="A935" s="172" t="s">
        <v>216</v>
      </c>
      <c r="B935" s="172" t="s">
        <v>238</v>
      </c>
      <c r="C935" s="172" t="s">
        <v>340</v>
      </c>
      <c r="D935" s="170">
        <v>176000</v>
      </c>
      <c r="E935" s="160">
        <v>652</v>
      </c>
      <c r="F935" s="160">
        <v>859</v>
      </c>
      <c r="G935" s="160">
        <v>1135</v>
      </c>
      <c r="H935" s="170">
        <v>51445</v>
      </c>
      <c r="I935" s="170">
        <v>54390</v>
      </c>
      <c r="J935" s="170">
        <v>26080</v>
      </c>
      <c r="K935" s="170">
        <v>34360</v>
      </c>
      <c r="L935" s="160">
        <v>45400</v>
      </c>
      <c r="M935" s="160">
        <v>29426</v>
      </c>
      <c r="N935" s="170">
        <f t="shared" si="240"/>
        <v>-22019</v>
      </c>
      <c r="O935" s="170">
        <f t="shared" si="241"/>
        <v>-24964</v>
      </c>
      <c r="P935" s="170">
        <f t="shared" si="242"/>
        <v>3346</v>
      </c>
      <c r="Q935" s="170">
        <f t="shared" si="243"/>
        <v>-4934</v>
      </c>
      <c r="R935" s="170">
        <f t="shared" si="244"/>
        <v>-15974</v>
      </c>
      <c r="S935" s="174">
        <f t="shared" si="245"/>
        <v>22880</v>
      </c>
      <c r="T935" s="171">
        <f t="shared" si="246"/>
        <v>25897.852026</v>
      </c>
      <c r="U935" s="174">
        <f t="shared" si="247"/>
        <v>956.92563236069998</v>
      </c>
      <c r="V935" s="172">
        <f t="shared" si="248"/>
        <v>23.909903994896542</v>
      </c>
      <c r="W935" s="174">
        <f t="shared" si="249"/>
        <v>2577</v>
      </c>
      <c r="X935" s="174">
        <f t="shared" si="250"/>
        <v>79.743802696724984</v>
      </c>
      <c r="Y935" s="175">
        <f t="shared" si="251"/>
        <v>32.315990871423985</v>
      </c>
      <c r="Z935" s="179"/>
      <c r="AA935" s="179"/>
      <c r="AB935" s="179"/>
      <c r="AC935" s="179"/>
      <c r="AD935" s="179"/>
    </row>
    <row r="936" spans="1:30" ht="14.25" customHeight="1" x14ac:dyDescent="0.25">
      <c r="A936" s="172" t="s">
        <v>216</v>
      </c>
      <c r="B936" s="172" t="s">
        <v>238</v>
      </c>
      <c r="C936" s="172" t="s">
        <v>305</v>
      </c>
      <c r="D936" s="170">
        <v>176000</v>
      </c>
      <c r="E936" s="160">
        <v>652</v>
      </c>
      <c r="F936" s="160">
        <v>859</v>
      </c>
      <c r="G936" s="160">
        <v>1135</v>
      </c>
      <c r="H936" s="170">
        <v>51445</v>
      </c>
      <c r="I936" s="170">
        <v>54390</v>
      </c>
      <c r="J936" s="170">
        <v>26080</v>
      </c>
      <c r="K936" s="170">
        <v>34360</v>
      </c>
      <c r="L936" s="160">
        <v>45400</v>
      </c>
      <c r="M936" s="160">
        <v>25906</v>
      </c>
      <c r="N936" s="170">
        <f t="shared" si="240"/>
        <v>-25539</v>
      </c>
      <c r="O936" s="170">
        <f t="shared" si="241"/>
        <v>-28484</v>
      </c>
      <c r="P936" s="170">
        <f t="shared" si="242"/>
        <v>-174</v>
      </c>
      <c r="Q936" s="170">
        <f t="shared" si="243"/>
        <v>-8454</v>
      </c>
      <c r="R936" s="170">
        <f t="shared" si="244"/>
        <v>-19494</v>
      </c>
      <c r="S936" s="174">
        <f t="shared" si="245"/>
        <v>22880</v>
      </c>
      <c r="T936" s="171">
        <f t="shared" si="246"/>
        <v>22799.896506000001</v>
      </c>
      <c r="U936" s="174">
        <f t="shared" si="247"/>
        <v>842.45617589669996</v>
      </c>
      <c r="V936" s="172">
        <f t="shared" si="248"/>
        <v>27.158682735807368</v>
      </c>
      <c r="W936" s="174">
        <f t="shared" si="249"/>
        <v>2577</v>
      </c>
      <c r="X936" s="174">
        <f t="shared" si="250"/>
        <v>70.204681324724987</v>
      </c>
      <c r="Y936" s="175">
        <f t="shared" si="251"/>
        <v>36.706953886455729</v>
      </c>
      <c r="Z936" s="179"/>
      <c r="AA936" s="179"/>
      <c r="AB936" s="179"/>
      <c r="AC936" s="179"/>
      <c r="AD936" s="179"/>
    </row>
    <row r="937" spans="1:30" ht="14.25" customHeight="1" x14ac:dyDescent="0.25">
      <c r="A937" s="172" t="s">
        <v>216</v>
      </c>
      <c r="B937" s="172" t="s">
        <v>238</v>
      </c>
      <c r="C937" s="172" t="s">
        <v>463</v>
      </c>
      <c r="D937" s="170">
        <v>176000</v>
      </c>
      <c r="E937" s="160">
        <v>652</v>
      </c>
      <c r="F937" s="160">
        <v>859</v>
      </c>
      <c r="G937" s="160">
        <v>1135</v>
      </c>
      <c r="H937" s="170">
        <v>51445</v>
      </c>
      <c r="I937" s="170">
        <v>54390</v>
      </c>
      <c r="J937" s="170">
        <v>26080</v>
      </c>
      <c r="K937" s="170">
        <v>34360</v>
      </c>
      <c r="L937" s="160">
        <v>45400</v>
      </c>
      <c r="M937" s="160">
        <v>30118</v>
      </c>
      <c r="N937" s="170">
        <f t="shared" si="240"/>
        <v>-21327</v>
      </c>
      <c r="O937" s="170">
        <f t="shared" si="241"/>
        <v>-24272</v>
      </c>
      <c r="P937" s="170">
        <f t="shared" si="242"/>
        <v>4038</v>
      </c>
      <c r="Q937" s="170">
        <f t="shared" si="243"/>
        <v>-4242</v>
      </c>
      <c r="R937" s="170">
        <f t="shared" si="244"/>
        <v>-15282</v>
      </c>
      <c r="S937" s="174">
        <f t="shared" si="245"/>
        <v>22880</v>
      </c>
      <c r="T937" s="171">
        <f t="shared" si="246"/>
        <v>26506.881917999999</v>
      </c>
      <c r="U937" s="174">
        <f t="shared" si="247"/>
        <v>979.42928687009987</v>
      </c>
      <c r="V937" s="172">
        <f t="shared" si="248"/>
        <v>23.360543029212621</v>
      </c>
      <c r="W937" s="174">
        <f t="shared" si="249"/>
        <v>2577</v>
      </c>
      <c r="X937" s="174">
        <f t="shared" si="250"/>
        <v>81.61910723917498</v>
      </c>
      <c r="Y937" s="172">
        <f t="shared" si="251"/>
        <v>31.573489188608882</v>
      </c>
      <c r="Z937" s="179"/>
      <c r="AA937" s="179"/>
      <c r="AB937" s="179"/>
      <c r="AC937" s="179"/>
      <c r="AD937" s="179"/>
    </row>
    <row r="938" spans="1:30" ht="14.25" customHeight="1" x14ac:dyDescent="0.2">
      <c r="A938" s="172" t="s">
        <v>239</v>
      </c>
      <c r="B938" s="172" t="s">
        <v>240</v>
      </c>
      <c r="C938" s="172" t="s">
        <v>181</v>
      </c>
      <c r="D938" s="170">
        <v>261000</v>
      </c>
      <c r="E938" s="160">
        <v>784</v>
      </c>
      <c r="F938" s="160">
        <v>973</v>
      </c>
      <c r="G938" s="160">
        <v>1415</v>
      </c>
      <c r="H938" s="170">
        <v>76290</v>
      </c>
      <c r="I938" s="170">
        <v>80658</v>
      </c>
      <c r="J938" s="170">
        <v>31360</v>
      </c>
      <c r="K938" s="170">
        <v>38920</v>
      </c>
      <c r="L938" s="160">
        <v>56600</v>
      </c>
      <c r="M938" s="160">
        <v>91137</v>
      </c>
      <c r="N938" s="170">
        <f t="shared" si="240"/>
        <v>14847</v>
      </c>
      <c r="O938" s="170">
        <f t="shared" si="241"/>
        <v>10479</v>
      </c>
      <c r="P938" s="170">
        <f t="shared" si="242"/>
        <v>59777</v>
      </c>
      <c r="Q938" s="170">
        <f t="shared" si="243"/>
        <v>52217</v>
      </c>
      <c r="R938" s="170">
        <f t="shared" si="244"/>
        <v>34537</v>
      </c>
      <c r="S938" s="174">
        <f t="shared" si="245"/>
        <v>33930</v>
      </c>
      <c r="T938" s="171">
        <f t="shared" si="246"/>
        <v>80209.764836999995</v>
      </c>
      <c r="U938" s="174">
        <f t="shared" si="247"/>
        <v>2963.7508107271497</v>
      </c>
      <c r="V938" s="172">
        <f t="shared" si="248"/>
        <v>11.448330904606433</v>
      </c>
      <c r="W938" s="174">
        <f t="shared" si="249"/>
        <v>2919</v>
      </c>
      <c r="X938" s="174">
        <f t="shared" si="250"/>
        <v>246.97923422726245</v>
      </c>
      <c r="Y938" s="175">
        <f t="shared" si="251"/>
        <v>11.818807395418633</v>
      </c>
    </row>
    <row r="939" spans="1:30" ht="14.25" customHeight="1" x14ac:dyDescent="0.2">
      <c r="A939" s="172" t="s">
        <v>239</v>
      </c>
      <c r="B939" s="172" t="s">
        <v>240</v>
      </c>
      <c r="C939" s="172" t="s">
        <v>178</v>
      </c>
      <c r="D939" s="170">
        <v>261000</v>
      </c>
      <c r="E939" s="160">
        <v>784</v>
      </c>
      <c r="F939" s="160">
        <v>973</v>
      </c>
      <c r="G939" s="160">
        <v>1415</v>
      </c>
      <c r="H939" s="170">
        <v>76290</v>
      </c>
      <c r="I939" s="170">
        <v>80658</v>
      </c>
      <c r="J939" s="170">
        <v>31360</v>
      </c>
      <c r="K939" s="170">
        <v>38920</v>
      </c>
      <c r="L939" s="160">
        <v>56600</v>
      </c>
      <c r="M939" s="160">
        <v>71508</v>
      </c>
      <c r="N939" s="170">
        <f t="shared" si="240"/>
        <v>-4782</v>
      </c>
      <c r="O939" s="170">
        <f t="shared" si="241"/>
        <v>-9150</v>
      </c>
      <c r="P939" s="170">
        <f t="shared" si="242"/>
        <v>40148</v>
      </c>
      <c r="Q939" s="170">
        <f t="shared" si="243"/>
        <v>32588</v>
      </c>
      <c r="R939" s="170">
        <f t="shared" si="244"/>
        <v>14908</v>
      </c>
      <c r="S939" s="174">
        <f t="shared" si="245"/>
        <v>33930</v>
      </c>
      <c r="T939" s="171">
        <f t="shared" si="246"/>
        <v>62934.262308000005</v>
      </c>
      <c r="U939" s="174">
        <f t="shared" si="247"/>
        <v>2325.4209922805999</v>
      </c>
      <c r="V939" s="172">
        <f t="shared" si="248"/>
        <v>14.590906383245462</v>
      </c>
      <c r="W939" s="174">
        <f t="shared" si="249"/>
        <v>2919</v>
      </c>
      <c r="X939" s="174">
        <f t="shared" si="250"/>
        <v>193.78508269004999</v>
      </c>
      <c r="Y939" s="175">
        <f t="shared" si="251"/>
        <v>15.063078950554731</v>
      </c>
    </row>
    <row r="940" spans="1:30" ht="14.25" customHeight="1" x14ac:dyDescent="0.2">
      <c r="A940" s="172" t="s">
        <v>239</v>
      </c>
      <c r="B940" s="172" t="s">
        <v>240</v>
      </c>
      <c r="C940" s="172" t="s">
        <v>468</v>
      </c>
      <c r="D940" s="170">
        <v>261000</v>
      </c>
      <c r="E940" s="160">
        <v>784</v>
      </c>
      <c r="F940" s="160">
        <v>973</v>
      </c>
      <c r="G940" s="160">
        <v>1415</v>
      </c>
      <c r="H940" s="170">
        <v>76290</v>
      </c>
      <c r="I940" s="170">
        <v>80658</v>
      </c>
      <c r="J940" s="170">
        <v>31360</v>
      </c>
      <c r="K940" s="170">
        <v>38920</v>
      </c>
      <c r="L940" s="160">
        <v>56600</v>
      </c>
      <c r="M940" s="160">
        <v>60143</v>
      </c>
      <c r="N940" s="170">
        <f t="shared" si="240"/>
        <v>-16147</v>
      </c>
      <c r="O940" s="170">
        <f t="shared" si="241"/>
        <v>-20515</v>
      </c>
      <c r="P940" s="170">
        <f t="shared" si="242"/>
        <v>28783</v>
      </c>
      <c r="Q940" s="170">
        <f t="shared" si="243"/>
        <v>21223</v>
      </c>
      <c r="R940" s="170">
        <f t="shared" si="244"/>
        <v>3543</v>
      </c>
      <c r="S940" s="174">
        <f t="shared" si="245"/>
        <v>33930</v>
      </c>
      <c r="T940" s="171">
        <f t="shared" si="246"/>
        <v>52931.914443000001</v>
      </c>
      <c r="U940" s="174">
        <f t="shared" si="247"/>
        <v>1955.8342386688498</v>
      </c>
      <c r="V940" s="172">
        <f t="shared" si="248"/>
        <v>17.348095932246753</v>
      </c>
      <c r="W940" s="174">
        <f t="shared" si="249"/>
        <v>2919</v>
      </c>
      <c r="X940" s="174">
        <f t="shared" si="250"/>
        <v>162.98618655573748</v>
      </c>
      <c r="Y940" s="175">
        <f t="shared" si="251"/>
        <v>17.909493201141743</v>
      </c>
    </row>
    <row r="941" spans="1:30" ht="14.25" customHeight="1" x14ac:dyDescent="0.2">
      <c r="A941" s="172" t="s">
        <v>239</v>
      </c>
      <c r="B941" s="172" t="s">
        <v>240</v>
      </c>
      <c r="C941" s="172" t="s">
        <v>170</v>
      </c>
      <c r="D941" s="170">
        <v>261000</v>
      </c>
      <c r="E941" s="160">
        <v>784</v>
      </c>
      <c r="F941" s="160">
        <v>973</v>
      </c>
      <c r="G941" s="160">
        <v>1415</v>
      </c>
      <c r="H941" s="170">
        <v>76290</v>
      </c>
      <c r="I941" s="170">
        <v>80658</v>
      </c>
      <c r="J941" s="170">
        <v>31360</v>
      </c>
      <c r="K941" s="170">
        <v>38920</v>
      </c>
      <c r="L941" s="160">
        <v>56600</v>
      </c>
      <c r="M941" s="160">
        <v>50378</v>
      </c>
      <c r="N941" s="170">
        <f t="shared" si="240"/>
        <v>-25912</v>
      </c>
      <c r="O941" s="170">
        <f t="shared" si="241"/>
        <v>-30280</v>
      </c>
      <c r="P941" s="170">
        <f t="shared" si="242"/>
        <v>19018</v>
      </c>
      <c r="Q941" s="170">
        <f t="shared" si="243"/>
        <v>11458</v>
      </c>
      <c r="R941" s="170">
        <f t="shared" si="244"/>
        <v>-6222</v>
      </c>
      <c r="S941" s="174">
        <f t="shared" si="245"/>
        <v>33930</v>
      </c>
      <c r="T941" s="171">
        <f t="shared" si="246"/>
        <v>44337.728177999998</v>
      </c>
      <c r="U941" s="174">
        <f t="shared" si="247"/>
        <v>1638.2790561770998</v>
      </c>
      <c r="V941" s="172">
        <f t="shared" si="248"/>
        <v>20.710757347515116</v>
      </c>
      <c r="W941" s="174">
        <f t="shared" si="249"/>
        <v>2919</v>
      </c>
      <c r="X941" s="174">
        <f t="shared" si="250"/>
        <v>136.52325468142499</v>
      </c>
      <c r="Y941" s="175">
        <f t="shared" si="251"/>
        <v>21.380972837275554</v>
      </c>
    </row>
    <row r="942" spans="1:30" ht="14.25" customHeight="1" x14ac:dyDescent="0.2">
      <c r="A942" s="172" t="s">
        <v>239</v>
      </c>
      <c r="B942" s="172" t="s">
        <v>240</v>
      </c>
      <c r="C942" s="172" t="s">
        <v>171</v>
      </c>
      <c r="D942" s="170">
        <v>261000</v>
      </c>
      <c r="E942" s="160">
        <v>784</v>
      </c>
      <c r="F942" s="160">
        <v>973</v>
      </c>
      <c r="G942" s="160">
        <v>1415</v>
      </c>
      <c r="H942" s="170">
        <v>76290</v>
      </c>
      <c r="I942" s="170">
        <v>80658</v>
      </c>
      <c r="J942" s="170">
        <v>31360</v>
      </c>
      <c r="K942" s="170">
        <v>38920</v>
      </c>
      <c r="L942" s="160">
        <v>56600</v>
      </c>
      <c r="M942" s="160">
        <v>46291</v>
      </c>
      <c r="N942" s="170">
        <f t="shared" si="240"/>
        <v>-29999</v>
      </c>
      <c r="O942" s="170">
        <f t="shared" si="241"/>
        <v>-34367</v>
      </c>
      <c r="P942" s="170">
        <f t="shared" si="242"/>
        <v>14931</v>
      </c>
      <c r="Q942" s="170">
        <f t="shared" si="243"/>
        <v>7371</v>
      </c>
      <c r="R942" s="170">
        <f t="shared" si="244"/>
        <v>-10309</v>
      </c>
      <c r="S942" s="174">
        <f t="shared" si="245"/>
        <v>33930</v>
      </c>
      <c r="T942" s="171">
        <f t="shared" si="246"/>
        <v>40740.755390999999</v>
      </c>
      <c r="U942" s="174">
        <f t="shared" si="247"/>
        <v>1505.3709116974499</v>
      </c>
      <c r="V942" s="172">
        <f t="shared" si="248"/>
        <v>22.53929562232651</v>
      </c>
      <c r="W942" s="174">
        <f t="shared" si="249"/>
        <v>2919</v>
      </c>
      <c r="X942" s="174">
        <f t="shared" si="250"/>
        <v>125.44757597478748</v>
      </c>
      <c r="Y942" s="175">
        <f t="shared" si="251"/>
        <v>23.268683968725405</v>
      </c>
    </row>
    <row r="943" spans="1:30" ht="14.25" customHeight="1" x14ac:dyDescent="0.2">
      <c r="A943" s="172" t="s">
        <v>239</v>
      </c>
      <c r="B943" s="172" t="s">
        <v>240</v>
      </c>
      <c r="C943" s="172" t="s">
        <v>172</v>
      </c>
      <c r="D943" s="170">
        <v>261000</v>
      </c>
      <c r="E943" s="160">
        <v>784</v>
      </c>
      <c r="F943" s="160">
        <v>973</v>
      </c>
      <c r="G943" s="160">
        <v>1415</v>
      </c>
      <c r="H943" s="170">
        <v>76290</v>
      </c>
      <c r="I943" s="170">
        <v>80658</v>
      </c>
      <c r="J943" s="170">
        <v>31360</v>
      </c>
      <c r="K943" s="170">
        <v>38920</v>
      </c>
      <c r="L943" s="160">
        <v>56600</v>
      </c>
      <c r="M943" s="160">
        <v>32888</v>
      </c>
      <c r="N943" s="170">
        <f t="shared" si="240"/>
        <v>-43402</v>
      </c>
      <c r="O943" s="170">
        <f t="shared" si="241"/>
        <v>-47770</v>
      </c>
      <c r="P943" s="170">
        <f t="shared" si="242"/>
        <v>1528</v>
      </c>
      <c r="Q943" s="170">
        <f t="shared" si="243"/>
        <v>-6032</v>
      </c>
      <c r="R943" s="170">
        <f t="shared" si="244"/>
        <v>-23712</v>
      </c>
      <c r="S943" s="174">
        <f t="shared" si="245"/>
        <v>33930</v>
      </c>
      <c r="T943" s="171">
        <f t="shared" si="246"/>
        <v>28944.761688000002</v>
      </c>
      <c r="U943" s="174">
        <f t="shared" si="247"/>
        <v>1069.5089443715999</v>
      </c>
      <c r="V943" s="172">
        <f t="shared" si="248"/>
        <v>31.724839870260173</v>
      </c>
      <c r="W943" s="174">
        <f t="shared" si="249"/>
        <v>2919</v>
      </c>
      <c r="X943" s="174">
        <f t="shared" si="250"/>
        <v>89.125745364300002</v>
      </c>
      <c r="Y943" s="175">
        <f t="shared" si="251"/>
        <v>32.751479250677072</v>
      </c>
    </row>
    <row r="944" spans="1:30" ht="14.25" customHeight="1" x14ac:dyDescent="0.2">
      <c r="A944" s="172" t="s">
        <v>239</v>
      </c>
      <c r="B944" s="172" t="s">
        <v>240</v>
      </c>
      <c r="C944" s="172" t="s">
        <v>173</v>
      </c>
      <c r="D944" s="170">
        <v>261000</v>
      </c>
      <c r="E944" s="160">
        <v>784</v>
      </c>
      <c r="F944" s="160">
        <v>973</v>
      </c>
      <c r="G944" s="160">
        <v>1415</v>
      </c>
      <c r="H944" s="170">
        <v>76290</v>
      </c>
      <c r="I944" s="170">
        <v>80658</v>
      </c>
      <c r="J944" s="170">
        <v>31360</v>
      </c>
      <c r="K944" s="170">
        <v>38920</v>
      </c>
      <c r="L944" s="160">
        <v>56600</v>
      </c>
      <c r="M944" s="160">
        <v>40874</v>
      </c>
      <c r="N944" s="170">
        <f t="shared" si="240"/>
        <v>-35416</v>
      </c>
      <c r="O944" s="170">
        <f t="shared" si="241"/>
        <v>-39784</v>
      </c>
      <c r="P944" s="170">
        <f t="shared" si="242"/>
        <v>9514</v>
      </c>
      <c r="Q944" s="170">
        <f t="shared" si="243"/>
        <v>1954</v>
      </c>
      <c r="R944" s="170">
        <f t="shared" si="244"/>
        <v>-15726</v>
      </c>
      <c r="S944" s="174">
        <f t="shared" si="245"/>
        <v>33930</v>
      </c>
      <c r="T944" s="171">
        <f t="shared" si="246"/>
        <v>35973.248273999998</v>
      </c>
      <c r="U944" s="174">
        <f t="shared" si="247"/>
        <v>1329.2115237242997</v>
      </c>
      <c r="V944" s="172">
        <f t="shared" si="248"/>
        <v>25.52641125539748</v>
      </c>
      <c r="W944" s="174">
        <f t="shared" si="249"/>
        <v>2919</v>
      </c>
      <c r="X944" s="174">
        <f t="shared" si="250"/>
        <v>110.76762697702497</v>
      </c>
      <c r="Y944" s="175">
        <f t="shared" si="251"/>
        <v>26.352464882229974</v>
      </c>
    </row>
    <row r="945" spans="1:30" ht="14.25" customHeight="1" x14ac:dyDescent="0.2">
      <c r="A945" s="172" t="s">
        <v>239</v>
      </c>
      <c r="B945" s="172" t="s">
        <v>240</v>
      </c>
      <c r="C945" s="172" t="s">
        <v>174</v>
      </c>
      <c r="D945" s="170">
        <v>261000</v>
      </c>
      <c r="E945" s="160">
        <v>784</v>
      </c>
      <c r="F945" s="160">
        <v>973</v>
      </c>
      <c r="G945" s="160">
        <v>1415</v>
      </c>
      <c r="H945" s="170">
        <v>76290</v>
      </c>
      <c r="I945" s="170">
        <v>80658</v>
      </c>
      <c r="J945" s="170">
        <v>31360</v>
      </c>
      <c r="K945" s="170">
        <v>38920</v>
      </c>
      <c r="L945" s="160">
        <v>56600</v>
      </c>
      <c r="M945" s="160">
        <v>70816</v>
      </c>
      <c r="N945" s="170">
        <f t="shared" si="240"/>
        <v>-5474</v>
      </c>
      <c r="O945" s="170">
        <f t="shared" si="241"/>
        <v>-9842</v>
      </c>
      <c r="P945" s="170">
        <f t="shared" si="242"/>
        <v>39456</v>
      </c>
      <c r="Q945" s="170">
        <f t="shared" si="243"/>
        <v>31896</v>
      </c>
      <c r="R945" s="170">
        <f t="shared" si="244"/>
        <v>14216</v>
      </c>
      <c r="S945" s="174">
        <f t="shared" si="245"/>
        <v>33930</v>
      </c>
      <c r="T945" s="171">
        <f t="shared" si="246"/>
        <v>62325.232415999999</v>
      </c>
      <c r="U945" s="174">
        <f t="shared" si="247"/>
        <v>2302.9173377712</v>
      </c>
      <c r="V945" s="172">
        <f t="shared" si="248"/>
        <v>14.733485845756841</v>
      </c>
      <c r="W945" s="174">
        <f t="shared" si="249"/>
        <v>2919</v>
      </c>
      <c r="X945" s="174">
        <f t="shared" si="250"/>
        <v>191.90977814759998</v>
      </c>
      <c r="Y945" s="175">
        <f t="shared" si="251"/>
        <v>15.210272390367541</v>
      </c>
    </row>
    <row r="946" spans="1:30" ht="14.25" customHeight="1" x14ac:dyDescent="0.2">
      <c r="A946" s="172" t="s">
        <v>239</v>
      </c>
      <c r="B946" s="172" t="s">
        <v>240</v>
      </c>
      <c r="C946" s="172" t="s">
        <v>175</v>
      </c>
      <c r="D946" s="170">
        <v>261000</v>
      </c>
      <c r="E946" s="160">
        <v>784</v>
      </c>
      <c r="F946" s="160">
        <v>973</v>
      </c>
      <c r="G946" s="160">
        <v>1415</v>
      </c>
      <c r="H946" s="170">
        <v>76290</v>
      </c>
      <c r="I946" s="170">
        <v>80658</v>
      </c>
      <c r="J946" s="170">
        <v>31360</v>
      </c>
      <c r="K946" s="170">
        <v>38920</v>
      </c>
      <c r="L946" s="160">
        <v>56600</v>
      </c>
      <c r="M946" s="160">
        <v>30634</v>
      </c>
      <c r="N946" s="170">
        <f t="shared" si="240"/>
        <v>-45656</v>
      </c>
      <c r="O946" s="170">
        <f t="shared" si="241"/>
        <v>-50024</v>
      </c>
      <c r="P946" s="170">
        <f t="shared" si="242"/>
        <v>-726</v>
      </c>
      <c r="Q946" s="170">
        <f t="shared" si="243"/>
        <v>-8286</v>
      </c>
      <c r="R946" s="170">
        <f t="shared" si="244"/>
        <v>-25966</v>
      </c>
      <c r="S946" s="174">
        <f t="shared" si="245"/>
        <v>33930</v>
      </c>
      <c r="T946" s="171">
        <f t="shared" si="246"/>
        <v>26961.014034</v>
      </c>
      <c r="U946" s="174">
        <f t="shared" si="247"/>
        <v>996.20946855629995</v>
      </c>
      <c r="V946" s="172">
        <f t="shared" si="248"/>
        <v>34.059102097444551</v>
      </c>
      <c r="W946" s="174">
        <f t="shared" si="249"/>
        <v>2919</v>
      </c>
      <c r="X946" s="174">
        <f t="shared" si="250"/>
        <v>83.017455713024987</v>
      </c>
      <c r="Y946" s="175">
        <f t="shared" si="251"/>
        <v>35.161279937202707</v>
      </c>
    </row>
    <row r="947" spans="1:30" ht="14.25" customHeight="1" x14ac:dyDescent="0.2">
      <c r="A947" s="172" t="s">
        <v>239</v>
      </c>
      <c r="B947" s="172" t="s">
        <v>240</v>
      </c>
      <c r="C947" s="172" t="s">
        <v>176</v>
      </c>
      <c r="D947" s="170">
        <v>261000</v>
      </c>
      <c r="E947" s="160">
        <v>784</v>
      </c>
      <c r="F947" s="160">
        <v>973</v>
      </c>
      <c r="G947" s="160">
        <v>1415</v>
      </c>
      <c r="H947" s="170">
        <v>76290</v>
      </c>
      <c r="I947" s="170">
        <v>80658</v>
      </c>
      <c r="J947" s="170">
        <v>31360</v>
      </c>
      <c r="K947" s="170">
        <v>38920</v>
      </c>
      <c r="L947" s="160">
        <v>56600</v>
      </c>
      <c r="M947" s="160">
        <v>25989</v>
      </c>
      <c r="N947" s="170">
        <f t="shared" si="240"/>
        <v>-50301</v>
      </c>
      <c r="O947" s="170">
        <f t="shared" si="241"/>
        <v>-54669</v>
      </c>
      <c r="P947" s="170">
        <f t="shared" si="242"/>
        <v>-5371</v>
      </c>
      <c r="Q947" s="170">
        <f t="shared" si="243"/>
        <v>-12931</v>
      </c>
      <c r="R947" s="170">
        <f t="shared" si="244"/>
        <v>-30611</v>
      </c>
      <c r="S947" s="174">
        <f t="shared" si="245"/>
        <v>33930</v>
      </c>
      <c r="T947" s="171">
        <f t="shared" si="246"/>
        <v>22872.944889000002</v>
      </c>
      <c r="U947" s="174">
        <f t="shared" si="247"/>
        <v>845.15531364854996</v>
      </c>
      <c r="V947" s="172">
        <f t="shared" si="248"/>
        <v>40.146467107357594</v>
      </c>
      <c r="W947" s="174">
        <f t="shared" si="249"/>
        <v>2919</v>
      </c>
      <c r="X947" s="174">
        <f t="shared" si="250"/>
        <v>70.429609470712492</v>
      </c>
      <c r="Y947" s="175">
        <f t="shared" si="251"/>
        <v>41.445636599956437</v>
      </c>
    </row>
    <row r="948" spans="1:30" ht="14.25" customHeight="1" x14ac:dyDescent="0.2">
      <c r="A948" s="172" t="s">
        <v>239</v>
      </c>
      <c r="B948" s="172" t="s">
        <v>240</v>
      </c>
      <c r="C948" s="172" t="s">
        <v>177</v>
      </c>
      <c r="D948" s="170">
        <v>261000</v>
      </c>
      <c r="E948" s="160">
        <v>784</v>
      </c>
      <c r="F948" s="160">
        <v>973</v>
      </c>
      <c r="G948" s="160">
        <v>1415</v>
      </c>
      <c r="H948" s="170">
        <v>76290</v>
      </c>
      <c r="I948" s="170">
        <v>80658</v>
      </c>
      <c r="J948" s="170">
        <v>31360</v>
      </c>
      <c r="K948" s="170">
        <v>38920</v>
      </c>
      <c r="L948" s="160">
        <v>56600</v>
      </c>
      <c r="M948" s="160">
        <v>30147</v>
      </c>
      <c r="N948" s="170">
        <f t="shared" si="240"/>
        <v>-46143</v>
      </c>
      <c r="O948" s="170">
        <f t="shared" si="241"/>
        <v>-50511</v>
      </c>
      <c r="P948" s="170">
        <f t="shared" si="242"/>
        <v>-1213</v>
      </c>
      <c r="Q948" s="170">
        <f t="shared" si="243"/>
        <v>-8773</v>
      </c>
      <c r="R948" s="170">
        <f t="shared" si="244"/>
        <v>-26453</v>
      </c>
      <c r="S948" s="174">
        <f t="shared" si="245"/>
        <v>33930</v>
      </c>
      <c r="T948" s="171">
        <f t="shared" si="246"/>
        <v>26532.404847000002</v>
      </c>
      <c r="U948" s="174">
        <f t="shared" si="247"/>
        <v>980.37235909665003</v>
      </c>
      <c r="V948" s="172">
        <f t="shared" si="248"/>
        <v>34.609298890540231</v>
      </c>
      <c r="W948" s="174">
        <f t="shared" si="249"/>
        <v>2919</v>
      </c>
      <c r="X948" s="174">
        <f t="shared" si="250"/>
        <v>81.697696591387498</v>
      </c>
      <c r="Y948" s="175">
        <f t="shared" si="251"/>
        <v>35.729281507157189</v>
      </c>
    </row>
    <row r="949" spans="1:30" ht="14.25" customHeight="1" x14ac:dyDescent="0.25">
      <c r="A949" s="172" t="s">
        <v>239</v>
      </c>
      <c r="B949" s="172" t="s">
        <v>240</v>
      </c>
      <c r="C949" s="172" t="s">
        <v>303</v>
      </c>
      <c r="D949" s="170">
        <v>261000</v>
      </c>
      <c r="E949" s="160">
        <v>784</v>
      </c>
      <c r="F949" s="160">
        <v>973</v>
      </c>
      <c r="G949" s="160">
        <v>1415</v>
      </c>
      <c r="H949" s="170">
        <v>76290</v>
      </c>
      <c r="I949" s="170">
        <v>80658</v>
      </c>
      <c r="J949" s="170">
        <v>31360</v>
      </c>
      <c r="K949" s="170">
        <v>38920</v>
      </c>
      <c r="L949" s="160">
        <v>56600</v>
      </c>
      <c r="M949" s="160">
        <v>45625</v>
      </c>
      <c r="N949" s="170">
        <f t="shared" si="240"/>
        <v>-30665</v>
      </c>
      <c r="O949" s="170">
        <f t="shared" si="241"/>
        <v>-35033</v>
      </c>
      <c r="P949" s="170">
        <f t="shared" si="242"/>
        <v>14265</v>
      </c>
      <c r="Q949" s="170">
        <f t="shared" si="243"/>
        <v>6705</v>
      </c>
      <c r="R949" s="170">
        <f t="shared" si="244"/>
        <v>-10975</v>
      </c>
      <c r="S949" s="174">
        <f t="shared" si="245"/>
        <v>33930</v>
      </c>
      <c r="T949" s="171">
        <f t="shared" si="246"/>
        <v>40154.608124999999</v>
      </c>
      <c r="U949" s="174">
        <f t="shared" si="247"/>
        <v>1483.7127702187499</v>
      </c>
      <c r="V949" s="172">
        <f t="shared" si="248"/>
        <v>22.86830758691762</v>
      </c>
      <c r="W949" s="174">
        <f t="shared" si="249"/>
        <v>2919</v>
      </c>
      <c r="X949" s="174">
        <f t="shared" si="250"/>
        <v>123.64273085156248</v>
      </c>
      <c r="Y949" s="175">
        <f t="shared" si="251"/>
        <v>23.608343004849708</v>
      </c>
      <c r="Z949" s="179"/>
      <c r="AA949" s="179"/>
      <c r="AB949" s="179"/>
      <c r="AC949" s="179"/>
      <c r="AD949" s="179"/>
    </row>
    <row r="950" spans="1:30" ht="14.25" customHeight="1" x14ac:dyDescent="0.25">
      <c r="A950" s="172" t="s">
        <v>239</v>
      </c>
      <c r="B950" s="172" t="s">
        <v>240</v>
      </c>
      <c r="C950" s="172" t="s">
        <v>339</v>
      </c>
      <c r="D950" s="170">
        <v>261000</v>
      </c>
      <c r="E950" s="160">
        <v>784</v>
      </c>
      <c r="F950" s="160">
        <v>973</v>
      </c>
      <c r="G950" s="160">
        <v>1415</v>
      </c>
      <c r="H950" s="170">
        <v>76290</v>
      </c>
      <c r="I950" s="170">
        <v>80658</v>
      </c>
      <c r="J950" s="170">
        <v>31360</v>
      </c>
      <c r="K950" s="170">
        <v>38920</v>
      </c>
      <c r="L950" s="160">
        <v>56600</v>
      </c>
      <c r="M950" s="160">
        <v>30886</v>
      </c>
      <c r="N950" s="170">
        <f t="shared" si="240"/>
        <v>-45404</v>
      </c>
      <c r="O950" s="170">
        <f t="shared" si="241"/>
        <v>-49772</v>
      </c>
      <c r="P950" s="170">
        <f t="shared" si="242"/>
        <v>-474</v>
      </c>
      <c r="Q950" s="170">
        <f t="shared" si="243"/>
        <v>-8034</v>
      </c>
      <c r="R950" s="170">
        <f t="shared" si="244"/>
        <v>-25714</v>
      </c>
      <c r="S950" s="174">
        <f t="shared" si="245"/>
        <v>33930</v>
      </c>
      <c r="T950" s="171">
        <f t="shared" si="246"/>
        <v>27182.799486</v>
      </c>
      <c r="U950" s="174">
        <f t="shared" si="247"/>
        <v>1004.4044410076999</v>
      </c>
      <c r="V950" s="172">
        <f t="shared" si="248"/>
        <v>33.781212641750841</v>
      </c>
      <c r="W950" s="174">
        <f t="shared" si="249"/>
        <v>2919</v>
      </c>
      <c r="X950" s="174">
        <f t="shared" si="250"/>
        <v>83.700370083974988</v>
      </c>
      <c r="Y950" s="175">
        <f t="shared" si="251"/>
        <v>34.874397772332699</v>
      </c>
      <c r="Z950" s="179"/>
      <c r="AA950" s="179"/>
      <c r="AB950" s="179"/>
      <c r="AC950" s="179"/>
      <c r="AD950" s="179"/>
    </row>
    <row r="951" spans="1:30" ht="14.25" customHeight="1" x14ac:dyDescent="0.2">
      <c r="A951" s="172" t="s">
        <v>239</v>
      </c>
      <c r="B951" s="172" t="s">
        <v>240</v>
      </c>
      <c r="C951" s="172" t="s">
        <v>179</v>
      </c>
      <c r="D951" s="170">
        <v>261000</v>
      </c>
      <c r="E951" s="160">
        <v>784</v>
      </c>
      <c r="F951" s="160">
        <v>973</v>
      </c>
      <c r="G951" s="160">
        <v>1415</v>
      </c>
      <c r="H951" s="170">
        <v>76290</v>
      </c>
      <c r="I951" s="170">
        <v>80658</v>
      </c>
      <c r="J951" s="170">
        <v>31360</v>
      </c>
      <c r="K951" s="170">
        <v>38920</v>
      </c>
      <c r="L951" s="160">
        <v>56600</v>
      </c>
      <c r="M951" s="160">
        <v>58249</v>
      </c>
      <c r="N951" s="170">
        <f t="shared" si="240"/>
        <v>-18041</v>
      </c>
      <c r="O951" s="170">
        <f t="shared" si="241"/>
        <v>-22409</v>
      </c>
      <c r="P951" s="170">
        <f t="shared" si="242"/>
        <v>26889</v>
      </c>
      <c r="Q951" s="170">
        <f t="shared" si="243"/>
        <v>19329</v>
      </c>
      <c r="R951" s="170">
        <f t="shared" si="244"/>
        <v>1649</v>
      </c>
      <c r="S951" s="174">
        <f t="shared" si="245"/>
        <v>33930</v>
      </c>
      <c r="T951" s="171">
        <f t="shared" si="246"/>
        <v>51265.003149000004</v>
      </c>
      <c r="U951" s="174">
        <f t="shared" si="247"/>
        <v>1894.24186635555</v>
      </c>
      <c r="V951" s="172">
        <f t="shared" si="248"/>
        <v>17.912179327595606</v>
      </c>
      <c r="W951" s="174">
        <f t="shared" si="249"/>
        <v>2919</v>
      </c>
      <c r="X951" s="174">
        <f t="shared" si="250"/>
        <v>157.85348886296248</v>
      </c>
      <c r="Y951" s="175">
        <f t="shared" si="251"/>
        <v>18.491830754111966</v>
      </c>
    </row>
    <row r="952" spans="1:30" ht="14.25" customHeight="1" x14ac:dyDescent="0.2">
      <c r="A952" s="172" t="s">
        <v>239</v>
      </c>
      <c r="B952" s="172" t="s">
        <v>240</v>
      </c>
      <c r="C952" s="172" t="s">
        <v>180</v>
      </c>
      <c r="D952" s="170">
        <v>261000</v>
      </c>
      <c r="E952" s="160">
        <v>784</v>
      </c>
      <c r="F952" s="160">
        <v>973</v>
      </c>
      <c r="G952" s="160">
        <v>1415</v>
      </c>
      <c r="H952" s="170">
        <v>76290</v>
      </c>
      <c r="I952" s="170">
        <v>80658</v>
      </c>
      <c r="J952" s="170">
        <v>31360</v>
      </c>
      <c r="K952" s="170">
        <v>38920</v>
      </c>
      <c r="L952" s="160">
        <v>56600</v>
      </c>
      <c r="M952" s="160">
        <v>29996</v>
      </c>
      <c r="N952" s="170">
        <f t="shared" si="240"/>
        <v>-46294</v>
      </c>
      <c r="O952" s="170">
        <f t="shared" si="241"/>
        <v>-50662</v>
      </c>
      <c r="P952" s="170">
        <f t="shared" si="242"/>
        <v>-1364</v>
      </c>
      <c r="Q952" s="170">
        <f t="shared" si="243"/>
        <v>-8924</v>
      </c>
      <c r="R952" s="170">
        <f t="shared" si="244"/>
        <v>-26604</v>
      </c>
      <c r="S952" s="174">
        <f t="shared" si="245"/>
        <v>33930</v>
      </c>
      <c r="T952" s="171">
        <f t="shared" si="246"/>
        <v>26399.509596</v>
      </c>
      <c r="U952" s="174">
        <f t="shared" si="247"/>
        <v>975.4618795721999</v>
      </c>
      <c r="V952" s="172">
        <f t="shared" si="248"/>
        <v>34.783522258071628</v>
      </c>
      <c r="W952" s="174">
        <f t="shared" si="249"/>
        <v>2919</v>
      </c>
      <c r="X952" s="174">
        <f t="shared" si="250"/>
        <v>81.288489964349992</v>
      </c>
      <c r="Y952" s="175">
        <f t="shared" si="251"/>
        <v>35.909142872258563</v>
      </c>
    </row>
    <row r="953" spans="1:30" ht="14.25" customHeight="1" x14ac:dyDescent="0.25">
      <c r="A953" s="172" t="s">
        <v>239</v>
      </c>
      <c r="B953" s="172" t="s">
        <v>240</v>
      </c>
      <c r="C953" s="172" t="s">
        <v>340</v>
      </c>
      <c r="D953" s="170">
        <v>261000</v>
      </c>
      <c r="E953" s="160">
        <v>784</v>
      </c>
      <c r="F953" s="160">
        <v>973</v>
      </c>
      <c r="G953" s="160">
        <v>1415</v>
      </c>
      <c r="H953" s="170">
        <v>76290</v>
      </c>
      <c r="I953" s="170">
        <v>80658</v>
      </c>
      <c r="J953" s="170">
        <v>31360</v>
      </c>
      <c r="K953" s="170">
        <v>38920</v>
      </c>
      <c r="L953" s="160">
        <v>56600</v>
      </c>
      <c r="M953" s="160">
        <v>32146</v>
      </c>
      <c r="N953" s="170">
        <f t="shared" si="240"/>
        <v>-44144</v>
      </c>
      <c r="O953" s="170">
        <f t="shared" si="241"/>
        <v>-48512</v>
      </c>
      <c r="P953" s="170">
        <f t="shared" si="242"/>
        <v>786</v>
      </c>
      <c r="Q953" s="170">
        <f t="shared" si="243"/>
        <v>-6774</v>
      </c>
      <c r="R953" s="170">
        <f t="shared" si="244"/>
        <v>-24454</v>
      </c>
      <c r="S953" s="174">
        <f t="shared" si="245"/>
        <v>33930</v>
      </c>
      <c r="T953" s="171">
        <f t="shared" si="246"/>
        <v>28291.726746</v>
      </c>
      <c r="U953" s="174">
        <f t="shared" si="247"/>
        <v>1045.3793032647</v>
      </c>
      <c r="V953" s="172">
        <f t="shared" si="248"/>
        <v>32.457118573169801</v>
      </c>
      <c r="W953" s="174">
        <f t="shared" si="249"/>
        <v>2919</v>
      </c>
      <c r="X953" s="174">
        <f t="shared" si="250"/>
        <v>87.114941938724982</v>
      </c>
      <c r="Y953" s="175">
        <f t="shared" si="251"/>
        <v>33.507455036280341</v>
      </c>
      <c r="Z953" s="179"/>
      <c r="AA953" s="179"/>
      <c r="AB953" s="179"/>
      <c r="AC953" s="179"/>
      <c r="AD953" s="179"/>
    </row>
    <row r="954" spans="1:30" ht="14.25" customHeight="1" x14ac:dyDescent="0.25">
      <c r="A954" s="172" t="s">
        <v>239</v>
      </c>
      <c r="B954" s="172" t="s">
        <v>240</v>
      </c>
      <c r="C954" s="172" t="s">
        <v>305</v>
      </c>
      <c r="D954" s="170">
        <v>261000</v>
      </c>
      <c r="E954" s="160">
        <v>784</v>
      </c>
      <c r="F954" s="160">
        <v>973</v>
      </c>
      <c r="G954" s="160">
        <v>1415</v>
      </c>
      <c r="H954" s="170">
        <v>76290</v>
      </c>
      <c r="I954" s="170">
        <v>80658</v>
      </c>
      <c r="J954" s="170">
        <v>31360</v>
      </c>
      <c r="K954" s="170">
        <v>38920</v>
      </c>
      <c r="L954" s="160">
        <v>56600</v>
      </c>
      <c r="M954" s="160">
        <v>28301</v>
      </c>
      <c r="N954" s="170">
        <f t="shared" si="240"/>
        <v>-47989</v>
      </c>
      <c r="O954" s="170">
        <f t="shared" si="241"/>
        <v>-52357</v>
      </c>
      <c r="P954" s="170">
        <f t="shared" si="242"/>
        <v>-3059</v>
      </c>
      <c r="Q954" s="170">
        <f t="shared" si="243"/>
        <v>-10619</v>
      </c>
      <c r="R954" s="170">
        <f t="shared" si="244"/>
        <v>-28299</v>
      </c>
      <c r="S954" s="174">
        <f t="shared" si="245"/>
        <v>33930</v>
      </c>
      <c r="T954" s="171">
        <f t="shared" si="246"/>
        <v>24907.738401000002</v>
      </c>
      <c r="U954" s="174">
        <f t="shared" si="247"/>
        <v>920.34093391695001</v>
      </c>
      <c r="V954" s="172">
        <f t="shared" si="248"/>
        <v>36.866772681287458</v>
      </c>
      <c r="W954" s="174">
        <f t="shared" si="249"/>
        <v>2919</v>
      </c>
      <c r="X954" s="174">
        <f t="shared" si="250"/>
        <v>76.695077826412501</v>
      </c>
      <c r="Y954" s="175">
        <f t="shared" si="251"/>
        <v>38.059808826411349</v>
      </c>
      <c r="Z954" s="179"/>
      <c r="AA954" s="179"/>
      <c r="AB954" s="179"/>
      <c r="AC954" s="179"/>
      <c r="AD954" s="179"/>
    </row>
    <row r="955" spans="1:30" ht="14.25" customHeight="1" x14ac:dyDescent="0.25">
      <c r="A955" s="172" t="s">
        <v>239</v>
      </c>
      <c r="B955" s="172" t="s">
        <v>240</v>
      </c>
      <c r="C955" s="172" t="s">
        <v>463</v>
      </c>
      <c r="D955" s="170">
        <v>261000</v>
      </c>
      <c r="E955" s="160">
        <v>784</v>
      </c>
      <c r="F955" s="160">
        <v>973</v>
      </c>
      <c r="G955" s="160">
        <v>1415</v>
      </c>
      <c r="H955" s="170">
        <v>76290</v>
      </c>
      <c r="I955" s="170">
        <v>80658</v>
      </c>
      <c r="J955" s="170">
        <v>31360</v>
      </c>
      <c r="K955" s="170">
        <v>38920</v>
      </c>
      <c r="L955" s="160">
        <v>56600</v>
      </c>
      <c r="M955" s="160">
        <v>32902</v>
      </c>
      <c r="N955" s="170">
        <f t="shared" si="240"/>
        <v>-43388</v>
      </c>
      <c r="O955" s="170">
        <f t="shared" si="241"/>
        <v>-47756</v>
      </c>
      <c r="P955" s="170">
        <f t="shared" si="242"/>
        <v>1542</v>
      </c>
      <c r="Q955" s="170">
        <f t="shared" si="243"/>
        <v>-6018</v>
      </c>
      <c r="R955" s="170">
        <f t="shared" si="244"/>
        <v>-23698</v>
      </c>
      <c r="S955" s="174">
        <f t="shared" si="245"/>
        <v>33930</v>
      </c>
      <c r="T955" s="171">
        <f t="shared" si="246"/>
        <v>28957.083102000001</v>
      </c>
      <c r="U955" s="174">
        <f t="shared" si="247"/>
        <v>1069.9642206188998</v>
      </c>
      <c r="V955" s="172">
        <f t="shared" si="248"/>
        <v>31.711340759015155</v>
      </c>
      <c r="W955" s="174">
        <f t="shared" si="249"/>
        <v>2919</v>
      </c>
      <c r="X955" s="174">
        <f t="shared" si="250"/>
        <v>89.163685051574987</v>
      </c>
      <c r="Y955" s="172">
        <f t="shared" si="251"/>
        <v>32.737543298166308</v>
      </c>
      <c r="Z955" s="179"/>
      <c r="AA955" s="179"/>
      <c r="AB955" s="179"/>
      <c r="AC955" s="179"/>
      <c r="AD955" s="179"/>
    </row>
    <row r="956" spans="1:30" ht="14.25" customHeight="1" x14ac:dyDescent="0.2">
      <c r="A956" s="172" t="s">
        <v>225</v>
      </c>
      <c r="B956" s="172" t="s">
        <v>241</v>
      </c>
      <c r="C956" s="172" t="s">
        <v>177</v>
      </c>
      <c r="D956" s="170">
        <v>139000</v>
      </c>
      <c r="E956" s="160">
        <v>676</v>
      </c>
      <c r="F956" s="160">
        <v>811</v>
      </c>
      <c r="G956" s="160">
        <v>1086</v>
      </c>
      <c r="H956" s="170">
        <v>40630</v>
      </c>
      <c r="I956" s="170">
        <v>42956</v>
      </c>
      <c r="J956" s="170">
        <v>27040</v>
      </c>
      <c r="K956" s="170">
        <v>32440</v>
      </c>
      <c r="L956" s="160">
        <v>43440</v>
      </c>
      <c r="M956" s="160">
        <v>26929</v>
      </c>
      <c r="N956" s="170">
        <f t="shared" si="240"/>
        <v>-13701</v>
      </c>
      <c r="O956" s="170">
        <f t="shared" si="241"/>
        <v>-16027</v>
      </c>
      <c r="P956" s="170">
        <f t="shared" si="242"/>
        <v>-111</v>
      </c>
      <c r="Q956" s="170">
        <f t="shared" si="243"/>
        <v>-5511</v>
      </c>
      <c r="R956" s="170">
        <f t="shared" si="244"/>
        <v>-16511</v>
      </c>
      <c r="S956" s="174">
        <f t="shared" si="245"/>
        <v>18070</v>
      </c>
      <c r="T956" s="171">
        <f t="shared" si="246"/>
        <v>23700.239829000002</v>
      </c>
      <c r="U956" s="174">
        <f t="shared" si="247"/>
        <v>875.72386168155003</v>
      </c>
      <c r="V956" s="172">
        <f t="shared" si="248"/>
        <v>20.634358375598325</v>
      </c>
      <c r="W956" s="174">
        <f t="shared" si="249"/>
        <v>2433</v>
      </c>
      <c r="X956" s="174">
        <f t="shared" si="250"/>
        <v>72.976988473462498</v>
      </c>
      <c r="Y956" s="175">
        <f t="shared" si="251"/>
        <v>33.339276543108397</v>
      </c>
    </row>
    <row r="957" spans="1:30" ht="14.25" customHeight="1" x14ac:dyDescent="0.2">
      <c r="A957" s="172" t="s">
        <v>225</v>
      </c>
      <c r="B957" s="172" t="s">
        <v>241</v>
      </c>
      <c r="C957" s="172" t="s">
        <v>180</v>
      </c>
      <c r="D957" s="170">
        <v>139000</v>
      </c>
      <c r="E957" s="160">
        <v>676</v>
      </c>
      <c r="F957" s="160">
        <v>811</v>
      </c>
      <c r="G957" s="160">
        <v>1086</v>
      </c>
      <c r="H957" s="170">
        <v>40630</v>
      </c>
      <c r="I957" s="170">
        <v>42956</v>
      </c>
      <c r="J957" s="170">
        <v>27040</v>
      </c>
      <c r="K957" s="170">
        <v>32440</v>
      </c>
      <c r="L957" s="160">
        <v>43440</v>
      </c>
      <c r="M957" s="160">
        <v>26794</v>
      </c>
      <c r="N957" s="170">
        <f t="shared" si="240"/>
        <v>-13836</v>
      </c>
      <c r="O957" s="170">
        <f t="shared" si="241"/>
        <v>-16162</v>
      </c>
      <c r="P957" s="170">
        <f t="shared" si="242"/>
        <v>-246</v>
      </c>
      <c r="Q957" s="170">
        <f t="shared" si="243"/>
        <v>-5646</v>
      </c>
      <c r="R957" s="170">
        <f t="shared" si="244"/>
        <v>-16646</v>
      </c>
      <c r="S957" s="174">
        <f t="shared" si="245"/>
        <v>18070</v>
      </c>
      <c r="T957" s="171">
        <f t="shared" si="246"/>
        <v>23581.426194</v>
      </c>
      <c r="U957" s="174">
        <f t="shared" si="247"/>
        <v>871.33369786829996</v>
      </c>
      <c r="V957" s="172">
        <f t="shared" si="248"/>
        <v>20.738323381969369</v>
      </c>
      <c r="W957" s="174">
        <f t="shared" si="249"/>
        <v>2433</v>
      </c>
      <c r="X957" s="174">
        <f t="shared" si="250"/>
        <v>72.611141489024988</v>
      </c>
      <c r="Y957" s="175">
        <f t="shared" si="251"/>
        <v>33.507254535693292</v>
      </c>
    </row>
    <row r="958" spans="1:30" ht="14.25" customHeight="1" x14ac:dyDescent="0.2">
      <c r="A958" s="172" t="s">
        <v>225</v>
      </c>
      <c r="B958" s="172" t="s">
        <v>241</v>
      </c>
      <c r="C958" s="172" t="s">
        <v>181</v>
      </c>
      <c r="D958" s="170">
        <v>139000</v>
      </c>
      <c r="E958" s="160">
        <v>676</v>
      </c>
      <c r="F958" s="160">
        <v>811</v>
      </c>
      <c r="G958" s="160">
        <v>1086</v>
      </c>
      <c r="H958" s="170">
        <v>40630</v>
      </c>
      <c r="I958" s="170">
        <v>42956</v>
      </c>
      <c r="J958" s="170">
        <v>27040</v>
      </c>
      <c r="K958" s="170">
        <v>32440</v>
      </c>
      <c r="L958" s="160">
        <v>43440</v>
      </c>
      <c r="M958" s="160">
        <v>81410</v>
      </c>
      <c r="N958" s="170">
        <f t="shared" si="240"/>
        <v>40780</v>
      </c>
      <c r="O958" s="170">
        <f t="shared" si="241"/>
        <v>38454</v>
      </c>
      <c r="P958" s="170">
        <f t="shared" si="242"/>
        <v>54370</v>
      </c>
      <c r="Q958" s="170">
        <f t="shared" si="243"/>
        <v>48970</v>
      </c>
      <c r="R958" s="170">
        <f t="shared" si="244"/>
        <v>37970</v>
      </c>
      <c r="S958" s="174">
        <f t="shared" si="245"/>
        <v>18070</v>
      </c>
      <c r="T958" s="171">
        <f t="shared" si="246"/>
        <v>71649.022410000005</v>
      </c>
      <c r="U958" s="174">
        <f t="shared" si="247"/>
        <v>2647.4313780494999</v>
      </c>
      <c r="V958" s="172">
        <f t="shared" si="248"/>
        <v>6.8254838066145105</v>
      </c>
      <c r="W958" s="174">
        <f t="shared" si="249"/>
        <v>2433</v>
      </c>
      <c r="X958" s="174">
        <f t="shared" si="250"/>
        <v>220.61928150412498</v>
      </c>
      <c r="Y958" s="175">
        <f t="shared" si="251"/>
        <v>11.028047881456406</v>
      </c>
    </row>
    <row r="959" spans="1:30" ht="14.25" customHeight="1" x14ac:dyDescent="0.2">
      <c r="A959" s="172" t="s">
        <v>225</v>
      </c>
      <c r="B959" s="172" t="s">
        <v>241</v>
      </c>
      <c r="C959" s="172" t="s">
        <v>178</v>
      </c>
      <c r="D959" s="170">
        <v>139000</v>
      </c>
      <c r="E959" s="160">
        <v>676</v>
      </c>
      <c r="F959" s="160">
        <v>811</v>
      </c>
      <c r="G959" s="160">
        <v>1086</v>
      </c>
      <c r="H959" s="170">
        <v>40630</v>
      </c>
      <c r="I959" s="170">
        <v>42956</v>
      </c>
      <c r="J959" s="170">
        <v>27040</v>
      </c>
      <c r="K959" s="170">
        <v>32440</v>
      </c>
      <c r="L959" s="160">
        <v>43440</v>
      </c>
      <c r="M959" s="160">
        <v>63876</v>
      </c>
      <c r="N959" s="170">
        <f t="shared" si="240"/>
        <v>23246</v>
      </c>
      <c r="O959" s="170">
        <f t="shared" si="241"/>
        <v>20920</v>
      </c>
      <c r="P959" s="170">
        <f t="shared" si="242"/>
        <v>36836</v>
      </c>
      <c r="Q959" s="170">
        <f t="shared" si="243"/>
        <v>31436</v>
      </c>
      <c r="R959" s="170">
        <f t="shared" si="244"/>
        <v>20436</v>
      </c>
      <c r="S959" s="174">
        <f t="shared" si="245"/>
        <v>18070</v>
      </c>
      <c r="T959" s="171">
        <f t="shared" si="246"/>
        <v>56217.331475999999</v>
      </c>
      <c r="U959" s="174">
        <f t="shared" si="247"/>
        <v>2077.2303980381998</v>
      </c>
      <c r="V959" s="172">
        <f t="shared" si="248"/>
        <v>8.6990831720284199</v>
      </c>
      <c r="W959" s="174">
        <f t="shared" si="249"/>
        <v>2433</v>
      </c>
      <c r="X959" s="174">
        <f t="shared" si="250"/>
        <v>173.10253316984998</v>
      </c>
      <c r="Y959" s="175">
        <f t="shared" si="251"/>
        <v>14.05525358553081</v>
      </c>
    </row>
    <row r="960" spans="1:30" ht="14.25" customHeight="1" x14ac:dyDescent="0.2">
      <c r="A960" s="172" t="s">
        <v>225</v>
      </c>
      <c r="B960" s="172" t="s">
        <v>241</v>
      </c>
      <c r="C960" s="172" t="s">
        <v>468</v>
      </c>
      <c r="D960" s="170">
        <v>139000</v>
      </c>
      <c r="E960" s="160">
        <v>676</v>
      </c>
      <c r="F960" s="160">
        <v>811</v>
      </c>
      <c r="G960" s="160">
        <v>1086</v>
      </c>
      <c r="H960" s="170">
        <v>40630</v>
      </c>
      <c r="I960" s="170">
        <v>42956</v>
      </c>
      <c r="J960" s="170">
        <v>27040</v>
      </c>
      <c r="K960" s="170">
        <v>32440</v>
      </c>
      <c r="L960" s="160">
        <v>43440</v>
      </c>
      <c r="M960" s="160">
        <v>53723</v>
      </c>
      <c r="N960" s="170">
        <f t="shared" si="240"/>
        <v>13093</v>
      </c>
      <c r="O960" s="170">
        <f t="shared" si="241"/>
        <v>10767</v>
      </c>
      <c r="P960" s="170">
        <f t="shared" si="242"/>
        <v>26683</v>
      </c>
      <c r="Q960" s="170">
        <f t="shared" si="243"/>
        <v>21283</v>
      </c>
      <c r="R960" s="170">
        <f t="shared" si="244"/>
        <v>10283</v>
      </c>
      <c r="S960" s="174">
        <f t="shared" si="245"/>
        <v>18070</v>
      </c>
      <c r="T960" s="171">
        <f t="shared" si="246"/>
        <v>47281.666022999998</v>
      </c>
      <c r="U960" s="174">
        <f t="shared" si="247"/>
        <v>1747.0575595498497</v>
      </c>
      <c r="V960" s="172">
        <f t="shared" si="248"/>
        <v>10.343105126230617</v>
      </c>
      <c r="W960" s="174">
        <f t="shared" si="249"/>
        <v>2433</v>
      </c>
      <c r="X960" s="174">
        <f t="shared" si="250"/>
        <v>145.58812996248747</v>
      </c>
      <c r="Y960" s="175">
        <f t="shared" si="251"/>
        <v>16.711527242137745</v>
      </c>
    </row>
    <row r="961" spans="1:30" ht="14.25" customHeight="1" x14ac:dyDescent="0.2">
      <c r="A961" s="172" t="s">
        <v>225</v>
      </c>
      <c r="B961" s="172" t="s">
        <v>241</v>
      </c>
      <c r="C961" s="172" t="s">
        <v>170</v>
      </c>
      <c r="D961" s="170">
        <v>139000</v>
      </c>
      <c r="E961" s="160">
        <v>676</v>
      </c>
      <c r="F961" s="160">
        <v>811</v>
      </c>
      <c r="G961" s="160">
        <v>1086</v>
      </c>
      <c r="H961" s="170">
        <v>40630</v>
      </c>
      <c r="I961" s="170">
        <v>42956</v>
      </c>
      <c r="J961" s="170">
        <v>27040</v>
      </c>
      <c r="K961" s="170">
        <v>32440</v>
      </c>
      <c r="L961" s="160">
        <v>43440</v>
      </c>
      <c r="M961" s="160">
        <v>45001</v>
      </c>
      <c r="N961" s="170">
        <f t="shared" si="240"/>
        <v>4371</v>
      </c>
      <c r="O961" s="170">
        <f t="shared" si="241"/>
        <v>2045</v>
      </c>
      <c r="P961" s="170">
        <f t="shared" si="242"/>
        <v>17961</v>
      </c>
      <c r="Q961" s="170">
        <f t="shared" si="243"/>
        <v>12561</v>
      </c>
      <c r="R961" s="170">
        <f t="shared" si="244"/>
        <v>1561</v>
      </c>
      <c r="S961" s="174">
        <f t="shared" si="245"/>
        <v>18070</v>
      </c>
      <c r="T961" s="171">
        <f t="shared" si="246"/>
        <v>39605.425101000001</v>
      </c>
      <c r="U961" s="174">
        <f t="shared" si="247"/>
        <v>1463.4204574819498</v>
      </c>
      <c r="V961" s="172">
        <f t="shared" si="248"/>
        <v>12.347784198050872</v>
      </c>
      <c r="W961" s="174">
        <f t="shared" si="249"/>
        <v>2433</v>
      </c>
      <c r="X961" s="174">
        <f t="shared" si="250"/>
        <v>121.95170479016248</v>
      </c>
      <c r="Y961" s="175">
        <f t="shared" si="251"/>
        <v>19.950520611305663</v>
      </c>
    </row>
    <row r="962" spans="1:30" ht="14.25" customHeight="1" x14ac:dyDescent="0.2">
      <c r="A962" s="172" t="s">
        <v>225</v>
      </c>
      <c r="B962" s="172" t="s">
        <v>241</v>
      </c>
      <c r="C962" s="172" t="s">
        <v>171</v>
      </c>
      <c r="D962" s="170">
        <v>139000</v>
      </c>
      <c r="E962" s="160">
        <v>676</v>
      </c>
      <c r="F962" s="160">
        <v>811</v>
      </c>
      <c r="G962" s="160">
        <v>1086</v>
      </c>
      <c r="H962" s="170">
        <v>40630</v>
      </c>
      <c r="I962" s="170">
        <v>42956</v>
      </c>
      <c r="J962" s="170">
        <v>27040</v>
      </c>
      <c r="K962" s="170">
        <v>32440</v>
      </c>
      <c r="L962" s="160">
        <v>43440</v>
      </c>
      <c r="M962" s="160">
        <v>41350</v>
      </c>
      <c r="N962" s="170">
        <f t="shared" si="240"/>
        <v>720</v>
      </c>
      <c r="O962" s="170">
        <f t="shared" si="241"/>
        <v>-1606</v>
      </c>
      <c r="P962" s="170">
        <f t="shared" si="242"/>
        <v>14310</v>
      </c>
      <c r="Q962" s="170">
        <f t="shared" si="243"/>
        <v>8910</v>
      </c>
      <c r="R962" s="170">
        <f t="shared" si="244"/>
        <v>-2090</v>
      </c>
      <c r="S962" s="174">
        <f t="shared" si="245"/>
        <v>18070</v>
      </c>
      <c r="T962" s="171">
        <f t="shared" si="246"/>
        <v>36392.176350000002</v>
      </c>
      <c r="U962" s="174">
        <f t="shared" si="247"/>
        <v>1344.6909161325</v>
      </c>
      <c r="V962" s="172">
        <f t="shared" si="248"/>
        <v>13.438032326396307</v>
      </c>
      <c r="W962" s="174">
        <f t="shared" si="249"/>
        <v>2433</v>
      </c>
      <c r="X962" s="174">
        <f t="shared" si="250"/>
        <v>112.05757634437499</v>
      </c>
      <c r="Y962" s="175">
        <f t="shared" si="251"/>
        <v>21.712052673019734</v>
      </c>
    </row>
    <row r="963" spans="1:30" ht="14.25" customHeight="1" x14ac:dyDescent="0.2">
      <c r="A963" s="172" t="s">
        <v>225</v>
      </c>
      <c r="B963" s="172" t="s">
        <v>241</v>
      </c>
      <c r="C963" s="172" t="s">
        <v>172</v>
      </c>
      <c r="D963" s="170">
        <v>139000</v>
      </c>
      <c r="E963" s="160">
        <v>676</v>
      </c>
      <c r="F963" s="160">
        <v>811</v>
      </c>
      <c r="G963" s="160">
        <v>1086</v>
      </c>
      <c r="H963" s="170">
        <v>40630</v>
      </c>
      <c r="I963" s="170">
        <v>42956</v>
      </c>
      <c r="J963" s="170">
        <v>27040</v>
      </c>
      <c r="K963" s="170">
        <v>32440</v>
      </c>
      <c r="L963" s="160">
        <v>43440</v>
      </c>
      <c r="M963" s="160">
        <v>29378</v>
      </c>
      <c r="N963" s="170">
        <f t="shared" si="240"/>
        <v>-11252</v>
      </c>
      <c r="O963" s="170">
        <f t="shared" si="241"/>
        <v>-13578</v>
      </c>
      <c r="P963" s="170">
        <f t="shared" si="242"/>
        <v>2338</v>
      </c>
      <c r="Q963" s="170">
        <f t="shared" si="243"/>
        <v>-3062</v>
      </c>
      <c r="R963" s="170">
        <f t="shared" si="244"/>
        <v>-14062</v>
      </c>
      <c r="S963" s="174">
        <f t="shared" si="245"/>
        <v>18070</v>
      </c>
      <c r="T963" s="171">
        <f t="shared" si="246"/>
        <v>25855.607178000002</v>
      </c>
      <c r="U963" s="174">
        <f t="shared" si="247"/>
        <v>955.36468522710004</v>
      </c>
      <c r="V963" s="172">
        <f t="shared" si="248"/>
        <v>18.914243198872875</v>
      </c>
      <c r="W963" s="174">
        <f t="shared" si="249"/>
        <v>2433</v>
      </c>
      <c r="X963" s="174">
        <f t="shared" si="250"/>
        <v>79.613723768924999</v>
      </c>
      <c r="Y963" s="175">
        <f t="shared" si="251"/>
        <v>30.560057799352098</v>
      </c>
    </row>
    <row r="964" spans="1:30" ht="14.25" customHeight="1" x14ac:dyDescent="0.2">
      <c r="A964" s="172" t="s">
        <v>225</v>
      </c>
      <c r="B964" s="172" t="s">
        <v>241</v>
      </c>
      <c r="C964" s="172" t="s">
        <v>173</v>
      </c>
      <c r="D964" s="170">
        <v>139000</v>
      </c>
      <c r="E964" s="160">
        <v>676</v>
      </c>
      <c r="F964" s="160">
        <v>811</v>
      </c>
      <c r="G964" s="160">
        <v>1086</v>
      </c>
      <c r="H964" s="170">
        <v>40630</v>
      </c>
      <c r="I964" s="170">
        <v>42956</v>
      </c>
      <c r="J964" s="170">
        <v>27040</v>
      </c>
      <c r="K964" s="170">
        <v>32440</v>
      </c>
      <c r="L964" s="160">
        <v>43440</v>
      </c>
      <c r="M964" s="160">
        <v>36512</v>
      </c>
      <c r="N964" s="170">
        <f t="shared" si="240"/>
        <v>-4118</v>
      </c>
      <c r="O964" s="170">
        <f t="shared" si="241"/>
        <v>-6444</v>
      </c>
      <c r="P964" s="170">
        <f t="shared" si="242"/>
        <v>9472</v>
      </c>
      <c r="Q964" s="170">
        <f t="shared" si="243"/>
        <v>4072</v>
      </c>
      <c r="R964" s="170">
        <f t="shared" si="244"/>
        <v>-6928</v>
      </c>
      <c r="S964" s="174">
        <f t="shared" si="245"/>
        <v>18070</v>
      </c>
      <c r="T964" s="171">
        <f t="shared" si="246"/>
        <v>32134.247712</v>
      </c>
      <c r="U964" s="174">
        <f t="shared" si="247"/>
        <v>1187.3604529583999</v>
      </c>
      <c r="V964" s="172">
        <f t="shared" si="248"/>
        <v>15.218630496726757</v>
      </c>
      <c r="W964" s="174">
        <f t="shared" si="249"/>
        <v>2433</v>
      </c>
      <c r="X964" s="174">
        <f t="shared" si="250"/>
        <v>98.946704413199981</v>
      </c>
      <c r="Y964" s="175">
        <f t="shared" si="251"/>
        <v>24.588994797035664</v>
      </c>
    </row>
    <row r="965" spans="1:30" ht="14.25" customHeight="1" x14ac:dyDescent="0.2">
      <c r="A965" s="172" t="s">
        <v>225</v>
      </c>
      <c r="B965" s="172" t="s">
        <v>241</v>
      </c>
      <c r="C965" s="172" t="s">
        <v>174</v>
      </c>
      <c r="D965" s="170">
        <v>139000</v>
      </c>
      <c r="E965" s="160">
        <v>676</v>
      </c>
      <c r="F965" s="160">
        <v>811</v>
      </c>
      <c r="G965" s="160">
        <v>1086</v>
      </c>
      <c r="H965" s="170">
        <v>40630</v>
      </c>
      <c r="I965" s="170">
        <v>42956</v>
      </c>
      <c r="J965" s="170">
        <v>27040</v>
      </c>
      <c r="K965" s="170">
        <v>32440</v>
      </c>
      <c r="L965" s="160">
        <v>43440</v>
      </c>
      <c r="M965" s="160">
        <v>63257</v>
      </c>
      <c r="N965" s="170">
        <f t="shared" si="240"/>
        <v>22627</v>
      </c>
      <c r="O965" s="170">
        <f t="shared" si="241"/>
        <v>20301</v>
      </c>
      <c r="P965" s="170">
        <f t="shared" si="242"/>
        <v>36217</v>
      </c>
      <c r="Q965" s="170">
        <f t="shared" si="243"/>
        <v>30817</v>
      </c>
      <c r="R965" s="170">
        <f t="shared" si="244"/>
        <v>19817</v>
      </c>
      <c r="S965" s="174">
        <f t="shared" si="245"/>
        <v>18070</v>
      </c>
      <c r="T965" s="171">
        <f t="shared" si="246"/>
        <v>55672.548956999999</v>
      </c>
      <c r="U965" s="174">
        <f t="shared" si="247"/>
        <v>2057.1006839611496</v>
      </c>
      <c r="V965" s="172">
        <f t="shared" si="248"/>
        <v>8.7842078615250081</v>
      </c>
      <c r="W965" s="174">
        <f t="shared" si="249"/>
        <v>2433</v>
      </c>
      <c r="X965" s="174">
        <f t="shared" si="250"/>
        <v>171.42505699676246</v>
      </c>
      <c r="Y965" s="175">
        <f t="shared" si="251"/>
        <v>14.192790964310134</v>
      </c>
    </row>
    <row r="966" spans="1:30" ht="14.25" customHeight="1" x14ac:dyDescent="0.2">
      <c r="A966" s="172" t="s">
        <v>225</v>
      </c>
      <c r="B966" s="172" t="s">
        <v>241</v>
      </c>
      <c r="C966" s="172" t="s">
        <v>175</v>
      </c>
      <c r="D966" s="170">
        <v>139000</v>
      </c>
      <c r="E966" s="160">
        <v>676</v>
      </c>
      <c r="F966" s="160">
        <v>811</v>
      </c>
      <c r="G966" s="160">
        <v>1086</v>
      </c>
      <c r="H966" s="170">
        <v>40630</v>
      </c>
      <c r="I966" s="170">
        <v>42956</v>
      </c>
      <c r="J966" s="170">
        <v>27040</v>
      </c>
      <c r="K966" s="170">
        <v>32440</v>
      </c>
      <c r="L966" s="160">
        <v>43440</v>
      </c>
      <c r="M966" s="160">
        <v>27364</v>
      </c>
      <c r="N966" s="170">
        <f t="shared" si="240"/>
        <v>-13266</v>
      </c>
      <c r="O966" s="170">
        <f t="shared" si="241"/>
        <v>-15592</v>
      </c>
      <c r="P966" s="170">
        <f t="shared" si="242"/>
        <v>324</v>
      </c>
      <c r="Q966" s="170">
        <f t="shared" si="243"/>
        <v>-5076</v>
      </c>
      <c r="R966" s="170">
        <f t="shared" si="244"/>
        <v>-16076</v>
      </c>
      <c r="S966" s="174">
        <f t="shared" si="245"/>
        <v>18070</v>
      </c>
      <c r="T966" s="171">
        <f t="shared" si="246"/>
        <v>24083.083763999999</v>
      </c>
      <c r="U966" s="174">
        <f t="shared" si="247"/>
        <v>889.86994507979989</v>
      </c>
      <c r="V966" s="172">
        <f t="shared" si="248"/>
        <v>20.306338133916363</v>
      </c>
      <c r="W966" s="174">
        <f t="shared" si="249"/>
        <v>2433</v>
      </c>
      <c r="X966" s="174">
        <f t="shared" si="250"/>
        <v>74.155828756649981</v>
      </c>
      <c r="Y966" s="175">
        <f t="shared" si="251"/>
        <v>32.809288774644287</v>
      </c>
    </row>
    <row r="967" spans="1:30" ht="14.25" customHeight="1" x14ac:dyDescent="0.2">
      <c r="A967" s="172" t="s">
        <v>225</v>
      </c>
      <c r="B967" s="172" t="s">
        <v>241</v>
      </c>
      <c r="C967" s="172" t="s">
        <v>176</v>
      </c>
      <c r="D967" s="170">
        <v>139000</v>
      </c>
      <c r="E967" s="160">
        <v>676</v>
      </c>
      <c r="F967" s="160">
        <v>811</v>
      </c>
      <c r="G967" s="160">
        <v>1086</v>
      </c>
      <c r="H967" s="170">
        <v>40630</v>
      </c>
      <c r="I967" s="170">
        <v>42956</v>
      </c>
      <c r="J967" s="170">
        <v>27040</v>
      </c>
      <c r="K967" s="170">
        <v>32440</v>
      </c>
      <c r="L967" s="160">
        <v>43440</v>
      </c>
      <c r="M967" s="160">
        <v>23216</v>
      </c>
      <c r="N967" s="170">
        <f t="shared" si="240"/>
        <v>-17414</v>
      </c>
      <c r="O967" s="170">
        <f t="shared" si="241"/>
        <v>-19740</v>
      </c>
      <c r="P967" s="170">
        <f t="shared" si="242"/>
        <v>-3824</v>
      </c>
      <c r="Q967" s="170">
        <f t="shared" si="243"/>
        <v>-9224</v>
      </c>
      <c r="R967" s="170">
        <f t="shared" si="244"/>
        <v>-20224</v>
      </c>
      <c r="S967" s="174">
        <f t="shared" si="245"/>
        <v>18070</v>
      </c>
      <c r="T967" s="171">
        <f t="shared" si="246"/>
        <v>20432.424815999999</v>
      </c>
      <c r="U967" s="174">
        <f t="shared" si="247"/>
        <v>754.97809695119986</v>
      </c>
      <c r="V967" s="172">
        <f t="shared" si="248"/>
        <v>23.934469189200868</v>
      </c>
      <c r="W967" s="174">
        <f t="shared" si="249"/>
        <v>2433</v>
      </c>
      <c r="X967" s="174">
        <f t="shared" si="250"/>
        <v>62.914841412599991</v>
      </c>
      <c r="Y967" s="175">
        <f t="shared" si="251"/>
        <v>38.67132055605471</v>
      </c>
    </row>
    <row r="968" spans="1:30" ht="14.25" customHeight="1" x14ac:dyDescent="0.25">
      <c r="A968" s="172" t="s">
        <v>225</v>
      </c>
      <c r="B968" s="172" t="s">
        <v>241</v>
      </c>
      <c r="C968" s="172" t="s">
        <v>303</v>
      </c>
      <c r="D968" s="170">
        <v>139000</v>
      </c>
      <c r="E968" s="160">
        <v>676</v>
      </c>
      <c r="F968" s="160">
        <v>811</v>
      </c>
      <c r="G968" s="160">
        <v>1086</v>
      </c>
      <c r="H968" s="170">
        <v>40630</v>
      </c>
      <c r="I968" s="170">
        <v>42956</v>
      </c>
      <c r="J968" s="170">
        <v>27040</v>
      </c>
      <c r="K968" s="170">
        <v>32440</v>
      </c>
      <c r="L968" s="160">
        <v>43440</v>
      </c>
      <c r="M968" s="160">
        <v>40755</v>
      </c>
      <c r="N968" s="170">
        <f t="shared" si="240"/>
        <v>125</v>
      </c>
      <c r="O968" s="170">
        <f t="shared" si="241"/>
        <v>-2201</v>
      </c>
      <c r="P968" s="170">
        <f t="shared" si="242"/>
        <v>13715</v>
      </c>
      <c r="Q968" s="170">
        <f t="shared" si="243"/>
        <v>8315</v>
      </c>
      <c r="R968" s="170">
        <f t="shared" si="244"/>
        <v>-2685</v>
      </c>
      <c r="S968" s="174">
        <f t="shared" si="245"/>
        <v>18070</v>
      </c>
      <c r="T968" s="171">
        <f t="shared" si="246"/>
        <v>35868.516255000002</v>
      </c>
      <c r="U968" s="174">
        <f t="shared" si="247"/>
        <v>1325.34167562225</v>
      </c>
      <c r="V968" s="172">
        <f t="shared" si="248"/>
        <v>13.634220014635929</v>
      </c>
      <c r="W968" s="174">
        <f t="shared" si="249"/>
        <v>2433</v>
      </c>
      <c r="X968" s="174">
        <f t="shared" si="250"/>
        <v>110.44513963518749</v>
      </c>
      <c r="Y968" s="175">
        <f t="shared" si="251"/>
        <v>22.029036388893783</v>
      </c>
      <c r="Z968" s="179"/>
      <c r="AA968" s="179"/>
      <c r="AB968" s="179"/>
      <c r="AC968" s="179"/>
      <c r="AD968" s="179"/>
    </row>
    <row r="969" spans="1:30" ht="14.25" customHeight="1" x14ac:dyDescent="0.25">
      <c r="A969" s="172" t="s">
        <v>225</v>
      </c>
      <c r="B969" s="172" t="s">
        <v>241</v>
      </c>
      <c r="C969" s="172" t="s">
        <v>339</v>
      </c>
      <c r="D969" s="170">
        <v>139000</v>
      </c>
      <c r="E969" s="160">
        <v>676</v>
      </c>
      <c r="F969" s="160">
        <v>811</v>
      </c>
      <c r="G969" s="160">
        <v>1086</v>
      </c>
      <c r="H969" s="170">
        <v>40630</v>
      </c>
      <c r="I969" s="170">
        <v>42956</v>
      </c>
      <c r="J969" s="170">
        <v>27040</v>
      </c>
      <c r="K969" s="170">
        <v>32440</v>
      </c>
      <c r="L969" s="160">
        <v>43440</v>
      </c>
      <c r="M969" s="160">
        <v>27589</v>
      </c>
      <c r="N969" s="170">
        <f t="shared" si="240"/>
        <v>-13041</v>
      </c>
      <c r="O969" s="170">
        <f t="shared" si="241"/>
        <v>-15367</v>
      </c>
      <c r="P969" s="170">
        <f t="shared" si="242"/>
        <v>549</v>
      </c>
      <c r="Q969" s="170">
        <f t="shared" si="243"/>
        <v>-4851</v>
      </c>
      <c r="R969" s="170">
        <f t="shared" si="244"/>
        <v>-15851</v>
      </c>
      <c r="S969" s="174">
        <f t="shared" si="245"/>
        <v>18070</v>
      </c>
      <c r="T969" s="171">
        <f t="shared" si="246"/>
        <v>24281.106489000002</v>
      </c>
      <c r="U969" s="174">
        <f t="shared" si="247"/>
        <v>897.18688476854993</v>
      </c>
      <c r="V969" s="172">
        <f t="shared" si="248"/>
        <v>20.140731331200382</v>
      </c>
      <c r="W969" s="174">
        <f t="shared" si="249"/>
        <v>2433</v>
      </c>
      <c r="X969" s="174">
        <f t="shared" si="250"/>
        <v>74.765573730712489</v>
      </c>
      <c r="Y969" s="175">
        <f t="shared" si="251"/>
        <v>32.541715104910146</v>
      </c>
      <c r="Z969" s="179"/>
      <c r="AA969" s="179"/>
      <c r="AB969" s="179"/>
      <c r="AC969" s="179"/>
      <c r="AD969" s="179"/>
    </row>
    <row r="970" spans="1:30" ht="14.25" customHeight="1" x14ac:dyDescent="0.2">
      <c r="A970" s="172" t="s">
        <v>225</v>
      </c>
      <c r="B970" s="172" t="s">
        <v>241</v>
      </c>
      <c r="C970" s="172" t="s">
        <v>179</v>
      </c>
      <c r="D970" s="170">
        <v>139000</v>
      </c>
      <c r="E970" s="160">
        <v>676</v>
      </c>
      <c r="F970" s="160">
        <v>811</v>
      </c>
      <c r="G970" s="160">
        <v>1086</v>
      </c>
      <c r="H970" s="170">
        <v>40630</v>
      </c>
      <c r="I970" s="170">
        <v>42956</v>
      </c>
      <c r="J970" s="170">
        <v>27040</v>
      </c>
      <c r="K970" s="170">
        <v>32440</v>
      </c>
      <c r="L970" s="160">
        <v>43440</v>
      </c>
      <c r="M970" s="160">
        <v>52032</v>
      </c>
      <c r="N970" s="170">
        <f t="shared" si="240"/>
        <v>11402</v>
      </c>
      <c r="O970" s="170">
        <f t="shared" si="241"/>
        <v>9076</v>
      </c>
      <c r="P970" s="170">
        <f t="shared" si="242"/>
        <v>24992</v>
      </c>
      <c r="Q970" s="170">
        <f t="shared" si="243"/>
        <v>19592</v>
      </c>
      <c r="R970" s="170">
        <f t="shared" si="244"/>
        <v>8592</v>
      </c>
      <c r="S970" s="174">
        <f t="shared" si="245"/>
        <v>18070</v>
      </c>
      <c r="T970" s="171">
        <f t="shared" si="246"/>
        <v>45793.415231999999</v>
      </c>
      <c r="U970" s="174">
        <f t="shared" si="247"/>
        <v>1692.0666928223998</v>
      </c>
      <c r="V970" s="172">
        <f t="shared" si="248"/>
        <v>10.679248091491532</v>
      </c>
      <c r="W970" s="174">
        <f t="shared" si="249"/>
        <v>2433</v>
      </c>
      <c r="X970" s="174">
        <f t="shared" si="250"/>
        <v>141.00555773519997</v>
      </c>
      <c r="Y970" s="175">
        <f t="shared" si="251"/>
        <v>17.254639030392184</v>
      </c>
    </row>
    <row r="971" spans="1:30" x14ac:dyDescent="0.25">
      <c r="A971" s="172" t="s">
        <v>225</v>
      </c>
      <c r="B971" s="172" t="s">
        <v>241</v>
      </c>
      <c r="C971" s="172" t="s">
        <v>340</v>
      </c>
      <c r="D971" s="170">
        <v>139000</v>
      </c>
      <c r="E971" s="160">
        <v>676</v>
      </c>
      <c r="F971" s="160">
        <v>811</v>
      </c>
      <c r="G971" s="160">
        <v>1086</v>
      </c>
      <c r="H971" s="170">
        <v>40630</v>
      </c>
      <c r="I971" s="170">
        <v>42956</v>
      </c>
      <c r="J971" s="170">
        <v>27040</v>
      </c>
      <c r="K971" s="170">
        <v>32440</v>
      </c>
      <c r="L971" s="160">
        <v>43440</v>
      </c>
      <c r="M971" s="160">
        <v>28715</v>
      </c>
      <c r="N971" s="170">
        <f t="shared" si="240"/>
        <v>-11915</v>
      </c>
      <c r="O971" s="170">
        <f t="shared" si="241"/>
        <v>-14241</v>
      </c>
      <c r="P971" s="170">
        <f t="shared" si="242"/>
        <v>1675</v>
      </c>
      <c r="Q971" s="170">
        <f t="shared" si="243"/>
        <v>-3725</v>
      </c>
      <c r="R971" s="170">
        <f t="shared" si="244"/>
        <v>-14725</v>
      </c>
      <c r="S971" s="174">
        <f t="shared" si="245"/>
        <v>18070</v>
      </c>
      <c r="T971" s="171">
        <f t="shared" si="246"/>
        <v>25272.100215000002</v>
      </c>
      <c r="U971" s="174">
        <f t="shared" si="247"/>
        <v>933.80410294424996</v>
      </c>
      <c r="V971" s="172">
        <f t="shared" si="248"/>
        <v>19.350953741824387</v>
      </c>
      <c r="W971" s="174">
        <f t="shared" si="249"/>
        <v>2433</v>
      </c>
      <c r="X971" s="174">
        <f t="shared" si="250"/>
        <v>77.817008578687492</v>
      </c>
      <c r="Y971" s="175">
        <f t="shared" si="251"/>
        <v>31.265658298079959</v>
      </c>
      <c r="Z971" s="179"/>
      <c r="AA971" s="179"/>
      <c r="AB971" s="179"/>
      <c r="AC971" s="179"/>
      <c r="AD971" s="179"/>
    </row>
    <row r="972" spans="1:30" x14ac:dyDescent="0.25">
      <c r="A972" s="172" t="s">
        <v>225</v>
      </c>
      <c r="B972" s="172" t="s">
        <v>241</v>
      </c>
      <c r="C972" s="172" t="s">
        <v>305</v>
      </c>
      <c r="D972" s="170">
        <v>139000</v>
      </c>
      <c r="E972" s="160">
        <v>676</v>
      </c>
      <c r="F972" s="160">
        <v>811</v>
      </c>
      <c r="G972" s="160">
        <v>1086</v>
      </c>
      <c r="H972" s="170">
        <v>40630</v>
      </c>
      <c r="I972" s="170">
        <v>42956</v>
      </c>
      <c r="J972" s="170">
        <v>27040</v>
      </c>
      <c r="K972" s="170">
        <v>32440</v>
      </c>
      <c r="L972" s="160">
        <v>43440</v>
      </c>
      <c r="M972" s="160">
        <v>25280</v>
      </c>
      <c r="N972" s="170">
        <f t="shared" si="240"/>
        <v>-15350</v>
      </c>
      <c r="O972" s="170">
        <f t="shared" si="241"/>
        <v>-17676</v>
      </c>
      <c r="P972" s="170">
        <f t="shared" si="242"/>
        <v>-1760</v>
      </c>
      <c r="Q972" s="170">
        <f t="shared" si="243"/>
        <v>-7160</v>
      </c>
      <c r="R972" s="170">
        <f t="shared" si="244"/>
        <v>-18160</v>
      </c>
      <c r="S972" s="174">
        <f t="shared" si="245"/>
        <v>18070</v>
      </c>
      <c r="T972" s="171">
        <f t="shared" si="246"/>
        <v>22248.953280000002</v>
      </c>
      <c r="U972" s="174">
        <f t="shared" si="247"/>
        <v>822.09882369599995</v>
      </c>
      <c r="V972" s="172">
        <f t="shared" si="248"/>
        <v>21.980325818690162</v>
      </c>
      <c r="W972" s="174">
        <f t="shared" si="249"/>
        <v>2433</v>
      </c>
      <c r="X972" s="174">
        <f t="shared" si="250"/>
        <v>68.508235307999996</v>
      </c>
      <c r="Y972" s="175">
        <f t="shared" si="251"/>
        <v>35.513978561288212</v>
      </c>
      <c r="Z972" s="179"/>
      <c r="AA972" s="179"/>
      <c r="AB972" s="179"/>
      <c r="AC972" s="179"/>
      <c r="AD972" s="179"/>
    </row>
    <row r="973" spans="1:30" x14ac:dyDescent="0.25">
      <c r="A973" s="172" t="s">
        <v>225</v>
      </c>
      <c r="B973" s="172" t="s">
        <v>241</v>
      </c>
      <c r="C973" s="172" t="s">
        <v>463</v>
      </c>
      <c r="D973" s="170">
        <v>139000</v>
      </c>
      <c r="E973" s="160">
        <v>676</v>
      </c>
      <c r="F973" s="160">
        <v>811</v>
      </c>
      <c r="G973" s="160">
        <v>1086</v>
      </c>
      <c r="H973" s="170">
        <v>40630</v>
      </c>
      <c r="I973" s="170">
        <v>42956</v>
      </c>
      <c r="J973" s="170">
        <v>27040</v>
      </c>
      <c r="K973" s="170">
        <v>32440</v>
      </c>
      <c r="L973" s="160">
        <v>43440</v>
      </c>
      <c r="M973" s="160">
        <v>29390</v>
      </c>
      <c r="N973" s="170">
        <f t="shared" si="240"/>
        <v>-11240</v>
      </c>
      <c r="O973" s="170">
        <f t="shared" si="241"/>
        <v>-13566</v>
      </c>
      <c r="P973" s="170">
        <f t="shared" si="242"/>
        <v>2350</v>
      </c>
      <c r="Q973" s="170">
        <f t="shared" si="243"/>
        <v>-3050</v>
      </c>
      <c r="R973" s="170">
        <f t="shared" si="244"/>
        <v>-14050</v>
      </c>
      <c r="S973" s="174">
        <f t="shared" si="245"/>
        <v>18070</v>
      </c>
      <c r="T973" s="171">
        <f t="shared" si="246"/>
        <v>25866.168389999999</v>
      </c>
      <c r="U973" s="174">
        <f t="shared" si="247"/>
        <v>955.75492201049985</v>
      </c>
      <c r="V973" s="172">
        <f t="shared" si="248"/>
        <v>18.906520472830465</v>
      </c>
      <c r="W973" s="174">
        <f t="shared" si="249"/>
        <v>2433</v>
      </c>
      <c r="X973" s="174">
        <f t="shared" si="250"/>
        <v>79.646243500874988</v>
      </c>
      <c r="Y973" s="172">
        <f t="shared" si="251"/>
        <v>30.547580062244506</v>
      </c>
      <c r="Z973" s="179"/>
      <c r="AA973" s="179"/>
      <c r="AB973" s="179"/>
      <c r="AC973" s="179"/>
      <c r="AD973" s="179"/>
    </row>
    <row r="974" spans="1:30" x14ac:dyDescent="0.25">
      <c r="A974" s="172" t="s">
        <v>242</v>
      </c>
      <c r="B974" s="172" t="s">
        <v>243</v>
      </c>
      <c r="C974" s="172" t="s">
        <v>463</v>
      </c>
      <c r="D974" s="170">
        <v>589000</v>
      </c>
      <c r="E974" s="160">
        <v>1284</v>
      </c>
      <c r="F974" s="160">
        <v>1663</v>
      </c>
      <c r="G974" s="160">
        <v>2231</v>
      </c>
      <c r="H974" s="170">
        <v>172165</v>
      </c>
      <c r="I974" s="170">
        <v>182022</v>
      </c>
      <c r="J974" s="170">
        <v>51360</v>
      </c>
      <c r="K974" s="170">
        <v>66520</v>
      </c>
      <c r="L974" s="160">
        <v>89240</v>
      </c>
      <c r="M974" s="160">
        <v>35781</v>
      </c>
      <c r="N974" s="170">
        <f t="shared" si="240"/>
        <v>-136384</v>
      </c>
      <c r="O974" s="170">
        <f t="shared" si="241"/>
        <v>-146241</v>
      </c>
      <c r="P974" s="170">
        <f t="shared" si="242"/>
        <v>-15579</v>
      </c>
      <c r="Q974" s="170">
        <f t="shared" si="243"/>
        <v>-30739</v>
      </c>
      <c r="R974" s="170">
        <f t="shared" si="244"/>
        <v>-53459</v>
      </c>
      <c r="S974" s="174">
        <f t="shared" si="245"/>
        <v>76570</v>
      </c>
      <c r="T974" s="171">
        <f t="shared" si="246"/>
        <v>31490.893881</v>
      </c>
      <c r="U974" s="174">
        <f t="shared" si="247"/>
        <v>1163.58852890295</v>
      </c>
      <c r="V974" s="172">
        <f t="shared" si="248"/>
        <v>65.805048862239502</v>
      </c>
      <c r="W974" s="174">
        <f t="shared" si="249"/>
        <v>4989</v>
      </c>
      <c r="X974" s="174">
        <f t="shared" si="250"/>
        <v>96.965710741912488</v>
      </c>
      <c r="Y974" s="172">
        <f t="shared" si="251"/>
        <v>51.451177553670561</v>
      </c>
      <c r="Z974" s="179"/>
      <c r="AA974" s="179"/>
      <c r="AB974" s="179"/>
      <c r="AC974" s="179"/>
      <c r="AD974" s="179"/>
    </row>
    <row r="975" spans="1:30" ht="14.25" x14ac:dyDescent="0.2">
      <c r="A975" s="172" t="s">
        <v>242</v>
      </c>
      <c r="B975" s="172" t="s">
        <v>243</v>
      </c>
      <c r="C975" s="172" t="s">
        <v>181</v>
      </c>
      <c r="D975" s="170">
        <v>589000</v>
      </c>
      <c r="E975" s="160">
        <v>1284</v>
      </c>
      <c r="F975" s="160">
        <v>1663</v>
      </c>
      <c r="G975" s="160">
        <v>2231</v>
      </c>
      <c r="H975" s="170">
        <v>172165</v>
      </c>
      <c r="I975" s="170">
        <v>182022</v>
      </c>
      <c r="J975" s="170">
        <v>51360</v>
      </c>
      <c r="K975" s="170">
        <v>66520</v>
      </c>
      <c r="L975" s="160">
        <v>89240</v>
      </c>
      <c r="M975" s="160">
        <v>99111</v>
      </c>
      <c r="N975" s="170">
        <f t="shared" si="240"/>
        <v>-73054</v>
      </c>
      <c r="O975" s="170">
        <f t="shared" si="241"/>
        <v>-82911</v>
      </c>
      <c r="P975" s="170">
        <f t="shared" si="242"/>
        <v>47751</v>
      </c>
      <c r="Q975" s="170">
        <f t="shared" si="243"/>
        <v>32591</v>
      </c>
      <c r="R975" s="170">
        <f t="shared" si="244"/>
        <v>9871</v>
      </c>
      <c r="S975" s="174">
        <f t="shared" si="245"/>
        <v>76570</v>
      </c>
      <c r="T975" s="171">
        <f t="shared" si="246"/>
        <v>87227.690211000008</v>
      </c>
      <c r="U975" s="174">
        <f t="shared" si="247"/>
        <v>3223.0631532964499</v>
      </c>
      <c r="V975" s="172">
        <f t="shared" si="248"/>
        <v>23.75690340466539</v>
      </c>
      <c r="W975" s="174">
        <f t="shared" si="249"/>
        <v>4989</v>
      </c>
      <c r="X975" s="174">
        <f t="shared" si="250"/>
        <v>268.58859610803751</v>
      </c>
      <c r="Y975" s="175">
        <f t="shared" si="251"/>
        <v>18.574876492497161</v>
      </c>
    </row>
    <row r="976" spans="1:30" ht="14.25" x14ac:dyDescent="0.2">
      <c r="A976" s="172" t="s">
        <v>242</v>
      </c>
      <c r="B976" s="172" t="s">
        <v>243</v>
      </c>
      <c r="C976" s="172" t="s">
        <v>178</v>
      </c>
      <c r="D976" s="170">
        <v>589000</v>
      </c>
      <c r="E976" s="160">
        <v>1284</v>
      </c>
      <c r="F976" s="160">
        <v>1663</v>
      </c>
      <c r="G976" s="160">
        <v>2231</v>
      </c>
      <c r="H976" s="170">
        <v>172165</v>
      </c>
      <c r="I976" s="170">
        <v>182022</v>
      </c>
      <c r="J976" s="170">
        <v>51360</v>
      </c>
      <c r="K976" s="170">
        <v>66520</v>
      </c>
      <c r="L976" s="160">
        <v>89240</v>
      </c>
      <c r="M976" s="160">
        <v>77765</v>
      </c>
      <c r="N976" s="170">
        <f t="shared" si="240"/>
        <v>-94400</v>
      </c>
      <c r="O976" s="170">
        <f t="shared" si="241"/>
        <v>-104257</v>
      </c>
      <c r="P976" s="170">
        <f t="shared" si="242"/>
        <v>26405</v>
      </c>
      <c r="Q976" s="170">
        <f t="shared" si="243"/>
        <v>11245</v>
      </c>
      <c r="R976" s="170">
        <f t="shared" si="244"/>
        <v>-11475</v>
      </c>
      <c r="S976" s="174">
        <f t="shared" si="245"/>
        <v>76570</v>
      </c>
      <c r="T976" s="171">
        <f t="shared" si="246"/>
        <v>68441.054264999999</v>
      </c>
      <c r="U976" s="174">
        <f t="shared" si="247"/>
        <v>2528.8969550917495</v>
      </c>
      <c r="V976" s="172">
        <f t="shared" si="248"/>
        <v>30.278022932421937</v>
      </c>
      <c r="W976" s="174">
        <f t="shared" si="249"/>
        <v>4989</v>
      </c>
      <c r="X976" s="174">
        <f t="shared" si="250"/>
        <v>210.74141292431247</v>
      </c>
      <c r="Y976" s="175">
        <f t="shared" si="251"/>
        <v>23.67356245158987</v>
      </c>
    </row>
    <row r="977" spans="1:30" ht="14.25" x14ac:dyDescent="0.2">
      <c r="A977" s="172" t="s">
        <v>242</v>
      </c>
      <c r="B977" s="172" t="s">
        <v>243</v>
      </c>
      <c r="C977" s="172" t="s">
        <v>468</v>
      </c>
      <c r="D977" s="170">
        <v>589000</v>
      </c>
      <c r="E977" s="160">
        <v>1284</v>
      </c>
      <c r="F977" s="160">
        <v>1663</v>
      </c>
      <c r="G977" s="160">
        <v>2231</v>
      </c>
      <c r="H977" s="170">
        <v>172165</v>
      </c>
      <c r="I977" s="170">
        <v>182022</v>
      </c>
      <c r="J977" s="170">
        <v>51360</v>
      </c>
      <c r="K977" s="170">
        <v>66520</v>
      </c>
      <c r="L977" s="160">
        <v>89240</v>
      </c>
      <c r="M977" s="160">
        <v>65405</v>
      </c>
      <c r="N977" s="170">
        <f t="shared" si="240"/>
        <v>-106760</v>
      </c>
      <c r="O977" s="170">
        <f t="shared" si="241"/>
        <v>-116617</v>
      </c>
      <c r="P977" s="170">
        <f t="shared" si="242"/>
        <v>14045</v>
      </c>
      <c r="Q977" s="170">
        <f t="shared" si="243"/>
        <v>-1115</v>
      </c>
      <c r="R977" s="170">
        <f t="shared" si="244"/>
        <v>-23835</v>
      </c>
      <c r="S977" s="174">
        <f t="shared" si="245"/>
        <v>76570</v>
      </c>
      <c r="T977" s="171">
        <f t="shared" si="246"/>
        <v>57563.005904999998</v>
      </c>
      <c r="U977" s="174">
        <f t="shared" si="247"/>
        <v>2126.95306818975</v>
      </c>
      <c r="V977" s="172">
        <f t="shared" si="248"/>
        <v>35.999854037761509</v>
      </c>
      <c r="W977" s="174">
        <f t="shared" si="249"/>
        <v>4989</v>
      </c>
      <c r="X977" s="174">
        <f t="shared" si="250"/>
        <v>177.24608901581246</v>
      </c>
      <c r="Y977" s="175">
        <f t="shared" si="251"/>
        <v>28.14730653692969</v>
      </c>
    </row>
    <row r="978" spans="1:30" ht="14.25" x14ac:dyDescent="0.2">
      <c r="A978" s="172" t="s">
        <v>242</v>
      </c>
      <c r="B978" s="172" t="s">
        <v>243</v>
      </c>
      <c r="C978" s="172" t="s">
        <v>170</v>
      </c>
      <c r="D978" s="170">
        <v>589000</v>
      </c>
      <c r="E978" s="160">
        <v>1284</v>
      </c>
      <c r="F978" s="160">
        <v>1663</v>
      </c>
      <c r="G978" s="160">
        <v>2231</v>
      </c>
      <c r="H978" s="170">
        <v>172165</v>
      </c>
      <c r="I978" s="170">
        <v>182022</v>
      </c>
      <c r="J978" s="170">
        <v>51360</v>
      </c>
      <c r="K978" s="170">
        <v>66520</v>
      </c>
      <c r="L978" s="160">
        <v>89240</v>
      </c>
      <c r="M978" s="160">
        <v>54786</v>
      </c>
      <c r="N978" s="170">
        <f t="shared" si="240"/>
        <v>-117379</v>
      </c>
      <c r="O978" s="170">
        <f t="shared" si="241"/>
        <v>-127236</v>
      </c>
      <c r="P978" s="170">
        <f t="shared" si="242"/>
        <v>3426</v>
      </c>
      <c r="Q978" s="170">
        <f t="shared" si="243"/>
        <v>-11734</v>
      </c>
      <c r="R978" s="170">
        <f t="shared" si="244"/>
        <v>-34454</v>
      </c>
      <c r="S978" s="174">
        <f t="shared" si="245"/>
        <v>76570</v>
      </c>
      <c r="T978" s="171">
        <f t="shared" si="246"/>
        <v>48217.213386000003</v>
      </c>
      <c r="U978" s="174">
        <f t="shared" si="247"/>
        <v>1781.6260346126999</v>
      </c>
      <c r="V978" s="172">
        <f t="shared" si="248"/>
        <v>42.977593789285429</v>
      </c>
      <c r="W978" s="174">
        <f t="shared" si="249"/>
        <v>4989</v>
      </c>
      <c r="X978" s="174">
        <f t="shared" si="250"/>
        <v>148.468836217725</v>
      </c>
      <c r="Y978" s="175">
        <f t="shared" si="251"/>
        <v>33.60301142715084</v>
      </c>
    </row>
    <row r="979" spans="1:30" ht="14.25" x14ac:dyDescent="0.2">
      <c r="A979" s="172" t="s">
        <v>242</v>
      </c>
      <c r="B979" s="172" t="s">
        <v>243</v>
      </c>
      <c r="C979" s="172" t="s">
        <v>171</v>
      </c>
      <c r="D979" s="170">
        <v>589000</v>
      </c>
      <c r="E979" s="160">
        <v>1284</v>
      </c>
      <c r="F979" s="160">
        <v>1663</v>
      </c>
      <c r="G979" s="160">
        <v>2231</v>
      </c>
      <c r="H979" s="170">
        <v>172165</v>
      </c>
      <c r="I979" s="170">
        <v>182022</v>
      </c>
      <c r="J979" s="170">
        <v>51360</v>
      </c>
      <c r="K979" s="170">
        <v>66520</v>
      </c>
      <c r="L979" s="160">
        <v>89240</v>
      </c>
      <c r="M979" s="160">
        <v>50341</v>
      </c>
      <c r="N979" s="170">
        <f t="shared" si="240"/>
        <v>-121824</v>
      </c>
      <c r="O979" s="170">
        <f t="shared" si="241"/>
        <v>-131681</v>
      </c>
      <c r="P979" s="170">
        <f t="shared" si="242"/>
        <v>-1019</v>
      </c>
      <c r="Q979" s="170">
        <f t="shared" si="243"/>
        <v>-16179</v>
      </c>
      <c r="R979" s="170">
        <f t="shared" si="244"/>
        <v>-38899</v>
      </c>
      <c r="S979" s="174">
        <f t="shared" si="245"/>
        <v>76570</v>
      </c>
      <c r="T979" s="171">
        <f t="shared" si="246"/>
        <v>44305.164441000001</v>
      </c>
      <c r="U979" s="174">
        <f t="shared" si="247"/>
        <v>1637.0758260949499</v>
      </c>
      <c r="V979" s="172">
        <f t="shared" si="248"/>
        <v>46.772421154521993</v>
      </c>
      <c r="W979" s="174">
        <f t="shared" si="249"/>
        <v>4989</v>
      </c>
      <c r="X979" s="174">
        <f t="shared" si="250"/>
        <v>136.42298550791247</v>
      </c>
      <c r="Y979" s="175">
        <f t="shared" si="251"/>
        <v>36.570083710055151</v>
      </c>
    </row>
    <row r="980" spans="1:30" ht="14.25" x14ac:dyDescent="0.2">
      <c r="A980" s="172" t="s">
        <v>242</v>
      </c>
      <c r="B980" s="172" t="s">
        <v>243</v>
      </c>
      <c r="C980" s="172" t="s">
        <v>172</v>
      </c>
      <c r="D980" s="170">
        <v>589000</v>
      </c>
      <c r="E980" s="160">
        <v>1284</v>
      </c>
      <c r="F980" s="160">
        <v>1663</v>
      </c>
      <c r="G980" s="160">
        <v>2231</v>
      </c>
      <c r="H980" s="170">
        <v>172165</v>
      </c>
      <c r="I980" s="170">
        <v>182022</v>
      </c>
      <c r="J980" s="170">
        <v>51360</v>
      </c>
      <c r="K980" s="170">
        <v>66520</v>
      </c>
      <c r="L980" s="160">
        <v>89240</v>
      </c>
      <c r="M980" s="160">
        <v>35766</v>
      </c>
      <c r="N980" s="170">
        <f t="shared" si="240"/>
        <v>-136399</v>
      </c>
      <c r="O980" s="170">
        <f t="shared" si="241"/>
        <v>-146256</v>
      </c>
      <c r="P980" s="170">
        <f t="shared" si="242"/>
        <v>-15594</v>
      </c>
      <c r="Q980" s="170">
        <f t="shared" si="243"/>
        <v>-30754</v>
      </c>
      <c r="R980" s="170">
        <f t="shared" si="244"/>
        <v>-53474</v>
      </c>
      <c r="S980" s="174">
        <f t="shared" si="245"/>
        <v>76570</v>
      </c>
      <c r="T980" s="171">
        <f t="shared" si="246"/>
        <v>31477.692365999999</v>
      </c>
      <c r="U980" s="174">
        <f t="shared" si="247"/>
        <v>1163.1007329237</v>
      </c>
      <c r="V980" s="172">
        <f t="shared" si="248"/>
        <v>65.832647020628286</v>
      </c>
      <c r="W980" s="174">
        <f t="shared" si="249"/>
        <v>4989</v>
      </c>
      <c r="X980" s="174">
        <f t="shared" si="250"/>
        <v>96.925061076974984</v>
      </c>
      <c r="Y980" s="175">
        <f t="shared" si="251"/>
        <v>51.47275580293816</v>
      </c>
    </row>
    <row r="981" spans="1:30" ht="14.25" customHeight="1" x14ac:dyDescent="0.2">
      <c r="A981" s="172" t="s">
        <v>242</v>
      </c>
      <c r="B981" s="172" t="s">
        <v>243</v>
      </c>
      <c r="C981" s="172" t="s">
        <v>173</v>
      </c>
      <c r="D981" s="170">
        <v>589000</v>
      </c>
      <c r="E981" s="160">
        <v>1284</v>
      </c>
      <c r="F981" s="160">
        <v>1663</v>
      </c>
      <c r="G981" s="160">
        <v>2231</v>
      </c>
      <c r="H981" s="170">
        <v>172165</v>
      </c>
      <c r="I981" s="170">
        <v>182022</v>
      </c>
      <c r="J981" s="170">
        <v>51360</v>
      </c>
      <c r="K981" s="170">
        <v>66520</v>
      </c>
      <c r="L981" s="160">
        <v>89240</v>
      </c>
      <c r="M981" s="160">
        <v>44451</v>
      </c>
      <c r="N981" s="170">
        <f t="shared" si="240"/>
        <v>-127714</v>
      </c>
      <c r="O981" s="170">
        <f t="shared" si="241"/>
        <v>-137571</v>
      </c>
      <c r="P981" s="170">
        <f t="shared" si="242"/>
        <v>-6909</v>
      </c>
      <c r="Q981" s="170">
        <f t="shared" si="243"/>
        <v>-22069</v>
      </c>
      <c r="R981" s="170">
        <f t="shared" si="244"/>
        <v>-44789</v>
      </c>
      <c r="S981" s="174">
        <f t="shared" si="245"/>
        <v>76570</v>
      </c>
      <c r="T981" s="171">
        <f t="shared" si="246"/>
        <v>39121.369551000003</v>
      </c>
      <c r="U981" s="174">
        <f t="shared" si="247"/>
        <v>1445.5346049094501</v>
      </c>
      <c r="V981" s="172">
        <f t="shared" si="248"/>
        <v>52.97002212188233</v>
      </c>
      <c r="W981" s="174">
        <f t="shared" si="249"/>
        <v>4989</v>
      </c>
      <c r="X981" s="174">
        <f t="shared" si="250"/>
        <v>120.46121707578749</v>
      </c>
      <c r="Y981" s="175">
        <f t="shared" si="251"/>
        <v>41.415819307729549</v>
      </c>
    </row>
    <row r="982" spans="1:30" ht="14.25" customHeight="1" x14ac:dyDescent="0.2">
      <c r="A982" s="172" t="s">
        <v>242</v>
      </c>
      <c r="B982" s="172" t="s">
        <v>243</v>
      </c>
      <c r="C982" s="172" t="s">
        <v>174</v>
      </c>
      <c r="D982" s="170">
        <v>589000</v>
      </c>
      <c r="E982" s="160">
        <v>1284</v>
      </c>
      <c r="F982" s="160">
        <v>1663</v>
      </c>
      <c r="G982" s="160">
        <v>2231</v>
      </c>
      <c r="H982" s="170">
        <v>172165</v>
      </c>
      <c r="I982" s="170">
        <v>182022</v>
      </c>
      <c r="J982" s="170">
        <v>51360</v>
      </c>
      <c r="K982" s="170">
        <v>66520</v>
      </c>
      <c r="L982" s="160">
        <v>89240</v>
      </c>
      <c r="M982" s="160">
        <v>77012</v>
      </c>
      <c r="N982" s="170">
        <f t="shared" si="240"/>
        <v>-95153</v>
      </c>
      <c r="O982" s="170">
        <f t="shared" si="241"/>
        <v>-105010</v>
      </c>
      <c r="P982" s="170">
        <f t="shared" si="242"/>
        <v>25652</v>
      </c>
      <c r="Q982" s="170">
        <f t="shared" si="243"/>
        <v>10492</v>
      </c>
      <c r="R982" s="170">
        <f t="shared" si="244"/>
        <v>-12228</v>
      </c>
      <c r="S982" s="174">
        <f t="shared" si="245"/>
        <v>76570</v>
      </c>
      <c r="T982" s="171">
        <f t="shared" si="246"/>
        <v>67778.338212000002</v>
      </c>
      <c r="U982" s="174">
        <f t="shared" si="247"/>
        <v>2504.4095969333998</v>
      </c>
      <c r="V982" s="172">
        <f t="shared" si="248"/>
        <v>30.574072265877938</v>
      </c>
      <c r="W982" s="174">
        <f t="shared" si="249"/>
        <v>4989</v>
      </c>
      <c r="X982" s="174">
        <f t="shared" si="250"/>
        <v>208.70079974444997</v>
      </c>
      <c r="Y982" s="175">
        <f t="shared" si="251"/>
        <v>23.905035371732801</v>
      </c>
    </row>
    <row r="983" spans="1:30" ht="14.25" customHeight="1" x14ac:dyDescent="0.2">
      <c r="A983" s="172" t="s">
        <v>242</v>
      </c>
      <c r="B983" s="172" t="s">
        <v>243</v>
      </c>
      <c r="C983" s="172" t="s">
        <v>175</v>
      </c>
      <c r="D983" s="170">
        <v>589000</v>
      </c>
      <c r="E983" s="160">
        <v>1284</v>
      </c>
      <c r="F983" s="160">
        <v>1663</v>
      </c>
      <c r="G983" s="160">
        <v>2231</v>
      </c>
      <c r="H983" s="170">
        <v>172165</v>
      </c>
      <c r="I983" s="170">
        <v>182022</v>
      </c>
      <c r="J983" s="170">
        <v>51360</v>
      </c>
      <c r="K983" s="170">
        <v>66520</v>
      </c>
      <c r="L983" s="160">
        <v>89240</v>
      </c>
      <c r="M983" s="160">
        <v>33314</v>
      </c>
      <c r="N983" s="170">
        <f t="shared" si="240"/>
        <v>-138851</v>
      </c>
      <c r="O983" s="170">
        <f t="shared" si="241"/>
        <v>-148708</v>
      </c>
      <c r="P983" s="170">
        <f t="shared" si="242"/>
        <v>-18046</v>
      </c>
      <c r="Q983" s="170">
        <f t="shared" si="243"/>
        <v>-33206</v>
      </c>
      <c r="R983" s="170">
        <f t="shared" si="244"/>
        <v>-55926</v>
      </c>
      <c r="S983" s="174">
        <f t="shared" si="245"/>
        <v>76570</v>
      </c>
      <c r="T983" s="171">
        <f t="shared" si="246"/>
        <v>29319.684713999999</v>
      </c>
      <c r="U983" s="174">
        <f t="shared" si="247"/>
        <v>1083.3623501822999</v>
      </c>
      <c r="V983" s="172">
        <f t="shared" si="248"/>
        <v>70.67810690219703</v>
      </c>
      <c r="W983" s="174">
        <f t="shared" si="249"/>
        <v>4989</v>
      </c>
      <c r="X983" s="174">
        <f t="shared" si="250"/>
        <v>90.280195848524983</v>
      </c>
      <c r="Y983" s="175">
        <f t="shared" si="251"/>
        <v>55.261289069096669</v>
      </c>
    </row>
    <row r="984" spans="1:30" ht="14.25" customHeight="1" x14ac:dyDescent="0.2">
      <c r="A984" s="172" t="s">
        <v>242</v>
      </c>
      <c r="B984" s="172" t="s">
        <v>243</v>
      </c>
      <c r="C984" s="172" t="s">
        <v>176</v>
      </c>
      <c r="D984" s="170">
        <v>589000</v>
      </c>
      <c r="E984" s="160">
        <v>1284</v>
      </c>
      <c r="F984" s="160">
        <v>1663</v>
      </c>
      <c r="G984" s="160">
        <v>2231</v>
      </c>
      <c r="H984" s="170">
        <v>172165</v>
      </c>
      <c r="I984" s="170">
        <v>182022</v>
      </c>
      <c r="J984" s="170">
        <v>51360</v>
      </c>
      <c r="K984" s="170">
        <v>66520</v>
      </c>
      <c r="L984" s="160">
        <v>89240</v>
      </c>
      <c r="M984" s="160">
        <v>28264</v>
      </c>
      <c r="N984" s="170">
        <f t="shared" si="240"/>
        <v>-143901</v>
      </c>
      <c r="O984" s="170">
        <f t="shared" si="241"/>
        <v>-153758</v>
      </c>
      <c r="P984" s="170">
        <f t="shared" si="242"/>
        <v>-23096</v>
      </c>
      <c r="Q984" s="170">
        <f t="shared" si="243"/>
        <v>-38256</v>
      </c>
      <c r="R984" s="170">
        <f t="shared" si="244"/>
        <v>-60976</v>
      </c>
      <c r="S984" s="174">
        <f t="shared" si="245"/>
        <v>76570</v>
      </c>
      <c r="T984" s="171">
        <f t="shared" si="246"/>
        <v>24875.174664000002</v>
      </c>
      <c r="U984" s="174">
        <f t="shared" si="247"/>
        <v>919.13770383479994</v>
      </c>
      <c r="V984" s="172">
        <f t="shared" si="248"/>
        <v>83.306342107974515</v>
      </c>
      <c r="W984" s="174">
        <f t="shared" si="249"/>
        <v>4989</v>
      </c>
      <c r="X984" s="174">
        <f t="shared" si="250"/>
        <v>76.594808652899999</v>
      </c>
      <c r="Y984" s="175">
        <f t="shared" si="251"/>
        <v>65.13496263967896</v>
      </c>
    </row>
    <row r="985" spans="1:30" ht="14.25" customHeight="1" x14ac:dyDescent="0.25">
      <c r="A985" s="172" t="s">
        <v>242</v>
      </c>
      <c r="B985" s="172" t="s">
        <v>243</v>
      </c>
      <c r="C985" s="172" t="s">
        <v>303</v>
      </c>
      <c r="D985" s="170">
        <v>589000</v>
      </c>
      <c r="E985" s="160">
        <v>1284</v>
      </c>
      <c r="F985" s="160">
        <v>1663</v>
      </c>
      <c r="G985" s="160">
        <v>2231</v>
      </c>
      <c r="H985" s="170">
        <v>172165</v>
      </c>
      <c r="I985" s="170">
        <v>182022</v>
      </c>
      <c r="J985" s="170">
        <v>51360</v>
      </c>
      <c r="K985" s="170">
        <v>66520</v>
      </c>
      <c r="L985" s="160">
        <v>89240</v>
      </c>
      <c r="M985" s="160">
        <v>49617</v>
      </c>
      <c r="N985" s="170">
        <f t="shared" si="240"/>
        <v>-122548</v>
      </c>
      <c r="O985" s="170">
        <f t="shared" si="241"/>
        <v>-132405</v>
      </c>
      <c r="P985" s="170">
        <f t="shared" si="242"/>
        <v>-1743</v>
      </c>
      <c r="Q985" s="170">
        <f t="shared" si="243"/>
        <v>-16903</v>
      </c>
      <c r="R985" s="170">
        <f t="shared" si="244"/>
        <v>-39623</v>
      </c>
      <c r="S985" s="174">
        <f t="shared" si="245"/>
        <v>76570</v>
      </c>
      <c r="T985" s="171">
        <f t="shared" si="246"/>
        <v>43667.971317000003</v>
      </c>
      <c r="U985" s="174">
        <f t="shared" si="247"/>
        <v>1613.5315401631499</v>
      </c>
      <c r="V985" s="172">
        <f t="shared" si="248"/>
        <v>47.454913705782126</v>
      </c>
      <c r="W985" s="174">
        <f t="shared" si="249"/>
        <v>4989</v>
      </c>
      <c r="X985" s="174">
        <f t="shared" si="250"/>
        <v>134.4609616802625</v>
      </c>
      <c r="Y985" s="175">
        <f t="shared" si="251"/>
        <v>37.103706069449707</v>
      </c>
      <c r="Z985" s="179"/>
      <c r="AA985" s="179"/>
      <c r="AB985" s="179"/>
      <c r="AC985" s="179"/>
      <c r="AD985" s="179"/>
    </row>
    <row r="986" spans="1:30" ht="14.25" customHeight="1" x14ac:dyDescent="0.25">
      <c r="A986" s="172" t="s">
        <v>242</v>
      </c>
      <c r="B986" s="172" t="s">
        <v>243</v>
      </c>
      <c r="C986" s="172" t="s">
        <v>339</v>
      </c>
      <c r="D986" s="170">
        <v>589000</v>
      </c>
      <c r="E986" s="160">
        <v>1284</v>
      </c>
      <c r="F986" s="160">
        <v>1663</v>
      </c>
      <c r="G986" s="160">
        <v>2231</v>
      </c>
      <c r="H986" s="170">
        <v>172165</v>
      </c>
      <c r="I986" s="170">
        <v>182022</v>
      </c>
      <c r="J986" s="170">
        <v>51360</v>
      </c>
      <c r="K986" s="170">
        <v>66520</v>
      </c>
      <c r="L986" s="160">
        <v>89240</v>
      </c>
      <c r="M986" s="160">
        <v>33588</v>
      </c>
      <c r="N986" s="170">
        <f t="shared" si="240"/>
        <v>-138577</v>
      </c>
      <c r="O986" s="170">
        <f t="shared" si="241"/>
        <v>-148434</v>
      </c>
      <c r="P986" s="170">
        <f t="shared" si="242"/>
        <v>-17772</v>
      </c>
      <c r="Q986" s="170">
        <f t="shared" si="243"/>
        <v>-32932</v>
      </c>
      <c r="R986" s="170">
        <f t="shared" si="244"/>
        <v>-55652</v>
      </c>
      <c r="S986" s="174">
        <f t="shared" si="245"/>
        <v>76570</v>
      </c>
      <c r="T986" s="171">
        <f t="shared" si="246"/>
        <v>29560.832388000003</v>
      </c>
      <c r="U986" s="174">
        <f t="shared" si="247"/>
        <v>1092.2727567366001</v>
      </c>
      <c r="V986" s="172">
        <f t="shared" si="248"/>
        <v>70.101537851012012</v>
      </c>
      <c r="W986" s="174">
        <f t="shared" si="249"/>
        <v>4989</v>
      </c>
      <c r="X986" s="174">
        <f t="shared" si="250"/>
        <v>91.022729728049995</v>
      </c>
      <c r="Y986" s="175">
        <f t="shared" si="251"/>
        <v>54.810485412882166</v>
      </c>
      <c r="Z986" s="179"/>
      <c r="AA986" s="179"/>
      <c r="AB986" s="179"/>
      <c r="AC986" s="179"/>
      <c r="AD986" s="179"/>
    </row>
    <row r="987" spans="1:30" ht="14.25" customHeight="1" x14ac:dyDescent="0.2">
      <c r="A987" s="172" t="s">
        <v>242</v>
      </c>
      <c r="B987" s="172" t="s">
        <v>243</v>
      </c>
      <c r="C987" s="172" t="s">
        <v>179</v>
      </c>
      <c r="D987" s="170">
        <v>589000</v>
      </c>
      <c r="E987" s="160">
        <v>1284</v>
      </c>
      <c r="F987" s="160">
        <v>1663</v>
      </c>
      <c r="G987" s="160">
        <v>2231</v>
      </c>
      <c r="H987" s="170">
        <v>172165</v>
      </c>
      <c r="I987" s="170">
        <v>182022</v>
      </c>
      <c r="J987" s="170">
        <v>51360</v>
      </c>
      <c r="K987" s="170">
        <v>66520</v>
      </c>
      <c r="L987" s="160">
        <v>89240</v>
      </c>
      <c r="M987" s="160">
        <v>63345</v>
      </c>
      <c r="N987" s="170">
        <f t="shared" si="240"/>
        <v>-108820</v>
      </c>
      <c r="O987" s="170">
        <f t="shared" si="241"/>
        <v>-118677</v>
      </c>
      <c r="P987" s="170">
        <f t="shared" si="242"/>
        <v>11985</v>
      </c>
      <c r="Q987" s="170">
        <f t="shared" si="243"/>
        <v>-3175</v>
      </c>
      <c r="R987" s="170">
        <f t="shared" si="244"/>
        <v>-25895</v>
      </c>
      <c r="S987" s="174">
        <f t="shared" si="245"/>
        <v>76570</v>
      </c>
      <c r="T987" s="171">
        <f t="shared" si="246"/>
        <v>55749.997844999998</v>
      </c>
      <c r="U987" s="174">
        <f t="shared" si="247"/>
        <v>2059.9624203727499</v>
      </c>
      <c r="V987" s="172">
        <f t="shared" si="248"/>
        <v>37.170580998339119</v>
      </c>
      <c r="W987" s="174">
        <f t="shared" si="249"/>
        <v>4989</v>
      </c>
      <c r="X987" s="174">
        <f t="shared" si="250"/>
        <v>171.66353503106248</v>
      </c>
      <c r="Y987" s="175">
        <f t="shared" si="251"/>
        <v>29.062666099106263</v>
      </c>
    </row>
    <row r="988" spans="1:30" ht="14.25" customHeight="1" x14ac:dyDescent="0.2">
      <c r="A988" s="172" t="s">
        <v>242</v>
      </c>
      <c r="B988" s="172" t="s">
        <v>243</v>
      </c>
      <c r="C988" s="172" t="s">
        <v>340</v>
      </c>
      <c r="D988" s="170">
        <v>589000</v>
      </c>
      <c r="E988" s="160">
        <v>1284</v>
      </c>
      <c r="F988" s="160">
        <v>1663</v>
      </c>
      <c r="G988" s="160">
        <v>2231</v>
      </c>
      <c r="H988" s="170">
        <v>172165</v>
      </c>
      <c r="I988" s="170">
        <v>182022</v>
      </c>
      <c r="J988" s="170">
        <v>51360</v>
      </c>
      <c r="K988" s="170">
        <v>66520</v>
      </c>
      <c r="L988" s="160">
        <v>89240</v>
      </c>
      <c r="M988" s="160">
        <v>34959</v>
      </c>
      <c r="N988" s="170">
        <f t="shared" ref="N988:N1051" si="252">$M988-H988</f>
        <v>-137206</v>
      </c>
      <c r="O988" s="170">
        <f t="shared" ref="O988:O1051" si="253">$M988-I988</f>
        <v>-147063</v>
      </c>
      <c r="P988" s="170">
        <f t="shared" ref="P988:P1051" si="254">$M988-J988</f>
        <v>-16401</v>
      </c>
      <c r="Q988" s="170">
        <f t="shared" ref="Q988:Q1051" si="255">$M988-K988</f>
        <v>-31561</v>
      </c>
      <c r="R988" s="170">
        <f t="shared" ref="R988:R1051" si="256">$M988-L988</f>
        <v>-54281</v>
      </c>
      <c r="S988" s="174">
        <f t="shared" ref="S988:S1051" si="257">D988*0.13</f>
        <v>76570</v>
      </c>
      <c r="T988" s="171">
        <f t="shared" ref="T988:T1051" si="258">M988*$AD$1</f>
        <v>30767.450859</v>
      </c>
      <c r="U988" s="174">
        <f t="shared" ref="U988:U1051" si="259">T988*$AB$1</f>
        <v>1136.85730924005</v>
      </c>
      <c r="V988" s="172">
        <f t="shared" ref="V988:V1051" si="260">S988/U988</f>
        <v>67.352339979398479</v>
      </c>
      <c r="W988" s="174">
        <f t="shared" ref="W988:W1051" si="261">F988*3</f>
        <v>4989</v>
      </c>
      <c r="X988" s="174">
        <f t="shared" ref="X988:X1051" si="262">T988*($AB$1/12)</f>
        <v>94.738109103337493</v>
      </c>
      <c r="Y988" s="175">
        <f t="shared" ref="Y988:Y1051" si="263">W988/X988</f>
        <v>52.660962385877347</v>
      </c>
    </row>
    <row r="989" spans="1:30" ht="14.25" customHeight="1" x14ac:dyDescent="0.25">
      <c r="A989" s="172" t="s">
        <v>242</v>
      </c>
      <c r="B989" s="172" t="s">
        <v>243</v>
      </c>
      <c r="C989" s="172" t="s">
        <v>305</v>
      </c>
      <c r="D989" s="170">
        <v>589000</v>
      </c>
      <c r="E989" s="160">
        <v>1284</v>
      </c>
      <c r="F989" s="160">
        <v>1663</v>
      </c>
      <c r="G989" s="160">
        <v>2231</v>
      </c>
      <c r="H989" s="170">
        <v>172165</v>
      </c>
      <c r="I989" s="170">
        <v>182022</v>
      </c>
      <c r="J989" s="170">
        <v>51360</v>
      </c>
      <c r="K989" s="170">
        <v>66520</v>
      </c>
      <c r="L989" s="160">
        <v>89240</v>
      </c>
      <c r="M989" s="160">
        <v>30777</v>
      </c>
      <c r="N989" s="170">
        <f t="shared" si="252"/>
        <v>-141388</v>
      </c>
      <c r="O989" s="170">
        <f t="shared" si="253"/>
        <v>-151245</v>
      </c>
      <c r="P989" s="170">
        <f t="shared" si="254"/>
        <v>-20583</v>
      </c>
      <c r="Q989" s="170">
        <f t="shared" si="255"/>
        <v>-35743</v>
      </c>
      <c r="R989" s="170">
        <f t="shared" si="256"/>
        <v>-58463</v>
      </c>
      <c r="S989" s="174">
        <f t="shared" si="257"/>
        <v>76570</v>
      </c>
      <c r="T989" s="171">
        <f t="shared" si="258"/>
        <v>27086.868477</v>
      </c>
      <c r="U989" s="174">
        <f t="shared" si="259"/>
        <v>1000.8597902251499</v>
      </c>
      <c r="V989" s="172">
        <f t="shared" si="260"/>
        <v>76.504222417382834</v>
      </c>
      <c r="W989" s="174">
        <f t="shared" si="261"/>
        <v>4989</v>
      </c>
      <c r="X989" s="174">
        <f t="shared" si="262"/>
        <v>83.404982518762495</v>
      </c>
      <c r="Y989" s="175">
        <f t="shared" si="263"/>
        <v>59.816570297556169</v>
      </c>
      <c r="Z989" s="179"/>
      <c r="AA989" s="179"/>
      <c r="AB989" s="179"/>
      <c r="AC989" s="179"/>
      <c r="AD989" s="179"/>
    </row>
    <row r="990" spans="1:30" ht="14.25" customHeight="1" x14ac:dyDescent="0.2">
      <c r="A990" s="172" t="s">
        <v>242</v>
      </c>
      <c r="B990" s="172" t="s">
        <v>243</v>
      </c>
      <c r="C990" s="172" t="s">
        <v>177</v>
      </c>
      <c r="D990" s="170">
        <v>589000</v>
      </c>
      <c r="E990" s="160">
        <v>1284</v>
      </c>
      <c r="F990" s="160">
        <v>1663</v>
      </c>
      <c r="G990" s="160">
        <v>2231</v>
      </c>
      <c r="H990" s="170">
        <v>172165</v>
      </c>
      <c r="I990" s="170">
        <v>182022</v>
      </c>
      <c r="J990" s="170">
        <v>51360</v>
      </c>
      <c r="K990" s="170">
        <v>66520</v>
      </c>
      <c r="L990" s="160">
        <v>89240</v>
      </c>
      <c r="M990" s="160">
        <v>32784</v>
      </c>
      <c r="N990" s="170">
        <f t="shared" si="252"/>
        <v>-139381</v>
      </c>
      <c r="O990" s="170">
        <f t="shared" si="253"/>
        <v>-149238</v>
      </c>
      <c r="P990" s="170">
        <f t="shared" si="254"/>
        <v>-18576</v>
      </c>
      <c r="Q990" s="170">
        <f t="shared" si="255"/>
        <v>-33736</v>
      </c>
      <c r="R990" s="170">
        <f t="shared" si="256"/>
        <v>-56456</v>
      </c>
      <c r="S990" s="174">
        <f t="shared" si="257"/>
        <v>76570</v>
      </c>
      <c r="T990" s="171">
        <f t="shared" si="258"/>
        <v>28853.231184</v>
      </c>
      <c r="U990" s="174">
        <f t="shared" si="259"/>
        <v>1066.1268922488</v>
      </c>
      <c r="V990" s="172">
        <f t="shared" si="260"/>
        <v>71.820719050140056</v>
      </c>
      <c r="W990" s="174">
        <f t="shared" si="261"/>
        <v>4989</v>
      </c>
      <c r="X990" s="174">
        <f t="shared" si="262"/>
        <v>88.843907687399991</v>
      </c>
      <c r="Y990" s="175">
        <f t="shared" si="263"/>
        <v>56.154666424105848</v>
      </c>
    </row>
    <row r="991" spans="1:30" ht="14.25" customHeight="1" x14ac:dyDescent="0.2">
      <c r="A991" s="172" t="s">
        <v>242</v>
      </c>
      <c r="B991" s="172" t="s">
        <v>243</v>
      </c>
      <c r="C991" s="172" t="s">
        <v>180</v>
      </c>
      <c r="D991" s="170">
        <v>589000</v>
      </c>
      <c r="E991" s="160">
        <v>1284</v>
      </c>
      <c r="F991" s="160">
        <v>1663</v>
      </c>
      <c r="G991" s="160">
        <v>2231</v>
      </c>
      <c r="H991" s="170">
        <v>172165</v>
      </c>
      <c r="I991" s="170">
        <v>182022</v>
      </c>
      <c r="J991" s="170">
        <v>51360</v>
      </c>
      <c r="K991" s="170">
        <v>66520</v>
      </c>
      <c r="L991" s="160">
        <v>89240</v>
      </c>
      <c r="M991" s="160">
        <v>32621</v>
      </c>
      <c r="N991" s="170">
        <f t="shared" si="252"/>
        <v>-139544</v>
      </c>
      <c r="O991" s="170">
        <f t="shared" si="253"/>
        <v>-149401</v>
      </c>
      <c r="P991" s="170">
        <f t="shared" si="254"/>
        <v>-18739</v>
      </c>
      <c r="Q991" s="170">
        <f t="shared" si="255"/>
        <v>-33899</v>
      </c>
      <c r="R991" s="170">
        <f t="shared" si="256"/>
        <v>-56619</v>
      </c>
      <c r="S991" s="174">
        <f t="shared" si="257"/>
        <v>76570</v>
      </c>
      <c r="T991" s="171">
        <f t="shared" si="258"/>
        <v>28709.774721000002</v>
      </c>
      <c r="U991" s="174">
        <f t="shared" si="259"/>
        <v>1060.82617594095</v>
      </c>
      <c r="V991" s="172">
        <f t="shared" si="260"/>
        <v>72.179591469905631</v>
      </c>
      <c r="W991" s="174">
        <f t="shared" si="261"/>
        <v>4989</v>
      </c>
      <c r="X991" s="174">
        <f t="shared" si="262"/>
        <v>88.402181328412496</v>
      </c>
      <c r="Y991" s="175">
        <f t="shared" si="263"/>
        <v>56.435259006403427</v>
      </c>
    </row>
    <row r="992" spans="1:30" ht="14.25" customHeight="1" x14ac:dyDescent="0.2">
      <c r="A992" s="172" t="s">
        <v>244</v>
      </c>
      <c r="B992" s="172" t="s">
        <v>245</v>
      </c>
      <c r="C992" s="172" t="s">
        <v>177</v>
      </c>
      <c r="D992" s="170">
        <v>155000</v>
      </c>
      <c r="E992" s="160">
        <v>656</v>
      </c>
      <c r="F992" s="160">
        <v>821</v>
      </c>
      <c r="G992" s="160">
        <v>1119</v>
      </c>
      <c r="H992" s="170">
        <v>45307</v>
      </c>
      <c r="I992" s="170">
        <v>47900</v>
      </c>
      <c r="J992" s="170">
        <v>26240</v>
      </c>
      <c r="K992" s="170">
        <v>32840</v>
      </c>
      <c r="L992" s="160">
        <v>44760</v>
      </c>
      <c r="M992" s="160">
        <v>27335</v>
      </c>
      <c r="N992" s="170">
        <f t="shared" si="252"/>
        <v>-17972</v>
      </c>
      <c r="O992" s="170">
        <f t="shared" si="253"/>
        <v>-20565</v>
      </c>
      <c r="P992" s="170">
        <f t="shared" si="254"/>
        <v>1095</v>
      </c>
      <c r="Q992" s="170">
        <f t="shared" si="255"/>
        <v>-5505</v>
      </c>
      <c r="R992" s="170">
        <f t="shared" si="256"/>
        <v>-17425</v>
      </c>
      <c r="S992" s="174">
        <f t="shared" si="257"/>
        <v>20150</v>
      </c>
      <c r="T992" s="171">
        <f t="shared" si="258"/>
        <v>24057.560835</v>
      </c>
      <c r="U992" s="174">
        <f t="shared" si="259"/>
        <v>888.92687285324996</v>
      </c>
      <c r="V992" s="172">
        <f t="shared" si="260"/>
        <v>22.667781361275708</v>
      </c>
      <c r="W992" s="174">
        <f t="shared" si="261"/>
        <v>2463</v>
      </c>
      <c r="X992" s="174">
        <f t="shared" si="262"/>
        <v>74.077239404437492</v>
      </c>
      <c r="Y992" s="175">
        <f t="shared" si="263"/>
        <v>33.249079201680637</v>
      </c>
    </row>
    <row r="993" spans="1:25" ht="14.25" customHeight="1" x14ac:dyDescent="0.2">
      <c r="A993" s="172" t="s">
        <v>244</v>
      </c>
      <c r="B993" s="172" t="s">
        <v>245</v>
      </c>
      <c r="C993" s="172" t="s">
        <v>180</v>
      </c>
      <c r="D993" s="170">
        <v>155000</v>
      </c>
      <c r="E993" s="160">
        <v>656</v>
      </c>
      <c r="F993" s="160">
        <v>821</v>
      </c>
      <c r="G993" s="160">
        <v>1119</v>
      </c>
      <c r="H993" s="170">
        <v>45307</v>
      </c>
      <c r="I993" s="170">
        <v>47900</v>
      </c>
      <c r="J993" s="170">
        <v>26240</v>
      </c>
      <c r="K993" s="170">
        <v>32840</v>
      </c>
      <c r="L993" s="160">
        <v>44760</v>
      </c>
      <c r="M993" s="160">
        <v>27198</v>
      </c>
      <c r="N993" s="170">
        <f t="shared" si="252"/>
        <v>-18109</v>
      </c>
      <c r="O993" s="170">
        <f t="shared" si="253"/>
        <v>-20702</v>
      </c>
      <c r="P993" s="170">
        <f t="shared" si="254"/>
        <v>958</v>
      </c>
      <c r="Q993" s="170">
        <f t="shared" si="255"/>
        <v>-5642</v>
      </c>
      <c r="R993" s="170">
        <f t="shared" si="256"/>
        <v>-17562</v>
      </c>
      <c r="S993" s="174">
        <f t="shared" si="257"/>
        <v>20150</v>
      </c>
      <c r="T993" s="171">
        <f t="shared" si="258"/>
        <v>23936.986998</v>
      </c>
      <c r="U993" s="174">
        <f t="shared" si="259"/>
        <v>884.47166957609988</v>
      </c>
      <c r="V993" s="172">
        <f t="shared" si="260"/>
        <v>22.781962038034838</v>
      </c>
      <c r="W993" s="174">
        <f t="shared" si="261"/>
        <v>2463</v>
      </c>
      <c r="X993" s="174">
        <f t="shared" si="262"/>
        <v>73.705972464674986</v>
      </c>
      <c r="Y993" s="175">
        <f t="shared" si="263"/>
        <v>33.416559305020236</v>
      </c>
    </row>
    <row r="994" spans="1:25" ht="14.25" customHeight="1" x14ac:dyDescent="0.2">
      <c r="A994" s="172" t="s">
        <v>244</v>
      </c>
      <c r="B994" s="172" t="s">
        <v>245</v>
      </c>
      <c r="C994" s="172" t="s">
        <v>181</v>
      </c>
      <c r="D994" s="170">
        <v>155000</v>
      </c>
      <c r="E994" s="160">
        <v>656</v>
      </c>
      <c r="F994" s="160">
        <v>821</v>
      </c>
      <c r="G994" s="160">
        <v>1119</v>
      </c>
      <c r="H994" s="170">
        <v>45307</v>
      </c>
      <c r="I994" s="170">
        <v>47900</v>
      </c>
      <c r="J994" s="170">
        <v>26240</v>
      </c>
      <c r="K994" s="170">
        <v>32840</v>
      </c>
      <c r="L994" s="160">
        <v>44760</v>
      </c>
      <c r="M994" s="160">
        <v>82637</v>
      </c>
      <c r="N994" s="170">
        <f t="shared" si="252"/>
        <v>37330</v>
      </c>
      <c r="O994" s="170">
        <f t="shared" si="253"/>
        <v>34737</v>
      </c>
      <c r="P994" s="170">
        <f t="shared" si="254"/>
        <v>56397</v>
      </c>
      <c r="Q994" s="170">
        <f t="shared" si="255"/>
        <v>49797</v>
      </c>
      <c r="R994" s="170">
        <f t="shared" si="256"/>
        <v>37877</v>
      </c>
      <c r="S994" s="174">
        <f t="shared" si="257"/>
        <v>20150</v>
      </c>
      <c r="T994" s="171">
        <f t="shared" si="258"/>
        <v>72728.906337000008</v>
      </c>
      <c r="U994" s="174">
        <f t="shared" si="259"/>
        <v>2687.33308915215</v>
      </c>
      <c r="V994" s="172">
        <f t="shared" si="260"/>
        <v>7.4981401008080084</v>
      </c>
      <c r="W994" s="174">
        <f t="shared" si="261"/>
        <v>2463</v>
      </c>
      <c r="X994" s="174">
        <f t="shared" si="262"/>
        <v>223.94442409601248</v>
      </c>
      <c r="Y994" s="175">
        <f t="shared" si="263"/>
        <v>10.998264457542508</v>
      </c>
    </row>
    <row r="995" spans="1:25" ht="14.25" customHeight="1" x14ac:dyDescent="0.2">
      <c r="A995" s="172" t="s">
        <v>244</v>
      </c>
      <c r="B995" s="172" t="s">
        <v>245</v>
      </c>
      <c r="C995" s="172" t="s">
        <v>178</v>
      </c>
      <c r="D995" s="170">
        <v>155000</v>
      </c>
      <c r="E995" s="160">
        <v>656</v>
      </c>
      <c r="F995" s="160">
        <v>821</v>
      </c>
      <c r="G995" s="160">
        <v>1119</v>
      </c>
      <c r="H995" s="170">
        <v>45307</v>
      </c>
      <c r="I995" s="170">
        <v>47900</v>
      </c>
      <c r="J995" s="170">
        <v>26240</v>
      </c>
      <c r="K995" s="170">
        <v>32840</v>
      </c>
      <c r="L995" s="160">
        <v>44760</v>
      </c>
      <c r="M995" s="160">
        <v>64839</v>
      </c>
      <c r="N995" s="170">
        <f t="shared" si="252"/>
        <v>19532</v>
      </c>
      <c r="O995" s="170">
        <f t="shared" si="253"/>
        <v>16939</v>
      </c>
      <c r="P995" s="170">
        <f t="shared" si="254"/>
        <v>38599</v>
      </c>
      <c r="Q995" s="170">
        <f t="shared" si="255"/>
        <v>31999</v>
      </c>
      <c r="R995" s="170">
        <f t="shared" si="256"/>
        <v>20079</v>
      </c>
      <c r="S995" s="174">
        <f t="shared" si="257"/>
        <v>20150</v>
      </c>
      <c r="T995" s="171">
        <f t="shared" si="258"/>
        <v>57064.868739000005</v>
      </c>
      <c r="U995" s="174">
        <f t="shared" si="259"/>
        <v>2108.5468999060499</v>
      </c>
      <c r="V995" s="172">
        <f t="shared" si="260"/>
        <v>9.5563442297146999</v>
      </c>
      <c r="W995" s="174">
        <f t="shared" si="261"/>
        <v>2463</v>
      </c>
      <c r="X995" s="174">
        <f t="shared" si="262"/>
        <v>175.71224165883748</v>
      </c>
      <c r="Y995" s="175">
        <f t="shared" si="263"/>
        <v>14.017236230940332</v>
      </c>
    </row>
    <row r="996" spans="1:25" ht="14.25" customHeight="1" x14ac:dyDescent="0.2">
      <c r="A996" s="172" t="s">
        <v>244</v>
      </c>
      <c r="B996" s="172" t="s">
        <v>245</v>
      </c>
      <c r="C996" s="172" t="s">
        <v>468</v>
      </c>
      <c r="D996" s="170">
        <v>155000</v>
      </c>
      <c r="E996" s="160">
        <v>656</v>
      </c>
      <c r="F996" s="160">
        <v>821</v>
      </c>
      <c r="G996" s="160">
        <v>1119</v>
      </c>
      <c r="H996" s="170">
        <v>45307</v>
      </c>
      <c r="I996" s="170">
        <v>47900</v>
      </c>
      <c r="J996" s="170">
        <v>26240</v>
      </c>
      <c r="K996" s="170">
        <v>32840</v>
      </c>
      <c r="L996" s="160">
        <v>44760</v>
      </c>
      <c r="M996" s="160">
        <v>54533</v>
      </c>
      <c r="N996" s="170">
        <f t="shared" si="252"/>
        <v>9226</v>
      </c>
      <c r="O996" s="170">
        <f t="shared" si="253"/>
        <v>6633</v>
      </c>
      <c r="P996" s="170">
        <f t="shared" si="254"/>
        <v>28293</v>
      </c>
      <c r="Q996" s="170">
        <f t="shared" si="255"/>
        <v>21693</v>
      </c>
      <c r="R996" s="170">
        <f t="shared" si="256"/>
        <v>9773</v>
      </c>
      <c r="S996" s="174">
        <f t="shared" si="257"/>
        <v>20150</v>
      </c>
      <c r="T996" s="171">
        <f t="shared" si="258"/>
        <v>47994.547833000004</v>
      </c>
      <c r="U996" s="174">
        <f t="shared" si="259"/>
        <v>1773.3985424293501</v>
      </c>
      <c r="V996" s="172">
        <f t="shared" si="260"/>
        <v>11.362364137503372</v>
      </c>
      <c r="W996" s="174">
        <f t="shared" si="261"/>
        <v>2463</v>
      </c>
      <c r="X996" s="174">
        <f t="shared" si="262"/>
        <v>147.78321186911251</v>
      </c>
      <c r="Y996" s="175">
        <f t="shared" si="263"/>
        <v>16.666304439109165</v>
      </c>
    </row>
    <row r="997" spans="1:25" ht="14.25" customHeight="1" x14ac:dyDescent="0.2">
      <c r="A997" s="172" t="s">
        <v>244</v>
      </c>
      <c r="B997" s="172" t="s">
        <v>245</v>
      </c>
      <c r="C997" s="172" t="s">
        <v>170</v>
      </c>
      <c r="D997" s="170">
        <v>155000</v>
      </c>
      <c r="E997" s="160">
        <v>656</v>
      </c>
      <c r="F997" s="160">
        <v>821</v>
      </c>
      <c r="G997" s="160">
        <v>1119</v>
      </c>
      <c r="H997" s="170">
        <v>45307</v>
      </c>
      <c r="I997" s="170">
        <v>47900</v>
      </c>
      <c r="J997" s="170">
        <v>26240</v>
      </c>
      <c r="K997" s="170">
        <v>32840</v>
      </c>
      <c r="L997" s="160">
        <v>44760</v>
      </c>
      <c r="M997" s="160">
        <v>45679</v>
      </c>
      <c r="N997" s="170">
        <f t="shared" si="252"/>
        <v>372</v>
      </c>
      <c r="O997" s="170">
        <f t="shared" si="253"/>
        <v>-2221</v>
      </c>
      <c r="P997" s="170">
        <f t="shared" si="254"/>
        <v>19439</v>
      </c>
      <c r="Q997" s="170">
        <f t="shared" si="255"/>
        <v>12839</v>
      </c>
      <c r="R997" s="170">
        <f t="shared" si="256"/>
        <v>919</v>
      </c>
      <c r="S997" s="174">
        <f t="shared" si="257"/>
        <v>20150</v>
      </c>
      <c r="T997" s="171">
        <f t="shared" si="258"/>
        <v>40202.133579000001</v>
      </c>
      <c r="U997" s="174">
        <f t="shared" si="259"/>
        <v>1485.46883574405</v>
      </c>
      <c r="V997" s="172">
        <f t="shared" si="260"/>
        <v>13.564740986240317</v>
      </c>
      <c r="W997" s="174">
        <f t="shared" si="261"/>
        <v>2463</v>
      </c>
      <c r="X997" s="174">
        <f t="shared" si="262"/>
        <v>123.78906964533749</v>
      </c>
      <c r="Y997" s="175">
        <f t="shared" si="263"/>
        <v>19.896748614854534</v>
      </c>
    </row>
    <row r="998" spans="1:25" ht="14.25" customHeight="1" x14ac:dyDescent="0.2">
      <c r="A998" s="172" t="s">
        <v>244</v>
      </c>
      <c r="B998" s="172" t="s">
        <v>245</v>
      </c>
      <c r="C998" s="172" t="s">
        <v>171</v>
      </c>
      <c r="D998" s="170">
        <v>155000</v>
      </c>
      <c r="E998" s="160">
        <v>656</v>
      </c>
      <c r="F998" s="160">
        <v>821</v>
      </c>
      <c r="G998" s="160">
        <v>1119</v>
      </c>
      <c r="H998" s="170">
        <v>45307</v>
      </c>
      <c r="I998" s="170">
        <v>47900</v>
      </c>
      <c r="J998" s="170">
        <v>26240</v>
      </c>
      <c r="K998" s="170">
        <v>32840</v>
      </c>
      <c r="L998" s="160">
        <v>44760</v>
      </c>
      <c r="M998" s="160">
        <v>41973</v>
      </c>
      <c r="N998" s="170">
        <f t="shared" si="252"/>
        <v>-3334</v>
      </c>
      <c r="O998" s="170">
        <f t="shared" si="253"/>
        <v>-5927</v>
      </c>
      <c r="P998" s="170">
        <f t="shared" si="254"/>
        <v>15733</v>
      </c>
      <c r="Q998" s="170">
        <f t="shared" si="255"/>
        <v>9133</v>
      </c>
      <c r="R998" s="170">
        <f t="shared" si="256"/>
        <v>-2787</v>
      </c>
      <c r="S998" s="174">
        <f t="shared" si="257"/>
        <v>20150</v>
      </c>
      <c r="T998" s="171">
        <f t="shared" si="258"/>
        <v>36940.479273000004</v>
      </c>
      <c r="U998" s="174">
        <f t="shared" si="259"/>
        <v>1364.95070913735</v>
      </c>
      <c r="V998" s="172">
        <f t="shared" si="260"/>
        <v>14.7624378412425</v>
      </c>
      <c r="W998" s="174">
        <f t="shared" si="261"/>
        <v>2463</v>
      </c>
      <c r="X998" s="174">
        <f t="shared" si="262"/>
        <v>113.7458924281125</v>
      </c>
      <c r="Y998" s="175">
        <f t="shared" si="263"/>
        <v>21.653529172990737</v>
      </c>
    </row>
    <row r="999" spans="1:25" ht="14.25" customHeight="1" x14ac:dyDescent="0.2">
      <c r="A999" s="172" t="s">
        <v>244</v>
      </c>
      <c r="B999" s="172" t="s">
        <v>245</v>
      </c>
      <c r="C999" s="172" t="s">
        <v>172</v>
      </c>
      <c r="D999" s="170">
        <v>155000</v>
      </c>
      <c r="E999" s="160">
        <v>656</v>
      </c>
      <c r="F999" s="160">
        <v>821</v>
      </c>
      <c r="G999" s="160">
        <v>1119</v>
      </c>
      <c r="H999" s="170">
        <v>45307</v>
      </c>
      <c r="I999" s="170">
        <v>47900</v>
      </c>
      <c r="J999" s="170">
        <v>26240</v>
      </c>
      <c r="K999" s="170">
        <v>32840</v>
      </c>
      <c r="L999" s="160">
        <v>44760</v>
      </c>
      <c r="M999" s="160">
        <v>29821</v>
      </c>
      <c r="N999" s="170">
        <f t="shared" si="252"/>
        <v>-15486</v>
      </c>
      <c r="O999" s="170">
        <f t="shared" si="253"/>
        <v>-18079</v>
      </c>
      <c r="P999" s="170">
        <f t="shared" si="254"/>
        <v>3581</v>
      </c>
      <c r="Q999" s="170">
        <f t="shared" si="255"/>
        <v>-3019</v>
      </c>
      <c r="R999" s="170">
        <f t="shared" si="256"/>
        <v>-14939</v>
      </c>
      <c r="S999" s="174">
        <f t="shared" si="257"/>
        <v>20150</v>
      </c>
      <c r="T999" s="171">
        <f t="shared" si="258"/>
        <v>26245.491921000001</v>
      </c>
      <c r="U999" s="174">
        <f t="shared" si="259"/>
        <v>969.77092648094992</v>
      </c>
      <c r="V999" s="172">
        <f t="shared" si="260"/>
        <v>20.778102797038041</v>
      </c>
      <c r="W999" s="174">
        <f t="shared" si="261"/>
        <v>2463</v>
      </c>
      <c r="X999" s="174">
        <f t="shared" si="262"/>
        <v>80.814243873412494</v>
      </c>
      <c r="Y999" s="175">
        <f t="shared" si="263"/>
        <v>30.477300559268308</v>
      </c>
    </row>
    <row r="1000" spans="1:25" ht="14.25" customHeight="1" x14ac:dyDescent="0.2">
      <c r="A1000" s="172" t="s">
        <v>244</v>
      </c>
      <c r="B1000" s="172" t="s">
        <v>245</v>
      </c>
      <c r="C1000" s="172" t="s">
        <v>173</v>
      </c>
      <c r="D1000" s="170">
        <v>155000</v>
      </c>
      <c r="E1000" s="160">
        <v>656</v>
      </c>
      <c r="F1000" s="160">
        <v>821</v>
      </c>
      <c r="G1000" s="160">
        <v>1119</v>
      </c>
      <c r="H1000" s="170">
        <v>45307</v>
      </c>
      <c r="I1000" s="170">
        <v>47900</v>
      </c>
      <c r="J1000" s="170">
        <v>26240</v>
      </c>
      <c r="K1000" s="170">
        <v>32840</v>
      </c>
      <c r="L1000" s="160">
        <v>44760</v>
      </c>
      <c r="M1000" s="160">
        <v>37062</v>
      </c>
      <c r="N1000" s="170">
        <f t="shared" si="252"/>
        <v>-8245</v>
      </c>
      <c r="O1000" s="170">
        <f t="shared" si="253"/>
        <v>-10838</v>
      </c>
      <c r="P1000" s="170">
        <f t="shared" si="254"/>
        <v>10822</v>
      </c>
      <c r="Q1000" s="170">
        <f t="shared" si="255"/>
        <v>4222</v>
      </c>
      <c r="R1000" s="170">
        <f t="shared" si="256"/>
        <v>-7698</v>
      </c>
      <c r="S1000" s="174">
        <f t="shared" si="257"/>
        <v>20150</v>
      </c>
      <c r="T1000" s="171">
        <f t="shared" si="258"/>
        <v>32618.303262000001</v>
      </c>
      <c r="U1000" s="174">
        <f t="shared" si="259"/>
        <v>1205.2463055308999</v>
      </c>
      <c r="V1000" s="172">
        <f t="shared" si="260"/>
        <v>16.718574375653539</v>
      </c>
      <c r="W1000" s="174">
        <f t="shared" si="261"/>
        <v>2463</v>
      </c>
      <c r="X1000" s="174">
        <f t="shared" si="262"/>
        <v>100.43719212757499</v>
      </c>
      <c r="Y1000" s="175">
        <f t="shared" si="263"/>
        <v>24.522788300090127</v>
      </c>
    </row>
    <row r="1001" spans="1:25" ht="14.25" customHeight="1" x14ac:dyDescent="0.2">
      <c r="A1001" s="172" t="s">
        <v>244</v>
      </c>
      <c r="B1001" s="172" t="s">
        <v>245</v>
      </c>
      <c r="C1001" s="172" t="s">
        <v>174</v>
      </c>
      <c r="D1001" s="170">
        <v>155000</v>
      </c>
      <c r="E1001" s="160">
        <v>656</v>
      </c>
      <c r="F1001" s="160">
        <v>821</v>
      </c>
      <c r="G1001" s="160">
        <v>1119</v>
      </c>
      <c r="H1001" s="170">
        <v>45307</v>
      </c>
      <c r="I1001" s="170">
        <v>47900</v>
      </c>
      <c r="J1001" s="170">
        <v>26240</v>
      </c>
      <c r="K1001" s="170">
        <v>32840</v>
      </c>
      <c r="L1001" s="160">
        <v>44760</v>
      </c>
      <c r="M1001" s="160">
        <v>64211</v>
      </c>
      <c r="N1001" s="170">
        <f t="shared" si="252"/>
        <v>18904</v>
      </c>
      <c r="O1001" s="170">
        <f t="shared" si="253"/>
        <v>16311</v>
      </c>
      <c r="P1001" s="170">
        <f t="shared" si="254"/>
        <v>37971</v>
      </c>
      <c r="Q1001" s="170">
        <f t="shared" si="255"/>
        <v>31371</v>
      </c>
      <c r="R1001" s="170">
        <f t="shared" si="256"/>
        <v>19451</v>
      </c>
      <c r="S1001" s="174">
        <f t="shared" si="257"/>
        <v>20150</v>
      </c>
      <c r="T1001" s="171">
        <f t="shared" si="258"/>
        <v>56512.165311000004</v>
      </c>
      <c r="U1001" s="174">
        <f t="shared" si="259"/>
        <v>2088.1245082414498</v>
      </c>
      <c r="V1001" s="172">
        <f t="shared" si="260"/>
        <v>9.6498077200241621</v>
      </c>
      <c r="W1001" s="174">
        <f t="shared" si="261"/>
        <v>2463</v>
      </c>
      <c r="X1001" s="174">
        <f t="shared" si="262"/>
        <v>174.01037568678748</v>
      </c>
      <c r="Y1001" s="175">
        <f t="shared" si="263"/>
        <v>14.154328385758518</v>
      </c>
    </row>
    <row r="1002" spans="1:25" ht="14.25" customHeight="1" x14ac:dyDescent="0.2">
      <c r="A1002" s="172" t="s">
        <v>244</v>
      </c>
      <c r="B1002" s="172" t="s">
        <v>245</v>
      </c>
      <c r="C1002" s="172" t="s">
        <v>175</v>
      </c>
      <c r="D1002" s="170">
        <v>155000</v>
      </c>
      <c r="E1002" s="160">
        <v>656</v>
      </c>
      <c r="F1002" s="160">
        <v>821</v>
      </c>
      <c r="G1002" s="160">
        <v>1119</v>
      </c>
      <c r="H1002" s="170">
        <v>45307</v>
      </c>
      <c r="I1002" s="170">
        <v>47900</v>
      </c>
      <c r="J1002" s="170">
        <v>26240</v>
      </c>
      <c r="K1002" s="170">
        <v>32840</v>
      </c>
      <c r="L1002" s="160">
        <v>44760</v>
      </c>
      <c r="M1002" s="160">
        <v>27777</v>
      </c>
      <c r="N1002" s="170">
        <f t="shared" si="252"/>
        <v>-17530</v>
      </c>
      <c r="O1002" s="170">
        <f t="shared" si="253"/>
        <v>-20123</v>
      </c>
      <c r="P1002" s="170">
        <f t="shared" si="254"/>
        <v>1537</v>
      </c>
      <c r="Q1002" s="170">
        <f t="shared" si="255"/>
        <v>-5063</v>
      </c>
      <c r="R1002" s="170">
        <f t="shared" si="256"/>
        <v>-16983</v>
      </c>
      <c r="S1002" s="174">
        <f t="shared" si="257"/>
        <v>20150</v>
      </c>
      <c r="T1002" s="171">
        <f t="shared" si="258"/>
        <v>24446.565477</v>
      </c>
      <c r="U1002" s="174">
        <f t="shared" si="259"/>
        <v>903.3005943751499</v>
      </c>
      <c r="V1002" s="172">
        <f t="shared" si="260"/>
        <v>22.307081524659665</v>
      </c>
      <c r="W1002" s="174">
        <f t="shared" si="261"/>
        <v>2463</v>
      </c>
      <c r="X1002" s="174">
        <f t="shared" si="262"/>
        <v>75.275049531262496</v>
      </c>
      <c r="Y1002" s="175">
        <f t="shared" si="263"/>
        <v>32.720005039346951</v>
      </c>
    </row>
    <row r="1003" spans="1:25" ht="14.25" customHeight="1" x14ac:dyDescent="0.2">
      <c r="A1003" s="172" t="s">
        <v>244</v>
      </c>
      <c r="B1003" s="172" t="s">
        <v>245</v>
      </c>
      <c r="C1003" s="172" t="s">
        <v>176</v>
      </c>
      <c r="D1003" s="170">
        <v>155000</v>
      </c>
      <c r="E1003" s="160">
        <v>656</v>
      </c>
      <c r="F1003" s="160">
        <v>821</v>
      </c>
      <c r="G1003" s="160">
        <v>1119</v>
      </c>
      <c r="H1003" s="170">
        <v>45307</v>
      </c>
      <c r="I1003" s="170">
        <v>47900</v>
      </c>
      <c r="J1003" s="170">
        <v>26240</v>
      </c>
      <c r="K1003" s="170">
        <v>32840</v>
      </c>
      <c r="L1003" s="160">
        <v>44760</v>
      </c>
      <c r="M1003" s="160">
        <v>23565</v>
      </c>
      <c r="N1003" s="170">
        <f t="shared" si="252"/>
        <v>-21742</v>
      </c>
      <c r="O1003" s="170">
        <f t="shared" si="253"/>
        <v>-24335</v>
      </c>
      <c r="P1003" s="170">
        <f t="shared" si="254"/>
        <v>-2675</v>
      </c>
      <c r="Q1003" s="170">
        <f t="shared" si="255"/>
        <v>-9275</v>
      </c>
      <c r="R1003" s="170">
        <f t="shared" si="256"/>
        <v>-21195</v>
      </c>
      <c r="S1003" s="174">
        <f t="shared" si="257"/>
        <v>20150</v>
      </c>
      <c r="T1003" s="171">
        <f t="shared" si="258"/>
        <v>20739.580065000002</v>
      </c>
      <c r="U1003" s="174">
        <f t="shared" si="259"/>
        <v>766.32748340174999</v>
      </c>
      <c r="V1003" s="172">
        <f t="shared" si="260"/>
        <v>26.294241608761784</v>
      </c>
      <c r="W1003" s="174">
        <f t="shared" si="261"/>
        <v>2463</v>
      </c>
      <c r="X1003" s="174">
        <f t="shared" si="262"/>
        <v>63.860623616812497</v>
      </c>
      <c r="Y1003" s="175">
        <f t="shared" si="263"/>
        <v>38.568367493228948</v>
      </c>
    </row>
    <row r="1004" spans="1:25" ht="14.25" customHeight="1" x14ac:dyDescent="0.2">
      <c r="A1004" s="172" t="s">
        <v>244</v>
      </c>
      <c r="B1004" s="172" t="s">
        <v>245</v>
      </c>
      <c r="C1004" s="172" t="s">
        <v>303</v>
      </c>
      <c r="D1004" s="170">
        <v>155000</v>
      </c>
      <c r="E1004" s="160">
        <v>656</v>
      </c>
      <c r="F1004" s="160">
        <v>821</v>
      </c>
      <c r="G1004" s="160">
        <v>1119</v>
      </c>
      <c r="H1004" s="170">
        <v>45307</v>
      </c>
      <c r="I1004" s="170">
        <v>47900</v>
      </c>
      <c r="J1004" s="170">
        <v>26240</v>
      </c>
      <c r="K1004" s="170">
        <v>32840</v>
      </c>
      <c r="L1004" s="160">
        <v>44760</v>
      </c>
      <c r="M1004" s="160">
        <v>41369</v>
      </c>
      <c r="N1004" s="170">
        <f t="shared" si="252"/>
        <v>-3938</v>
      </c>
      <c r="O1004" s="170">
        <f t="shared" si="253"/>
        <v>-6531</v>
      </c>
      <c r="P1004" s="170">
        <f t="shared" si="254"/>
        <v>15129</v>
      </c>
      <c r="Q1004" s="170">
        <f t="shared" si="255"/>
        <v>8529</v>
      </c>
      <c r="R1004" s="170">
        <f t="shared" si="256"/>
        <v>-3391</v>
      </c>
      <c r="S1004" s="174">
        <f t="shared" si="257"/>
        <v>20150</v>
      </c>
      <c r="T1004" s="171">
        <f t="shared" si="258"/>
        <v>36408.898268999998</v>
      </c>
      <c r="U1004" s="174">
        <f t="shared" si="259"/>
        <v>1345.3087910395498</v>
      </c>
      <c r="V1004" s="172">
        <f t="shared" si="260"/>
        <v>14.977973930007289</v>
      </c>
      <c r="W1004" s="174">
        <f t="shared" si="261"/>
        <v>2463</v>
      </c>
      <c r="X1004" s="174">
        <f t="shared" si="262"/>
        <v>112.10906591996248</v>
      </c>
      <c r="Y1004" s="175">
        <f t="shared" si="263"/>
        <v>21.969677294059327</v>
      </c>
    </row>
    <row r="1005" spans="1:25" ht="14.25" customHeight="1" x14ac:dyDescent="0.2">
      <c r="A1005" s="172" t="s">
        <v>244</v>
      </c>
      <c r="B1005" s="172" t="s">
        <v>245</v>
      </c>
      <c r="C1005" s="172" t="s">
        <v>339</v>
      </c>
      <c r="D1005" s="170">
        <v>155000</v>
      </c>
      <c r="E1005" s="160">
        <v>656</v>
      </c>
      <c r="F1005" s="160">
        <v>821</v>
      </c>
      <c r="G1005" s="160">
        <v>1119</v>
      </c>
      <c r="H1005" s="170">
        <v>45307</v>
      </c>
      <c r="I1005" s="170">
        <v>47900</v>
      </c>
      <c r="J1005" s="170">
        <v>26240</v>
      </c>
      <c r="K1005" s="170">
        <v>32840</v>
      </c>
      <c r="L1005" s="160">
        <v>44760</v>
      </c>
      <c r="M1005" s="160">
        <v>28005</v>
      </c>
      <c r="N1005" s="170">
        <f t="shared" si="252"/>
        <v>-17302</v>
      </c>
      <c r="O1005" s="170">
        <f t="shared" si="253"/>
        <v>-19895</v>
      </c>
      <c r="P1005" s="170">
        <f t="shared" si="254"/>
        <v>1765</v>
      </c>
      <c r="Q1005" s="170">
        <f t="shared" si="255"/>
        <v>-4835</v>
      </c>
      <c r="R1005" s="170">
        <f t="shared" si="256"/>
        <v>-16755</v>
      </c>
      <c r="S1005" s="174">
        <f t="shared" si="257"/>
        <v>20150</v>
      </c>
      <c r="T1005" s="171">
        <f t="shared" si="258"/>
        <v>24647.228504999999</v>
      </c>
      <c r="U1005" s="174">
        <f t="shared" si="259"/>
        <v>910.71509325974989</v>
      </c>
      <c r="V1005" s="172">
        <f t="shared" si="260"/>
        <v>22.12547057705665</v>
      </c>
      <c r="W1005" s="174">
        <f t="shared" si="261"/>
        <v>2463</v>
      </c>
      <c r="X1005" s="174">
        <f t="shared" si="262"/>
        <v>75.892924438312491</v>
      </c>
      <c r="Y1005" s="175">
        <f t="shared" si="263"/>
        <v>32.453618281661853</v>
      </c>
    </row>
    <row r="1006" spans="1:25" ht="14.25" customHeight="1" x14ac:dyDescent="0.2">
      <c r="A1006" s="172" t="s">
        <v>244</v>
      </c>
      <c r="B1006" s="172" t="s">
        <v>245</v>
      </c>
      <c r="C1006" s="172" t="s">
        <v>179</v>
      </c>
      <c r="D1006" s="170">
        <v>155000</v>
      </c>
      <c r="E1006" s="160">
        <v>656</v>
      </c>
      <c r="F1006" s="160">
        <v>821</v>
      </c>
      <c r="G1006" s="160">
        <v>1119</v>
      </c>
      <c r="H1006" s="170">
        <v>45307</v>
      </c>
      <c r="I1006" s="170">
        <v>47900</v>
      </c>
      <c r="J1006" s="170">
        <v>26240</v>
      </c>
      <c r="K1006" s="170">
        <v>32840</v>
      </c>
      <c r="L1006" s="160">
        <v>44760</v>
      </c>
      <c r="M1006" s="160">
        <v>52816</v>
      </c>
      <c r="N1006" s="170">
        <f t="shared" si="252"/>
        <v>7509</v>
      </c>
      <c r="O1006" s="170">
        <f t="shared" si="253"/>
        <v>4916</v>
      </c>
      <c r="P1006" s="170">
        <f t="shared" si="254"/>
        <v>26576</v>
      </c>
      <c r="Q1006" s="170">
        <f t="shared" si="255"/>
        <v>19976</v>
      </c>
      <c r="R1006" s="170">
        <f t="shared" si="256"/>
        <v>8056</v>
      </c>
      <c r="S1006" s="174">
        <f t="shared" si="257"/>
        <v>20150</v>
      </c>
      <c r="T1006" s="171">
        <f t="shared" si="258"/>
        <v>46483.414416</v>
      </c>
      <c r="U1006" s="174">
        <f t="shared" si="259"/>
        <v>1717.5621626711998</v>
      </c>
      <c r="V1006" s="172">
        <f t="shared" si="260"/>
        <v>11.731744234899869</v>
      </c>
      <c r="W1006" s="174">
        <f t="shared" si="261"/>
        <v>2463</v>
      </c>
      <c r="X1006" s="174">
        <f t="shared" si="262"/>
        <v>143.13018022259999</v>
      </c>
      <c r="Y1006" s="175">
        <f t="shared" si="263"/>
        <v>17.208110799339977</v>
      </c>
    </row>
    <row r="1007" spans="1:25" ht="14.25" customHeight="1" x14ac:dyDescent="0.2">
      <c r="A1007" s="172" t="s">
        <v>244</v>
      </c>
      <c r="B1007" s="172" t="s">
        <v>245</v>
      </c>
      <c r="C1007" s="172" t="s">
        <v>340</v>
      </c>
      <c r="D1007" s="170">
        <v>155000</v>
      </c>
      <c r="E1007" s="160">
        <v>656</v>
      </c>
      <c r="F1007" s="160">
        <v>821</v>
      </c>
      <c r="G1007" s="160">
        <v>1119</v>
      </c>
      <c r="H1007" s="170">
        <v>45307</v>
      </c>
      <c r="I1007" s="170">
        <v>47900</v>
      </c>
      <c r="J1007" s="170">
        <v>26240</v>
      </c>
      <c r="K1007" s="170">
        <v>32840</v>
      </c>
      <c r="L1007" s="160">
        <v>44760</v>
      </c>
      <c r="M1007" s="160">
        <v>29148</v>
      </c>
      <c r="N1007" s="170">
        <f t="shared" si="252"/>
        <v>-16159</v>
      </c>
      <c r="O1007" s="170">
        <f t="shared" si="253"/>
        <v>-18752</v>
      </c>
      <c r="P1007" s="170">
        <f t="shared" si="254"/>
        <v>2908</v>
      </c>
      <c r="Q1007" s="170">
        <f t="shared" si="255"/>
        <v>-3692</v>
      </c>
      <c r="R1007" s="170">
        <f t="shared" si="256"/>
        <v>-15612</v>
      </c>
      <c r="S1007" s="174">
        <f t="shared" si="257"/>
        <v>20150</v>
      </c>
      <c r="T1007" s="171">
        <f t="shared" si="258"/>
        <v>25653.183948000002</v>
      </c>
      <c r="U1007" s="174">
        <f t="shared" si="259"/>
        <v>947.88514687859993</v>
      </c>
      <c r="V1007" s="172">
        <f t="shared" si="260"/>
        <v>21.25784971560558</v>
      </c>
      <c r="W1007" s="174">
        <f t="shared" si="261"/>
        <v>2463</v>
      </c>
      <c r="X1007" s="174">
        <f t="shared" si="262"/>
        <v>78.990428906549994</v>
      </c>
      <c r="Y1007" s="175">
        <f t="shared" si="263"/>
        <v>31.180992863247571</v>
      </c>
    </row>
    <row r="1008" spans="1:25" ht="14.25" customHeight="1" x14ac:dyDescent="0.2">
      <c r="A1008" s="172" t="s">
        <v>244</v>
      </c>
      <c r="B1008" s="172" t="s">
        <v>245</v>
      </c>
      <c r="C1008" s="172" t="s">
        <v>305</v>
      </c>
      <c r="D1008" s="170">
        <v>155000</v>
      </c>
      <c r="E1008" s="160">
        <v>656</v>
      </c>
      <c r="F1008" s="160">
        <v>821</v>
      </c>
      <c r="G1008" s="160">
        <v>1119</v>
      </c>
      <c r="H1008" s="170">
        <v>45307</v>
      </c>
      <c r="I1008" s="170">
        <v>47900</v>
      </c>
      <c r="J1008" s="170">
        <v>26240</v>
      </c>
      <c r="K1008" s="170">
        <v>32840</v>
      </c>
      <c r="L1008" s="160">
        <v>44760</v>
      </c>
      <c r="M1008" s="160">
        <v>25661</v>
      </c>
      <c r="N1008" s="170">
        <f t="shared" si="252"/>
        <v>-19646</v>
      </c>
      <c r="O1008" s="170">
        <f t="shared" si="253"/>
        <v>-22239</v>
      </c>
      <c r="P1008" s="170">
        <f t="shared" si="254"/>
        <v>-579</v>
      </c>
      <c r="Q1008" s="170">
        <f t="shared" si="255"/>
        <v>-7179</v>
      </c>
      <c r="R1008" s="170">
        <f t="shared" si="256"/>
        <v>-19099</v>
      </c>
      <c r="S1008" s="174">
        <f t="shared" si="257"/>
        <v>20150</v>
      </c>
      <c r="T1008" s="171">
        <f t="shared" si="258"/>
        <v>22584.271761</v>
      </c>
      <c r="U1008" s="174">
        <f t="shared" si="259"/>
        <v>834.48884156894997</v>
      </c>
      <c r="V1008" s="172">
        <f t="shared" si="260"/>
        <v>24.146518199231185</v>
      </c>
      <c r="W1008" s="174">
        <f t="shared" si="261"/>
        <v>2463</v>
      </c>
      <c r="X1008" s="174">
        <f t="shared" si="262"/>
        <v>69.540736797412492</v>
      </c>
      <c r="Y1008" s="175">
        <f t="shared" si="263"/>
        <v>35.418088927864865</v>
      </c>
    </row>
    <row r="1009" spans="1:25" ht="14.25" customHeight="1" x14ac:dyDescent="0.2">
      <c r="A1009" s="172" t="s">
        <v>244</v>
      </c>
      <c r="B1009" s="172" t="s">
        <v>245</v>
      </c>
      <c r="C1009" s="172" t="s">
        <v>463</v>
      </c>
      <c r="D1009" s="170">
        <v>155000</v>
      </c>
      <c r="E1009" s="160">
        <v>656</v>
      </c>
      <c r="F1009" s="160">
        <v>821</v>
      </c>
      <c r="G1009" s="160">
        <v>1119</v>
      </c>
      <c r="H1009" s="170">
        <v>45307</v>
      </c>
      <c r="I1009" s="170">
        <v>47900</v>
      </c>
      <c r="J1009" s="170">
        <v>26240</v>
      </c>
      <c r="K1009" s="170">
        <v>32840</v>
      </c>
      <c r="L1009" s="160">
        <v>44760</v>
      </c>
      <c r="M1009" s="160">
        <v>29833</v>
      </c>
      <c r="N1009" s="170">
        <f t="shared" si="252"/>
        <v>-15474</v>
      </c>
      <c r="O1009" s="170">
        <f t="shared" si="253"/>
        <v>-18067</v>
      </c>
      <c r="P1009" s="170">
        <f t="shared" si="254"/>
        <v>3593</v>
      </c>
      <c r="Q1009" s="170">
        <f t="shared" si="255"/>
        <v>-3007</v>
      </c>
      <c r="R1009" s="170">
        <f t="shared" si="256"/>
        <v>-14927</v>
      </c>
      <c r="S1009" s="174">
        <f t="shared" si="257"/>
        <v>20150</v>
      </c>
      <c r="T1009" s="171">
        <f t="shared" si="258"/>
        <v>26256.053133000001</v>
      </c>
      <c r="U1009" s="174">
        <f t="shared" si="259"/>
        <v>970.16116326434997</v>
      </c>
      <c r="V1009" s="172">
        <f t="shared" si="260"/>
        <v>20.769745031021735</v>
      </c>
      <c r="W1009" s="174">
        <f t="shared" si="261"/>
        <v>2463</v>
      </c>
      <c r="X1009" s="174">
        <f t="shared" si="262"/>
        <v>80.846763605362497</v>
      </c>
      <c r="Y1009" s="172">
        <f t="shared" si="263"/>
        <v>30.465041396371138</v>
      </c>
    </row>
    <row r="1010" spans="1:25" ht="14.25" customHeight="1" x14ac:dyDescent="0.2">
      <c r="A1010" s="172" t="s">
        <v>307</v>
      </c>
      <c r="B1010" s="172" t="s">
        <v>443</v>
      </c>
      <c r="C1010" s="180" t="s">
        <v>463</v>
      </c>
      <c r="D1010" s="170">
        <v>244000</v>
      </c>
      <c r="E1010" s="160">
        <v>924</v>
      </c>
      <c r="F1010" s="160">
        <v>1091</v>
      </c>
      <c r="G1010" s="160">
        <v>1522</v>
      </c>
      <c r="H1010" s="170">
        <v>71321</v>
      </c>
      <c r="I1010" s="170">
        <v>75405</v>
      </c>
      <c r="J1010" s="170">
        <v>36960</v>
      </c>
      <c r="K1010" s="170">
        <v>43640</v>
      </c>
      <c r="L1010" s="160">
        <v>60880</v>
      </c>
      <c r="M1010" s="160">
        <v>31130</v>
      </c>
      <c r="N1010" s="170">
        <f t="shared" si="252"/>
        <v>-40191</v>
      </c>
      <c r="O1010" s="170">
        <f t="shared" si="253"/>
        <v>-44275</v>
      </c>
      <c r="P1010" s="170">
        <f t="shared" si="254"/>
        <v>-5830</v>
      </c>
      <c r="Q1010" s="170">
        <f t="shared" si="255"/>
        <v>-12510</v>
      </c>
      <c r="R1010" s="170">
        <f t="shared" si="256"/>
        <v>-29750</v>
      </c>
      <c r="S1010" s="174">
        <f t="shared" si="257"/>
        <v>31720</v>
      </c>
      <c r="T1010" s="171">
        <f t="shared" si="258"/>
        <v>27397.544130000002</v>
      </c>
      <c r="U1010" s="174">
        <f t="shared" si="259"/>
        <v>1012.3392556035</v>
      </c>
      <c r="V1010" s="172">
        <f t="shared" si="260"/>
        <v>31.33336954427428</v>
      </c>
      <c r="W1010" s="174">
        <f t="shared" si="261"/>
        <v>3273</v>
      </c>
      <c r="X1010" s="174">
        <f t="shared" si="262"/>
        <v>84.361604633624992</v>
      </c>
      <c r="Y1010" s="172">
        <f t="shared" si="263"/>
        <v>38.797270561819566</v>
      </c>
    </row>
    <row r="1011" spans="1:25" ht="14.25" customHeight="1" x14ac:dyDescent="0.2">
      <c r="A1011" s="172" t="s">
        <v>307</v>
      </c>
      <c r="B1011" s="172" t="s">
        <v>443</v>
      </c>
      <c r="C1011" s="172" t="s">
        <v>181</v>
      </c>
      <c r="D1011" s="170">
        <v>244000</v>
      </c>
      <c r="E1011" s="160">
        <v>924</v>
      </c>
      <c r="F1011" s="160">
        <v>1091</v>
      </c>
      <c r="G1011" s="160">
        <v>1522</v>
      </c>
      <c r="H1011" s="170">
        <v>71321</v>
      </c>
      <c r="I1011" s="170">
        <v>75405</v>
      </c>
      <c r="J1011" s="170">
        <v>36960</v>
      </c>
      <c r="K1011" s="170">
        <v>43640</v>
      </c>
      <c r="L1011" s="160">
        <v>60880</v>
      </c>
      <c r="M1011" s="160">
        <v>86229</v>
      </c>
      <c r="N1011" s="170">
        <f t="shared" si="252"/>
        <v>14908</v>
      </c>
      <c r="O1011" s="170">
        <f t="shared" si="253"/>
        <v>10824</v>
      </c>
      <c r="P1011" s="170">
        <f t="shared" si="254"/>
        <v>49269</v>
      </c>
      <c r="Q1011" s="170">
        <f t="shared" si="255"/>
        <v>42589</v>
      </c>
      <c r="R1011" s="170">
        <f t="shared" si="256"/>
        <v>25349</v>
      </c>
      <c r="S1011" s="174">
        <f t="shared" si="257"/>
        <v>31720</v>
      </c>
      <c r="T1011" s="171">
        <f t="shared" si="258"/>
        <v>75890.229128999999</v>
      </c>
      <c r="U1011" s="174">
        <f t="shared" si="259"/>
        <v>2804.1439663165497</v>
      </c>
      <c r="V1011" s="172">
        <f t="shared" si="260"/>
        <v>11.311830056167395</v>
      </c>
      <c r="W1011" s="174">
        <f t="shared" si="261"/>
        <v>3273</v>
      </c>
      <c r="X1011" s="174">
        <f t="shared" si="262"/>
        <v>233.67866385971246</v>
      </c>
      <c r="Y1011" s="175">
        <f t="shared" si="263"/>
        <v>14.006413533607525</v>
      </c>
    </row>
    <row r="1012" spans="1:25" ht="14.25" customHeight="1" x14ac:dyDescent="0.2">
      <c r="A1012" s="172" t="s">
        <v>307</v>
      </c>
      <c r="B1012" s="172" t="s">
        <v>443</v>
      </c>
      <c r="C1012" s="172" t="s">
        <v>178</v>
      </c>
      <c r="D1012" s="170">
        <v>244000</v>
      </c>
      <c r="E1012" s="160">
        <v>924</v>
      </c>
      <c r="F1012" s="160">
        <v>1091</v>
      </c>
      <c r="G1012" s="160">
        <v>1522</v>
      </c>
      <c r="H1012" s="170">
        <v>71321</v>
      </c>
      <c r="I1012" s="170">
        <v>75405</v>
      </c>
      <c r="J1012" s="170">
        <v>36960</v>
      </c>
      <c r="K1012" s="170">
        <v>43640</v>
      </c>
      <c r="L1012" s="160">
        <v>60880</v>
      </c>
      <c r="M1012" s="160">
        <v>67657</v>
      </c>
      <c r="N1012" s="170">
        <f t="shared" si="252"/>
        <v>-3664</v>
      </c>
      <c r="O1012" s="170">
        <f t="shared" si="253"/>
        <v>-7748</v>
      </c>
      <c r="P1012" s="170">
        <f t="shared" si="254"/>
        <v>30697</v>
      </c>
      <c r="Q1012" s="170">
        <f t="shared" si="255"/>
        <v>24017</v>
      </c>
      <c r="R1012" s="170">
        <f t="shared" si="256"/>
        <v>6777</v>
      </c>
      <c r="S1012" s="174">
        <f t="shared" si="257"/>
        <v>31720</v>
      </c>
      <c r="T1012" s="171">
        <f t="shared" si="258"/>
        <v>59544.993356999999</v>
      </c>
      <c r="U1012" s="174">
        <f t="shared" si="259"/>
        <v>2200.1875045411498</v>
      </c>
      <c r="V1012" s="172">
        <f t="shared" si="260"/>
        <v>14.416953070831671</v>
      </c>
      <c r="W1012" s="174">
        <f t="shared" si="261"/>
        <v>3273</v>
      </c>
      <c r="X1012" s="174">
        <f t="shared" si="262"/>
        <v>183.34895871176246</v>
      </c>
      <c r="Y1012" s="175">
        <f t="shared" si="263"/>
        <v>17.85120582629208</v>
      </c>
    </row>
    <row r="1013" spans="1:25" ht="14.25" customHeight="1" x14ac:dyDescent="0.2">
      <c r="A1013" s="172" t="s">
        <v>307</v>
      </c>
      <c r="B1013" s="172" t="s">
        <v>443</v>
      </c>
      <c r="C1013" s="172" t="s">
        <v>468</v>
      </c>
      <c r="D1013" s="170">
        <v>244000</v>
      </c>
      <c r="E1013" s="160">
        <v>924</v>
      </c>
      <c r="F1013" s="160">
        <v>1091</v>
      </c>
      <c r="G1013" s="160">
        <v>1522</v>
      </c>
      <c r="H1013" s="170">
        <v>71321</v>
      </c>
      <c r="I1013" s="170">
        <v>75405</v>
      </c>
      <c r="J1013" s="170">
        <v>36960</v>
      </c>
      <c r="K1013" s="170">
        <v>43640</v>
      </c>
      <c r="L1013" s="160">
        <v>60880</v>
      </c>
      <c r="M1013" s="160">
        <v>56904</v>
      </c>
      <c r="N1013" s="170">
        <f t="shared" si="252"/>
        <v>-14417</v>
      </c>
      <c r="O1013" s="170">
        <f t="shared" si="253"/>
        <v>-18501</v>
      </c>
      <c r="P1013" s="170">
        <f t="shared" si="254"/>
        <v>19944</v>
      </c>
      <c r="Q1013" s="170">
        <f t="shared" si="255"/>
        <v>13264</v>
      </c>
      <c r="R1013" s="170">
        <f t="shared" si="256"/>
        <v>-3976</v>
      </c>
      <c r="S1013" s="174">
        <f t="shared" si="257"/>
        <v>31720</v>
      </c>
      <c r="T1013" s="171">
        <f t="shared" si="258"/>
        <v>50081.267304000001</v>
      </c>
      <c r="U1013" s="174">
        <f t="shared" si="259"/>
        <v>1850.5028268827998</v>
      </c>
      <c r="V1013" s="172">
        <f t="shared" si="260"/>
        <v>17.141286973029285</v>
      </c>
      <c r="W1013" s="174">
        <f t="shared" si="261"/>
        <v>3273</v>
      </c>
      <c r="X1013" s="174">
        <f t="shared" si="262"/>
        <v>154.20856890689998</v>
      </c>
      <c r="Y1013" s="175">
        <f t="shared" si="263"/>
        <v>21.224501486528947</v>
      </c>
    </row>
    <row r="1014" spans="1:25" ht="14.25" customHeight="1" x14ac:dyDescent="0.2">
      <c r="A1014" s="172" t="s">
        <v>307</v>
      </c>
      <c r="B1014" s="172" t="s">
        <v>443</v>
      </c>
      <c r="C1014" s="180" t="s">
        <v>170</v>
      </c>
      <c r="D1014" s="170">
        <v>244000</v>
      </c>
      <c r="E1014" s="160">
        <v>924</v>
      </c>
      <c r="F1014" s="160">
        <v>1091</v>
      </c>
      <c r="G1014" s="160">
        <v>1522</v>
      </c>
      <c r="H1014" s="170">
        <v>71321</v>
      </c>
      <c r="I1014" s="170">
        <v>75405</v>
      </c>
      <c r="J1014" s="170">
        <v>36960</v>
      </c>
      <c r="K1014" s="170">
        <v>43640</v>
      </c>
      <c r="L1014" s="160">
        <v>60880</v>
      </c>
      <c r="M1014" s="160">
        <v>47665</v>
      </c>
      <c r="N1014" s="170">
        <f t="shared" si="252"/>
        <v>-23656</v>
      </c>
      <c r="O1014" s="170">
        <f t="shared" si="253"/>
        <v>-27740</v>
      </c>
      <c r="P1014" s="170">
        <f t="shared" si="254"/>
        <v>10705</v>
      </c>
      <c r="Q1014" s="170">
        <f t="shared" si="255"/>
        <v>4025</v>
      </c>
      <c r="R1014" s="170">
        <f t="shared" si="256"/>
        <v>-13215</v>
      </c>
      <c r="S1014" s="174">
        <f t="shared" si="257"/>
        <v>31720</v>
      </c>
      <c r="T1014" s="171">
        <f t="shared" si="258"/>
        <v>41950.014165000001</v>
      </c>
      <c r="U1014" s="174">
        <f t="shared" si="259"/>
        <v>1550.0530233967499</v>
      </c>
      <c r="V1014" s="172">
        <f t="shared" si="260"/>
        <v>20.46381608965191</v>
      </c>
      <c r="W1014" s="174">
        <f t="shared" si="261"/>
        <v>3273</v>
      </c>
      <c r="X1014" s="174">
        <f t="shared" si="262"/>
        <v>129.1710852830625</v>
      </c>
      <c r="Y1014" s="175">
        <f t="shared" si="263"/>
        <v>25.338488043416408</v>
      </c>
    </row>
    <row r="1015" spans="1:25" ht="14.25" customHeight="1" x14ac:dyDescent="0.2">
      <c r="A1015" s="172" t="s">
        <v>307</v>
      </c>
      <c r="B1015" s="172" t="s">
        <v>443</v>
      </c>
      <c r="C1015" s="180" t="s">
        <v>171</v>
      </c>
      <c r="D1015" s="170">
        <v>244000</v>
      </c>
      <c r="E1015" s="160">
        <v>924</v>
      </c>
      <c r="F1015" s="160">
        <v>1091</v>
      </c>
      <c r="G1015" s="160">
        <v>1522</v>
      </c>
      <c r="H1015" s="170">
        <v>71321</v>
      </c>
      <c r="I1015" s="170">
        <v>75405</v>
      </c>
      <c r="J1015" s="170">
        <v>36960</v>
      </c>
      <c r="K1015" s="170">
        <v>43640</v>
      </c>
      <c r="L1015" s="160">
        <v>60880</v>
      </c>
      <c r="M1015" s="160">
        <v>43798</v>
      </c>
      <c r="N1015" s="170">
        <f t="shared" si="252"/>
        <v>-27523</v>
      </c>
      <c r="O1015" s="170">
        <f t="shared" si="253"/>
        <v>-31607</v>
      </c>
      <c r="P1015" s="170">
        <f t="shared" si="254"/>
        <v>6838</v>
      </c>
      <c r="Q1015" s="170">
        <f t="shared" si="255"/>
        <v>158</v>
      </c>
      <c r="R1015" s="170">
        <f t="shared" si="256"/>
        <v>-17082</v>
      </c>
      <c r="S1015" s="174">
        <f t="shared" si="257"/>
        <v>31720</v>
      </c>
      <c r="T1015" s="171">
        <f t="shared" si="258"/>
        <v>38546.663597999999</v>
      </c>
      <c r="U1015" s="174">
        <f t="shared" si="259"/>
        <v>1424.2992199460998</v>
      </c>
      <c r="V1015" s="172">
        <f t="shared" si="260"/>
        <v>22.270601258351029</v>
      </c>
      <c r="W1015" s="174">
        <f t="shared" si="261"/>
        <v>3273</v>
      </c>
      <c r="X1015" s="174">
        <f t="shared" si="262"/>
        <v>118.69160166217497</v>
      </c>
      <c r="Y1015" s="175">
        <f t="shared" si="263"/>
        <v>27.575666299590008</v>
      </c>
    </row>
    <row r="1016" spans="1:25" ht="14.25" customHeight="1" x14ac:dyDescent="0.2">
      <c r="A1016" s="172" t="s">
        <v>307</v>
      </c>
      <c r="B1016" s="172" t="s">
        <v>443</v>
      </c>
      <c r="C1016" s="180" t="s">
        <v>172</v>
      </c>
      <c r="D1016" s="170">
        <v>244000</v>
      </c>
      <c r="E1016" s="160">
        <v>924</v>
      </c>
      <c r="F1016" s="160">
        <v>1091</v>
      </c>
      <c r="G1016" s="160">
        <v>1522</v>
      </c>
      <c r="H1016" s="170">
        <v>71321</v>
      </c>
      <c r="I1016" s="170">
        <v>75405</v>
      </c>
      <c r="J1016" s="170">
        <v>36960</v>
      </c>
      <c r="K1016" s="170">
        <v>43640</v>
      </c>
      <c r="L1016" s="160">
        <v>60880</v>
      </c>
      <c r="M1016" s="160">
        <v>31117</v>
      </c>
      <c r="N1016" s="170">
        <f t="shared" si="252"/>
        <v>-40204</v>
      </c>
      <c r="O1016" s="170">
        <f t="shared" si="253"/>
        <v>-44288</v>
      </c>
      <c r="P1016" s="170">
        <f t="shared" si="254"/>
        <v>-5843</v>
      </c>
      <c r="Q1016" s="170">
        <f t="shared" si="255"/>
        <v>-12523</v>
      </c>
      <c r="R1016" s="170">
        <f t="shared" si="256"/>
        <v>-29763</v>
      </c>
      <c r="S1016" s="174">
        <f t="shared" si="257"/>
        <v>31720</v>
      </c>
      <c r="T1016" s="171">
        <f t="shared" si="258"/>
        <v>27386.102816999999</v>
      </c>
      <c r="U1016" s="174">
        <f t="shared" si="259"/>
        <v>1011.9164990881499</v>
      </c>
      <c r="V1016" s="172">
        <f t="shared" si="260"/>
        <v>31.346459938723477</v>
      </c>
      <c r="W1016" s="174">
        <f t="shared" si="261"/>
        <v>3273</v>
      </c>
      <c r="X1016" s="174">
        <f t="shared" si="262"/>
        <v>84.326374924012484</v>
      </c>
      <c r="Y1016" s="175">
        <f t="shared" si="263"/>
        <v>38.813479210381566</v>
      </c>
    </row>
    <row r="1017" spans="1:25" ht="14.25" customHeight="1" x14ac:dyDescent="0.2">
      <c r="A1017" s="172" t="s">
        <v>307</v>
      </c>
      <c r="B1017" s="172" t="s">
        <v>443</v>
      </c>
      <c r="C1017" s="180" t="s">
        <v>173</v>
      </c>
      <c r="D1017" s="170">
        <v>244000</v>
      </c>
      <c r="E1017" s="160">
        <v>924</v>
      </c>
      <c r="F1017" s="160">
        <v>1091</v>
      </c>
      <c r="G1017" s="160">
        <v>1522</v>
      </c>
      <c r="H1017" s="170">
        <v>71321</v>
      </c>
      <c r="I1017" s="170">
        <v>75405</v>
      </c>
      <c r="J1017" s="170">
        <v>36960</v>
      </c>
      <c r="K1017" s="170">
        <v>43640</v>
      </c>
      <c r="L1017" s="160">
        <v>60880</v>
      </c>
      <c r="M1017" s="160">
        <v>38673</v>
      </c>
      <c r="N1017" s="170">
        <f t="shared" si="252"/>
        <v>-32648</v>
      </c>
      <c r="O1017" s="170">
        <f t="shared" si="253"/>
        <v>-36732</v>
      </c>
      <c r="P1017" s="170">
        <f t="shared" si="254"/>
        <v>1713</v>
      </c>
      <c r="Q1017" s="170">
        <f t="shared" si="255"/>
        <v>-4967</v>
      </c>
      <c r="R1017" s="170">
        <f t="shared" si="256"/>
        <v>-22207</v>
      </c>
      <c r="S1017" s="174">
        <f t="shared" si="257"/>
        <v>31720</v>
      </c>
      <c r="T1017" s="171">
        <f t="shared" si="258"/>
        <v>34036.145972999999</v>
      </c>
      <c r="U1017" s="174">
        <f t="shared" si="259"/>
        <v>1257.6355937023498</v>
      </c>
      <c r="V1017" s="172">
        <f t="shared" si="260"/>
        <v>25.221932457095608</v>
      </c>
      <c r="W1017" s="174">
        <f t="shared" si="261"/>
        <v>3273</v>
      </c>
      <c r="X1017" s="174">
        <f t="shared" si="262"/>
        <v>104.80296614186248</v>
      </c>
      <c r="Y1017" s="175">
        <f t="shared" si="263"/>
        <v>31.230032130671091</v>
      </c>
    </row>
    <row r="1018" spans="1:25" ht="14.25" customHeight="1" x14ac:dyDescent="0.2">
      <c r="A1018" s="172" t="s">
        <v>307</v>
      </c>
      <c r="B1018" s="172" t="s">
        <v>443</v>
      </c>
      <c r="C1018" s="180" t="s">
        <v>174</v>
      </c>
      <c r="D1018" s="170">
        <v>244000</v>
      </c>
      <c r="E1018" s="160">
        <v>924</v>
      </c>
      <c r="F1018" s="160">
        <v>1091</v>
      </c>
      <c r="G1018" s="160">
        <v>1522</v>
      </c>
      <c r="H1018" s="170">
        <v>71321</v>
      </c>
      <c r="I1018" s="170">
        <v>75405</v>
      </c>
      <c r="J1018" s="170">
        <v>36960</v>
      </c>
      <c r="K1018" s="170">
        <v>43640</v>
      </c>
      <c r="L1018" s="160">
        <v>60880</v>
      </c>
      <c r="M1018" s="160">
        <v>67002</v>
      </c>
      <c r="N1018" s="170">
        <f t="shared" si="252"/>
        <v>-4319</v>
      </c>
      <c r="O1018" s="170">
        <f t="shared" si="253"/>
        <v>-8403</v>
      </c>
      <c r="P1018" s="170">
        <f t="shared" si="254"/>
        <v>30042</v>
      </c>
      <c r="Q1018" s="170">
        <f t="shared" si="255"/>
        <v>23362</v>
      </c>
      <c r="R1018" s="170">
        <f t="shared" si="256"/>
        <v>6122</v>
      </c>
      <c r="S1018" s="174">
        <f t="shared" si="257"/>
        <v>31720</v>
      </c>
      <c r="T1018" s="171">
        <f t="shared" si="258"/>
        <v>58968.527202000005</v>
      </c>
      <c r="U1018" s="174">
        <f t="shared" si="259"/>
        <v>2178.8870801139001</v>
      </c>
      <c r="V1018" s="172">
        <f t="shared" si="260"/>
        <v>14.557890718385394</v>
      </c>
      <c r="W1018" s="174">
        <f t="shared" si="261"/>
        <v>3273</v>
      </c>
      <c r="X1018" s="174">
        <f t="shared" si="262"/>
        <v>181.573923342825</v>
      </c>
      <c r="Y1018" s="175">
        <f t="shared" si="263"/>
        <v>18.025716136674173</v>
      </c>
    </row>
    <row r="1019" spans="1:25" ht="14.25" customHeight="1" x14ac:dyDescent="0.2">
      <c r="A1019" s="172" t="s">
        <v>307</v>
      </c>
      <c r="B1019" s="172" t="s">
        <v>443</v>
      </c>
      <c r="C1019" s="180" t="s">
        <v>175</v>
      </c>
      <c r="D1019" s="170">
        <v>244000</v>
      </c>
      <c r="E1019" s="160">
        <v>924</v>
      </c>
      <c r="F1019" s="160">
        <v>1091</v>
      </c>
      <c r="G1019" s="160">
        <v>1522</v>
      </c>
      <c r="H1019" s="170">
        <v>71321</v>
      </c>
      <c r="I1019" s="170">
        <v>75405</v>
      </c>
      <c r="J1019" s="170">
        <v>36960</v>
      </c>
      <c r="K1019" s="170">
        <v>43640</v>
      </c>
      <c r="L1019" s="160">
        <v>60880</v>
      </c>
      <c r="M1019" s="160">
        <v>28984</v>
      </c>
      <c r="N1019" s="170">
        <f t="shared" si="252"/>
        <v>-42337</v>
      </c>
      <c r="O1019" s="170">
        <f t="shared" si="253"/>
        <v>-46421</v>
      </c>
      <c r="P1019" s="170">
        <f t="shared" si="254"/>
        <v>-7976</v>
      </c>
      <c r="Q1019" s="170">
        <f t="shared" si="255"/>
        <v>-14656</v>
      </c>
      <c r="R1019" s="170">
        <f t="shared" si="256"/>
        <v>-31896</v>
      </c>
      <c r="S1019" s="174">
        <f t="shared" si="257"/>
        <v>31720</v>
      </c>
      <c r="T1019" s="171">
        <f t="shared" si="258"/>
        <v>25508.847384000001</v>
      </c>
      <c r="U1019" s="174">
        <f t="shared" si="259"/>
        <v>942.55191083879993</v>
      </c>
      <c r="V1019" s="172">
        <f t="shared" si="260"/>
        <v>33.653318862588264</v>
      </c>
      <c r="W1019" s="174">
        <f t="shared" si="261"/>
        <v>3273</v>
      </c>
      <c r="X1019" s="174">
        <f t="shared" si="262"/>
        <v>78.545992569899994</v>
      </c>
      <c r="Y1019" s="175">
        <f t="shared" si="263"/>
        <v>41.669853456715536</v>
      </c>
    </row>
    <row r="1020" spans="1:25" ht="14.25" customHeight="1" x14ac:dyDescent="0.2">
      <c r="A1020" s="172" t="s">
        <v>307</v>
      </c>
      <c r="B1020" s="172" t="s">
        <v>443</v>
      </c>
      <c r="C1020" s="180" t="s">
        <v>176</v>
      </c>
      <c r="D1020" s="170">
        <v>244000</v>
      </c>
      <c r="E1020" s="160">
        <v>924</v>
      </c>
      <c r="F1020" s="160">
        <v>1091</v>
      </c>
      <c r="G1020" s="160">
        <v>1522</v>
      </c>
      <c r="H1020" s="170">
        <v>71321</v>
      </c>
      <c r="I1020" s="170">
        <v>75405</v>
      </c>
      <c r="J1020" s="170">
        <v>36960</v>
      </c>
      <c r="K1020" s="170">
        <v>43640</v>
      </c>
      <c r="L1020" s="160">
        <v>60880</v>
      </c>
      <c r="M1020" s="160">
        <v>24590</v>
      </c>
      <c r="N1020" s="170">
        <f t="shared" si="252"/>
        <v>-46731</v>
      </c>
      <c r="O1020" s="170">
        <f t="shared" si="253"/>
        <v>-50815</v>
      </c>
      <c r="P1020" s="170">
        <f t="shared" si="254"/>
        <v>-12370</v>
      </c>
      <c r="Q1020" s="170">
        <f t="shared" si="255"/>
        <v>-19050</v>
      </c>
      <c r="R1020" s="170">
        <f t="shared" si="256"/>
        <v>-36290</v>
      </c>
      <c r="S1020" s="174">
        <f t="shared" si="257"/>
        <v>31720</v>
      </c>
      <c r="T1020" s="171">
        <f t="shared" si="258"/>
        <v>21641.683590000001</v>
      </c>
      <c r="U1020" s="174">
        <f t="shared" si="259"/>
        <v>799.66020865049995</v>
      </c>
      <c r="V1020" s="172">
        <f t="shared" si="260"/>
        <v>39.666848064792937</v>
      </c>
      <c r="W1020" s="174">
        <f t="shared" si="261"/>
        <v>3273</v>
      </c>
      <c r="X1020" s="174">
        <f t="shared" si="262"/>
        <v>66.638350720874996</v>
      </c>
      <c r="Y1020" s="175">
        <f t="shared" si="263"/>
        <v>49.115861431046888</v>
      </c>
    </row>
    <row r="1021" spans="1:25" ht="14.25" customHeight="1" x14ac:dyDescent="0.2">
      <c r="A1021" s="172" t="s">
        <v>307</v>
      </c>
      <c r="B1021" s="172" t="s">
        <v>443</v>
      </c>
      <c r="C1021" s="172" t="s">
        <v>303</v>
      </c>
      <c r="D1021" s="170">
        <v>244000</v>
      </c>
      <c r="E1021" s="160">
        <v>924</v>
      </c>
      <c r="F1021" s="160">
        <v>1091</v>
      </c>
      <c r="G1021" s="160">
        <v>1522</v>
      </c>
      <c r="H1021" s="170">
        <v>71321</v>
      </c>
      <c r="I1021" s="170">
        <v>75405</v>
      </c>
      <c r="J1021" s="170">
        <v>36960</v>
      </c>
      <c r="K1021" s="170">
        <v>43640</v>
      </c>
      <c r="L1021" s="160">
        <v>60880</v>
      </c>
      <c r="M1021" s="160">
        <v>43168</v>
      </c>
      <c r="N1021" s="170">
        <f t="shared" si="252"/>
        <v>-28153</v>
      </c>
      <c r="O1021" s="170">
        <f t="shared" si="253"/>
        <v>-32237</v>
      </c>
      <c r="P1021" s="170">
        <f t="shared" si="254"/>
        <v>6208</v>
      </c>
      <c r="Q1021" s="170">
        <f t="shared" si="255"/>
        <v>-472</v>
      </c>
      <c r="R1021" s="170">
        <f t="shared" si="256"/>
        <v>-17712</v>
      </c>
      <c r="S1021" s="174">
        <f t="shared" si="257"/>
        <v>31720</v>
      </c>
      <c r="T1021" s="171">
        <f t="shared" si="258"/>
        <v>37992.199968000001</v>
      </c>
      <c r="U1021" s="174">
        <f t="shared" si="259"/>
        <v>1403.8117888176</v>
      </c>
      <c r="V1021" s="172">
        <f t="shared" si="260"/>
        <v>22.595621615855684</v>
      </c>
      <c r="W1021" s="174">
        <f t="shared" si="261"/>
        <v>3273</v>
      </c>
      <c r="X1021" s="174">
        <f t="shared" si="262"/>
        <v>116.98431573479999</v>
      </c>
      <c r="Y1021" s="175">
        <f t="shared" si="263"/>
        <v>27.978109539229131</v>
      </c>
    </row>
    <row r="1022" spans="1:25" ht="14.25" customHeight="1" x14ac:dyDescent="0.2">
      <c r="A1022" s="172" t="s">
        <v>307</v>
      </c>
      <c r="B1022" s="172" t="s">
        <v>443</v>
      </c>
      <c r="C1022" s="180" t="s">
        <v>339</v>
      </c>
      <c r="D1022" s="170">
        <v>244000</v>
      </c>
      <c r="E1022" s="160">
        <v>924</v>
      </c>
      <c r="F1022" s="160">
        <v>1091</v>
      </c>
      <c r="G1022" s="160">
        <v>1522</v>
      </c>
      <c r="H1022" s="170">
        <v>71321</v>
      </c>
      <c r="I1022" s="170">
        <v>75405</v>
      </c>
      <c r="J1022" s="170">
        <v>36960</v>
      </c>
      <c r="K1022" s="170">
        <v>43640</v>
      </c>
      <c r="L1022" s="160">
        <v>60880</v>
      </c>
      <c r="M1022" s="160">
        <v>29223</v>
      </c>
      <c r="N1022" s="170">
        <f t="shared" si="252"/>
        <v>-42098</v>
      </c>
      <c r="O1022" s="170">
        <f t="shared" si="253"/>
        <v>-46182</v>
      </c>
      <c r="P1022" s="170">
        <f t="shared" si="254"/>
        <v>-7737</v>
      </c>
      <c r="Q1022" s="170">
        <f t="shared" si="255"/>
        <v>-14417</v>
      </c>
      <c r="R1022" s="170">
        <f t="shared" si="256"/>
        <v>-31657</v>
      </c>
      <c r="S1022" s="174">
        <f t="shared" si="257"/>
        <v>31720</v>
      </c>
      <c r="T1022" s="171">
        <f t="shared" si="258"/>
        <v>25719.191523000001</v>
      </c>
      <c r="U1022" s="174">
        <f t="shared" si="259"/>
        <v>950.32412677485001</v>
      </c>
      <c r="V1022" s="172">
        <f t="shared" si="260"/>
        <v>33.378085546085558</v>
      </c>
      <c r="W1022" s="174">
        <f t="shared" si="261"/>
        <v>3273</v>
      </c>
      <c r="X1022" s="174">
        <f t="shared" si="262"/>
        <v>79.193677231237487</v>
      </c>
      <c r="Y1022" s="175">
        <f t="shared" si="263"/>
        <v>41.329056995840368</v>
      </c>
    </row>
    <row r="1023" spans="1:25" ht="14.25" customHeight="1" x14ac:dyDescent="0.2">
      <c r="A1023" s="172" t="s">
        <v>307</v>
      </c>
      <c r="B1023" s="172" t="s">
        <v>443</v>
      </c>
      <c r="C1023" s="180" t="s">
        <v>179</v>
      </c>
      <c r="D1023" s="170">
        <v>244000</v>
      </c>
      <c r="E1023" s="160">
        <v>924</v>
      </c>
      <c r="F1023" s="160">
        <v>1091</v>
      </c>
      <c r="G1023" s="160">
        <v>1522</v>
      </c>
      <c r="H1023" s="170">
        <v>71321</v>
      </c>
      <c r="I1023" s="170">
        <v>75405</v>
      </c>
      <c r="J1023" s="170">
        <v>36960</v>
      </c>
      <c r="K1023" s="170">
        <v>43640</v>
      </c>
      <c r="L1023" s="160">
        <v>60880</v>
      </c>
      <c r="M1023" s="160">
        <v>55112</v>
      </c>
      <c r="N1023" s="170">
        <f t="shared" si="252"/>
        <v>-16209</v>
      </c>
      <c r="O1023" s="170">
        <f t="shared" si="253"/>
        <v>-20293</v>
      </c>
      <c r="P1023" s="170">
        <f t="shared" si="254"/>
        <v>18152</v>
      </c>
      <c r="Q1023" s="170">
        <f t="shared" si="255"/>
        <v>11472</v>
      </c>
      <c r="R1023" s="170">
        <f t="shared" si="256"/>
        <v>-5768</v>
      </c>
      <c r="S1023" s="174">
        <f t="shared" si="257"/>
        <v>31720</v>
      </c>
      <c r="T1023" s="171">
        <f t="shared" si="258"/>
        <v>48504.126312</v>
      </c>
      <c r="U1023" s="174">
        <f t="shared" si="259"/>
        <v>1792.2274672283997</v>
      </c>
      <c r="V1023" s="172">
        <f t="shared" si="260"/>
        <v>17.698646282356989</v>
      </c>
      <c r="W1023" s="174">
        <f t="shared" si="261"/>
        <v>3273</v>
      </c>
      <c r="X1023" s="174">
        <f t="shared" si="262"/>
        <v>149.35228893569999</v>
      </c>
      <c r="Y1023" s="175">
        <f t="shared" si="263"/>
        <v>21.914628984421597</v>
      </c>
    </row>
    <row r="1024" spans="1:25" ht="14.25" customHeight="1" x14ac:dyDescent="0.2">
      <c r="A1024" s="172" t="s">
        <v>307</v>
      </c>
      <c r="B1024" s="172" t="s">
        <v>443</v>
      </c>
      <c r="C1024" s="180" t="s">
        <v>340</v>
      </c>
      <c r="D1024" s="170">
        <v>244000</v>
      </c>
      <c r="E1024" s="160">
        <v>924</v>
      </c>
      <c r="F1024" s="160">
        <v>1091</v>
      </c>
      <c r="G1024" s="160">
        <v>1522</v>
      </c>
      <c r="H1024" s="170">
        <v>71321</v>
      </c>
      <c r="I1024" s="170">
        <v>75405</v>
      </c>
      <c r="J1024" s="170">
        <v>36960</v>
      </c>
      <c r="K1024" s="170">
        <v>43640</v>
      </c>
      <c r="L1024" s="160">
        <v>60880</v>
      </c>
      <c r="M1024" s="160">
        <v>30416</v>
      </c>
      <c r="N1024" s="170">
        <f t="shared" si="252"/>
        <v>-40905</v>
      </c>
      <c r="O1024" s="170">
        <f t="shared" si="253"/>
        <v>-44989</v>
      </c>
      <c r="P1024" s="170">
        <f t="shared" si="254"/>
        <v>-6544</v>
      </c>
      <c r="Q1024" s="170">
        <f t="shared" si="255"/>
        <v>-13224</v>
      </c>
      <c r="R1024" s="170">
        <f t="shared" si="256"/>
        <v>-30464</v>
      </c>
      <c r="S1024" s="174">
        <f t="shared" si="257"/>
        <v>31720</v>
      </c>
      <c r="T1024" s="171">
        <f t="shared" si="258"/>
        <v>26769.152016</v>
      </c>
      <c r="U1024" s="174">
        <f t="shared" si="259"/>
        <v>989.12016699119988</v>
      </c>
      <c r="V1024" s="172">
        <f t="shared" si="260"/>
        <v>32.06890432381833</v>
      </c>
      <c r="W1024" s="174">
        <f t="shared" si="261"/>
        <v>3273</v>
      </c>
      <c r="X1024" s="174">
        <f t="shared" si="262"/>
        <v>82.426680582599985</v>
      </c>
      <c r="Y1024" s="175">
        <f t="shared" si="263"/>
        <v>39.708016589605577</v>
      </c>
    </row>
    <row r="1025" spans="1:33" ht="14.25" customHeight="1" x14ac:dyDescent="0.2">
      <c r="A1025" s="172" t="s">
        <v>307</v>
      </c>
      <c r="B1025" s="172" t="s">
        <v>443</v>
      </c>
      <c r="C1025" s="180" t="s">
        <v>305</v>
      </c>
      <c r="D1025" s="170">
        <v>244000</v>
      </c>
      <c r="E1025" s="160">
        <v>924</v>
      </c>
      <c r="F1025" s="160">
        <v>1091</v>
      </c>
      <c r="G1025" s="160">
        <v>1522</v>
      </c>
      <c r="H1025" s="170">
        <v>71321</v>
      </c>
      <c r="I1025" s="170">
        <v>75405</v>
      </c>
      <c r="J1025" s="170">
        <v>36960</v>
      </c>
      <c r="K1025" s="170">
        <v>43640</v>
      </c>
      <c r="L1025" s="160">
        <v>60880</v>
      </c>
      <c r="M1025" s="160">
        <v>26777</v>
      </c>
      <c r="N1025" s="170">
        <f t="shared" si="252"/>
        <v>-44544</v>
      </c>
      <c r="O1025" s="170">
        <f t="shared" si="253"/>
        <v>-48628</v>
      </c>
      <c r="P1025" s="170">
        <f t="shared" si="254"/>
        <v>-10183</v>
      </c>
      <c r="Q1025" s="170">
        <f t="shared" si="255"/>
        <v>-16863</v>
      </c>
      <c r="R1025" s="170">
        <f t="shared" si="256"/>
        <v>-34103</v>
      </c>
      <c r="S1025" s="174">
        <f t="shared" si="257"/>
        <v>31720</v>
      </c>
      <c r="T1025" s="171">
        <f t="shared" si="258"/>
        <v>23566.464477000001</v>
      </c>
      <c r="U1025" s="174">
        <f t="shared" si="259"/>
        <v>870.78086242514996</v>
      </c>
      <c r="V1025" s="172">
        <f t="shared" si="260"/>
        <v>36.427075247908959</v>
      </c>
      <c r="W1025" s="174">
        <f t="shared" si="261"/>
        <v>3273</v>
      </c>
      <c r="X1025" s="174">
        <f t="shared" si="262"/>
        <v>72.565071868762487</v>
      </c>
      <c r="Y1025" s="175">
        <f t="shared" si="263"/>
        <v>45.104344496748823</v>
      </c>
    </row>
    <row r="1026" spans="1:33" ht="14.25" customHeight="1" x14ac:dyDescent="0.2">
      <c r="A1026" s="172" t="s">
        <v>307</v>
      </c>
      <c r="B1026" s="172" t="s">
        <v>443</v>
      </c>
      <c r="C1026" s="180" t="s">
        <v>177</v>
      </c>
      <c r="D1026" s="170">
        <v>244000</v>
      </c>
      <c r="E1026" s="160">
        <v>924</v>
      </c>
      <c r="F1026" s="160">
        <v>1091</v>
      </c>
      <c r="G1026" s="160">
        <v>1522</v>
      </c>
      <c r="H1026" s="170">
        <v>71321</v>
      </c>
      <c r="I1026" s="170">
        <v>75405</v>
      </c>
      <c r="J1026" s="170">
        <v>36960</v>
      </c>
      <c r="K1026" s="170">
        <v>43640</v>
      </c>
      <c r="L1026" s="160">
        <v>60880</v>
      </c>
      <c r="M1026" s="160">
        <v>28523</v>
      </c>
      <c r="N1026" s="170">
        <f t="shared" si="252"/>
        <v>-42798</v>
      </c>
      <c r="O1026" s="170">
        <f t="shared" si="253"/>
        <v>-46882</v>
      </c>
      <c r="P1026" s="170">
        <f t="shared" si="254"/>
        <v>-8437</v>
      </c>
      <c r="Q1026" s="170">
        <f t="shared" si="255"/>
        <v>-15117</v>
      </c>
      <c r="R1026" s="170">
        <f t="shared" si="256"/>
        <v>-32357</v>
      </c>
      <c r="S1026" s="174">
        <f t="shared" si="257"/>
        <v>31720</v>
      </c>
      <c r="T1026" s="171">
        <f t="shared" si="258"/>
        <v>25103.120823000001</v>
      </c>
      <c r="U1026" s="174">
        <f t="shared" si="259"/>
        <v>927.56031440984998</v>
      </c>
      <c r="V1026" s="172">
        <f t="shared" si="260"/>
        <v>34.197237103855073</v>
      </c>
      <c r="W1026" s="174">
        <f t="shared" si="261"/>
        <v>3273</v>
      </c>
      <c r="X1026" s="174">
        <f t="shared" si="262"/>
        <v>77.296692867487494</v>
      </c>
      <c r="Y1026" s="175">
        <f t="shared" si="263"/>
        <v>42.343338098707818</v>
      </c>
    </row>
    <row r="1027" spans="1:33" ht="14.25" customHeight="1" x14ac:dyDescent="0.2">
      <c r="A1027" s="172" t="s">
        <v>307</v>
      </c>
      <c r="B1027" s="172" t="s">
        <v>443</v>
      </c>
      <c r="C1027" s="180" t="s">
        <v>180</v>
      </c>
      <c r="D1027" s="170">
        <v>244000</v>
      </c>
      <c r="E1027" s="160">
        <v>924</v>
      </c>
      <c r="F1027" s="160">
        <v>1091</v>
      </c>
      <c r="G1027" s="160">
        <v>1522</v>
      </c>
      <c r="H1027" s="170">
        <v>71321</v>
      </c>
      <c r="I1027" s="170">
        <v>75405</v>
      </c>
      <c r="J1027" s="170">
        <v>36960</v>
      </c>
      <c r="K1027" s="170">
        <v>43640</v>
      </c>
      <c r="L1027" s="160">
        <v>60880</v>
      </c>
      <c r="M1027" s="160">
        <v>28381</v>
      </c>
      <c r="N1027" s="170">
        <f t="shared" si="252"/>
        <v>-42940</v>
      </c>
      <c r="O1027" s="170">
        <f t="shared" si="253"/>
        <v>-47024</v>
      </c>
      <c r="P1027" s="170">
        <f t="shared" si="254"/>
        <v>-8579</v>
      </c>
      <c r="Q1027" s="170">
        <f t="shared" si="255"/>
        <v>-15259</v>
      </c>
      <c r="R1027" s="170">
        <f t="shared" si="256"/>
        <v>-32499</v>
      </c>
      <c r="S1027" s="174">
        <f t="shared" si="257"/>
        <v>31720</v>
      </c>
      <c r="T1027" s="171">
        <f t="shared" si="258"/>
        <v>24978.146481</v>
      </c>
      <c r="U1027" s="174">
        <f t="shared" si="259"/>
        <v>922.94251247294994</v>
      </c>
      <c r="V1027" s="172">
        <f t="shared" si="260"/>
        <v>34.368337758121925</v>
      </c>
      <c r="W1027" s="174">
        <f t="shared" si="261"/>
        <v>3273</v>
      </c>
      <c r="X1027" s="174">
        <f t="shared" si="262"/>
        <v>76.911876039412491</v>
      </c>
      <c r="Y1027" s="175">
        <f t="shared" si="263"/>
        <v>42.555196525472788</v>
      </c>
    </row>
    <row r="1028" spans="1:33" ht="14.25" customHeight="1" x14ac:dyDescent="0.2">
      <c r="A1028" s="172" t="s">
        <v>307</v>
      </c>
      <c r="B1028" s="172" t="s">
        <v>444</v>
      </c>
      <c r="C1028" s="180" t="s">
        <v>177</v>
      </c>
      <c r="D1028" s="170">
        <v>126000</v>
      </c>
      <c r="E1028" s="160">
        <v>584</v>
      </c>
      <c r="F1028" s="160">
        <v>758</v>
      </c>
      <c r="G1028" s="160">
        <v>956</v>
      </c>
      <c r="H1028" s="170">
        <v>36830</v>
      </c>
      <c r="I1028" s="170">
        <v>38939</v>
      </c>
      <c r="J1028" s="170">
        <v>23360</v>
      </c>
      <c r="K1028" s="170">
        <v>30320</v>
      </c>
      <c r="L1028" s="160">
        <v>38240</v>
      </c>
      <c r="M1028" s="160">
        <v>24929</v>
      </c>
      <c r="N1028" s="170">
        <f t="shared" si="252"/>
        <v>-11901</v>
      </c>
      <c r="O1028" s="170">
        <f t="shared" si="253"/>
        <v>-14010</v>
      </c>
      <c r="P1028" s="170">
        <f t="shared" si="254"/>
        <v>1569</v>
      </c>
      <c r="Q1028" s="170">
        <f t="shared" si="255"/>
        <v>-5391</v>
      </c>
      <c r="R1028" s="170">
        <f t="shared" si="256"/>
        <v>-13311</v>
      </c>
      <c r="S1028" s="174">
        <f t="shared" si="257"/>
        <v>16380</v>
      </c>
      <c r="T1028" s="171">
        <f t="shared" si="258"/>
        <v>21940.037829000001</v>
      </c>
      <c r="U1028" s="174">
        <f t="shared" si="259"/>
        <v>810.68439778154993</v>
      </c>
      <c r="V1028" s="172">
        <f t="shared" si="260"/>
        <v>20.205150172896033</v>
      </c>
      <c r="W1028" s="174">
        <f t="shared" si="261"/>
        <v>2274</v>
      </c>
      <c r="X1028" s="174">
        <f t="shared" si="262"/>
        <v>67.557033148462494</v>
      </c>
      <c r="Y1028" s="175">
        <f t="shared" si="263"/>
        <v>33.660447980341083</v>
      </c>
    </row>
    <row r="1029" spans="1:33" ht="14.25" customHeight="1" x14ac:dyDescent="0.2">
      <c r="A1029" s="172" t="s">
        <v>307</v>
      </c>
      <c r="B1029" s="172" t="s">
        <v>444</v>
      </c>
      <c r="C1029" s="180" t="s">
        <v>180</v>
      </c>
      <c r="D1029" s="170">
        <v>126000</v>
      </c>
      <c r="E1029" s="160">
        <v>584</v>
      </c>
      <c r="F1029" s="160">
        <v>758</v>
      </c>
      <c r="G1029" s="160">
        <v>956</v>
      </c>
      <c r="H1029" s="170">
        <v>36830</v>
      </c>
      <c r="I1029" s="170">
        <v>38939</v>
      </c>
      <c r="J1029" s="170">
        <v>23360</v>
      </c>
      <c r="K1029" s="170">
        <v>30320</v>
      </c>
      <c r="L1029" s="160">
        <v>38240</v>
      </c>
      <c r="M1029" s="160">
        <v>24804</v>
      </c>
      <c r="N1029" s="170">
        <f t="shared" si="252"/>
        <v>-12026</v>
      </c>
      <c r="O1029" s="170">
        <f t="shared" si="253"/>
        <v>-14135</v>
      </c>
      <c r="P1029" s="170">
        <f t="shared" si="254"/>
        <v>1444</v>
      </c>
      <c r="Q1029" s="170">
        <f t="shared" si="255"/>
        <v>-5516</v>
      </c>
      <c r="R1029" s="170">
        <f t="shared" si="256"/>
        <v>-13436</v>
      </c>
      <c r="S1029" s="174">
        <f t="shared" si="257"/>
        <v>16380</v>
      </c>
      <c r="T1029" s="171">
        <f t="shared" si="258"/>
        <v>21830.025204000001</v>
      </c>
      <c r="U1029" s="174">
        <f t="shared" si="259"/>
        <v>806.61943128780001</v>
      </c>
      <c r="V1029" s="172">
        <f t="shared" si="260"/>
        <v>20.306974224323703</v>
      </c>
      <c r="W1029" s="174">
        <f t="shared" si="261"/>
        <v>2274</v>
      </c>
      <c r="X1029" s="174">
        <f t="shared" si="262"/>
        <v>67.218285940649992</v>
      </c>
      <c r="Y1029" s="175">
        <f t="shared" si="263"/>
        <v>33.83008013634587</v>
      </c>
    </row>
    <row r="1030" spans="1:33" ht="14.25" customHeight="1" x14ac:dyDescent="0.2">
      <c r="A1030" s="172" t="s">
        <v>307</v>
      </c>
      <c r="B1030" s="172" t="s">
        <v>444</v>
      </c>
      <c r="C1030" s="172" t="s">
        <v>181</v>
      </c>
      <c r="D1030" s="170">
        <v>126000</v>
      </c>
      <c r="E1030" s="160">
        <v>584</v>
      </c>
      <c r="F1030" s="160">
        <v>758</v>
      </c>
      <c r="G1030" s="160">
        <v>956</v>
      </c>
      <c r="H1030" s="170">
        <v>36830</v>
      </c>
      <c r="I1030" s="170">
        <v>38939</v>
      </c>
      <c r="J1030" s="170">
        <v>23360</v>
      </c>
      <c r="K1030" s="170">
        <v>30320</v>
      </c>
      <c r="L1030" s="160">
        <v>38240</v>
      </c>
      <c r="M1030" s="160">
        <v>75363</v>
      </c>
      <c r="N1030" s="170">
        <f t="shared" si="252"/>
        <v>38533</v>
      </c>
      <c r="O1030" s="170">
        <f t="shared" si="253"/>
        <v>36424</v>
      </c>
      <c r="P1030" s="170">
        <f t="shared" si="254"/>
        <v>52003</v>
      </c>
      <c r="Q1030" s="170">
        <f t="shared" si="255"/>
        <v>45043</v>
      </c>
      <c r="R1030" s="170">
        <f t="shared" si="256"/>
        <v>37123</v>
      </c>
      <c r="S1030" s="174">
        <f t="shared" si="257"/>
        <v>16380</v>
      </c>
      <c r="T1030" s="171">
        <f t="shared" si="258"/>
        <v>66327.051663000006</v>
      </c>
      <c r="U1030" s="174">
        <f t="shared" si="259"/>
        <v>2450.7845589478502</v>
      </c>
      <c r="V1030" s="172">
        <f t="shared" si="260"/>
        <v>6.6835740172249665</v>
      </c>
      <c r="W1030" s="174">
        <f t="shared" si="261"/>
        <v>2274</v>
      </c>
      <c r="X1030" s="174">
        <f t="shared" si="262"/>
        <v>204.23204657898748</v>
      </c>
      <c r="Y1030" s="175">
        <f t="shared" si="263"/>
        <v>11.134393637486868</v>
      </c>
    </row>
    <row r="1031" spans="1:33" ht="14.25" customHeight="1" x14ac:dyDescent="0.2">
      <c r="A1031" s="172" t="s">
        <v>307</v>
      </c>
      <c r="B1031" s="172" t="s">
        <v>444</v>
      </c>
      <c r="C1031" s="172" t="s">
        <v>178</v>
      </c>
      <c r="D1031" s="170">
        <v>126000</v>
      </c>
      <c r="E1031" s="160">
        <v>584</v>
      </c>
      <c r="F1031" s="160">
        <v>758</v>
      </c>
      <c r="G1031" s="160">
        <v>956</v>
      </c>
      <c r="H1031" s="170">
        <v>36830</v>
      </c>
      <c r="I1031" s="170">
        <v>38939</v>
      </c>
      <c r="J1031" s="170">
        <v>23360</v>
      </c>
      <c r="K1031" s="170">
        <v>30320</v>
      </c>
      <c r="L1031" s="160">
        <v>38240</v>
      </c>
      <c r="M1031" s="160">
        <v>59132</v>
      </c>
      <c r="N1031" s="170">
        <f t="shared" si="252"/>
        <v>22302</v>
      </c>
      <c r="O1031" s="170">
        <f t="shared" si="253"/>
        <v>20193</v>
      </c>
      <c r="P1031" s="170">
        <f t="shared" si="254"/>
        <v>35772</v>
      </c>
      <c r="Q1031" s="170">
        <f t="shared" si="255"/>
        <v>28812</v>
      </c>
      <c r="R1031" s="170">
        <f t="shared" si="256"/>
        <v>20892</v>
      </c>
      <c r="S1031" s="174">
        <f t="shared" si="257"/>
        <v>16380</v>
      </c>
      <c r="T1031" s="171">
        <f t="shared" si="258"/>
        <v>52042.132332000001</v>
      </c>
      <c r="U1031" s="174">
        <f t="shared" si="259"/>
        <v>1922.9567896673998</v>
      </c>
      <c r="V1031" s="172">
        <f t="shared" si="260"/>
        <v>8.5181321223724087</v>
      </c>
      <c r="W1031" s="174">
        <f t="shared" si="261"/>
        <v>2274</v>
      </c>
      <c r="X1031" s="174">
        <f t="shared" si="262"/>
        <v>160.24639913894998</v>
      </c>
      <c r="Y1031" s="175">
        <f t="shared" si="263"/>
        <v>14.190646480787439</v>
      </c>
    </row>
    <row r="1032" spans="1:33" ht="14.25" customHeight="1" x14ac:dyDescent="0.2">
      <c r="A1032" s="172" t="s">
        <v>307</v>
      </c>
      <c r="B1032" s="172" t="s">
        <v>444</v>
      </c>
      <c r="C1032" s="172" t="s">
        <v>468</v>
      </c>
      <c r="D1032" s="170">
        <v>126000</v>
      </c>
      <c r="E1032" s="160">
        <v>584</v>
      </c>
      <c r="F1032" s="160">
        <v>758</v>
      </c>
      <c r="G1032" s="160">
        <v>956</v>
      </c>
      <c r="H1032" s="170">
        <v>36830</v>
      </c>
      <c r="I1032" s="170">
        <v>38939</v>
      </c>
      <c r="J1032" s="170">
        <v>23360</v>
      </c>
      <c r="K1032" s="170">
        <v>30320</v>
      </c>
      <c r="L1032" s="160">
        <v>38240</v>
      </c>
      <c r="M1032" s="160">
        <v>49733</v>
      </c>
      <c r="N1032" s="170">
        <f t="shared" si="252"/>
        <v>12903</v>
      </c>
      <c r="O1032" s="170">
        <f t="shared" si="253"/>
        <v>10794</v>
      </c>
      <c r="P1032" s="170">
        <f t="shared" si="254"/>
        <v>26373</v>
      </c>
      <c r="Q1032" s="170">
        <f t="shared" si="255"/>
        <v>19413</v>
      </c>
      <c r="R1032" s="170">
        <f t="shared" si="256"/>
        <v>11493</v>
      </c>
      <c r="S1032" s="174">
        <f t="shared" si="257"/>
        <v>16380</v>
      </c>
      <c r="T1032" s="171">
        <f t="shared" si="258"/>
        <v>43770.063032999999</v>
      </c>
      <c r="U1032" s="174">
        <f t="shared" si="259"/>
        <v>1617.3038290693498</v>
      </c>
      <c r="V1032" s="172">
        <f t="shared" si="260"/>
        <v>10.127967117610545</v>
      </c>
      <c r="W1032" s="174">
        <f t="shared" si="261"/>
        <v>2274</v>
      </c>
      <c r="X1032" s="174">
        <f t="shared" si="262"/>
        <v>134.77531908911249</v>
      </c>
      <c r="Y1032" s="175">
        <f t="shared" si="263"/>
        <v>16.872525439887458</v>
      </c>
    </row>
    <row r="1033" spans="1:33" ht="14.25" customHeight="1" x14ac:dyDescent="0.2">
      <c r="A1033" s="172" t="s">
        <v>307</v>
      </c>
      <c r="B1033" s="172" t="s">
        <v>444</v>
      </c>
      <c r="C1033" s="180" t="s">
        <v>170</v>
      </c>
      <c r="D1033" s="170">
        <v>126000</v>
      </c>
      <c r="E1033" s="160">
        <v>584</v>
      </c>
      <c r="F1033" s="160">
        <v>758</v>
      </c>
      <c r="G1033" s="160">
        <v>956</v>
      </c>
      <c r="H1033" s="170">
        <v>36830</v>
      </c>
      <c r="I1033" s="170">
        <v>38939</v>
      </c>
      <c r="J1033" s="170">
        <v>23360</v>
      </c>
      <c r="K1033" s="170">
        <v>30320</v>
      </c>
      <c r="L1033" s="160">
        <v>38240</v>
      </c>
      <c r="M1033" s="160">
        <v>41659</v>
      </c>
      <c r="N1033" s="170">
        <f t="shared" si="252"/>
        <v>4829</v>
      </c>
      <c r="O1033" s="170">
        <f t="shared" si="253"/>
        <v>2720</v>
      </c>
      <c r="P1033" s="170">
        <f t="shared" si="254"/>
        <v>18299</v>
      </c>
      <c r="Q1033" s="170">
        <f t="shared" si="255"/>
        <v>11339</v>
      </c>
      <c r="R1033" s="170">
        <f t="shared" si="256"/>
        <v>3419</v>
      </c>
      <c r="S1033" s="174">
        <f t="shared" si="257"/>
        <v>16380</v>
      </c>
      <c r="T1033" s="171">
        <f t="shared" si="258"/>
        <v>36664.127559</v>
      </c>
      <c r="U1033" s="174">
        <f t="shared" si="259"/>
        <v>1354.73951330505</v>
      </c>
      <c r="V1033" s="172">
        <f t="shared" si="260"/>
        <v>12.090885250729139</v>
      </c>
      <c r="W1033" s="174">
        <f t="shared" si="261"/>
        <v>2274</v>
      </c>
      <c r="X1033" s="174">
        <f t="shared" si="262"/>
        <v>112.89495944208748</v>
      </c>
      <c r="Y1033" s="175">
        <f t="shared" si="263"/>
        <v>20.142617626489425</v>
      </c>
    </row>
    <row r="1034" spans="1:33" ht="14.25" customHeight="1" x14ac:dyDescent="0.2">
      <c r="A1034" s="172" t="s">
        <v>307</v>
      </c>
      <c r="B1034" s="172" t="s">
        <v>444</v>
      </c>
      <c r="C1034" s="180" t="s">
        <v>171</v>
      </c>
      <c r="D1034" s="170">
        <v>126000</v>
      </c>
      <c r="E1034" s="160">
        <v>584</v>
      </c>
      <c r="F1034" s="160">
        <v>758</v>
      </c>
      <c r="G1034" s="160">
        <v>956</v>
      </c>
      <c r="H1034" s="170">
        <v>36830</v>
      </c>
      <c r="I1034" s="170">
        <v>38939</v>
      </c>
      <c r="J1034" s="170">
        <v>23360</v>
      </c>
      <c r="K1034" s="170">
        <v>30320</v>
      </c>
      <c r="L1034" s="160">
        <v>38240</v>
      </c>
      <c r="M1034" s="160">
        <v>38279</v>
      </c>
      <c r="N1034" s="170">
        <f t="shared" si="252"/>
        <v>1449</v>
      </c>
      <c r="O1034" s="170">
        <f t="shared" si="253"/>
        <v>-660</v>
      </c>
      <c r="P1034" s="170">
        <f t="shared" si="254"/>
        <v>14919</v>
      </c>
      <c r="Q1034" s="170">
        <f t="shared" si="255"/>
        <v>7959</v>
      </c>
      <c r="R1034" s="170">
        <f t="shared" si="256"/>
        <v>39</v>
      </c>
      <c r="S1034" s="174">
        <f t="shared" si="257"/>
        <v>16380</v>
      </c>
      <c r="T1034" s="171">
        <f t="shared" si="258"/>
        <v>33689.386179000001</v>
      </c>
      <c r="U1034" s="174">
        <f t="shared" si="259"/>
        <v>1244.8228193140499</v>
      </c>
      <c r="V1034" s="172">
        <f t="shared" si="260"/>
        <v>13.158499142091623</v>
      </c>
      <c r="W1034" s="174">
        <f t="shared" si="261"/>
        <v>2274</v>
      </c>
      <c r="X1034" s="174">
        <f t="shared" si="262"/>
        <v>103.73523494283749</v>
      </c>
      <c r="Y1034" s="175">
        <f t="shared" si="263"/>
        <v>21.921191977374615</v>
      </c>
    </row>
    <row r="1035" spans="1:33" ht="14.25" x14ac:dyDescent="0.2">
      <c r="A1035" s="172" t="s">
        <v>307</v>
      </c>
      <c r="B1035" s="172" t="s">
        <v>444</v>
      </c>
      <c r="C1035" s="180" t="s">
        <v>172</v>
      </c>
      <c r="D1035" s="170">
        <v>126000</v>
      </c>
      <c r="E1035" s="160">
        <v>584</v>
      </c>
      <c r="F1035" s="160">
        <v>758</v>
      </c>
      <c r="G1035" s="160">
        <v>956</v>
      </c>
      <c r="H1035" s="170">
        <v>36830</v>
      </c>
      <c r="I1035" s="170">
        <v>38939</v>
      </c>
      <c r="J1035" s="170">
        <v>23360</v>
      </c>
      <c r="K1035" s="170">
        <v>30320</v>
      </c>
      <c r="L1035" s="160">
        <v>38240</v>
      </c>
      <c r="M1035" s="160">
        <v>27196</v>
      </c>
      <c r="N1035" s="170">
        <f t="shared" si="252"/>
        <v>-9634</v>
      </c>
      <c r="O1035" s="170">
        <f t="shared" si="253"/>
        <v>-11743</v>
      </c>
      <c r="P1035" s="170">
        <f t="shared" si="254"/>
        <v>3836</v>
      </c>
      <c r="Q1035" s="170">
        <f t="shared" si="255"/>
        <v>-3124</v>
      </c>
      <c r="R1035" s="170">
        <f t="shared" si="256"/>
        <v>-11044</v>
      </c>
      <c r="S1035" s="174">
        <f t="shared" si="257"/>
        <v>16380</v>
      </c>
      <c r="T1035" s="171">
        <f t="shared" si="258"/>
        <v>23935.226795999999</v>
      </c>
      <c r="U1035" s="174">
        <f t="shared" si="259"/>
        <v>884.40663011219988</v>
      </c>
      <c r="V1035" s="172">
        <f t="shared" si="260"/>
        <v>18.520892361381279</v>
      </c>
      <c r="W1035" s="174">
        <f t="shared" si="261"/>
        <v>2274</v>
      </c>
      <c r="X1035" s="174">
        <f t="shared" si="262"/>
        <v>73.70055250934999</v>
      </c>
      <c r="Y1035" s="175">
        <f t="shared" si="263"/>
        <v>30.854585516323095</v>
      </c>
    </row>
    <row r="1036" spans="1:33" s="179" customFormat="1" x14ac:dyDescent="0.25">
      <c r="A1036" s="172" t="s">
        <v>307</v>
      </c>
      <c r="B1036" s="172" t="s">
        <v>444</v>
      </c>
      <c r="C1036" s="180" t="s">
        <v>173</v>
      </c>
      <c r="D1036" s="170">
        <v>126000</v>
      </c>
      <c r="E1036" s="160">
        <v>584</v>
      </c>
      <c r="F1036" s="160">
        <v>758</v>
      </c>
      <c r="G1036" s="160">
        <v>956</v>
      </c>
      <c r="H1036" s="170">
        <v>36830</v>
      </c>
      <c r="I1036" s="170">
        <v>38939</v>
      </c>
      <c r="J1036" s="170">
        <v>23360</v>
      </c>
      <c r="K1036" s="170">
        <v>30320</v>
      </c>
      <c r="L1036" s="160">
        <v>38240</v>
      </c>
      <c r="M1036" s="160">
        <v>33800</v>
      </c>
      <c r="N1036" s="170">
        <f t="shared" si="252"/>
        <v>-3030</v>
      </c>
      <c r="O1036" s="170">
        <f t="shared" si="253"/>
        <v>-5139</v>
      </c>
      <c r="P1036" s="170">
        <f t="shared" si="254"/>
        <v>10440</v>
      </c>
      <c r="Q1036" s="170">
        <f t="shared" si="255"/>
        <v>3480</v>
      </c>
      <c r="R1036" s="170">
        <f t="shared" si="256"/>
        <v>-4440</v>
      </c>
      <c r="S1036" s="174">
        <f t="shared" si="257"/>
        <v>16380</v>
      </c>
      <c r="T1036" s="171">
        <f t="shared" si="258"/>
        <v>29747.413800000002</v>
      </c>
      <c r="U1036" s="174">
        <f t="shared" si="259"/>
        <v>1099.1669399099999</v>
      </c>
      <c r="V1036" s="172">
        <f t="shared" si="260"/>
        <v>14.902194930772936</v>
      </c>
      <c r="W1036" s="174">
        <f t="shared" si="261"/>
        <v>2274</v>
      </c>
      <c r="X1036" s="174">
        <f t="shared" si="262"/>
        <v>91.597244992499995</v>
      </c>
      <c r="Y1036" s="175">
        <f t="shared" si="263"/>
        <v>24.82607419236458</v>
      </c>
      <c r="Z1036" s="172"/>
      <c r="AA1036" s="172"/>
      <c r="AB1036" s="172"/>
      <c r="AC1036" s="172"/>
      <c r="AD1036" s="172"/>
      <c r="AE1036" s="172"/>
      <c r="AF1036" s="172"/>
      <c r="AG1036" s="172"/>
    </row>
    <row r="1037" spans="1:33" s="179" customFormat="1" x14ac:dyDescent="0.25">
      <c r="A1037" s="172" t="s">
        <v>307</v>
      </c>
      <c r="B1037" s="172" t="s">
        <v>444</v>
      </c>
      <c r="C1037" s="180" t="s">
        <v>174</v>
      </c>
      <c r="D1037" s="170">
        <v>126000</v>
      </c>
      <c r="E1037" s="160">
        <v>584</v>
      </c>
      <c r="F1037" s="160">
        <v>758</v>
      </c>
      <c r="G1037" s="160">
        <v>956</v>
      </c>
      <c r="H1037" s="170">
        <v>36830</v>
      </c>
      <c r="I1037" s="170">
        <v>38939</v>
      </c>
      <c r="J1037" s="170">
        <v>23360</v>
      </c>
      <c r="K1037" s="170">
        <v>30320</v>
      </c>
      <c r="L1037" s="160">
        <v>38240</v>
      </c>
      <c r="M1037" s="160">
        <v>58559</v>
      </c>
      <c r="N1037" s="170">
        <f t="shared" si="252"/>
        <v>21729</v>
      </c>
      <c r="O1037" s="170">
        <f t="shared" si="253"/>
        <v>19620</v>
      </c>
      <c r="P1037" s="170">
        <f t="shared" si="254"/>
        <v>35199</v>
      </c>
      <c r="Q1037" s="170">
        <f t="shared" si="255"/>
        <v>28239</v>
      </c>
      <c r="R1037" s="170">
        <f t="shared" si="256"/>
        <v>20319</v>
      </c>
      <c r="S1037" s="174">
        <f t="shared" si="257"/>
        <v>16380</v>
      </c>
      <c r="T1037" s="171">
        <f t="shared" si="258"/>
        <v>51537.834458999998</v>
      </c>
      <c r="U1037" s="174">
        <f t="shared" si="259"/>
        <v>1904.3229832600498</v>
      </c>
      <c r="V1037" s="172">
        <f t="shared" si="260"/>
        <v>8.6014820721003638</v>
      </c>
      <c r="W1037" s="174">
        <f t="shared" si="261"/>
        <v>2274</v>
      </c>
      <c r="X1037" s="174">
        <f t="shared" si="262"/>
        <v>158.69358193833747</v>
      </c>
      <c r="Y1037" s="175">
        <f t="shared" si="263"/>
        <v>14.329502001433134</v>
      </c>
      <c r="Z1037" s="172"/>
      <c r="AA1037" s="172"/>
      <c r="AB1037" s="172"/>
      <c r="AC1037" s="172"/>
      <c r="AD1037" s="172"/>
      <c r="AE1037" s="172"/>
      <c r="AF1037" s="172"/>
      <c r="AG1037" s="172"/>
    </row>
    <row r="1038" spans="1:33" s="179" customFormat="1" x14ac:dyDescent="0.25">
      <c r="A1038" s="172" t="s">
        <v>307</v>
      </c>
      <c r="B1038" s="172" t="s">
        <v>444</v>
      </c>
      <c r="C1038" s="180" t="s">
        <v>175</v>
      </c>
      <c r="D1038" s="170">
        <v>126000</v>
      </c>
      <c r="E1038" s="160">
        <v>584</v>
      </c>
      <c r="F1038" s="160">
        <v>758</v>
      </c>
      <c r="G1038" s="160">
        <v>956</v>
      </c>
      <c r="H1038" s="170">
        <v>36830</v>
      </c>
      <c r="I1038" s="170">
        <v>38939</v>
      </c>
      <c r="J1038" s="170">
        <v>23360</v>
      </c>
      <c r="K1038" s="170">
        <v>30320</v>
      </c>
      <c r="L1038" s="160">
        <v>38240</v>
      </c>
      <c r="M1038" s="160">
        <v>25332</v>
      </c>
      <c r="N1038" s="170">
        <f t="shared" si="252"/>
        <v>-11498</v>
      </c>
      <c r="O1038" s="170">
        <f t="shared" si="253"/>
        <v>-13607</v>
      </c>
      <c r="P1038" s="170">
        <f t="shared" si="254"/>
        <v>1972</v>
      </c>
      <c r="Q1038" s="170">
        <f t="shared" si="255"/>
        <v>-4988</v>
      </c>
      <c r="R1038" s="170">
        <f t="shared" si="256"/>
        <v>-12908</v>
      </c>
      <c r="S1038" s="174">
        <f t="shared" si="257"/>
        <v>16380</v>
      </c>
      <c r="T1038" s="171">
        <f t="shared" si="258"/>
        <v>22294.718531999999</v>
      </c>
      <c r="U1038" s="174">
        <f t="shared" si="259"/>
        <v>823.78984975739991</v>
      </c>
      <c r="V1038" s="172">
        <f t="shared" si="260"/>
        <v>19.883711852997205</v>
      </c>
      <c r="W1038" s="174">
        <f t="shared" si="261"/>
        <v>2274</v>
      </c>
      <c r="X1038" s="174">
        <f t="shared" si="262"/>
        <v>68.649154146449987</v>
      </c>
      <c r="Y1038" s="175">
        <f t="shared" si="263"/>
        <v>33.124952933125016</v>
      </c>
      <c r="Z1038" s="172"/>
      <c r="AA1038" s="172"/>
      <c r="AB1038" s="172"/>
      <c r="AC1038" s="172"/>
      <c r="AD1038" s="172"/>
      <c r="AE1038" s="172"/>
      <c r="AF1038" s="172"/>
      <c r="AG1038" s="172"/>
    </row>
    <row r="1039" spans="1:33" s="179" customFormat="1" x14ac:dyDescent="0.25">
      <c r="A1039" s="172" t="s">
        <v>307</v>
      </c>
      <c r="B1039" s="172" t="s">
        <v>444</v>
      </c>
      <c r="C1039" s="180" t="s">
        <v>176</v>
      </c>
      <c r="D1039" s="170">
        <v>126000</v>
      </c>
      <c r="E1039" s="160">
        <v>584</v>
      </c>
      <c r="F1039" s="160">
        <v>758</v>
      </c>
      <c r="G1039" s="160">
        <v>956</v>
      </c>
      <c r="H1039" s="170">
        <v>36830</v>
      </c>
      <c r="I1039" s="170">
        <v>38939</v>
      </c>
      <c r="J1039" s="170">
        <v>23360</v>
      </c>
      <c r="K1039" s="170">
        <v>30320</v>
      </c>
      <c r="L1039" s="160">
        <v>38240</v>
      </c>
      <c r="M1039" s="160">
        <v>21491</v>
      </c>
      <c r="N1039" s="170">
        <f t="shared" si="252"/>
        <v>-15339</v>
      </c>
      <c r="O1039" s="170">
        <f t="shared" si="253"/>
        <v>-17448</v>
      </c>
      <c r="P1039" s="170">
        <f t="shared" si="254"/>
        <v>-1869</v>
      </c>
      <c r="Q1039" s="170">
        <f t="shared" si="255"/>
        <v>-8829</v>
      </c>
      <c r="R1039" s="170">
        <f t="shared" si="256"/>
        <v>-16749</v>
      </c>
      <c r="S1039" s="174">
        <f t="shared" si="257"/>
        <v>16380</v>
      </c>
      <c r="T1039" s="171">
        <f t="shared" si="258"/>
        <v>18914.250591</v>
      </c>
      <c r="U1039" s="174">
        <f t="shared" si="259"/>
        <v>698.88155933744997</v>
      </c>
      <c r="V1039" s="172">
        <f t="shared" si="260"/>
        <v>23.437447706487607</v>
      </c>
      <c r="W1039" s="174">
        <f t="shared" si="261"/>
        <v>2274</v>
      </c>
      <c r="X1039" s="174">
        <f t="shared" si="262"/>
        <v>58.240129944787491</v>
      </c>
      <c r="Y1039" s="175">
        <f t="shared" si="263"/>
        <v>39.045242552785957</v>
      </c>
      <c r="Z1039" s="172"/>
      <c r="AA1039" s="172"/>
      <c r="AB1039" s="172"/>
      <c r="AC1039" s="172"/>
      <c r="AD1039" s="172"/>
      <c r="AE1039" s="172"/>
      <c r="AF1039" s="172"/>
      <c r="AG1039" s="172"/>
    </row>
    <row r="1040" spans="1:33" s="179" customFormat="1" x14ac:dyDescent="0.25">
      <c r="A1040" s="172" t="s">
        <v>307</v>
      </c>
      <c r="B1040" s="172" t="s">
        <v>444</v>
      </c>
      <c r="C1040" s="172" t="s">
        <v>303</v>
      </c>
      <c r="D1040" s="170">
        <v>126000</v>
      </c>
      <c r="E1040" s="160">
        <v>584</v>
      </c>
      <c r="F1040" s="160">
        <v>758</v>
      </c>
      <c r="G1040" s="160">
        <v>956</v>
      </c>
      <c r="H1040" s="170">
        <v>36830</v>
      </c>
      <c r="I1040" s="170">
        <v>38939</v>
      </c>
      <c r="J1040" s="170">
        <v>23360</v>
      </c>
      <c r="K1040" s="170">
        <v>30320</v>
      </c>
      <c r="L1040" s="160">
        <v>38240</v>
      </c>
      <c r="M1040" s="160">
        <v>37728</v>
      </c>
      <c r="N1040" s="170">
        <f t="shared" si="252"/>
        <v>898</v>
      </c>
      <c r="O1040" s="170">
        <f t="shared" si="253"/>
        <v>-1211</v>
      </c>
      <c r="P1040" s="170">
        <f t="shared" si="254"/>
        <v>14368</v>
      </c>
      <c r="Q1040" s="170">
        <f t="shared" si="255"/>
        <v>7408</v>
      </c>
      <c r="R1040" s="170">
        <f t="shared" si="256"/>
        <v>-512</v>
      </c>
      <c r="S1040" s="174">
        <f t="shared" si="257"/>
        <v>16380</v>
      </c>
      <c r="T1040" s="171">
        <f t="shared" si="258"/>
        <v>33204.450528000001</v>
      </c>
      <c r="U1040" s="174">
        <f t="shared" si="259"/>
        <v>1226.9044470095998</v>
      </c>
      <c r="V1040" s="172">
        <f t="shared" si="260"/>
        <v>13.350672939464728</v>
      </c>
      <c r="W1040" s="174">
        <f t="shared" si="261"/>
        <v>2274</v>
      </c>
      <c r="X1040" s="174">
        <f t="shared" si="262"/>
        <v>102.2420372508</v>
      </c>
      <c r="Y1040" s="175">
        <f t="shared" si="263"/>
        <v>22.24134085299838</v>
      </c>
      <c r="Z1040" s="172"/>
      <c r="AA1040" s="172"/>
      <c r="AB1040" s="172"/>
      <c r="AC1040" s="172"/>
      <c r="AD1040" s="172"/>
      <c r="AE1040" s="172"/>
      <c r="AF1040" s="172"/>
      <c r="AG1040" s="172"/>
    </row>
    <row r="1041" spans="1:33" s="179" customFormat="1" x14ac:dyDescent="0.25">
      <c r="A1041" s="172" t="s">
        <v>307</v>
      </c>
      <c r="B1041" s="172" t="s">
        <v>444</v>
      </c>
      <c r="C1041" s="180" t="s">
        <v>339</v>
      </c>
      <c r="D1041" s="170">
        <v>126000</v>
      </c>
      <c r="E1041" s="160">
        <v>584</v>
      </c>
      <c r="F1041" s="160">
        <v>758</v>
      </c>
      <c r="G1041" s="160">
        <v>956</v>
      </c>
      <c r="H1041" s="170">
        <v>36830</v>
      </c>
      <c r="I1041" s="170">
        <v>38939</v>
      </c>
      <c r="J1041" s="170">
        <v>23360</v>
      </c>
      <c r="K1041" s="170">
        <v>30320</v>
      </c>
      <c r="L1041" s="160">
        <v>38240</v>
      </c>
      <c r="M1041" s="160">
        <v>25540</v>
      </c>
      <c r="N1041" s="170">
        <f t="shared" si="252"/>
        <v>-11290</v>
      </c>
      <c r="O1041" s="170">
        <f t="shared" si="253"/>
        <v>-13399</v>
      </c>
      <c r="P1041" s="170">
        <f t="shared" si="254"/>
        <v>2180</v>
      </c>
      <c r="Q1041" s="170">
        <f t="shared" si="255"/>
        <v>-4780</v>
      </c>
      <c r="R1041" s="170">
        <f t="shared" si="256"/>
        <v>-12700</v>
      </c>
      <c r="S1041" s="174">
        <f t="shared" si="257"/>
        <v>16380</v>
      </c>
      <c r="T1041" s="171">
        <f t="shared" si="258"/>
        <v>22477.77954</v>
      </c>
      <c r="U1041" s="174">
        <f t="shared" si="259"/>
        <v>830.55395400299994</v>
      </c>
      <c r="V1041" s="172">
        <f t="shared" si="260"/>
        <v>19.721777159754314</v>
      </c>
      <c r="W1041" s="174">
        <f t="shared" si="261"/>
        <v>2274</v>
      </c>
      <c r="X1041" s="174">
        <f t="shared" si="262"/>
        <v>69.212829500249995</v>
      </c>
      <c r="Y1041" s="175">
        <f t="shared" si="263"/>
        <v>32.8551804111951</v>
      </c>
      <c r="Z1041" s="172"/>
      <c r="AA1041" s="172"/>
      <c r="AB1041" s="172"/>
      <c r="AC1041" s="172"/>
      <c r="AD1041" s="172"/>
      <c r="AE1041" s="172"/>
      <c r="AF1041" s="172"/>
      <c r="AG1041" s="172"/>
    </row>
    <row r="1042" spans="1:33" s="179" customFormat="1" x14ac:dyDescent="0.25">
      <c r="A1042" s="172" t="s">
        <v>307</v>
      </c>
      <c r="B1042" s="172" t="s">
        <v>444</v>
      </c>
      <c r="C1042" s="180" t="s">
        <v>179</v>
      </c>
      <c r="D1042" s="170">
        <v>126000</v>
      </c>
      <c r="E1042" s="160">
        <v>584</v>
      </c>
      <c r="F1042" s="160">
        <v>758</v>
      </c>
      <c r="G1042" s="160">
        <v>956</v>
      </c>
      <c r="H1042" s="170">
        <v>36830</v>
      </c>
      <c r="I1042" s="170">
        <v>38939</v>
      </c>
      <c r="J1042" s="170">
        <v>23360</v>
      </c>
      <c r="K1042" s="170">
        <v>30320</v>
      </c>
      <c r="L1042" s="160">
        <v>38240</v>
      </c>
      <c r="M1042" s="160">
        <v>48167</v>
      </c>
      <c r="N1042" s="170">
        <f t="shared" si="252"/>
        <v>11337</v>
      </c>
      <c r="O1042" s="170">
        <f t="shared" si="253"/>
        <v>9228</v>
      </c>
      <c r="P1042" s="170">
        <f t="shared" si="254"/>
        <v>24807</v>
      </c>
      <c r="Q1042" s="170">
        <f t="shared" si="255"/>
        <v>17847</v>
      </c>
      <c r="R1042" s="170">
        <f t="shared" si="256"/>
        <v>9927</v>
      </c>
      <c r="S1042" s="174">
        <f t="shared" si="257"/>
        <v>16380</v>
      </c>
      <c r="T1042" s="171">
        <f t="shared" si="258"/>
        <v>42391.824867000003</v>
      </c>
      <c r="U1042" s="174">
        <f t="shared" si="259"/>
        <v>1566.37792883565</v>
      </c>
      <c r="V1042" s="172">
        <f t="shared" si="260"/>
        <v>10.457246427224556</v>
      </c>
      <c r="W1042" s="174">
        <f t="shared" si="261"/>
        <v>2274</v>
      </c>
      <c r="X1042" s="174">
        <f t="shared" si="262"/>
        <v>130.53149406963749</v>
      </c>
      <c r="Y1042" s="175">
        <f t="shared" si="263"/>
        <v>17.421083058980688</v>
      </c>
      <c r="Z1042" s="172"/>
      <c r="AA1042" s="172"/>
      <c r="AB1042" s="172"/>
      <c r="AC1042" s="172"/>
      <c r="AD1042" s="172"/>
      <c r="AE1042" s="172"/>
      <c r="AF1042" s="172"/>
      <c r="AG1042" s="172"/>
    </row>
    <row r="1043" spans="1:33" s="179" customFormat="1" x14ac:dyDescent="0.25">
      <c r="A1043" s="172" t="s">
        <v>307</v>
      </c>
      <c r="B1043" s="172" t="s">
        <v>444</v>
      </c>
      <c r="C1043" s="180" t="s">
        <v>340</v>
      </c>
      <c r="D1043" s="170">
        <v>126000</v>
      </c>
      <c r="E1043" s="160">
        <v>584</v>
      </c>
      <c r="F1043" s="160">
        <v>758</v>
      </c>
      <c r="G1043" s="160">
        <v>956</v>
      </c>
      <c r="H1043" s="170">
        <v>36830</v>
      </c>
      <c r="I1043" s="170">
        <v>38939</v>
      </c>
      <c r="J1043" s="170">
        <v>23360</v>
      </c>
      <c r="K1043" s="170">
        <v>30320</v>
      </c>
      <c r="L1043" s="160">
        <v>38240</v>
      </c>
      <c r="M1043" s="160">
        <v>26583</v>
      </c>
      <c r="N1043" s="170">
        <f t="shared" si="252"/>
        <v>-10247</v>
      </c>
      <c r="O1043" s="170">
        <f t="shared" si="253"/>
        <v>-12356</v>
      </c>
      <c r="P1043" s="170">
        <f t="shared" si="254"/>
        <v>3223</v>
      </c>
      <c r="Q1043" s="170">
        <f t="shared" si="255"/>
        <v>-3737</v>
      </c>
      <c r="R1043" s="170">
        <f t="shared" si="256"/>
        <v>-11657</v>
      </c>
      <c r="S1043" s="174">
        <f t="shared" si="257"/>
        <v>16380</v>
      </c>
      <c r="T1043" s="171">
        <f t="shared" si="258"/>
        <v>23395.724882999999</v>
      </c>
      <c r="U1043" s="174">
        <f t="shared" si="259"/>
        <v>864.47203442684986</v>
      </c>
      <c r="V1043" s="172">
        <f t="shared" si="260"/>
        <v>18.947981366291437</v>
      </c>
      <c r="W1043" s="174">
        <f t="shared" si="261"/>
        <v>2274</v>
      </c>
      <c r="X1043" s="174">
        <f t="shared" si="262"/>
        <v>72.039336202237493</v>
      </c>
      <c r="Y1043" s="175">
        <f t="shared" si="263"/>
        <v>31.566087638788808</v>
      </c>
      <c r="Z1043" s="172"/>
      <c r="AA1043" s="172"/>
      <c r="AB1043" s="172"/>
      <c r="AC1043" s="172"/>
      <c r="AD1043" s="172"/>
      <c r="AE1043" s="172"/>
      <c r="AF1043" s="172"/>
      <c r="AG1043" s="172"/>
    </row>
    <row r="1044" spans="1:33" s="179" customFormat="1" x14ac:dyDescent="0.25">
      <c r="A1044" s="172" t="s">
        <v>307</v>
      </c>
      <c r="B1044" s="172" t="s">
        <v>444</v>
      </c>
      <c r="C1044" s="180" t="s">
        <v>305</v>
      </c>
      <c r="D1044" s="170">
        <v>126000</v>
      </c>
      <c r="E1044" s="160">
        <v>584</v>
      </c>
      <c r="F1044" s="160">
        <v>758</v>
      </c>
      <c r="G1044" s="160">
        <v>956</v>
      </c>
      <c r="H1044" s="170">
        <v>36830</v>
      </c>
      <c r="I1044" s="170">
        <v>38939</v>
      </c>
      <c r="J1044" s="170">
        <v>23360</v>
      </c>
      <c r="K1044" s="170">
        <v>30320</v>
      </c>
      <c r="L1044" s="160">
        <v>38240</v>
      </c>
      <c r="M1044" s="160">
        <v>23403</v>
      </c>
      <c r="N1044" s="170">
        <f t="shared" si="252"/>
        <v>-13427</v>
      </c>
      <c r="O1044" s="170">
        <f t="shared" si="253"/>
        <v>-15536</v>
      </c>
      <c r="P1044" s="170">
        <f t="shared" si="254"/>
        <v>43</v>
      </c>
      <c r="Q1044" s="170">
        <f t="shared" si="255"/>
        <v>-6917</v>
      </c>
      <c r="R1044" s="170">
        <f t="shared" si="256"/>
        <v>-14837</v>
      </c>
      <c r="S1044" s="174">
        <f t="shared" si="257"/>
        <v>16380</v>
      </c>
      <c r="T1044" s="171">
        <f t="shared" si="258"/>
        <v>20597.003703000002</v>
      </c>
      <c r="U1044" s="174">
        <f t="shared" si="259"/>
        <v>761.05928682584999</v>
      </c>
      <c r="V1044" s="172">
        <f t="shared" si="260"/>
        <v>21.522633365813149</v>
      </c>
      <c r="W1044" s="174">
        <f t="shared" si="261"/>
        <v>2274</v>
      </c>
      <c r="X1044" s="174">
        <f t="shared" si="262"/>
        <v>63.4216072354875</v>
      </c>
      <c r="Y1044" s="175">
        <f t="shared" si="263"/>
        <v>35.85528811271729</v>
      </c>
      <c r="Z1044" s="172"/>
      <c r="AA1044" s="172"/>
      <c r="AB1044" s="172"/>
      <c r="AC1044" s="172"/>
      <c r="AD1044" s="172"/>
      <c r="AE1044" s="172"/>
      <c r="AF1044" s="172"/>
      <c r="AG1044" s="172"/>
    </row>
    <row r="1045" spans="1:33" ht="14.25" customHeight="1" x14ac:dyDescent="0.2">
      <c r="A1045" s="172" t="s">
        <v>307</v>
      </c>
      <c r="B1045" s="172" t="s">
        <v>444</v>
      </c>
      <c r="C1045" s="180" t="s">
        <v>463</v>
      </c>
      <c r="D1045" s="170">
        <v>126000</v>
      </c>
      <c r="E1045" s="160">
        <v>584</v>
      </c>
      <c r="F1045" s="160">
        <v>758</v>
      </c>
      <c r="G1045" s="160">
        <v>956</v>
      </c>
      <c r="H1045" s="170">
        <v>36830</v>
      </c>
      <c r="I1045" s="170">
        <v>38939</v>
      </c>
      <c r="J1045" s="170">
        <v>23360</v>
      </c>
      <c r="K1045" s="170">
        <v>30320</v>
      </c>
      <c r="L1045" s="160">
        <v>38240</v>
      </c>
      <c r="M1045" s="160">
        <v>27208</v>
      </c>
      <c r="N1045" s="170">
        <f t="shared" si="252"/>
        <v>-9622</v>
      </c>
      <c r="O1045" s="170">
        <f t="shared" si="253"/>
        <v>-11731</v>
      </c>
      <c r="P1045" s="170">
        <f t="shared" si="254"/>
        <v>3848</v>
      </c>
      <c r="Q1045" s="170">
        <f t="shared" si="255"/>
        <v>-3112</v>
      </c>
      <c r="R1045" s="170">
        <f t="shared" si="256"/>
        <v>-11032</v>
      </c>
      <c r="S1045" s="174">
        <f t="shared" si="257"/>
        <v>16380</v>
      </c>
      <c r="T1045" s="171">
        <f t="shared" si="258"/>
        <v>23945.788008</v>
      </c>
      <c r="U1045" s="174">
        <f t="shared" si="259"/>
        <v>884.79686689559992</v>
      </c>
      <c r="V1045" s="172">
        <f t="shared" si="260"/>
        <v>18.51272378198049</v>
      </c>
      <c r="W1045" s="174">
        <f t="shared" si="261"/>
        <v>2274</v>
      </c>
      <c r="X1045" s="174">
        <f t="shared" si="262"/>
        <v>73.733072241299993</v>
      </c>
      <c r="Y1045" s="172">
        <f t="shared" si="263"/>
        <v>30.840977201629038</v>
      </c>
    </row>
    <row r="1046" spans="1:33" ht="14.25" customHeight="1" x14ac:dyDescent="0.2">
      <c r="A1046" s="172" t="s">
        <v>246</v>
      </c>
      <c r="B1046" s="172" t="s">
        <v>246</v>
      </c>
      <c r="C1046" s="172" t="s">
        <v>177</v>
      </c>
      <c r="D1046" s="170">
        <v>175000</v>
      </c>
      <c r="E1046" s="160">
        <v>705</v>
      </c>
      <c r="F1046" s="160">
        <v>833</v>
      </c>
      <c r="G1046" s="160">
        <v>1136</v>
      </c>
      <c r="H1046" s="170">
        <v>51153</v>
      </c>
      <c r="I1046" s="170">
        <v>54081</v>
      </c>
      <c r="J1046" s="170">
        <v>28200</v>
      </c>
      <c r="K1046" s="170">
        <v>33320</v>
      </c>
      <c r="L1046" s="160">
        <v>45440</v>
      </c>
      <c r="M1046" s="160">
        <v>27422</v>
      </c>
      <c r="N1046" s="170">
        <f t="shared" si="252"/>
        <v>-23731</v>
      </c>
      <c r="O1046" s="170">
        <f t="shared" si="253"/>
        <v>-26659</v>
      </c>
      <c r="P1046" s="170">
        <f t="shared" si="254"/>
        <v>-778</v>
      </c>
      <c r="Q1046" s="170">
        <f t="shared" si="255"/>
        <v>-5898</v>
      </c>
      <c r="R1046" s="170">
        <f t="shared" si="256"/>
        <v>-18018</v>
      </c>
      <c r="S1046" s="174">
        <f t="shared" si="257"/>
        <v>22750</v>
      </c>
      <c r="T1046" s="171">
        <f t="shared" si="258"/>
        <v>24134.129622</v>
      </c>
      <c r="U1046" s="174">
        <f t="shared" si="259"/>
        <v>891.75608953289998</v>
      </c>
      <c r="V1046" s="172">
        <f t="shared" si="260"/>
        <v>25.511460215445688</v>
      </c>
      <c r="W1046" s="174">
        <f t="shared" si="261"/>
        <v>2499</v>
      </c>
      <c r="X1046" s="174">
        <f t="shared" si="262"/>
        <v>74.313007461074989</v>
      </c>
      <c r="Y1046" s="175">
        <f t="shared" si="263"/>
        <v>33.628029403990567</v>
      </c>
    </row>
    <row r="1047" spans="1:33" ht="14.25" customHeight="1" x14ac:dyDescent="0.2">
      <c r="A1047" s="172" t="s">
        <v>246</v>
      </c>
      <c r="B1047" s="172" t="s">
        <v>246</v>
      </c>
      <c r="C1047" s="172" t="s">
        <v>180</v>
      </c>
      <c r="D1047" s="170">
        <v>175000</v>
      </c>
      <c r="E1047" s="160">
        <v>705</v>
      </c>
      <c r="F1047" s="160">
        <v>833</v>
      </c>
      <c r="G1047" s="160">
        <v>1136</v>
      </c>
      <c r="H1047" s="170">
        <v>51153</v>
      </c>
      <c r="I1047" s="170">
        <v>54081</v>
      </c>
      <c r="J1047" s="170">
        <v>28200</v>
      </c>
      <c r="K1047" s="170">
        <v>33320</v>
      </c>
      <c r="L1047" s="160">
        <v>45440</v>
      </c>
      <c r="M1047" s="160">
        <v>27285</v>
      </c>
      <c r="N1047" s="170">
        <f t="shared" si="252"/>
        <v>-23868</v>
      </c>
      <c r="O1047" s="170">
        <f t="shared" si="253"/>
        <v>-26796</v>
      </c>
      <c r="P1047" s="170">
        <f t="shared" si="254"/>
        <v>-915</v>
      </c>
      <c r="Q1047" s="170">
        <f t="shared" si="255"/>
        <v>-6035</v>
      </c>
      <c r="R1047" s="170">
        <f t="shared" si="256"/>
        <v>-18155</v>
      </c>
      <c r="S1047" s="174">
        <f t="shared" si="257"/>
        <v>22750</v>
      </c>
      <c r="T1047" s="171">
        <f t="shared" si="258"/>
        <v>24013.555785</v>
      </c>
      <c r="U1047" s="174">
        <f t="shared" si="259"/>
        <v>887.3008862557499</v>
      </c>
      <c r="V1047" s="172">
        <f t="shared" si="260"/>
        <v>25.63955514121135</v>
      </c>
      <c r="W1047" s="174">
        <f t="shared" si="261"/>
        <v>2499</v>
      </c>
      <c r="X1047" s="174">
        <f t="shared" si="262"/>
        <v>73.941740521312497</v>
      </c>
      <c r="Y1047" s="175">
        <f t="shared" si="263"/>
        <v>33.796878223061363</v>
      </c>
    </row>
    <row r="1048" spans="1:33" ht="14.25" customHeight="1" x14ac:dyDescent="0.2">
      <c r="A1048" s="172" t="s">
        <v>246</v>
      </c>
      <c r="B1048" s="172" t="s">
        <v>246</v>
      </c>
      <c r="C1048" s="172" t="s">
        <v>181</v>
      </c>
      <c r="D1048" s="170">
        <v>175000</v>
      </c>
      <c r="E1048" s="160">
        <v>705</v>
      </c>
      <c r="F1048" s="160">
        <v>833</v>
      </c>
      <c r="G1048" s="160">
        <v>1136</v>
      </c>
      <c r="H1048" s="170">
        <v>51153</v>
      </c>
      <c r="I1048" s="170">
        <v>54081</v>
      </c>
      <c r="J1048" s="170">
        <v>28200</v>
      </c>
      <c r="K1048" s="170">
        <v>33320</v>
      </c>
      <c r="L1048" s="160">
        <v>45440</v>
      </c>
      <c r="M1048" s="160">
        <v>82900</v>
      </c>
      <c r="N1048" s="170">
        <f t="shared" si="252"/>
        <v>31747</v>
      </c>
      <c r="O1048" s="170">
        <f t="shared" si="253"/>
        <v>28819</v>
      </c>
      <c r="P1048" s="170">
        <f t="shared" si="254"/>
        <v>54700</v>
      </c>
      <c r="Q1048" s="170">
        <f t="shared" si="255"/>
        <v>49580</v>
      </c>
      <c r="R1048" s="170">
        <f t="shared" si="256"/>
        <v>37460</v>
      </c>
      <c r="S1048" s="174">
        <f t="shared" si="257"/>
        <v>22750</v>
      </c>
      <c r="T1048" s="171">
        <f t="shared" si="258"/>
        <v>72960.372900000002</v>
      </c>
      <c r="U1048" s="174">
        <f t="shared" si="259"/>
        <v>2695.8857786549997</v>
      </c>
      <c r="V1048" s="172">
        <f t="shared" si="260"/>
        <v>8.4387848254276445</v>
      </c>
      <c r="W1048" s="174">
        <f t="shared" si="261"/>
        <v>2499</v>
      </c>
      <c r="X1048" s="174">
        <f t="shared" si="262"/>
        <v>224.65714822124997</v>
      </c>
      <c r="Y1048" s="175">
        <f t="shared" si="263"/>
        <v>11.123616674502163</v>
      </c>
    </row>
    <row r="1049" spans="1:33" ht="14.25" customHeight="1" x14ac:dyDescent="0.2">
      <c r="A1049" s="172" t="s">
        <v>246</v>
      </c>
      <c r="B1049" s="172" t="s">
        <v>246</v>
      </c>
      <c r="C1049" s="172" t="s">
        <v>178</v>
      </c>
      <c r="D1049" s="170">
        <v>175000</v>
      </c>
      <c r="E1049" s="160">
        <v>705</v>
      </c>
      <c r="F1049" s="160">
        <v>833</v>
      </c>
      <c r="G1049" s="160">
        <v>1136</v>
      </c>
      <c r="H1049" s="170">
        <v>51153</v>
      </c>
      <c r="I1049" s="170">
        <v>54081</v>
      </c>
      <c r="J1049" s="170">
        <v>28200</v>
      </c>
      <c r="K1049" s="170">
        <v>33320</v>
      </c>
      <c r="L1049" s="160">
        <v>45440</v>
      </c>
      <c r="M1049" s="160">
        <v>65045</v>
      </c>
      <c r="N1049" s="170">
        <f t="shared" si="252"/>
        <v>13892</v>
      </c>
      <c r="O1049" s="170">
        <f t="shared" si="253"/>
        <v>10964</v>
      </c>
      <c r="P1049" s="170">
        <f t="shared" si="254"/>
        <v>36845</v>
      </c>
      <c r="Q1049" s="170">
        <f t="shared" si="255"/>
        <v>31725</v>
      </c>
      <c r="R1049" s="170">
        <f t="shared" si="256"/>
        <v>19605</v>
      </c>
      <c r="S1049" s="174">
        <f t="shared" si="257"/>
        <v>22750</v>
      </c>
      <c r="T1049" s="171">
        <f t="shared" si="258"/>
        <v>57246.169545000004</v>
      </c>
      <c r="U1049" s="174">
        <f t="shared" si="259"/>
        <v>2115.2459646877501</v>
      </c>
      <c r="V1049" s="172">
        <f t="shared" si="260"/>
        <v>10.755250396309503</v>
      </c>
      <c r="W1049" s="174">
        <f t="shared" si="261"/>
        <v>2499</v>
      </c>
      <c r="X1049" s="174">
        <f t="shared" si="262"/>
        <v>176.2704970573125</v>
      </c>
      <c r="Y1049" s="175">
        <f t="shared" si="263"/>
        <v>14.17707467624305</v>
      </c>
    </row>
    <row r="1050" spans="1:33" ht="14.25" customHeight="1" x14ac:dyDescent="0.2">
      <c r="A1050" s="172" t="s">
        <v>246</v>
      </c>
      <c r="B1050" s="172" t="s">
        <v>246</v>
      </c>
      <c r="C1050" s="172" t="s">
        <v>468</v>
      </c>
      <c r="D1050" s="170">
        <v>175000</v>
      </c>
      <c r="E1050" s="160">
        <v>705</v>
      </c>
      <c r="F1050" s="160">
        <v>833</v>
      </c>
      <c r="G1050" s="160">
        <v>1136</v>
      </c>
      <c r="H1050" s="170">
        <v>51153</v>
      </c>
      <c r="I1050" s="170">
        <v>54081</v>
      </c>
      <c r="J1050" s="170">
        <v>28200</v>
      </c>
      <c r="K1050" s="170">
        <v>33320</v>
      </c>
      <c r="L1050" s="160">
        <v>45440</v>
      </c>
      <c r="M1050" s="160">
        <v>54707</v>
      </c>
      <c r="N1050" s="170">
        <f t="shared" si="252"/>
        <v>3554</v>
      </c>
      <c r="O1050" s="170">
        <f t="shared" si="253"/>
        <v>626</v>
      </c>
      <c r="P1050" s="170">
        <f t="shared" si="254"/>
        <v>26507</v>
      </c>
      <c r="Q1050" s="170">
        <f t="shared" si="255"/>
        <v>21387</v>
      </c>
      <c r="R1050" s="170">
        <f t="shared" si="256"/>
        <v>9267</v>
      </c>
      <c r="S1050" s="174">
        <f t="shared" si="257"/>
        <v>22750</v>
      </c>
      <c r="T1050" s="171">
        <f t="shared" si="258"/>
        <v>48147.685407000004</v>
      </c>
      <c r="U1050" s="174">
        <f t="shared" si="259"/>
        <v>1779.0569757886501</v>
      </c>
      <c r="V1050" s="172">
        <f t="shared" si="260"/>
        <v>12.787673643737577</v>
      </c>
      <c r="W1050" s="174">
        <f t="shared" si="261"/>
        <v>2499</v>
      </c>
      <c r="X1050" s="174">
        <f t="shared" si="262"/>
        <v>148.2547479823875</v>
      </c>
      <c r="Y1050" s="175">
        <f t="shared" si="263"/>
        <v>16.856121196852854</v>
      </c>
    </row>
    <row r="1051" spans="1:33" ht="14.25" customHeight="1" x14ac:dyDescent="0.2">
      <c r="A1051" s="172" t="s">
        <v>246</v>
      </c>
      <c r="B1051" s="172" t="s">
        <v>246</v>
      </c>
      <c r="C1051" s="172" t="s">
        <v>170</v>
      </c>
      <c r="D1051" s="170">
        <v>175000</v>
      </c>
      <c r="E1051" s="160">
        <v>705</v>
      </c>
      <c r="F1051" s="160">
        <v>833</v>
      </c>
      <c r="G1051" s="160">
        <v>1136</v>
      </c>
      <c r="H1051" s="170">
        <v>51153</v>
      </c>
      <c r="I1051" s="170">
        <v>54081</v>
      </c>
      <c r="J1051" s="170">
        <v>28200</v>
      </c>
      <c r="K1051" s="170">
        <v>33320</v>
      </c>
      <c r="L1051" s="160">
        <v>45440</v>
      </c>
      <c r="M1051" s="160">
        <v>45825</v>
      </c>
      <c r="N1051" s="170">
        <f t="shared" si="252"/>
        <v>-5328</v>
      </c>
      <c r="O1051" s="170">
        <f t="shared" si="253"/>
        <v>-8256</v>
      </c>
      <c r="P1051" s="170">
        <f t="shared" si="254"/>
        <v>17625</v>
      </c>
      <c r="Q1051" s="170">
        <f t="shared" si="255"/>
        <v>12505</v>
      </c>
      <c r="R1051" s="170">
        <f t="shared" si="256"/>
        <v>385</v>
      </c>
      <c r="S1051" s="174">
        <f t="shared" si="257"/>
        <v>22750</v>
      </c>
      <c r="T1051" s="171">
        <f t="shared" si="258"/>
        <v>40330.628324999998</v>
      </c>
      <c r="U1051" s="174">
        <f t="shared" si="259"/>
        <v>1490.2167166087497</v>
      </c>
      <c r="V1051" s="172">
        <f t="shared" si="260"/>
        <v>15.266235941690164</v>
      </c>
      <c r="W1051" s="174">
        <f t="shared" si="261"/>
        <v>2499</v>
      </c>
      <c r="X1051" s="174">
        <f t="shared" si="262"/>
        <v>124.18472638406247</v>
      </c>
      <c r="Y1051" s="175">
        <f t="shared" si="263"/>
        <v>20.123247622830974</v>
      </c>
    </row>
    <row r="1052" spans="1:33" ht="14.25" customHeight="1" x14ac:dyDescent="0.2">
      <c r="A1052" s="172" t="s">
        <v>246</v>
      </c>
      <c r="B1052" s="172" t="s">
        <v>246</v>
      </c>
      <c r="C1052" s="172" t="s">
        <v>171</v>
      </c>
      <c r="D1052" s="170">
        <v>175000</v>
      </c>
      <c r="E1052" s="160">
        <v>705</v>
      </c>
      <c r="F1052" s="160">
        <v>833</v>
      </c>
      <c r="G1052" s="160">
        <v>1136</v>
      </c>
      <c r="H1052" s="170">
        <v>51153</v>
      </c>
      <c r="I1052" s="170">
        <v>54081</v>
      </c>
      <c r="J1052" s="170">
        <v>28200</v>
      </c>
      <c r="K1052" s="170">
        <v>33320</v>
      </c>
      <c r="L1052" s="160">
        <v>45440</v>
      </c>
      <c r="M1052" s="160">
        <v>42107</v>
      </c>
      <c r="N1052" s="170">
        <f t="shared" ref="N1052:N1115" si="264">$M1052-H1052</f>
        <v>-9046</v>
      </c>
      <c r="O1052" s="170">
        <f t="shared" ref="O1052:O1115" si="265">$M1052-I1052</f>
        <v>-11974</v>
      </c>
      <c r="P1052" s="170">
        <f t="shared" ref="P1052:P1115" si="266">$M1052-J1052</f>
        <v>13907</v>
      </c>
      <c r="Q1052" s="170">
        <f t="shared" ref="Q1052:Q1115" si="267">$M1052-K1052</f>
        <v>8787</v>
      </c>
      <c r="R1052" s="170">
        <f t="shared" ref="R1052:R1115" si="268">$M1052-L1052</f>
        <v>-3333</v>
      </c>
      <c r="S1052" s="174">
        <f t="shared" ref="S1052:S1115" si="269">D1052*0.13</f>
        <v>22750</v>
      </c>
      <c r="T1052" s="171">
        <f t="shared" ref="T1052:T1115" si="270">M1052*$AD$1</f>
        <v>37058.412807000001</v>
      </c>
      <c r="U1052" s="174">
        <f t="shared" ref="U1052:U1115" si="271">T1052*$AB$1</f>
        <v>1369.3083532186499</v>
      </c>
      <c r="V1052" s="172">
        <f t="shared" ref="V1052:V1115" si="272">S1052/U1052</f>
        <v>16.614227136294481</v>
      </c>
      <c r="W1052" s="174">
        <f t="shared" ref="W1052:W1115" si="273">F1052*3</f>
        <v>2499</v>
      </c>
      <c r="X1052" s="174">
        <f t="shared" ref="X1052:X1115" si="274">T1052*($AB$1/12)</f>
        <v>114.10902943488749</v>
      </c>
      <c r="Y1052" s="175">
        <f t="shared" ref="Y1052:Y1115" si="275">W1052/X1052</f>
        <v>21.900107400580172</v>
      </c>
    </row>
    <row r="1053" spans="1:33" ht="14.25" customHeight="1" x14ac:dyDescent="0.2">
      <c r="A1053" s="172" t="s">
        <v>246</v>
      </c>
      <c r="B1053" s="172" t="s">
        <v>246</v>
      </c>
      <c r="C1053" s="172" t="s">
        <v>172</v>
      </c>
      <c r="D1053" s="170">
        <v>175000</v>
      </c>
      <c r="E1053" s="160">
        <v>705</v>
      </c>
      <c r="F1053" s="160">
        <v>833</v>
      </c>
      <c r="G1053" s="160">
        <v>1136</v>
      </c>
      <c r="H1053" s="170">
        <v>51153</v>
      </c>
      <c r="I1053" s="170">
        <v>54081</v>
      </c>
      <c r="J1053" s="170">
        <v>28200</v>
      </c>
      <c r="K1053" s="170">
        <v>33320</v>
      </c>
      <c r="L1053" s="160">
        <v>45440</v>
      </c>
      <c r="M1053" s="160">
        <v>29916</v>
      </c>
      <c r="N1053" s="170">
        <f t="shared" si="264"/>
        <v>-21237</v>
      </c>
      <c r="O1053" s="170">
        <f t="shared" si="265"/>
        <v>-24165</v>
      </c>
      <c r="P1053" s="170">
        <f t="shared" si="266"/>
        <v>1716</v>
      </c>
      <c r="Q1053" s="170">
        <f t="shared" si="267"/>
        <v>-3404</v>
      </c>
      <c r="R1053" s="170">
        <f t="shared" si="268"/>
        <v>-15524</v>
      </c>
      <c r="S1053" s="174">
        <f t="shared" si="269"/>
        <v>22750</v>
      </c>
      <c r="T1053" s="171">
        <f t="shared" si="270"/>
        <v>26329.101516000002</v>
      </c>
      <c r="U1053" s="174">
        <f t="shared" si="271"/>
        <v>972.86030101619997</v>
      </c>
      <c r="V1053" s="172">
        <f t="shared" si="272"/>
        <v>23.384652427729364</v>
      </c>
      <c r="W1053" s="174">
        <f t="shared" si="273"/>
        <v>2499</v>
      </c>
      <c r="X1053" s="174">
        <f t="shared" si="274"/>
        <v>81.071691751350002</v>
      </c>
      <c r="Y1053" s="175">
        <f t="shared" si="275"/>
        <v>30.824569538582335</v>
      </c>
    </row>
    <row r="1054" spans="1:33" ht="14.25" customHeight="1" x14ac:dyDescent="0.2">
      <c r="A1054" s="172" t="s">
        <v>246</v>
      </c>
      <c r="B1054" s="172" t="s">
        <v>246</v>
      </c>
      <c r="C1054" s="172" t="s">
        <v>173</v>
      </c>
      <c r="D1054" s="170">
        <v>175000</v>
      </c>
      <c r="E1054" s="160">
        <v>705</v>
      </c>
      <c r="F1054" s="160">
        <v>833</v>
      </c>
      <c r="G1054" s="160">
        <v>1136</v>
      </c>
      <c r="H1054" s="170">
        <v>51153</v>
      </c>
      <c r="I1054" s="170">
        <v>54081</v>
      </c>
      <c r="J1054" s="170">
        <v>28200</v>
      </c>
      <c r="K1054" s="170">
        <v>33320</v>
      </c>
      <c r="L1054" s="160">
        <v>45440</v>
      </c>
      <c r="M1054" s="160">
        <v>37180</v>
      </c>
      <c r="N1054" s="170">
        <f t="shared" si="264"/>
        <v>-13973</v>
      </c>
      <c r="O1054" s="170">
        <f t="shared" si="265"/>
        <v>-16901</v>
      </c>
      <c r="P1054" s="170">
        <f t="shared" si="266"/>
        <v>8980</v>
      </c>
      <c r="Q1054" s="170">
        <f t="shared" si="267"/>
        <v>3860</v>
      </c>
      <c r="R1054" s="170">
        <f t="shared" si="268"/>
        <v>-8260</v>
      </c>
      <c r="S1054" s="174">
        <f t="shared" si="269"/>
        <v>22750</v>
      </c>
      <c r="T1054" s="171">
        <f t="shared" si="270"/>
        <v>32722.155180000002</v>
      </c>
      <c r="U1054" s="174">
        <f t="shared" si="271"/>
        <v>1209.083633901</v>
      </c>
      <c r="V1054" s="172">
        <f t="shared" si="272"/>
        <v>18.815902690369867</v>
      </c>
      <c r="W1054" s="174">
        <f t="shared" si="273"/>
        <v>2499</v>
      </c>
      <c r="X1054" s="174">
        <f t="shared" si="274"/>
        <v>100.75696949174998</v>
      </c>
      <c r="Y1054" s="175">
        <f t="shared" si="275"/>
        <v>24.802254500167543</v>
      </c>
    </row>
    <row r="1055" spans="1:33" ht="14.25" customHeight="1" x14ac:dyDescent="0.2">
      <c r="A1055" s="172" t="s">
        <v>246</v>
      </c>
      <c r="B1055" s="172" t="s">
        <v>246</v>
      </c>
      <c r="C1055" s="172" t="s">
        <v>174</v>
      </c>
      <c r="D1055" s="170">
        <v>175000</v>
      </c>
      <c r="E1055" s="160">
        <v>705</v>
      </c>
      <c r="F1055" s="160">
        <v>833</v>
      </c>
      <c r="G1055" s="160">
        <v>1136</v>
      </c>
      <c r="H1055" s="170">
        <v>51153</v>
      </c>
      <c r="I1055" s="170">
        <v>54081</v>
      </c>
      <c r="J1055" s="170">
        <v>28200</v>
      </c>
      <c r="K1055" s="170">
        <v>33320</v>
      </c>
      <c r="L1055" s="160">
        <v>45440</v>
      </c>
      <c r="M1055" s="160">
        <v>64415</v>
      </c>
      <c r="N1055" s="170">
        <f t="shared" si="264"/>
        <v>13262</v>
      </c>
      <c r="O1055" s="170">
        <f t="shared" si="265"/>
        <v>10334</v>
      </c>
      <c r="P1055" s="170">
        <f t="shared" si="266"/>
        <v>36215</v>
      </c>
      <c r="Q1055" s="170">
        <f t="shared" si="267"/>
        <v>31095</v>
      </c>
      <c r="R1055" s="170">
        <f t="shared" si="268"/>
        <v>18975</v>
      </c>
      <c r="S1055" s="174">
        <f t="shared" si="269"/>
        <v>22750</v>
      </c>
      <c r="T1055" s="171">
        <f t="shared" si="270"/>
        <v>56691.705914999999</v>
      </c>
      <c r="U1055" s="174">
        <f t="shared" si="271"/>
        <v>2094.7585335592498</v>
      </c>
      <c r="V1055" s="172">
        <f t="shared" si="272"/>
        <v>10.860440301606019</v>
      </c>
      <c r="W1055" s="174">
        <f t="shared" si="273"/>
        <v>2499</v>
      </c>
      <c r="X1055" s="174">
        <f t="shared" si="274"/>
        <v>174.56321112993749</v>
      </c>
      <c r="Y1055" s="175">
        <f t="shared" si="275"/>
        <v>14.31573115448621</v>
      </c>
    </row>
    <row r="1056" spans="1:33" ht="14.25" customHeight="1" x14ac:dyDescent="0.2">
      <c r="A1056" s="172" t="s">
        <v>246</v>
      </c>
      <c r="B1056" s="172" t="s">
        <v>246</v>
      </c>
      <c r="C1056" s="172" t="s">
        <v>175</v>
      </c>
      <c r="D1056" s="170">
        <v>175000</v>
      </c>
      <c r="E1056" s="160">
        <v>705</v>
      </c>
      <c r="F1056" s="160">
        <v>833</v>
      </c>
      <c r="G1056" s="160">
        <v>1136</v>
      </c>
      <c r="H1056" s="170">
        <v>51153</v>
      </c>
      <c r="I1056" s="170">
        <v>54081</v>
      </c>
      <c r="J1056" s="170">
        <v>28200</v>
      </c>
      <c r="K1056" s="170">
        <v>33320</v>
      </c>
      <c r="L1056" s="160">
        <v>45440</v>
      </c>
      <c r="M1056" s="160">
        <v>27865</v>
      </c>
      <c r="N1056" s="170">
        <f t="shared" si="264"/>
        <v>-23288</v>
      </c>
      <c r="O1056" s="170">
        <f t="shared" si="265"/>
        <v>-26216</v>
      </c>
      <c r="P1056" s="170">
        <f t="shared" si="266"/>
        <v>-335</v>
      </c>
      <c r="Q1056" s="170">
        <f t="shared" si="267"/>
        <v>-5455</v>
      </c>
      <c r="R1056" s="170">
        <f t="shared" si="268"/>
        <v>-17575</v>
      </c>
      <c r="S1056" s="174">
        <f t="shared" si="269"/>
        <v>22750</v>
      </c>
      <c r="T1056" s="171">
        <f t="shared" si="270"/>
        <v>24524.014364999999</v>
      </c>
      <c r="U1056" s="174">
        <f t="shared" si="271"/>
        <v>906.16233078674986</v>
      </c>
      <c r="V1056" s="172">
        <f t="shared" si="272"/>
        <v>25.105876979291288</v>
      </c>
      <c r="W1056" s="174">
        <f t="shared" si="273"/>
        <v>2499</v>
      </c>
      <c r="X1056" s="174">
        <f t="shared" si="274"/>
        <v>75.513527565562484</v>
      </c>
      <c r="Y1056" s="175">
        <f t="shared" si="275"/>
        <v>33.093408301318121</v>
      </c>
    </row>
    <row r="1057" spans="1:25" ht="14.25" customHeight="1" x14ac:dyDescent="0.2">
      <c r="A1057" s="172" t="s">
        <v>246</v>
      </c>
      <c r="B1057" s="172" t="s">
        <v>246</v>
      </c>
      <c r="C1057" s="172" t="s">
        <v>176</v>
      </c>
      <c r="D1057" s="170">
        <v>175000</v>
      </c>
      <c r="E1057" s="160">
        <v>705</v>
      </c>
      <c r="F1057" s="160">
        <v>833</v>
      </c>
      <c r="G1057" s="160">
        <v>1136</v>
      </c>
      <c r="H1057" s="170">
        <v>51153</v>
      </c>
      <c r="I1057" s="170">
        <v>54081</v>
      </c>
      <c r="J1057" s="170">
        <v>28200</v>
      </c>
      <c r="K1057" s="170">
        <v>33320</v>
      </c>
      <c r="L1057" s="160">
        <v>45440</v>
      </c>
      <c r="M1057" s="160">
        <v>23640</v>
      </c>
      <c r="N1057" s="170">
        <f t="shared" si="264"/>
        <v>-27513</v>
      </c>
      <c r="O1057" s="170">
        <f t="shared" si="265"/>
        <v>-30441</v>
      </c>
      <c r="P1057" s="170">
        <f t="shared" si="266"/>
        <v>-4560</v>
      </c>
      <c r="Q1057" s="170">
        <f t="shared" si="267"/>
        <v>-9680</v>
      </c>
      <c r="R1057" s="170">
        <f t="shared" si="268"/>
        <v>-21800</v>
      </c>
      <c r="S1057" s="174">
        <f t="shared" si="269"/>
        <v>22750</v>
      </c>
      <c r="T1057" s="171">
        <f t="shared" si="270"/>
        <v>20805.587640000002</v>
      </c>
      <c r="U1057" s="174">
        <f t="shared" si="271"/>
        <v>768.76646329799996</v>
      </c>
      <c r="V1057" s="172">
        <f t="shared" si="272"/>
        <v>29.592862183923504</v>
      </c>
      <c r="W1057" s="174">
        <f t="shared" si="273"/>
        <v>2499</v>
      </c>
      <c r="X1057" s="174">
        <f t="shared" si="274"/>
        <v>64.063871941499997</v>
      </c>
      <c r="Y1057" s="175">
        <f t="shared" si="275"/>
        <v>39.007945106439472</v>
      </c>
    </row>
    <row r="1058" spans="1:25" ht="14.25" customHeight="1" x14ac:dyDescent="0.2">
      <c r="A1058" s="172" t="s">
        <v>246</v>
      </c>
      <c r="B1058" s="172" t="s">
        <v>246</v>
      </c>
      <c r="C1058" s="172" t="s">
        <v>303</v>
      </c>
      <c r="D1058" s="170">
        <v>175000</v>
      </c>
      <c r="E1058" s="160">
        <v>705</v>
      </c>
      <c r="F1058" s="160">
        <v>833</v>
      </c>
      <c r="G1058" s="160">
        <v>1136</v>
      </c>
      <c r="H1058" s="170">
        <v>51153</v>
      </c>
      <c r="I1058" s="170">
        <v>54081</v>
      </c>
      <c r="J1058" s="170">
        <v>28200</v>
      </c>
      <c r="K1058" s="170">
        <v>33320</v>
      </c>
      <c r="L1058" s="160">
        <v>45440</v>
      </c>
      <c r="M1058" s="160">
        <v>41501</v>
      </c>
      <c r="N1058" s="170">
        <f t="shared" si="264"/>
        <v>-9652</v>
      </c>
      <c r="O1058" s="170">
        <f t="shared" si="265"/>
        <v>-12580</v>
      </c>
      <c r="P1058" s="170">
        <f t="shared" si="266"/>
        <v>13301</v>
      </c>
      <c r="Q1058" s="170">
        <f t="shared" si="267"/>
        <v>8181</v>
      </c>
      <c r="R1058" s="170">
        <f t="shared" si="268"/>
        <v>-3939</v>
      </c>
      <c r="S1058" s="174">
        <f t="shared" si="269"/>
        <v>22750</v>
      </c>
      <c r="T1058" s="171">
        <f t="shared" si="270"/>
        <v>36525.071601000003</v>
      </c>
      <c r="U1058" s="174">
        <f t="shared" si="271"/>
        <v>1349.60139565695</v>
      </c>
      <c r="V1058" s="172">
        <f t="shared" si="272"/>
        <v>16.856829040937608</v>
      </c>
      <c r="W1058" s="174">
        <f t="shared" si="273"/>
        <v>2499</v>
      </c>
      <c r="X1058" s="174">
        <f t="shared" si="274"/>
        <v>112.4667829714125</v>
      </c>
      <c r="Y1058" s="175">
        <f t="shared" si="275"/>
        <v>22.219894034269757</v>
      </c>
    </row>
    <row r="1059" spans="1:25" ht="14.25" customHeight="1" x14ac:dyDescent="0.2">
      <c r="A1059" s="172" t="s">
        <v>246</v>
      </c>
      <c r="B1059" s="172" t="s">
        <v>246</v>
      </c>
      <c r="C1059" s="172" t="s">
        <v>339</v>
      </c>
      <c r="D1059" s="170">
        <v>175000</v>
      </c>
      <c r="E1059" s="160">
        <v>705</v>
      </c>
      <c r="F1059" s="160">
        <v>833</v>
      </c>
      <c r="G1059" s="160">
        <v>1136</v>
      </c>
      <c r="H1059" s="170">
        <v>51153</v>
      </c>
      <c r="I1059" s="170">
        <v>54081</v>
      </c>
      <c r="J1059" s="170">
        <v>28200</v>
      </c>
      <c r="K1059" s="170">
        <v>33320</v>
      </c>
      <c r="L1059" s="160">
        <v>45440</v>
      </c>
      <c r="M1059" s="160">
        <v>28094</v>
      </c>
      <c r="N1059" s="170">
        <f t="shared" si="264"/>
        <v>-23059</v>
      </c>
      <c r="O1059" s="170">
        <f t="shared" si="265"/>
        <v>-25987</v>
      </c>
      <c r="P1059" s="170">
        <f t="shared" si="266"/>
        <v>-106</v>
      </c>
      <c r="Q1059" s="170">
        <f t="shared" si="267"/>
        <v>-5226</v>
      </c>
      <c r="R1059" s="170">
        <f t="shared" si="268"/>
        <v>-17346</v>
      </c>
      <c r="S1059" s="174">
        <f t="shared" si="269"/>
        <v>22750</v>
      </c>
      <c r="T1059" s="171">
        <f t="shared" si="270"/>
        <v>24725.557494000001</v>
      </c>
      <c r="U1059" s="174">
        <f t="shared" si="271"/>
        <v>913.60934940329992</v>
      </c>
      <c r="V1059" s="172">
        <f t="shared" si="272"/>
        <v>24.901233787568579</v>
      </c>
      <c r="W1059" s="174">
        <f t="shared" si="273"/>
        <v>2499</v>
      </c>
      <c r="X1059" s="174">
        <f t="shared" si="274"/>
        <v>76.134112450274998</v>
      </c>
      <c r="Y1059" s="175">
        <f t="shared" si="275"/>
        <v>32.82365709105963</v>
      </c>
    </row>
    <row r="1060" spans="1:25" ht="14.25" customHeight="1" x14ac:dyDescent="0.2">
      <c r="A1060" s="172" t="s">
        <v>246</v>
      </c>
      <c r="B1060" s="172" t="s">
        <v>246</v>
      </c>
      <c r="C1060" s="172" t="s">
        <v>179</v>
      </c>
      <c r="D1060" s="170">
        <v>175000</v>
      </c>
      <c r="E1060" s="160">
        <v>705</v>
      </c>
      <c r="F1060" s="160">
        <v>833</v>
      </c>
      <c r="G1060" s="160">
        <v>1136</v>
      </c>
      <c r="H1060" s="170">
        <v>51153</v>
      </c>
      <c r="I1060" s="170">
        <v>54081</v>
      </c>
      <c r="J1060" s="170">
        <v>28200</v>
      </c>
      <c r="K1060" s="170">
        <v>33320</v>
      </c>
      <c r="L1060" s="160">
        <v>45440</v>
      </c>
      <c r="M1060" s="160">
        <v>52984</v>
      </c>
      <c r="N1060" s="170">
        <f t="shared" si="264"/>
        <v>1831</v>
      </c>
      <c r="O1060" s="170">
        <f t="shared" si="265"/>
        <v>-1097</v>
      </c>
      <c r="P1060" s="170">
        <f t="shared" si="266"/>
        <v>24784</v>
      </c>
      <c r="Q1060" s="170">
        <f t="shared" si="267"/>
        <v>19664</v>
      </c>
      <c r="R1060" s="170">
        <f t="shared" si="268"/>
        <v>7544</v>
      </c>
      <c r="S1060" s="174">
        <f t="shared" si="269"/>
        <v>22750</v>
      </c>
      <c r="T1060" s="171">
        <f t="shared" si="270"/>
        <v>46631.271384</v>
      </c>
      <c r="U1060" s="174">
        <f t="shared" si="271"/>
        <v>1723.0254776387999</v>
      </c>
      <c r="V1060" s="172">
        <f t="shared" si="272"/>
        <v>13.203519213874975</v>
      </c>
      <c r="W1060" s="174">
        <f t="shared" si="273"/>
        <v>2499</v>
      </c>
      <c r="X1060" s="174">
        <f t="shared" si="274"/>
        <v>143.58545646989998</v>
      </c>
      <c r="Y1060" s="175">
        <f t="shared" si="275"/>
        <v>17.404269634535506</v>
      </c>
    </row>
    <row r="1061" spans="1:25" ht="14.25" customHeight="1" x14ac:dyDescent="0.2">
      <c r="A1061" s="172" t="s">
        <v>246</v>
      </c>
      <c r="B1061" s="172" t="s">
        <v>246</v>
      </c>
      <c r="C1061" s="172" t="s">
        <v>340</v>
      </c>
      <c r="D1061" s="170">
        <v>175000</v>
      </c>
      <c r="E1061" s="160">
        <v>705</v>
      </c>
      <c r="F1061" s="160">
        <v>833</v>
      </c>
      <c r="G1061" s="160">
        <v>1136</v>
      </c>
      <c r="H1061" s="170">
        <v>51153</v>
      </c>
      <c r="I1061" s="170">
        <v>54081</v>
      </c>
      <c r="J1061" s="170">
        <v>28200</v>
      </c>
      <c r="K1061" s="170">
        <v>33320</v>
      </c>
      <c r="L1061" s="160">
        <v>45440</v>
      </c>
      <c r="M1061" s="160">
        <v>29241</v>
      </c>
      <c r="N1061" s="170">
        <f t="shared" si="264"/>
        <v>-21912</v>
      </c>
      <c r="O1061" s="170">
        <f t="shared" si="265"/>
        <v>-24840</v>
      </c>
      <c r="P1061" s="170">
        <f t="shared" si="266"/>
        <v>1041</v>
      </c>
      <c r="Q1061" s="170">
        <f t="shared" si="267"/>
        <v>-4079</v>
      </c>
      <c r="R1061" s="170">
        <f t="shared" si="268"/>
        <v>-16199</v>
      </c>
      <c r="S1061" s="174">
        <f t="shared" si="269"/>
        <v>22750</v>
      </c>
      <c r="T1061" s="171">
        <f t="shared" si="270"/>
        <v>25735.033341000002</v>
      </c>
      <c r="U1061" s="174">
        <f t="shared" si="271"/>
        <v>950.90948194994996</v>
      </c>
      <c r="V1061" s="172">
        <f t="shared" si="272"/>
        <v>23.92446434896042</v>
      </c>
      <c r="W1061" s="174">
        <f t="shared" si="273"/>
        <v>2499</v>
      </c>
      <c r="X1061" s="174">
        <f t="shared" si="274"/>
        <v>79.242456829162492</v>
      </c>
      <c r="Y1061" s="175">
        <f t="shared" si="275"/>
        <v>31.536124698752751</v>
      </c>
    </row>
    <row r="1062" spans="1:25" ht="14.25" customHeight="1" x14ac:dyDescent="0.2">
      <c r="A1062" s="172" t="s">
        <v>246</v>
      </c>
      <c r="B1062" s="172" t="s">
        <v>246</v>
      </c>
      <c r="C1062" s="172" t="s">
        <v>305</v>
      </c>
      <c r="D1062" s="170">
        <v>175000</v>
      </c>
      <c r="E1062" s="160">
        <v>705</v>
      </c>
      <c r="F1062" s="160">
        <v>833</v>
      </c>
      <c r="G1062" s="160">
        <v>1136</v>
      </c>
      <c r="H1062" s="170">
        <v>51153</v>
      </c>
      <c r="I1062" s="170">
        <v>54081</v>
      </c>
      <c r="J1062" s="170">
        <v>28200</v>
      </c>
      <c r="K1062" s="170">
        <v>33320</v>
      </c>
      <c r="L1062" s="160">
        <v>45440</v>
      </c>
      <c r="M1062" s="160">
        <v>25743</v>
      </c>
      <c r="N1062" s="170">
        <f t="shared" si="264"/>
        <v>-25410</v>
      </c>
      <c r="O1062" s="170">
        <f t="shared" si="265"/>
        <v>-28338</v>
      </c>
      <c r="P1062" s="170">
        <f t="shared" si="266"/>
        <v>-2457</v>
      </c>
      <c r="Q1062" s="170">
        <f t="shared" si="267"/>
        <v>-7577</v>
      </c>
      <c r="R1062" s="170">
        <f t="shared" si="268"/>
        <v>-19697</v>
      </c>
      <c r="S1062" s="174">
        <f t="shared" si="269"/>
        <v>22750</v>
      </c>
      <c r="T1062" s="171">
        <f t="shared" si="270"/>
        <v>22656.440043000002</v>
      </c>
      <c r="U1062" s="174">
        <f t="shared" si="271"/>
        <v>837.15545958885002</v>
      </c>
      <c r="V1062" s="172">
        <f t="shared" si="272"/>
        <v>27.175358817074606</v>
      </c>
      <c r="W1062" s="174">
        <f t="shared" si="273"/>
        <v>2499</v>
      </c>
      <c r="X1062" s="174">
        <f t="shared" si="274"/>
        <v>69.762954965737492</v>
      </c>
      <c r="Y1062" s="175">
        <f t="shared" si="275"/>
        <v>35.82130374533773</v>
      </c>
    </row>
    <row r="1063" spans="1:25" ht="14.25" customHeight="1" x14ac:dyDescent="0.2">
      <c r="A1063" s="172" t="s">
        <v>246</v>
      </c>
      <c r="B1063" s="172" t="s">
        <v>246</v>
      </c>
      <c r="C1063" s="172" t="s">
        <v>463</v>
      </c>
      <c r="D1063" s="170">
        <v>175000</v>
      </c>
      <c r="E1063" s="160">
        <v>705</v>
      </c>
      <c r="F1063" s="160">
        <v>833</v>
      </c>
      <c r="G1063" s="160">
        <v>1136</v>
      </c>
      <c r="H1063" s="170">
        <v>51153</v>
      </c>
      <c r="I1063" s="170">
        <v>54081</v>
      </c>
      <c r="J1063" s="170">
        <v>28200</v>
      </c>
      <c r="K1063" s="170">
        <v>33320</v>
      </c>
      <c r="L1063" s="160">
        <v>45440</v>
      </c>
      <c r="M1063" s="160">
        <v>29928</v>
      </c>
      <c r="N1063" s="170">
        <f t="shared" si="264"/>
        <v>-21225</v>
      </c>
      <c r="O1063" s="170">
        <f t="shared" si="265"/>
        <v>-24153</v>
      </c>
      <c r="P1063" s="170">
        <f t="shared" si="266"/>
        <v>1728</v>
      </c>
      <c r="Q1063" s="170">
        <f t="shared" si="267"/>
        <v>-3392</v>
      </c>
      <c r="R1063" s="170">
        <f t="shared" si="268"/>
        <v>-15512</v>
      </c>
      <c r="S1063" s="174">
        <f t="shared" si="269"/>
        <v>22750</v>
      </c>
      <c r="T1063" s="171">
        <f t="shared" si="270"/>
        <v>26339.662727999999</v>
      </c>
      <c r="U1063" s="174">
        <f t="shared" si="271"/>
        <v>973.2505377995999</v>
      </c>
      <c r="V1063" s="172">
        <f t="shared" si="272"/>
        <v>23.375276063484083</v>
      </c>
      <c r="W1063" s="174">
        <f t="shared" si="273"/>
        <v>2499</v>
      </c>
      <c r="X1063" s="174">
        <f t="shared" si="274"/>
        <v>81.104211483299991</v>
      </c>
      <c r="Y1063" s="172">
        <f t="shared" si="275"/>
        <v>30.812210047989481</v>
      </c>
    </row>
    <row r="1064" spans="1:25" ht="14.25" customHeight="1" x14ac:dyDescent="0.2">
      <c r="A1064" s="172" t="s">
        <v>247</v>
      </c>
      <c r="B1064" s="172" t="s">
        <v>248</v>
      </c>
      <c r="C1064" s="172" t="s">
        <v>463</v>
      </c>
      <c r="D1064" s="170">
        <v>276000</v>
      </c>
      <c r="E1064" s="160">
        <v>1066</v>
      </c>
      <c r="F1064" s="160">
        <v>1351</v>
      </c>
      <c r="G1064" s="160">
        <v>1796</v>
      </c>
      <c r="H1064" s="170">
        <v>80675</v>
      </c>
      <c r="I1064" s="170">
        <v>85294</v>
      </c>
      <c r="J1064" s="170">
        <v>42640</v>
      </c>
      <c r="K1064" s="170">
        <v>54040</v>
      </c>
      <c r="L1064" s="160">
        <v>71840</v>
      </c>
      <c r="M1064" s="160">
        <v>30846</v>
      </c>
      <c r="N1064" s="170">
        <f t="shared" si="264"/>
        <v>-49829</v>
      </c>
      <c r="O1064" s="170">
        <f t="shared" si="265"/>
        <v>-54448</v>
      </c>
      <c r="P1064" s="170">
        <f t="shared" si="266"/>
        <v>-11794</v>
      </c>
      <c r="Q1064" s="170">
        <f t="shared" si="267"/>
        <v>-23194</v>
      </c>
      <c r="R1064" s="170">
        <f t="shared" si="268"/>
        <v>-40994</v>
      </c>
      <c r="S1064" s="174">
        <f t="shared" si="269"/>
        <v>35880</v>
      </c>
      <c r="T1064" s="171">
        <f t="shared" si="270"/>
        <v>27147.595445999999</v>
      </c>
      <c r="U1064" s="174">
        <f t="shared" si="271"/>
        <v>1003.1036517296999</v>
      </c>
      <c r="V1064" s="172">
        <f t="shared" si="272"/>
        <v>35.768985526201995</v>
      </c>
      <c r="W1064" s="174">
        <f t="shared" si="273"/>
        <v>4053</v>
      </c>
      <c r="X1064" s="174">
        <f t="shared" si="274"/>
        <v>83.591970977474986</v>
      </c>
      <c r="Y1064" s="172">
        <f t="shared" si="275"/>
        <v>48.485517838694541</v>
      </c>
    </row>
    <row r="1065" spans="1:25" ht="14.25" customHeight="1" x14ac:dyDescent="0.2">
      <c r="A1065" s="172" t="s">
        <v>247</v>
      </c>
      <c r="B1065" s="172" t="s">
        <v>248</v>
      </c>
      <c r="C1065" s="172" t="s">
        <v>181</v>
      </c>
      <c r="D1065" s="170">
        <v>276000</v>
      </c>
      <c r="E1065" s="160">
        <v>1066</v>
      </c>
      <c r="F1065" s="160">
        <v>1351</v>
      </c>
      <c r="G1065" s="160">
        <v>1796</v>
      </c>
      <c r="H1065" s="170">
        <v>80675</v>
      </c>
      <c r="I1065" s="170">
        <v>85294</v>
      </c>
      <c r="J1065" s="170">
        <v>42640</v>
      </c>
      <c r="K1065" s="170">
        <v>54040</v>
      </c>
      <c r="L1065" s="160">
        <v>71840</v>
      </c>
      <c r="M1065" s="160">
        <v>85441</v>
      </c>
      <c r="N1065" s="170">
        <f t="shared" si="264"/>
        <v>4766</v>
      </c>
      <c r="O1065" s="170">
        <f t="shared" si="265"/>
        <v>147</v>
      </c>
      <c r="P1065" s="170">
        <f t="shared" si="266"/>
        <v>42801</v>
      </c>
      <c r="Q1065" s="170">
        <f t="shared" si="267"/>
        <v>31401</v>
      </c>
      <c r="R1065" s="170">
        <f t="shared" si="268"/>
        <v>13601</v>
      </c>
      <c r="S1065" s="174">
        <f t="shared" si="269"/>
        <v>35880</v>
      </c>
      <c r="T1065" s="171">
        <f t="shared" si="270"/>
        <v>75196.709541000004</v>
      </c>
      <c r="U1065" s="174">
        <f t="shared" si="271"/>
        <v>2778.51841753995</v>
      </c>
      <c r="V1065" s="172">
        <f t="shared" si="272"/>
        <v>12.913356907588003</v>
      </c>
      <c r="W1065" s="174">
        <f t="shared" si="273"/>
        <v>4053</v>
      </c>
      <c r="X1065" s="174">
        <f t="shared" si="274"/>
        <v>231.54320146166248</v>
      </c>
      <c r="Y1065" s="175">
        <f t="shared" si="275"/>
        <v>17.504292824901064</v>
      </c>
    </row>
    <row r="1066" spans="1:25" ht="14.25" customHeight="1" x14ac:dyDescent="0.2">
      <c r="A1066" s="172" t="s">
        <v>247</v>
      </c>
      <c r="B1066" s="172" t="s">
        <v>248</v>
      </c>
      <c r="C1066" s="172" t="s">
        <v>178</v>
      </c>
      <c r="D1066" s="170">
        <v>276000</v>
      </c>
      <c r="E1066" s="160">
        <v>1066</v>
      </c>
      <c r="F1066" s="160">
        <v>1351</v>
      </c>
      <c r="G1066" s="160">
        <v>1796</v>
      </c>
      <c r="H1066" s="170">
        <v>80675</v>
      </c>
      <c r="I1066" s="170">
        <v>85294</v>
      </c>
      <c r="J1066" s="170">
        <v>42640</v>
      </c>
      <c r="K1066" s="170">
        <v>54040</v>
      </c>
      <c r="L1066" s="160">
        <v>71840</v>
      </c>
      <c r="M1066" s="160">
        <v>67039</v>
      </c>
      <c r="N1066" s="170">
        <f t="shared" si="264"/>
        <v>-13636</v>
      </c>
      <c r="O1066" s="170">
        <f t="shared" si="265"/>
        <v>-18255</v>
      </c>
      <c r="P1066" s="170">
        <f t="shared" si="266"/>
        <v>24399</v>
      </c>
      <c r="Q1066" s="170">
        <f t="shared" si="267"/>
        <v>12999</v>
      </c>
      <c r="R1066" s="170">
        <f t="shared" si="268"/>
        <v>-4801</v>
      </c>
      <c r="S1066" s="174">
        <f t="shared" si="269"/>
        <v>35880</v>
      </c>
      <c r="T1066" s="171">
        <f t="shared" si="270"/>
        <v>59001.090939000002</v>
      </c>
      <c r="U1066" s="174">
        <f t="shared" si="271"/>
        <v>2180.0903101960498</v>
      </c>
      <c r="V1066" s="172">
        <f t="shared" si="272"/>
        <v>16.458033794376806</v>
      </c>
      <c r="W1066" s="174">
        <f t="shared" si="273"/>
        <v>4053</v>
      </c>
      <c r="X1066" s="174">
        <f t="shared" si="274"/>
        <v>181.67419251633748</v>
      </c>
      <c r="Y1066" s="175">
        <f t="shared" si="275"/>
        <v>22.30916754802983</v>
      </c>
    </row>
    <row r="1067" spans="1:25" ht="14.25" customHeight="1" x14ac:dyDescent="0.2">
      <c r="A1067" s="172" t="s">
        <v>247</v>
      </c>
      <c r="B1067" s="172" t="s">
        <v>248</v>
      </c>
      <c r="C1067" s="172" t="s">
        <v>468</v>
      </c>
      <c r="D1067" s="170">
        <v>276000</v>
      </c>
      <c r="E1067" s="160">
        <v>1066</v>
      </c>
      <c r="F1067" s="160">
        <v>1351</v>
      </c>
      <c r="G1067" s="160">
        <v>1796</v>
      </c>
      <c r="H1067" s="170">
        <v>80675</v>
      </c>
      <c r="I1067" s="170">
        <v>85294</v>
      </c>
      <c r="J1067" s="170">
        <v>42640</v>
      </c>
      <c r="K1067" s="170">
        <v>54040</v>
      </c>
      <c r="L1067" s="160">
        <v>71840</v>
      </c>
      <c r="M1067" s="160">
        <v>56383</v>
      </c>
      <c r="N1067" s="170">
        <f t="shared" si="264"/>
        <v>-24292</v>
      </c>
      <c r="O1067" s="170">
        <f t="shared" si="265"/>
        <v>-28911</v>
      </c>
      <c r="P1067" s="170">
        <f t="shared" si="266"/>
        <v>13743</v>
      </c>
      <c r="Q1067" s="170">
        <f t="shared" si="267"/>
        <v>2343</v>
      </c>
      <c r="R1067" s="170">
        <f t="shared" si="268"/>
        <v>-15457</v>
      </c>
      <c r="S1067" s="174">
        <f t="shared" si="269"/>
        <v>35880</v>
      </c>
      <c r="T1067" s="171">
        <f t="shared" si="270"/>
        <v>49622.734683000002</v>
      </c>
      <c r="U1067" s="174">
        <f t="shared" si="271"/>
        <v>1833.56004653685</v>
      </c>
      <c r="V1067" s="172">
        <f t="shared" si="272"/>
        <v>19.568489217339032</v>
      </c>
      <c r="W1067" s="174">
        <f t="shared" si="273"/>
        <v>4053</v>
      </c>
      <c r="X1067" s="174">
        <f t="shared" si="274"/>
        <v>152.79667054473748</v>
      </c>
      <c r="Y1067" s="175">
        <f t="shared" si="275"/>
        <v>26.525447089590333</v>
      </c>
    </row>
    <row r="1068" spans="1:25" ht="14.25" customHeight="1" x14ac:dyDescent="0.2">
      <c r="A1068" s="172" t="s">
        <v>247</v>
      </c>
      <c r="B1068" s="172" t="s">
        <v>248</v>
      </c>
      <c r="C1068" s="172" t="s">
        <v>170</v>
      </c>
      <c r="D1068" s="170">
        <v>276000</v>
      </c>
      <c r="E1068" s="160">
        <v>1066</v>
      </c>
      <c r="F1068" s="160">
        <v>1351</v>
      </c>
      <c r="G1068" s="160">
        <v>1796</v>
      </c>
      <c r="H1068" s="170">
        <v>80675</v>
      </c>
      <c r="I1068" s="170">
        <v>85294</v>
      </c>
      <c r="J1068" s="170">
        <v>42640</v>
      </c>
      <c r="K1068" s="170">
        <v>54040</v>
      </c>
      <c r="L1068" s="160">
        <v>71840</v>
      </c>
      <c r="M1068" s="160">
        <v>47229</v>
      </c>
      <c r="N1068" s="170">
        <f t="shared" si="264"/>
        <v>-33446</v>
      </c>
      <c r="O1068" s="170">
        <f t="shared" si="265"/>
        <v>-38065</v>
      </c>
      <c r="P1068" s="170">
        <f t="shared" si="266"/>
        <v>4589</v>
      </c>
      <c r="Q1068" s="170">
        <f t="shared" si="267"/>
        <v>-6811</v>
      </c>
      <c r="R1068" s="170">
        <f t="shared" si="268"/>
        <v>-24611</v>
      </c>
      <c r="S1068" s="174">
        <f t="shared" si="269"/>
        <v>35880</v>
      </c>
      <c r="T1068" s="171">
        <f t="shared" si="270"/>
        <v>41566.290129000001</v>
      </c>
      <c r="U1068" s="174">
        <f t="shared" si="271"/>
        <v>1535.8744202665498</v>
      </c>
      <c r="V1068" s="172">
        <f t="shared" si="272"/>
        <v>23.361284963501802</v>
      </c>
      <c r="W1068" s="174">
        <f t="shared" si="273"/>
        <v>4053</v>
      </c>
      <c r="X1068" s="174">
        <f t="shared" si="274"/>
        <v>127.98953502221248</v>
      </c>
      <c r="Y1068" s="175">
        <f t="shared" si="275"/>
        <v>31.666651490659802</v>
      </c>
    </row>
    <row r="1069" spans="1:25" ht="14.25" customHeight="1" x14ac:dyDescent="0.2">
      <c r="A1069" s="172" t="s">
        <v>247</v>
      </c>
      <c r="B1069" s="172" t="s">
        <v>248</v>
      </c>
      <c r="C1069" s="172" t="s">
        <v>171</v>
      </c>
      <c r="D1069" s="170">
        <v>276000</v>
      </c>
      <c r="E1069" s="160">
        <v>1066</v>
      </c>
      <c r="F1069" s="160">
        <v>1351</v>
      </c>
      <c r="G1069" s="160">
        <v>1796</v>
      </c>
      <c r="H1069" s="170">
        <v>80675</v>
      </c>
      <c r="I1069" s="170">
        <v>85294</v>
      </c>
      <c r="J1069" s="170">
        <v>42640</v>
      </c>
      <c r="K1069" s="170">
        <v>54040</v>
      </c>
      <c r="L1069" s="160">
        <v>71840</v>
      </c>
      <c r="M1069" s="160">
        <v>43398</v>
      </c>
      <c r="N1069" s="170">
        <f t="shared" si="264"/>
        <v>-37277</v>
      </c>
      <c r="O1069" s="170">
        <f t="shared" si="265"/>
        <v>-41896</v>
      </c>
      <c r="P1069" s="170">
        <f t="shared" si="266"/>
        <v>758</v>
      </c>
      <c r="Q1069" s="170">
        <f t="shared" si="267"/>
        <v>-10642</v>
      </c>
      <c r="R1069" s="170">
        <f t="shared" si="268"/>
        <v>-28442</v>
      </c>
      <c r="S1069" s="174">
        <f t="shared" si="269"/>
        <v>35880</v>
      </c>
      <c r="T1069" s="171">
        <f t="shared" si="270"/>
        <v>38194.623198000001</v>
      </c>
      <c r="U1069" s="174">
        <f t="shared" si="271"/>
        <v>1411.2913271661</v>
      </c>
      <c r="V1069" s="172">
        <f t="shared" si="272"/>
        <v>25.423524760155459</v>
      </c>
      <c r="W1069" s="174">
        <f t="shared" si="273"/>
        <v>4053</v>
      </c>
      <c r="X1069" s="174">
        <f t="shared" si="274"/>
        <v>117.60761059717498</v>
      </c>
      <c r="Y1069" s="175">
        <f t="shared" si="275"/>
        <v>34.462055469200699</v>
      </c>
    </row>
    <row r="1070" spans="1:25" ht="14.25" customHeight="1" x14ac:dyDescent="0.2">
      <c r="A1070" s="172" t="s">
        <v>247</v>
      </c>
      <c r="B1070" s="172" t="s">
        <v>248</v>
      </c>
      <c r="C1070" s="172" t="s">
        <v>172</v>
      </c>
      <c r="D1070" s="170">
        <v>276000</v>
      </c>
      <c r="E1070" s="160">
        <v>1066</v>
      </c>
      <c r="F1070" s="160">
        <v>1351</v>
      </c>
      <c r="G1070" s="160">
        <v>1796</v>
      </c>
      <c r="H1070" s="170">
        <v>80675</v>
      </c>
      <c r="I1070" s="170">
        <v>85294</v>
      </c>
      <c r="J1070" s="170">
        <v>42640</v>
      </c>
      <c r="K1070" s="170">
        <v>54040</v>
      </c>
      <c r="L1070" s="160">
        <v>71840</v>
      </c>
      <c r="M1070" s="160">
        <v>30833</v>
      </c>
      <c r="N1070" s="170">
        <f t="shared" si="264"/>
        <v>-49842</v>
      </c>
      <c r="O1070" s="170">
        <f t="shared" si="265"/>
        <v>-54461</v>
      </c>
      <c r="P1070" s="170">
        <f t="shared" si="266"/>
        <v>-11807</v>
      </c>
      <c r="Q1070" s="170">
        <f t="shared" si="267"/>
        <v>-23207</v>
      </c>
      <c r="R1070" s="170">
        <f t="shared" si="268"/>
        <v>-41007</v>
      </c>
      <c r="S1070" s="174">
        <f t="shared" si="269"/>
        <v>35880</v>
      </c>
      <c r="T1070" s="171">
        <f t="shared" si="270"/>
        <v>27136.154133</v>
      </c>
      <c r="U1070" s="174">
        <f t="shared" si="271"/>
        <v>1002.6808952143499</v>
      </c>
      <c r="V1070" s="172">
        <f t="shared" si="272"/>
        <v>35.784066666922669</v>
      </c>
      <c r="W1070" s="174">
        <f t="shared" si="273"/>
        <v>4053</v>
      </c>
      <c r="X1070" s="174">
        <f t="shared" si="274"/>
        <v>83.556741267862492</v>
      </c>
      <c r="Y1070" s="175">
        <f t="shared" si="275"/>
        <v>48.505960602353703</v>
      </c>
    </row>
    <row r="1071" spans="1:25" ht="14.25" customHeight="1" x14ac:dyDescent="0.2">
      <c r="A1071" s="172" t="s">
        <v>247</v>
      </c>
      <c r="B1071" s="172" t="s">
        <v>248</v>
      </c>
      <c r="C1071" s="172" t="s">
        <v>173</v>
      </c>
      <c r="D1071" s="170">
        <v>276000</v>
      </c>
      <c r="E1071" s="160">
        <v>1066</v>
      </c>
      <c r="F1071" s="160">
        <v>1351</v>
      </c>
      <c r="G1071" s="160">
        <v>1796</v>
      </c>
      <c r="H1071" s="170">
        <v>80675</v>
      </c>
      <c r="I1071" s="170">
        <v>85294</v>
      </c>
      <c r="J1071" s="170">
        <v>42640</v>
      </c>
      <c r="K1071" s="170">
        <v>54040</v>
      </c>
      <c r="L1071" s="160">
        <v>71840</v>
      </c>
      <c r="M1071" s="160">
        <v>38320</v>
      </c>
      <c r="N1071" s="170">
        <f t="shared" si="264"/>
        <v>-42355</v>
      </c>
      <c r="O1071" s="170">
        <f t="shared" si="265"/>
        <v>-46974</v>
      </c>
      <c r="P1071" s="170">
        <f t="shared" si="266"/>
        <v>-4320</v>
      </c>
      <c r="Q1071" s="170">
        <f t="shared" si="267"/>
        <v>-15720</v>
      </c>
      <c r="R1071" s="170">
        <f t="shared" si="268"/>
        <v>-33520</v>
      </c>
      <c r="S1071" s="174">
        <f t="shared" si="269"/>
        <v>35880</v>
      </c>
      <c r="T1071" s="171">
        <f t="shared" si="270"/>
        <v>33725.47032</v>
      </c>
      <c r="U1071" s="174">
        <f t="shared" si="271"/>
        <v>1246.1561283239998</v>
      </c>
      <c r="V1071" s="172">
        <f t="shared" si="272"/>
        <v>28.792539862766876</v>
      </c>
      <c r="W1071" s="174">
        <f t="shared" si="273"/>
        <v>4053</v>
      </c>
      <c r="X1071" s="174">
        <f t="shared" si="274"/>
        <v>103.84634402699999</v>
      </c>
      <c r="Y1071" s="175">
        <f t="shared" si="275"/>
        <v>39.028817412640187</v>
      </c>
    </row>
    <row r="1072" spans="1:25" ht="14.25" customHeight="1" x14ac:dyDescent="0.2">
      <c r="A1072" s="172" t="s">
        <v>247</v>
      </c>
      <c r="B1072" s="172" t="s">
        <v>248</v>
      </c>
      <c r="C1072" s="172" t="s">
        <v>174</v>
      </c>
      <c r="D1072" s="170">
        <v>276000</v>
      </c>
      <c r="E1072" s="160">
        <v>1066</v>
      </c>
      <c r="F1072" s="160">
        <v>1351</v>
      </c>
      <c r="G1072" s="160">
        <v>1796</v>
      </c>
      <c r="H1072" s="170">
        <v>80675</v>
      </c>
      <c r="I1072" s="170">
        <v>85294</v>
      </c>
      <c r="J1072" s="170">
        <v>42640</v>
      </c>
      <c r="K1072" s="170">
        <v>54040</v>
      </c>
      <c r="L1072" s="160">
        <v>71840</v>
      </c>
      <c r="M1072" s="160">
        <v>66390</v>
      </c>
      <c r="N1072" s="170">
        <f t="shared" si="264"/>
        <v>-14285</v>
      </c>
      <c r="O1072" s="170">
        <f t="shared" si="265"/>
        <v>-18904</v>
      </c>
      <c r="P1072" s="170">
        <f t="shared" si="266"/>
        <v>23750</v>
      </c>
      <c r="Q1072" s="170">
        <f t="shared" si="267"/>
        <v>12350</v>
      </c>
      <c r="R1072" s="170">
        <f t="shared" si="268"/>
        <v>-5450</v>
      </c>
      <c r="S1072" s="174">
        <f t="shared" si="269"/>
        <v>35880</v>
      </c>
      <c r="T1072" s="171">
        <f t="shared" si="270"/>
        <v>58429.90539</v>
      </c>
      <c r="U1072" s="174">
        <f t="shared" si="271"/>
        <v>2158.9850041605</v>
      </c>
      <c r="V1072" s="172">
        <f t="shared" si="272"/>
        <v>16.618920432914994</v>
      </c>
      <c r="W1072" s="174">
        <f t="shared" si="273"/>
        <v>4053</v>
      </c>
      <c r="X1072" s="174">
        <f t="shared" si="274"/>
        <v>179.91541701337496</v>
      </c>
      <c r="Y1072" s="175">
        <f t="shared" si="275"/>
        <v>22.527252346021569</v>
      </c>
    </row>
    <row r="1073" spans="1:33" ht="14.25" customHeight="1" x14ac:dyDescent="0.2">
      <c r="A1073" s="172" t="s">
        <v>247</v>
      </c>
      <c r="B1073" s="172" t="s">
        <v>248</v>
      </c>
      <c r="C1073" s="172" t="s">
        <v>175</v>
      </c>
      <c r="D1073" s="170">
        <v>276000</v>
      </c>
      <c r="E1073" s="160">
        <v>1066</v>
      </c>
      <c r="F1073" s="160">
        <v>1351</v>
      </c>
      <c r="G1073" s="160">
        <v>1796</v>
      </c>
      <c r="H1073" s="170">
        <v>80675</v>
      </c>
      <c r="I1073" s="170">
        <v>85294</v>
      </c>
      <c r="J1073" s="170">
        <v>42640</v>
      </c>
      <c r="K1073" s="170">
        <v>54040</v>
      </c>
      <c r="L1073" s="160">
        <v>71840</v>
      </c>
      <c r="M1073" s="160">
        <v>28719</v>
      </c>
      <c r="N1073" s="170">
        <f t="shared" si="264"/>
        <v>-51956</v>
      </c>
      <c r="O1073" s="170">
        <f t="shared" si="265"/>
        <v>-56575</v>
      </c>
      <c r="P1073" s="170">
        <f t="shared" si="266"/>
        <v>-13921</v>
      </c>
      <c r="Q1073" s="170">
        <f t="shared" si="267"/>
        <v>-25321</v>
      </c>
      <c r="R1073" s="170">
        <f t="shared" si="268"/>
        <v>-43121</v>
      </c>
      <c r="S1073" s="174">
        <f t="shared" si="269"/>
        <v>35880</v>
      </c>
      <c r="T1073" s="171">
        <f t="shared" si="270"/>
        <v>25275.620619000001</v>
      </c>
      <c r="U1073" s="174">
        <f t="shared" si="271"/>
        <v>933.93418187204998</v>
      </c>
      <c r="V1073" s="172">
        <f t="shared" si="272"/>
        <v>38.418124849097346</v>
      </c>
      <c r="W1073" s="174">
        <f t="shared" si="273"/>
        <v>4053</v>
      </c>
      <c r="X1073" s="174">
        <f t="shared" si="274"/>
        <v>77.827848489337498</v>
      </c>
      <c r="Y1073" s="175">
        <f t="shared" si="275"/>
        <v>52.07647492086673</v>
      </c>
    </row>
    <row r="1074" spans="1:33" ht="14.25" customHeight="1" x14ac:dyDescent="0.2">
      <c r="A1074" s="172" t="s">
        <v>247</v>
      </c>
      <c r="B1074" s="172" t="s">
        <v>248</v>
      </c>
      <c r="C1074" s="172" t="s">
        <v>176</v>
      </c>
      <c r="D1074" s="170">
        <v>276000</v>
      </c>
      <c r="E1074" s="160">
        <v>1066</v>
      </c>
      <c r="F1074" s="160">
        <v>1351</v>
      </c>
      <c r="G1074" s="160">
        <v>1796</v>
      </c>
      <c r="H1074" s="170">
        <v>80675</v>
      </c>
      <c r="I1074" s="170">
        <v>85294</v>
      </c>
      <c r="J1074" s="170">
        <v>42640</v>
      </c>
      <c r="K1074" s="170">
        <v>54040</v>
      </c>
      <c r="L1074" s="160">
        <v>71840</v>
      </c>
      <c r="M1074" s="160">
        <v>24365</v>
      </c>
      <c r="N1074" s="170">
        <f t="shared" si="264"/>
        <v>-56310</v>
      </c>
      <c r="O1074" s="170">
        <f t="shared" si="265"/>
        <v>-60929</v>
      </c>
      <c r="P1074" s="170">
        <f t="shared" si="266"/>
        <v>-18275</v>
      </c>
      <c r="Q1074" s="170">
        <f t="shared" si="267"/>
        <v>-29675</v>
      </c>
      <c r="R1074" s="170">
        <f t="shared" si="268"/>
        <v>-47475</v>
      </c>
      <c r="S1074" s="174">
        <f t="shared" si="269"/>
        <v>35880</v>
      </c>
      <c r="T1074" s="171">
        <f t="shared" si="270"/>
        <v>21443.660865000002</v>
      </c>
      <c r="U1074" s="174">
        <f t="shared" si="271"/>
        <v>792.34326896175003</v>
      </c>
      <c r="V1074" s="172">
        <f t="shared" si="272"/>
        <v>45.283403551866471</v>
      </c>
      <c r="W1074" s="174">
        <f t="shared" si="273"/>
        <v>4053</v>
      </c>
      <c r="X1074" s="174">
        <f t="shared" si="274"/>
        <v>66.028605746812502</v>
      </c>
      <c r="Y1074" s="175">
        <f t="shared" si="275"/>
        <v>61.38248648686114</v>
      </c>
    </row>
    <row r="1075" spans="1:33" ht="14.25" customHeight="1" x14ac:dyDescent="0.2">
      <c r="A1075" s="172" t="s">
        <v>247</v>
      </c>
      <c r="B1075" s="172" t="s">
        <v>248</v>
      </c>
      <c r="C1075" s="172" t="s">
        <v>303</v>
      </c>
      <c r="D1075" s="170">
        <v>276000</v>
      </c>
      <c r="E1075" s="160">
        <v>1066</v>
      </c>
      <c r="F1075" s="160">
        <v>1351</v>
      </c>
      <c r="G1075" s="160">
        <v>1796</v>
      </c>
      <c r="H1075" s="170">
        <v>80675</v>
      </c>
      <c r="I1075" s="170">
        <v>85294</v>
      </c>
      <c r="J1075" s="170">
        <v>42640</v>
      </c>
      <c r="K1075" s="170">
        <v>54040</v>
      </c>
      <c r="L1075" s="160">
        <v>71840</v>
      </c>
      <c r="M1075" s="160">
        <v>42773</v>
      </c>
      <c r="N1075" s="170">
        <f t="shared" si="264"/>
        <v>-37902</v>
      </c>
      <c r="O1075" s="170">
        <f t="shared" si="265"/>
        <v>-42521</v>
      </c>
      <c r="P1075" s="170">
        <f t="shared" si="266"/>
        <v>133</v>
      </c>
      <c r="Q1075" s="170">
        <f t="shared" si="267"/>
        <v>-11267</v>
      </c>
      <c r="R1075" s="170">
        <f t="shared" si="268"/>
        <v>-29067</v>
      </c>
      <c r="S1075" s="174">
        <f t="shared" si="269"/>
        <v>35880</v>
      </c>
      <c r="T1075" s="171">
        <f t="shared" si="270"/>
        <v>37644.560073000001</v>
      </c>
      <c r="U1075" s="174">
        <f t="shared" si="271"/>
        <v>1390.9664946973498</v>
      </c>
      <c r="V1075" s="172">
        <f t="shared" si="272"/>
        <v>25.795013853160327</v>
      </c>
      <c r="W1075" s="174">
        <f t="shared" si="273"/>
        <v>4053</v>
      </c>
      <c r="X1075" s="174">
        <f t="shared" si="274"/>
        <v>115.91387455811248</v>
      </c>
      <c r="Y1075" s="175">
        <f t="shared" si="275"/>
        <v>34.965615768180207</v>
      </c>
    </row>
    <row r="1076" spans="1:33" ht="14.25" customHeight="1" x14ac:dyDescent="0.2">
      <c r="A1076" s="172" t="s">
        <v>247</v>
      </c>
      <c r="B1076" s="172" t="s">
        <v>248</v>
      </c>
      <c r="C1076" s="172" t="s">
        <v>339</v>
      </c>
      <c r="D1076" s="170">
        <v>276000</v>
      </c>
      <c r="E1076" s="160">
        <v>1066</v>
      </c>
      <c r="F1076" s="160">
        <v>1351</v>
      </c>
      <c r="G1076" s="160">
        <v>1796</v>
      </c>
      <c r="H1076" s="170">
        <v>80675</v>
      </c>
      <c r="I1076" s="170">
        <v>85294</v>
      </c>
      <c r="J1076" s="170">
        <v>42640</v>
      </c>
      <c r="K1076" s="170">
        <v>54040</v>
      </c>
      <c r="L1076" s="160">
        <v>71840</v>
      </c>
      <c r="M1076" s="160">
        <v>28956</v>
      </c>
      <c r="N1076" s="170">
        <f t="shared" si="264"/>
        <v>-51719</v>
      </c>
      <c r="O1076" s="170">
        <f t="shared" si="265"/>
        <v>-56338</v>
      </c>
      <c r="P1076" s="170">
        <f t="shared" si="266"/>
        <v>-13684</v>
      </c>
      <c r="Q1076" s="170">
        <f t="shared" si="267"/>
        <v>-25084</v>
      </c>
      <c r="R1076" s="170">
        <f t="shared" si="268"/>
        <v>-42884</v>
      </c>
      <c r="S1076" s="174">
        <f t="shared" si="269"/>
        <v>35880</v>
      </c>
      <c r="T1076" s="171">
        <f t="shared" si="270"/>
        <v>25484.204556000001</v>
      </c>
      <c r="U1076" s="174">
        <f t="shared" si="271"/>
        <v>941.64135834419994</v>
      </c>
      <c r="V1076" s="172">
        <f t="shared" si="272"/>
        <v>38.103678945338672</v>
      </c>
      <c r="W1076" s="174">
        <f t="shared" si="273"/>
        <v>4053</v>
      </c>
      <c r="X1076" s="174">
        <f t="shared" si="274"/>
        <v>78.470113195349995</v>
      </c>
      <c r="Y1076" s="175">
        <f t="shared" si="275"/>
        <v>51.650237714199882</v>
      </c>
    </row>
    <row r="1077" spans="1:33" ht="14.25" customHeight="1" x14ac:dyDescent="0.2">
      <c r="A1077" s="172" t="s">
        <v>247</v>
      </c>
      <c r="B1077" s="172" t="s">
        <v>248</v>
      </c>
      <c r="C1077" s="172" t="s">
        <v>179</v>
      </c>
      <c r="D1077" s="170">
        <v>276000</v>
      </c>
      <c r="E1077" s="160">
        <v>1066</v>
      </c>
      <c r="F1077" s="160">
        <v>1351</v>
      </c>
      <c r="G1077" s="160">
        <v>1796</v>
      </c>
      <c r="H1077" s="170">
        <v>80675</v>
      </c>
      <c r="I1077" s="170">
        <v>85294</v>
      </c>
      <c r="J1077" s="170">
        <v>42640</v>
      </c>
      <c r="K1077" s="170">
        <v>54040</v>
      </c>
      <c r="L1077" s="160">
        <v>71840</v>
      </c>
      <c r="M1077" s="160">
        <v>54608</v>
      </c>
      <c r="N1077" s="170">
        <f t="shared" si="264"/>
        <v>-26067</v>
      </c>
      <c r="O1077" s="170">
        <f t="shared" si="265"/>
        <v>-30686</v>
      </c>
      <c r="P1077" s="170">
        <f t="shared" si="266"/>
        <v>11968</v>
      </c>
      <c r="Q1077" s="170">
        <f t="shared" si="267"/>
        <v>568</v>
      </c>
      <c r="R1077" s="170">
        <f t="shared" si="268"/>
        <v>-17232</v>
      </c>
      <c r="S1077" s="174">
        <f t="shared" si="269"/>
        <v>35880</v>
      </c>
      <c r="T1077" s="171">
        <f t="shared" si="270"/>
        <v>48060.555408</v>
      </c>
      <c r="U1077" s="174">
        <f t="shared" si="271"/>
        <v>1775.8375223255998</v>
      </c>
      <c r="V1077" s="172">
        <f t="shared" si="272"/>
        <v>20.204551119638637</v>
      </c>
      <c r="W1077" s="174">
        <f t="shared" si="273"/>
        <v>4053</v>
      </c>
      <c r="X1077" s="174">
        <f t="shared" si="274"/>
        <v>147.98646019379999</v>
      </c>
      <c r="Y1077" s="175">
        <f t="shared" si="275"/>
        <v>27.387640698292774</v>
      </c>
    </row>
    <row r="1078" spans="1:33" ht="14.25" customHeight="1" x14ac:dyDescent="0.2">
      <c r="A1078" s="172" t="s">
        <v>247</v>
      </c>
      <c r="B1078" s="172" t="s">
        <v>248</v>
      </c>
      <c r="C1078" s="172" t="s">
        <v>340</v>
      </c>
      <c r="D1078" s="170">
        <v>276000</v>
      </c>
      <c r="E1078" s="160">
        <v>1066</v>
      </c>
      <c r="F1078" s="160">
        <v>1351</v>
      </c>
      <c r="G1078" s="160">
        <v>1796</v>
      </c>
      <c r="H1078" s="170">
        <v>80675</v>
      </c>
      <c r="I1078" s="170">
        <v>85294</v>
      </c>
      <c r="J1078" s="170">
        <v>42640</v>
      </c>
      <c r="K1078" s="170">
        <v>54040</v>
      </c>
      <c r="L1078" s="160">
        <v>71840</v>
      </c>
      <c r="M1078" s="160">
        <v>30137</v>
      </c>
      <c r="N1078" s="170">
        <f t="shared" si="264"/>
        <v>-50538</v>
      </c>
      <c r="O1078" s="170">
        <f t="shared" si="265"/>
        <v>-55157</v>
      </c>
      <c r="P1078" s="170">
        <f t="shared" si="266"/>
        <v>-12503</v>
      </c>
      <c r="Q1078" s="170">
        <f t="shared" si="267"/>
        <v>-23903</v>
      </c>
      <c r="R1078" s="170">
        <f t="shared" si="268"/>
        <v>-41703</v>
      </c>
      <c r="S1078" s="174">
        <f t="shared" si="269"/>
        <v>35880</v>
      </c>
      <c r="T1078" s="171">
        <f t="shared" si="270"/>
        <v>26523.603837000002</v>
      </c>
      <c r="U1078" s="174">
        <f t="shared" si="271"/>
        <v>980.04716177715</v>
      </c>
      <c r="V1078" s="172">
        <f t="shared" si="272"/>
        <v>36.610483045466587</v>
      </c>
      <c r="W1078" s="174">
        <f t="shared" si="273"/>
        <v>4053</v>
      </c>
      <c r="X1078" s="174">
        <f t="shared" si="274"/>
        <v>81.67059681476249</v>
      </c>
      <c r="Y1078" s="175">
        <f t="shared" si="275"/>
        <v>49.626183205109065</v>
      </c>
    </row>
    <row r="1079" spans="1:33" ht="14.25" customHeight="1" x14ac:dyDescent="0.2">
      <c r="A1079" s="172" t="s">
        <v>247</v>
      </c>
      <c r="B1079" s="172" t="s">
        <v>248</v>
      </c>
      <c r="C1079" s="172" t="s">
        <v>305</v>
      </c>
      <c r="D1079" s="170">
        <v>276000</v>
      </c>
      <c r="E1079" s="160">
        <v>1066</v>
      </c>
      <c r="F1079" s="160">
        <v>1351</v>
      </c>
      <c r="G1079" s="160">
        <v>1796</v>
      </c>
      <c r="H1079" s="170">
        <v>80675</v>
      </c>
      <c r="I1079" s="170">
        <v>85294</v>
      </c>
      <c r="J1079" s="170">
        <v>42640</v>
      </c>
      <c r="K1079" s="170">
        <v>54040</v>
      </c>
      <c r="L1079" s="160">
        <v>71840</v>
      </c>
      <c r="M1079" s="160">
        <v>26532</v>
      </c>
      <c r="N1079" s="170">
        <f t="shared" si="264"/>
        <v>-54143</v>
      </c>
      <c r="O1079" s="170">
        <f t="shared" si="265"/>
        <v>-58762</v>
      </c>
      <c r="P1079" s="170">
        <f t="shared" si="266"/>
        <v>-16108</v>
      </c>
      <c r="Q1079" s="170">
        <f t="shared" si="267"/>
        <v>-27508</v>
      </c>
      <c r="R1079" s="170">
        <f t="shared" si="268"/>
        <v>-45308</v>
      </c>
      <c r="S1079" s="174">
        <f t="shared" si="269"/>
        <v>35880</v>
      </c>
      <c r="T1079" s="171">
        <f t="shared" si="270"/>
        <v>23350.839732</v>
      </c>
      <c r="U1079" s="174">
        <f t="shared" si="271"/>
        <v>862.81352809739997</v>
      </c>
      <c r="V1079" s="172">
        <f t="shared" si="272"/>
        <v>41.584883444189153</v>
      </c>
      <c r="W1079" s="174">
        <f t="shared" si="273"/>
        <v>4053</v>
      </c>
      <c r="X1079" s="174">
        <f t="shared" si="274"/>
        <v>71.901127341449993</v>
      </c>
      <c r="Y1079" s="175">
        <f t="shared" si="275"/>
        <v>56.369074447925968</v>
      </c>
    </row>
    <row r="1080" spans="1:33" ht="14.25" customHeight="1" x14ac:dyDescent="0.2">
      <c r="A1080" s="172" t="s">
        <v>247</v>
      </c>
      <c r="B1080" s="172" t="s">
        <v>248</v>
      </c>
      <c r="C1080" s="172" t="s">
        <v>177</v>
      </c>
      <c r="D1080" s="170">
        <v>276000</v>
      </c>
      <c r="E1080" s="160">
        <v>1066</v>
      </c>
      <c r="F1080" s="160">
        <v>1351</v>
      </c>
      <c r="G1080" s="160">
        <v>1796</v>
      </c>
      <c r="H1080" s="170">
        <v>80675</v>
      </c>
      <c r="I1080" s="170">
        <v>85294</v>
      </c>
      <c r="J1080" s="170">
        <v>42640</v>
      </c>
      <c r="K1080" s="170">
        <v>54040</v>
      </c>
      <c r="L1080" s="160">
        <v>71840</v>
      </c>
      <c r="M1080" s="160">
        <v>28262</v>
      </c>
      <c r="N1080" s="170">
        <f t="shared" si="264"/>
        <v>-52413</v>
      </c>
      <c r="O1080" s="170">
        <f t="shared" si="265"/>
        <v>-57032</v>
      </c>
      <c r="P1080" s="170">
        <f t="shared" si="266"/>
        <v>-14378</v>
      </c>
      <c r="Q1080" s="170">
        <f t="shared" si="267"/>
        <v>-25778</v>
      </c>
      <c r="R1080" s="170">
        <f t="shared" si="268"/>
        <v>-43578</v>
      </c>
      <c r="S1080" s="174">
        <f t="shared" si="269"/>
        <v>35880</v>
      </c>
      <c r="T1080" s="171">
        <f t="shared" si="270"/>
        <v>24873.414462000001</v>
      </c>
      <c r="U1080" s="174">
        <f t="shared" si="271"/>
        <v>919.07266437089993</v>
      </c>
      <c r="V1080" s="172">
        <f t="shared" si="272"/>
        <v>39.039350631279689</v>
      </c>
      <c r="W1080" s="174">
        <f t="shared" si="273"/>
        <v>4053</v>
      </c>
      <c r="X1080" s="174">
        <f t="shared" si="274"/>
        <v>76.589388697574989</v>
      </c>
      <c r="Y1080" s="175">
        <f t="shared" si="275"/>
        <v>52.918557895845019</v>
      </c>
    </row>
    <row r="1081" spans="1:33" s="179" customFormat="1" x14ac:dyDescent="0.25">
      <c r="A1081" s="172" t="s">
        <v>247</v>
      </c>
      <c r="B1081" s="172" t="s">
        <v>248</v>
      </c>
      <c r="C1081" s="172" t="s">
        <v>180</v>
      </c>
      <c r="D1081" s="170">
        <v>276000</v>
      </c>
      <c r="E1081" s="160">
        <v>1066</v>
      </c>
      <c r="F1081" s="160">
        <v>1351</v>
      </c>
      <c r="G1081" s="160">
        <v>1796</v>
      </c>
      <c r="H1081" s="170">
        <v>80675</v>
      </c>
      <c r="I1081" s="170">
        <v>85294</v>
      </c>
      <c r="J1081" s="170">
        <v>42640</v>
      </c>
      <c r="K1081" s="170">
        <v>54040</v>
      </c>
      <c r="L1081" s="160">
        <v>71840</v>
      </c>
      <c r="M1081" s="160">
        <v>28121</v>
      </c>
      <c r="N1081" s="170">
        <f t="shared" si="264"/>
        <v>-52554</v>
      </c>
      <c r="O1081" s="170">
        <f t="shared" si="265"/>
        <v>-57173</v>
      </c>
      <c r="P1081" s="170">
        <f t="shared" si="266"/>
        <v>-14519</v>
      </c>
      <c r="Q1081" s="170">
        <f t="shared" si="267"/>
        <v>-25919</v>
      </c>
      <c r="R1081" s="170">
        <f t="shared" si="268"/>
        <v>-43719</v>
      </c>
      <c r="S1081" s="174">
        <f t="shared" si="269"/>
        <v>35880</v>
      </c>
      <c r="T1081" s="171">
        <f t="shared" si="270"/>
        <v>24749.320221000002</v>
      </c>
      <c r="U1081" s="174">
        <f t="shared" si="271"/>
        <v>914.48738216594995</v>
      </c>
      <c r="V1081" s="172">
        <f t="shared" si="272"/>
        <v>39.235095748416718</v>
      </c>
      <c r="W1081" s="174">
        <f t="shared" si="273"/>
        <v>4053</v>
      </c>
      <c r="X1081" s="174">
        <f t="shared" si="274"/>
        <v>76.207281847162491</v>
      </c>
      <c r="Y1081" s="175">
        <f t="shared" si="275"/>
        <v>53.18389400278695</v>
      </c>
      <c r="Z1081" s="172"/>
      <c r="AA1081" s="172"/>
      <c r="AB1081" s="172"/>
      <c r="AC1081" s="172"/>
      <c r="AD1081" s="172"/>
      <c r="AE1081" s="172"/>
      <c r="AF1081" s="172"/>
      <c r="AG1081" s="172"/>
    </row>
    <row r="1082" spans="1:33" s="179" customFormat="1" x14ac:dyDescent="0.25">
      <c r="A1082" s="172" t="s">
        <v>307</v>
      </c>
      <c r="B1082" s="172" t="s">
        <v>445</v>
      </c>
      <c r="C1082" s="172" t="s">
        <v>177</v>
      </c>
      <c r="D1082" s="170">
        <v>162000</v>
      </c>
      <c r="E1082" s="160">
        <v>742</v>
      </c>
      <c r="F1082" s="160">
        <v>911</v>
      </c>
      <c r="G1082" s="160">
        <v>1152</v>
      </c>
      <c r="H1082" s="170">
        <v>47353</v>
      </c>
      <c r="I1082" s="170">
        <v>50064</v>
      </c>
      <c r="J1082" s="170">
        <v>29680</v>
      </c>
      <c r="K1082" s="170">
        <v>36440</v>
      </c>
      <c r="L1082" s="160">
        <v>46080</v>
      </c>
      <c r="M1082" s="160">
        <v>28726</v>
      </c>
      <c r="N1082" s="170">
        <f t="shared" si="264"/>
        <v>-18627</v>
      </c>
      <c r="O1082" s="170">
        <f t="shared" si="265"/>
        <v>-21338</v>
      </c>
      <c r="P1082" s="170">
        <f t="shared" si="266"/>
        <v>-954</v>
      </c>
      <c r="Q1082" s="170">
        <f t="shared" si="267"/>
        <v>-7714</v>
      </c>
      <c r="R1082" s="170">
        <f t="shared" si="268"/>
        <v>-17354</v>
      </c>
      <c r="S1082" s="174">
        <f t="shared" si="269"/>
        <v>21060</v>
      </c>
      <c r="T1082" s="171">
        <f t="shared" si="270"/>
        <v>25281.781326</v>
      </c>
      <c r="U1082" s="174">
        <f t="shared" si="271"/>
        <v>934.16181999569994</v>
      </c>
      <c r="V1082" s="172">
        <f t="shared" si="272"/>
        <v>22.544273967541237</v>
      </c>
      <c r="W1082" s="174">
        <f t="shared" si="273"/>
        <v>2733</v>
      </c>
      <c r="X1082" s="174">
        <f t="shared" si="274"/>
        <v>77.846818332974991</v>
      </c>
      <c r="Y1082" s="175">
        <f t="shared" si="275"/>
        <v>35.107407836632596</v>
      </c>
      <c r="Z1082" s="172"/>
      <c r="AA1082" s="172"/>
      <c r="AB1082" s="172"/>
      <c r="AC1082" s="172"/>
      <c r="AD1082" s="172"/>
      <c r="AE1082" s="172"/>
      <c r="AF1082" s="172"/>
      <c r="AG1082" s="172"/>
    </row>
    <row r="1083" spans="1:33" s="179" customFormat="1" x14ac:dyDescent="0.25">
      <c r="A1083" s="172" t="s">
        <v>307</v>
      </c>
      <c r="B1083" s="172" t="s">
        <v>445</v>
      </c>
      <c r="C1083" s="172" t="s">
        <v>180</v>
      </c>
      <c r="D1083" s="170">
        <v>162000</v>
      </c>
      <c r="E1083" s="160">
        <v>742</v>
      </c>
      <c r="F1083" s="160">
        <v>911</v>
      </c>
      <c r="G1083" s="160">
        <v>1152</v>
      </c>
      <c r="H1083" s="170">
        <v>47353</v>
      </c>
      <c r="I1083" s="170">
        <v>50064</v>
      </c>
      <c r="J1083" s="170">
        <v>29680</v>
      </c>
      <c r="K1083" s="170">
        <v>36440</v>
      </c>
      <c r="L1083" s="160">
        <v>46080</v>
      </c>
      <c r="M1083" s="160">
        <v>28583</v>
      </c>
      <c r="N1083" s="170">
        <f t="shared" si="264"/>
        <v>-18770</v>
      </c>
      <c r="O1083" s="170">
        <f t="shared" si="265"/>
        <v>-21481</v>
      </c>
      <c r="P1083" s="170">
        <f t="shared" si="266"/>
        <v>-1097</v>
      </c>
      <c r="Q1083" s="170">
        <f t="shared" si="267"/>
        <v>-7857</v>
      </c>
      <c r="R1083" s="170">
        <f t="shared" si="268"/>
        <v>-17497</v>
      </c>
      <c r="S1083" s="174">
        <f t="shared" si="269"/>
        <v>21060</v>
      </c>
      <c r="T1083" s="171">
        <f t="shared" si="270"/>
        <v>25155.926883</v>
      </c>
      <c r="U1083" s="174">
        <f t="shared" si="271"/>
        <v>929.51149832684996</v>
      </c>
      <c r="V1083" s="172">
        <f t="shared" si="272"/>
        <v>22.65706237944196</v>
      </c>
      <c r="W1083" s="174">
        <f t="shared" si="273"/>
        <v>2733</v>
      </c>
      <c r="X1083" s="174">
        <f t="shared" si="274"/>
        <v>77.459291527237497</v>
      </c>
      <c r="Y1083" s="175">
        <f t="shared" si="275"/>
        <v>35.283049278071154</v>
      </c>
      <c r="Z1083" s="172"/>
      <c r="AA1083" s="172"/>
      <c r="AB1083" s="172"/>
      <c r="AC1083" s="172"/>
      <c r="AD1083" s="172"/>
      <c r="AE1083" s="172"/>
      <c r="AF1083" s="172"/>
      <c r="AG1083" s="172"/>
    </row>
    <row r="1084" spans="1:33" s="179" customFormat="1" x14ac:dyDescent="0.25">
      <c r="A1084" s="172" t="s">
        <v>307</v>
      </c>
      <c r="B1084" s="172" t="s">
        <v>445</v>
      </c>
      <c r="C1084" s="172" t="s">
        <v>181</v>
      </c>
      <c r="D1084" s="170">
        <v>162000</v>
      </c>
      <c r="E1084" s="160">
        <v>742</v>
      </c>
      <c r="F1084" s="160">
        <v>911</v>
      </c>
      <c r="G1084" s="160">
        <v>1152</v>
      </c>
      <c r="H1084" s="170">
        <v>47353</v>
      </c>
      <c r="I1084" s="170">
        <v>50064</v>
      </c>
      <c r="J1084" s="170">
        <v>29680</v>
      </c>
      <c r="K1084" s="170">
        <v>36440</v>
      </c>
      <c r="L1084" s="160">
        <v>46080</v>
      </c>
      <c r="M1084" s="160">
        <v>86843</v>
      </c>
      <c r="N1084" s="170">
        <f t="shared" si="264"/>
        <v>39490</v>
      </c>
      <c r="O1084" s="170">
        <f t="shared" si="265"/>
        <v>36779</v>
      </c>
      <c r="P1084" s="170">
        <f t="shared" si="266"/>
        <v>57163</v>
      </c>
      <c r="Q1084" s="170">
        <f t="shared" si="267"/>
        <v>50403</v>
      </c>
      <c r="R1084" s="170">
        <f t="shared" si="268"/>
        <v>40763</v>
      </c>
      <c r="S1084" s="174">
        <f t="shared" si="269"/>
        <v>21060</v>
      </c>
      <c r="T1084" s="171">
        <f t="shared" si="270"/>
        <v>76430.611143000002</v>
      </c>
      <c r="U1084" s="174">
        <f t="shared" si="271"/>
        <v>2824.1110817338499</v>
      </c>
      <c r="V1084" s="172">
        <f t="shared" si="272"/>
        <v>7.4572137534584195</v>
      </c>
      <c r="W1084" s="174">
        <f t="shared" si="273"/>
        <v>2733</v>
      </c>
      <c r="X1084" s="174">
        <f t="shared" si="274"/>
        <v>235.34259014448747</v>
      </c>
      <c r="Y1084" s="175">
        <f t="shared" si="275"/>
        <v>11.612857657095079</v>
      </c>
      <c r="Z1084" s="172"/>
      <c r="AA1084" s="172"/>
      <c r="AB1084" s="172"/>
      <c r="AC1084" s="172"/>
      <c r="AD1084" s="172"/>
      <c r="AE1084" s="172"/>
      <c r="AF1084" s="172"/>
      <c r="AG1084" s="172"/>
    </row>
    <row r="1085" spans="1:33" s="179" customFormat="1" x14ac:dyDescent="0.25">
      <c r="A1085" s="172" t="s">
        <v>307</v>
      </c>
      <c r="B1085" s="172" t="s">
        <v>445</v>
      </c>
      <c r="C1085" s="172" t="s">
        <v>178</v>
      </c>
      <c r="D1085" s="170">
        <v>162000</v>
      </c>
      <c r="E1085" s="160">
        <v>742</v>
      </c>
      <c r="F1085" s="160">
        <v>911</v>
      </c>
      <c r="G1085" s="160">
        <v>1152</v>
      </c>
      <c r="H1085" s="170">
        <v>47353</v>
      </c>
      <c r="I1085" s="170">
        <v>50064</v>
      </c>
      <c r="J1085" s="170">
        <v>29680</v>
      </c>
      <c r="K1085" s="170">
        <v>36440</v>
      </c>
      <c r="L1085" s="160">
        <v>46080</v>
      </c>
      <c r="M1085" s="160">
        <v>68140</v>
      </c>
      <c r="N1085" s="170">
        <f t="shared" si="264"/>
        <v>20787</v>
      </c>
      <c r="O1085" s="170">
        <f t="shared" si="265"/>
        <v>18076</v>
      </c>
      <c r="P1085" s="170">
        <f t="shared" si="266"/>
        <v>38460</v>
      </c>
      <c r="Q1085" s="170">
        <f t="shared" si="267"/>
        <v>31700</v>
      </c>
      <c r="R1085" s="170">
        <f t="shared" si="268"/>
        <v>22060</v>
      </c>
      <c r="S1085" s="174">
        <f t="shared" si="269"/>
        <v>21060</v>
      </c>
      <c r="T1085" s="171">
        <f t="shared" si="270"/>
        <v>59970.082139999999</v>
      </c>
      <c r="U1085" s="174">
        <f t="shared" si="271"/>
        <v>2215.8945350729996</v>
      </c>
      <c r="V1085" s="172">
        <f t="shared" si="272"/>
        <v>9.504062430167151</v>
      </c>
      <c r="W1085" s="174">
        <f t="shared" si="273"/>
        <v>2733</v>
      </c>
      <c r="X1085" s="174">
        <f t="shared" si="274"/>
        <v>184.65787792274998</v>
      </c>
      <c r="Y1085" s="175">
        <f t="shared" si="275"/>
        <v>14.800343374157732</v>
      </c>
      <c r="Z1085" s="172"/>
      <c r="AA1085" s="172"/>
      <c r="AB1085" s="172"/>
      <c r="AC1085" s="172"/>
      <c r="AD1085" s="172"/>
      <c r="AE1085" s="172"/>
      <c r="AF1085" s="172"/>
      <c r="AG1085" s="172"/>
    </row>
    <row r="1086" spans="1:33" s="179" customFormat="1" x14ac:dyDescent="0.25">
      <c r="A1086" s="172" t="s">
        <v>307</v>
      </c>
      <c r="B1086" s="172" t="s">
        <v>445</v>
      </c>
      <c r="C1086" s="172" t="s">
        <v>468</v>
      </c>
      <c r="D1086" s="170">
        <v>162000</v>
      </c>
      <c r="E1086" s="160">
        <v>742</v>
      </c>
      <c r="F1086" s="160">
        <v>911</v>
      </c>
      <c r="G1086" s="160">
        <v>1152</v>
      </c>
      <c r="H1086" s="170">
        <v>47353</v>
      </c>
      <c r="I1086" s="170">
        <v>50064</v>
      </c>
      <c r="J1086" s="170">
        <v>29680</v>
      </c>
      <c r="K1086" s="170">
        <v>36440</v>
      </c>
      <c r="L1086" s="160">
        <v>46080</v>
      </c>
      <c r="M1086" s="160">
        <v>57309</v>
      </c>
      <c r="N1086" s="170">
        <f t="shared" si="264"/>
        <v>9956</v>
      </c>
      <c r="O1086" s="170">
        <f t="shared" si="265"/>
        <v>7245</v>
      </c>
      <c r="P1086" s="170">
        <f t="shared" si="266"/>
        <v>27629</v>
      </c>
      <c r="Q1086" s="170">
        <f t="shared" si="267"/>
        <v>20869</v>
      </c>
      <c r="R1086" s="170">
        <f t="shared" si="268"/>
        <v>11229</v>
      </c>
      <c r="S1086" s="174">
        <f t="shared" si="269"/>
        <v>21060</v>
      </c>
      <c r="T1086" s="171">
        <f t="shared" si="270"/>
        <v>50437.708209000004</v>
      </c>
      <c r="U1086" s="174">
        <f t="shared" si="271"/>
        <v>1863.6733183225499</v>
      </c>
      <c r="V1086" s="172">
        <f t="shared" si="272"/>
        <v>11.300263728063472</v>
      </c>
      <c r="W1086" s="174">
        <f t="shared" si="273"/>
        <v>2733</v>
      </c>
      <c r="X1086" s="174">
        <f t="shared" si="274"/>
        <v>155.3061098602125</v>
      </c>
      <c r="Y1086" s="175">
        <f t="shared" si="275"/>
        <v>17.597504711565509</v>
      </c>
      <c r="Z1086" s="172"/>
      <c r="AA1086" s="172"/>
      <c r="AB1086" s="172"/>
      <c r="AC1086" s="172"/>
      <c r="AD1086" s="172"/>
      <c r="AE1086" s="172"/>
      <c r="AF1086" s="172"/>
      <c r="AG1086" s="172"/>
    </row>
    <row r="1087" spans="1:33" s="179" customFormat="1" x14ac:dyDescent="0.25">
      <c r="A1087" s="172" t="s">
        <v>307</v>
      </c>
      <c r="B1087" s="172" t="s">
        <v>445</v>
      </c>
      <c r="C1087" s="172" t="s">
        <v>170</v>
      </c>
      <c r="D1087" s="170">
        <v>162000</v>
      </c>
      <c r="E1087" s="160">
        <v>742</v>
      </c>
      <c r="F1087" s="160">
        <v>911</v>
      </c>
      <c r="G1087" s="160">
        <v>1152</v>
      </c>
      <c r="H1087" s="170">
        <v>47353</v>
      </c>
      <c r="I1087" s="170">
        <v>50064</v>
      </c>
      <c r="J1087" s="170">
        <v>29680</v>
      </c>
      <c r="K1087" s="170">
        <v>36440</v>
      </c>
      <c r="L1087" s="160">
        <v>46080</v>
      </c>
      <c r="M1087" s="160">
        <v>48004</v>
      </c>
      <c r="N1087" s="170">
        <f t="shared" si="264"/>
        <v>651</v>
      </c>
      <c r="O1087" s="170">
        <f t="shared" si="265"/>
        <v>-2060</v>
      </c>
      <c r="P1087" s="170">
        <f t="shared" si="266"/>
        <v>18324</v>
      </c>
      <c r="Q1087" s="170">
        <f t="shared" si="267"/>
        <v>11564</v>
      </c>
      <c r="R1087" s="170">
        <f t="shared" si="268"/>
        <v>1924</v>
      </c>
      <c r="S1087" s="174">
        <f t="shared" si="269"/>
        <v>21060</v>
      </c>
      <c r="T1087" s="171">
        <f t="shared" si="270"/>
        <v>42248.368404000001</v>
      </c>
      <c r="U1087" s="174">
        <f t="shared" si="271"/>
        <v>1561.0772125277999</v>
      </c>
      <c r="V1087" s="172">
        <f t="shared" si="272"/>
        <v>13.490684401124689</v>
      </c>
      <c r="W1087" s="174">
        <f t="shared" si="273"/>
        <v>2733</v>
      </c>
      <c r="X1087" s="174">
        <f t="shared" si="274"/>
        <v>130.08976771064999</v>
      </c>
      <c r="Y1087" s="175">
        <f t="shared" si="275"/>
        <v>21.008570067392462</v>
      </c>
      <c r="Z1087" s="172"/>
      <c r="AA1087" s="172"/>
      <c r="AB1087" s="172"/>
      <c r="AC1087" s="172"/>
      <c r="AD1087" s="172"/>
      <c r="AE1087" s="172"/>
      <c r="AF1087" s="172"/>
      <c r="AG1087" s="172"/>
    </row>
    <row r="1088" spans="1:33" s="179" customFormat="1" x14ac:dyDescent="0.25">
      <c r="A1088" s="172" t="s">
        <v>307</v>
      </c>
      <c r="B1088" s="172" t="s">
        <v>445</v>
      </c>
      <c r="C1088" s="172" t="s">
        <v>171</v>
      </c>
      <c r="D1088" s="170">
        <v>162000</v>
      </c>
      <c r="E1088" s="160">
        <v>742</v>
      </c>
      <c r="F1088" s="160">
        <v>911</v>
      </c>
      <c r="G1088" s="160">
        <v>1152</v>
      </c>
      <c r="H1088" s="170">
        <v>47353</v>
      </c>
      <c r="I1088" s="170">
        <v>50064</v>
      </c>
      <c r="J1088" s="170">
        <v>29680</v>
      </c>
      <c r="K1088" s="170">
        <v>36440</v>
      </c>
      <c r="L1088" s="160">
        <v>46080</v>
      </c>
      <c r="M1088" s="160">
        <v>44110</v>
      </c>
      <c r="N1088" s="170">
        <f t="shared" si="264"/>
        <v>-3243</v>
      </c>
      <c r="O1088" s="170">
        <f t="shared" si="265"/>
        <v>-5954</v>
      </c>
      <c r="P1088" s="170">
        <f t="shared" si="266"/>
        <v>14430</v>
      </c>
      <c r="Q1088" s="170">
        <f t="shared" si="267"/>
        <v>7670</v>
      </c>
      <c r="R1088" s="170">
        <f t="shared" si="268"/>
        <v>-1970</v>
      </c>
      <c r="S1088" s="174">
        <f t="shared" si="269"/>
        <v>21060</v>
      </c>
      <c r="T1088" s="171">
        <f t="shared" si="270"/>
        <v>38821.255109999998</v>
      </c>
      <c r="U1088" s="174">
        <f t="shared" si="271"/>
        <v>1434.4453763144998</v>
      </c>
      <c r="V1088" s="172">
        <f t="shared" si="272"/>
        <v>14.68163260012672</v>
      </c>
      <c r="W1088" s="174">
        <f t="shared" si="273"/>
        <v>2733</v>
      </c>
      <c r="X1088" s="174">
        <f t="shared" si="274"/>
        <v>119.53711469287498</v>
      </c>
      <c r="Y1088" s="175">
        <f t="shared" si="275"/>
        <v>22.863191963616138</v>
      </c>
      <c r="Z1088" s="172"/>
      <c r="AA1088" s="172"/>
      <c r="AB1088" s="172"/>
      <c r="AC1088" s="172"/>
      <c r="AD1088" s="172"/>
      <c r="AE1088" s="172"/>
      <c r="AF1088" s="172"/>
      <c r="AG1088" s="172"/>
    </row>
    <row r="1089" spans="1:33" s="179" customFormat="1" x14ac:dyDescent="0.25">
      <c r="A1089" s="172" t="s">
        <v>307</v>
      </c>
      <c r="B1089" s="172" t="s">
        <v>445</v>
      </c>
      <c r="C1089" s="172" t="s">
        <v>172</v>
      </c>
      <c r="D1089" s="170">
        <v>162000</v>
      </c>
      <c r="E1089" s="160">
        <v>742</v>
      </c>
      <c r="F1089" s="160">
        <v>911</v>
      </c>
      <c r="G1089" s="160">
        <v>1152</v>
      </c>
      <c r="H1089" s="170">
        <v>47353</v>
      </c>
      <c r="I1089" s="170">
        <v>50064</v>
      </c>
      <c r="J1089" s="170">
        <v>29680</v>
      </c>
      <c r="K1089" s="170">
        <v>36440</v>
      </c>
      <c r="L1089" s="160">
        <v>46080</v>
      </c>
      <c r="M1089" s="160">
        <v>31339</v>
      </c>
      <c r="N1089" s="170">
        <f t="shared" si="264"/>
        <v>-16014</v>
      </c>
      <c r="O1089" s="170">
        <f t="shared" si="265"/>
        <v>-18725</v>
      </c>
      <c r="P1089" s="170">
        <f t="shared" si="266"/>
        <v>1659</v>
      </c>
      <c r="Q1089" s="170">
        <f t="shared" si="267"/>
        <v>-5101</v>
      </c>
      <c r="R1089" s="170">
        <f t="shared" si="268"/>
        <v>-14741</v>
      </c>
      <c r="S1089" s="174">
        <f t="shared" si="269"/>
        <v>21060</v>
      </c>
      <c r="T1089" s="171">
        <f t="shared" si="270"/>
        <v>27581.485239000001</v>
      </c>
      <c r="U1089" s="174">
        <f t="shared" si="271"/>
        <v>1019.1358795810499</v>
      </c>
      <c r="V1089" s="172">
        <f t="shared" si="272"/>
        <v>20.664565365569722</v>
      </c>
      <c r="W1089" s="174">
        <f t="shared" si="273"/>
        <v>2733</v>
      </c>
      <c r="X1089" s="174">
        <f t="shared" si="274"/>
        <v>84.927989965087491</v>
      </c>
      <c r="Y1089" s="175">
        <f t="shared" si="275"/>
        <v>32.180203500912853</v>
      </c>
      <c r="Z1089" s="172"/>
      <c r="AA1089" s="172"/>
      <c r="AB1089" s="172"/>
      <c r="AC1089" s="172"/>
      <c r="AD1089" s="172"/>
      <c r="AE1089" s="172"/>
      <c r="AF1089" s="172"/>
      <c r="AG1089" s="172"/>
    </row>
    <row r="1090" spans="1:33" ht="14.25" x14ac:dyDescent="0.2">
      <c r="A1090" s="172" t="s">
        <v>307</v>
      </c>
      <c r="B1090" s="172" t="s">
        <v>445</v>
      </c>
      <c r="C1090" s="172" t="s">
        <v>173</v>
      </c>
      <c r="D1090" s="170">
        <v>162000</v>
      </c>
      <c r="E1090" s="160">
        <v>742</v>
      </c>
      <c r="F1090" s="160">
        <v>911</v>
      </c>
      <c r="G1090" s="160">
        <v>1152</v>
      </c>
      <c r="H1090" s="170">
        <v>47353</v>
      </c>
      <c r="I1090" s="170">
        <v>50064</v>
      </c>
      <c r="J1090" s="170">
        <v>29680</v>
      </c>
      <c r="K1090" s="170">
        <v>36440</v>
      </c>
      <c r="L1090" s="160">
        <v>46080</v>
      </c>
      <c r="M1090" s="160">
        <v>38949</v>
      </c>
      <c r="N1090" s="170">
        <f t="shared" si="264"/>
        <v>-8404</v>
      </c>
      <c r="O1090" s="170">
        <f t="shared" si="265"/>
        <v>-11115</v>
      </c>
      <c r="P1090" s="170">
        <f t="shared" si="266"/>
        <v>9269</v>
      </c>
      <c r="Q1090" s="170">
        <f t="shared" si="267"/>
        <v>2509</v>
      </c>
      <c r="R1090" s="170">
        <f t="shared" si="268"/>
        <v>-7131</v>
      </c>
      <c r="S1090" s="174">
        <f t="shared" si="269"/>
        <v>21060</v>
      </c>
      <c r="T1090" s="171">
        <f t="shared" si="270"/>
        <v>34279.053849000004</v>
      </c>
      <c r="U1090" s="174">
        <f t="shared" si="271"/>
        <v>1266.61103972055</v>
      </c>
      <c r="V1090" s="172">
        <f t="shared" si="272"/>
        <v>16.627045982992875</v>
      </c>
      <c r="W1090" s="174">
        <f t="shared" si="273"/>
        <v>2733</v>
      </c>
      <c r="X1090" s="174">
        <f t="shared" si="274"/>
        <v>105.55091997671249</v>
      </c>
      <c r="Y1090" s="175">
        <f t="shared" si="275"/>
        <v>25.892716052147883</v>
      </c>
    </row>
    <row r="1091" spans="1:33" ht="14.25" customHeight="1" x14ac:dyDescent="0.2">
      <c r="A1091" s="172" t="s">
        <v>307</v>
      </c>
      <c r="B1091" s="172" t="s">
        <v>445</v>
      </c>
      <c r="C1091" s="172" t="s">
        <v>174</v>
      </c>
      <c r="D1091" s="170">
        <v>162000</v>
      </c>
      <c r="E1091" s="160">
        <v>742</v>
      </c>
      <c r="F1091" s="160">
        <v>911</v>
      </c>
      <c r="G1091" s="160">
        <v>1152</v>
      </c>
      <c r="H1091" s="170">
        <v>47353</v>
      </c>
      <c r="I1091" s="170">
        <v>50064</v>
      </c>
      <c r="J1091" s="170">
        <v>29680</v>
      </c>
      <c r="K1091" s="170">
        <v>36440</v>
      </c>
      <c r="L1091" s="160">
        <v>46080</v>
      </c>
      <c r="M1091" s="160">
        <v>67479</v>
      </c>
      <c r="N1091" s="170">
        <f t="shared" si="264"/>
        <v>20126</v>
      </c>
      <c r="O1091" s="170">
        <f t="shared" si="265"/>
        <v>17415</v>
      </c>
      <c r="P1091" s="170">
        <f t="shared" si="266"/>
        <v>37799</v>
      </c>
      <c r="Q1091" s="170">
        <f t="shared" si="267"/>
        <v>31039</v>
      </c>
      <c r="R1091" s="170">
        <f t="shared" si="268"/>
        <v>21399</v>
      </c>
      <c r="S1091" s="174">
        <f t="shared" si="269"/>
        <v>21060</v>
      </c>
      <c r="T1091" s="171">
        <f t="shared" si="270"/>
        <v>59388.335379000004</v>
      </c>
      <c r="U1091" s="174">
        <f t="shared" si="271"/>
        <v>2194.39899225405</v>
      </c>
      <c r="V1091" s="172">
        <f t="shared" si="272"/>
        <v>9.5971608054593212</v>
      </c>
      <c r="W1091" s="174">
        <f t="shared" si="273"/>
        <v>2733</v>
      </c>
      <c r="X1091" s="174">
        <f t="shared" si="274"/>
        <v>182.86658268783748</v>
      </c>
      <c r="Y1091" s="175">
        <f t="shared" si="275"/>
        <v>14.945322211578533</v>
      </c>
    </row>
    <row r="1092" spans="1:33" ht="14.25" customHeight="1" x14ac:dyDescent="0.2">
      <c r="A1092" s="172" t="s">
        <v>307</v>
      </c>
      <c r="B1092" s="172" t="s">
        <v>445</v>
      </c>
      <c r="C1092" s="172" t="s">
        <v>175</v>
      </c>
      <c r="D1092" s="170">
        <v>162000</v>
      </c>
      <c r="E1092" s="160">
        <v>742</v>
      </c>
      <c r="F1092" s="160">
        <v>911</v>
      </c>
      <c r="G1092" s="160">
        <v>1152</v>
      </c>
      <c r="H1092" s="170">
        <v>47353</v>
      </c>
      <c r="I1092" s="170">
        <v>50064</v>
      </c>
      <c r="J1092" s="170">
        <v>29680</v>
      </c>
      <c r="K1092" s="170">
        <v>36440</v>
      </c>
      <c r="L1092" s="160">
        <v>46080</v>
      </c>
      <c r="M1092" s="160">
        <v>29191</v>
      </c>
      <c r="N1092" s="170">
        <f t="shared" si="264"/>
        <v>-18162</v>
      </c>
      <c r="O1092" s="170">
        <f t="shared" si="265"/>
        <v>-20873</v>
      </c>
      <c r="P1092" s="170">
        <f t="shared" si="266"/>
        <v>-489</v>
      </c>
      <c r="Q1092" s="170">
        <f t="shared" si="267"/>
        <v>-7249</v>
      </c>
      <c r="R1092" s="170">
        <f t="shared" si="268"/>
        <v>-16889</v>
      </c>
      <c r="S1092" s="174">
        <f t="shared" si="269"/>
        <v>21060</v>
      </c>
      <c r="T1092" s="171">
        <f t="shared" si="270"/>
        <v>25691.028291000002</v>
      </c>
      <c r="U1092" s="174">
        <f t="shared" si="271"/>
        <v>949.28349535245002</v>
      </c>
      <c r="V1092" s="172">
        <f t="shared" si="272"/>
        <v>22.185153437415281</v>
      </c>
      <c r="W1092" s="174">
        <f t="shared" si="273"/>
        <v>2733</v>
      </c>
      <c r="X1092" s="174">
        <f t="shared" si="274"/>
        <v>79.106957946037497</v>
      </c>
      <c r="Y1092" s="175">
        <f t="shared" si="275"/>
        <v>34.548162019633033</v>
      </c>
    </row>
    <row r="1093" spans="1:33" ht="14.25" customHeight="1" x14ac:dyDescent="0.2">
      <c r="A1093" s="172" t="s">
        <v>307</v>
      </c>
      <c r="B1093" s="172" t="s">
        <v>445</v>
      </c>
      <c r="C1093" s="172" t="s">
        <v>176</v>
      </c>
      <c r="D1093" s="170">
        <v>162000</v>
      </c>
      <c r="E1093" s="160">
        <v>742</v>
      </c>
      <c r="F1093" s="160">
        <v>911</v>
      </c>
      <c r="G1093" s="160">
        <v>1152</v>
      </c>
      <c r="H1093" s="170">
        <v>47353</v>
      </c>
      <c r="I1093" s="170">
        <v>50064</v>
      </c>
      <c r="J1093" s="170">
        <v>29680</v>
      </c>
      <c r="K1093" s="170">
        <v>36440</v>
      </c>
      <c r="L1093" s="160">
        <v>46080</v>
      </c>
      <c r="M1093" s="160">
        <v>24765</v>
      </c>
      <c r="N1093" s="170">
        <f t="shared" si="264"/>
        <v>-22588</v>
      </c>
      <c r="O1093" s="170">
        <f t="shared" si="265"/>
        <v>-25299</v>
      </c>
      <c r="P1093" s="170">
        <f t="shared" si="266"/>
        <v>-4915</v>
      </c>
      <c r="Q1093" s="170">
        <f t="shared" si="267"/>
        <v>-11675</v>
      </c>
      <c r="R1093" s="170">
        <f t="shared" si="268"/>
        <v>-21315</v>
      </c>
      <c r="S1093" s="174">
        <f t="shared" si="269"/>
        <v>21060</v>
      </c>
      <c r="T1093" s="171">
        <f t="shared" si="270"/>
        <v>21795.701265</v>
      </c>
      <c r="U1093" s="174">
        <f t="shared" si="271"/>
        <v>805.35116174174993</v>
      </c>
      <c r="V1093" s="172">
        <f t="shared" si="272"/>
        <v>26.150083343088614</v>
      </c>
      <c r="W1093" s="174">
        <f t="shared" si="273"/>
        <v>2733</v>
      </c>
      <c r="X1093" s="174">
        <f t="shared" si="274"/>
        <v>67.112596811812494</v>
      </c>
      <c r="Y1093" s="175">
        <f t="shared" si="275"/>
        <v>40.72260841974996</v>
      </c>
    </row>
    <row r="1094" spans="1:33" ht="14.25" customHeight="1" x14ac:dyDescent="0.2">
      <c r="A1094" s="172" t="s">
        <v>307</v>
      </c>
      <c r="B1094" s="172" t="s">
        <v>445</v>
      </c>
      <c r="C1094" s="172" t="s">
        <v>303</v>
      </c>
      <c r="D1094" s="170">
        <v>162000</v>
      </c>
      <c r="E1094" s="160">
        <v>742</v>
      </c>
      <c r="F1094" s="160">
        <v>911</v>
      </c>
      <c r="G1094" s="160">
        <v>1152</v>
      </c>
      <c r="H1094" s="170">
        <v>47353</v>
      </c>
      <c r="I1094" s="170">
        <v>50064</v>
      </c>
      <c r="J1094" s="170">
        <v>29680</v>
      </c>
      <c r="K1094" s="170">
        <v>36440</v>
      </c>
      <c r="L1094" s="160">
        <v>46080</v>
      </c>
      <c r="M1094" s="160">
        <v>43475</v>
      </c>
      <c r="N1094" s="170">
        <f t="shared" si="264"/>
        <v>-3878</v>
      </c>
      <c r="O1094" s="170">
        <f t="shared" si="265"/>
        <v>-6589</v>
      </c>
      <c r="P1094" s="170">
        <f t="shared" si="266"/>
        <v>13795</v>
      </c>
      <c r="Q1094" s="170">
        <f t="shared" si="267"/>
        <v>7035</v>
      </c>
      <c r="R1094" s="170">
        <f t="shared" si="268"/>
        <v>-2605</v>
      </c>
      <c r="S1094" s="174">
        <f t="shared" si="269"/>
        <v>21060</v>
      </c>
      <c r="T1094" s="171">
        <f t="shared" si="270"/>
        <v>38262.390975000002</v>
      </c>
      <c r="U1094" s="174">
        <f t="shared" si="271"/>
        <v>1413.7953465262499</v>
      </c>
      <c r="V1094" s="172">
        <f t="shared" si="272"/>
        <v>14.896073927351111</v>
      </c>
      <c r="W1094" s="174">
        <f t="shared" si="273"/>
        <v>2733</v>
      </c>
      <c r="X1094" s="174">
        <f t="shared" si="274"/>
        <v>117.81627887718749</v>
      </c>
      <c r="Y1094" s="175">
        <f t="shared" si="275"/>
        <v>23.197133927892072</v>
      </c>
    </row>
    <row r="1095" spans="1:33" ht="14.25" customHeight="1" x14ac:dyDescent="0.2">
      <c r="A1095" s="172" t="s">
        <v>307</v>
      </c>
      <c r="B1095" s="172" t="s">
        <v>445</v>
      </c>
      <c r="C1095" s="172" t="s">
        <v>339</v>
      </c>
      <c r="D1095" s="170">
        <v>162000</v>
      </c>
      <c r="E1095" s="160">
        <v>742</v>
      </c>
      <c r="F1095" s="160">
        <v>911</v>
      </c>
      <c r="G1095" s="160">
        <v>1152</v>
      </c>
      <c r="H1095" s="170">
        <v>47353</v>
      </c>
      <c r="I1095" s="170">
        <v>50064</v>
      </c>
      <c r="J1095" s="170">
        <v>29680</v>
      </c>
      <c r="K1095" s="170">
        <v>36440</v>
      </c>
      <c r="L1095" s="160">
        <v>46080</v>
      </c>
      <c r="M1095" s="160">
        <v>29431</v>
      </c>
      <c r="N1095" s="170">
        <f t="shared" si="264"/>
        <v>-17922</v>
      </c>
      <c r="O1095" s="170">
        <f t="shared" si="265"/>
        <v>-20633</v>
      </c>
      <c r="P1095" s="170">
        <f t="shared" si="266"/>
        <v>-249</v>
      </c>
      <c r="Q1095" s="170">
        <f t="shared" si="267"/>
        <v>-7009</v>
      </c>
      <c r="R1095" s="170">
        <f t="shared" si="268"/>
        <v>-16649</v>
      </c>
      <c r="S1095" s="174">
        <f t="shared" si="269"/>
        <v>21060</v>
      </c>
      <c r="T1095" s="171">
        <f t="shared" si="270"/>
        <v>25902.252531000002</v>
      </c>
      <c r="U1095" s="174">
        <f t="shared" si="271"/>
        <v>957.08823102044994</v>
      </c>
      <c r="V1095" s="172">
        <f t="shared" si="272"/>
        <v>22.004240902164028</v>
      </c>
      <c r="W1095" s="174">
        <f t="shared" si="273"/>
        <v>2733</v>
      </c>
      <c r="X1095" s="174">
        <f t="shared" si="274"/>
        <v>79.757352585037495</v>
      </c>
      <c r="Y1095" s="175">
        <f t="shared" si="275"/>
        <v>34.266433268156291</v>
      </c>
    </row>
    <row r="1096" spans="1:33" ht="14.25" customHeight="1" x14ac:dyDescent="0.2">
      <c r="A1096" s="172" t="s">
        <v>307</v>
      </c>
      <c r="B1096" s="172" t="s">
        <v>445</v>
      </c>
      <c r="C1096" s="172" t="s">
        <v>179</v>
      </c>
      <c r="D1096" s="170">
        <v>162000</v>
      </c>
      <c r="E1096" s="160">
        <v>742</v>
      </c>
      <c r="F1096" s="160">
        <v>911</v>
      </c>
      <c r="G1096" s="160">
        <v>1152</v>
      </c>
      <c r="H1096" s="170">
        <v>47353</v>
      </c>
      <c r="I1096" s="170">
        <v>50064</v>
      </c>
      <c r="J1096" s="170">
        <v>29680</v>
      </c>
      <c r="K1096" s="170">
        <v>36440</v>
      </c>
      <c r="L1096" s="160">
        <v>46080</v>
      </c>
      <c r="M1096" s="160">
        <v>55504</v>
      </c>
      <c r="N1096" s="170">
        <f t="shared" si="264"/>
        <v>8151</v>
      </c>
      <c r="O1096" s="170">
        <f t="shared" si="265"/>
        <v>5440</v>
      </c>
      <c r="P1096" s="170">
        <f t="shared" si="266"/>
        <v>25824</v>
      </c>
      <c r="Q1096" s="170">
        <f t="shared" si="267"/>
        <v>19064</v>
      </c>
      <c r="R1096" s="170">
        <f t="shared" si="268"/>
        <v>9424</v>
      </c>
      <c r="S1096" s="174">
        <f t="shared" si="269"/>
        <v>21060</v>
      </c>
      <c r="T1096" s="171">
        <f t="shared" si="270"/>
        <v>48849.125904</v>
      </c>
      <c r="U1096" s="174">
        <f t="shared" si="271"/>
        <v>1804.9752021528</v>
      </c>
      <c r="V1096" s="172">
        <f t="shared" si="272"/>
        <v>11.667750324149422</v>
      </c>
      <c r="W1096" s="174">
        <f t="shared" si="273"/>
        <v>2733</v>
      </c>
      <c r="X1096" s="174">
        <f t="shared" si="274"/>
        <v>150.41460017939997</v>
      </c>
      <c r="Y1096" s="175">
        <f t="shared" si="275"/>
        <v>18.169778709914745</v>
      </c>
    </row>
    <row r="1097" spans="1:33" ht="14.25" customHeight="1" x14ac:dyDescent="0.2">
      <c r="A1097" s="172" t="s">
        <v>307</v>
      </c>
      <c r="B1097" s="172" t="s">
        <v>445</v>
      </c>
      <c r="C1097" s="172" t="s">
        <v>340</v>
      </c>
      <c r="D1097" s="170">
        <v>162000</v>
      </c>
      <c r="E1097" s="160">
        <v>742</v>
      </c>
      <c r="F1097" s="160">
        <v>911</v>
      </c>
      <c r="G1097" s="160">
        <v>1152</v>
      </c>
      <c r="H1097" s="170">
        <v>47353</v>
      </c>
      <c r="I1097" s="170">
        <v>50064</v>
      </c>
      <c r="J1097" s="170">
        <v>29680</v>
      </c>
      <c r="K1097" s="170">
        <v>36440</v>
      </c>
      <c r="L1097" s="160">
        <v>46080</v>
      </c>
      <c r="M1097" s="160">
        <v>30632</v>
      </c>
      <c r="N1097" s="170">
        <f t="shared" si="264"/>
        <v>-16721</v>
      </c>
      <c r="O1097" s="170">
        <f t="shared" si="265"/>
        <v>-19432</v>
      </c>
      <c r="P1097" s="170">
        <f t="shared" si="266"/>
        <v>952</v>
      </c>
      <c r="Q1097" s="170">
        <f t="shared" si="267"/>
        <v>-5808</v>
      </c>
      <c r="R1097" s="170">
        <f t="shared" si="268"/>
        <v>-15448</v>
      </c>
      <c r="S1097" s="174">
        <f t="shared" si="269"/>
        <v>21060</v>
      </c>
      <c r="T1097" s="171">
        <f t="shared" si="270"/>
        <v>26959.253832000002</v>
      </c>
      <c r="U1097" s="174">
        <f t="shared" si="271"/>
        <v>996.14442909239995</v>
      </c>
      <c r="V1097" s="172">
        <f t="shared" si="272"/>
        <v>21.141512600926792</v>
      </c>
      <c r="W1097" s="174">
        <f t="shared" si="273"/>
        <v>2733</v>
      </c>
      <c r="X1097" s="174">
        <f t="shared" si="274"/>
        <v>83.012035757699991</v>
      </c>
      <c r="Y1097" s="175">
        <f t="shared" si="275"/>
        <v>32.922936716998819</v>
      </c>
    </row>
    <row r="1098" spans="1:33" ht="14.25" customHeight="1" x14ac:dyDescent="0.2">
      <c r="A1098" s="172" t="s">
        <v>307</v>
      </c>
      <c r="B1098" s="172" t="s">
        <v>445</v>
      </c>
      <c r="C1098" s="172" t="s">
        <v>305</v>
      </c>
      <c r="D1098" s="170">
        <v>162000</v>
      </c>
      <c r="E1098" s="160">
        <v>742</v>
      </c>
      <c r="F1098" s="160">
        <v>911</v>
      </c>
      <c r="G1098" s="160">
        <v>1152</v>
      </c>
      <c r="H1098" s="170">
        <v>47353</v>
      </c>
      <c r="I1098" s="170">
        <v>50064</v>
      </c>
      <c r="J1098" s="170">
        <v>29680</v>
      </c>
      <c r="K1098" s="170">
        <v>36440</v>
      </c>
      <c r="L1098" s="160">
        <v>46080</v>
      </c>
      <c r="M1098" s="160">
        <v>26967</v>
      </c>
      <c r="N1098" s="170">
        <f t="shared" si="264"/>
        <v>-20386</v>
      </c>
      <c r="O1098" s="170">
        <f t="shared" si="265"/>
        <v>-23097</v>
      </c>
      <c r="P1098" s="170">
        <f t="shared" si="266"/>
        <v>-2713</v>
      </c>
      <c r="Q1098" s="170">
        <f t="shared" si="267"/>
        <v>-9473</v>
      </c>
      <c r="R1098" s="170">
        <f t="shared" si="268"/>
        <v>-19113</v>
      </c>
      <c r="S1098" s="174">
        <f t="shared" si="269"/>
        <v>21060</v>
      </c>
      <c r="T1098" s="171">
        <f t="shared" si="270"/>
        <v>23733.683667000001</v>
      </c>
      <c r="U1098" s="174">
        <f t="shared" si="271"/>
        <v>876.95961149564994</v>
      </c>
      <c r="V1098" s="172">
        <f t="shared" si="272"/>
        <v>24.014788963977807</v>
      </c>
      <c r="W1098" s="174">
        <f t="shared" si="273"/>
        <v>2733</v>
      </c>
      <c r="X1098" s="174">
        <f t="shared" si="274"/>
        <v>73.07996762463749</v>
      </c>
      <c r="Y1098" s="175">
        <f t="shared" si="275"/>
        <v>37.397389309715869</v>
      </c>
    </row>
    <row r="1099" spans="1:33" ht="14.25" customHeight="1" x14ac:dyDescent="0.2">
      <c r="A1099" s="172" t="s">
        <v>307</v>
      </c>
      <c r="B1099" s="172" t="s">
        <v>445</v>
      </c>
      <c r="C1099" s="172" t="s">
        <v>463</v>
      </c>
      <c r="D1099" s="170">
        <v>162000</v>
      </c>
      <c r="E1099" s="160">
        <v>742</v>
      </c>
      <c r="F1099" s="160">
        <v>911</v>
      </c>
      <c r="G1099" s="160">
        <v>1152</v>
      </c>
      <c r="H1099" s="170">
        <v>47353</v>
      </c>
      <c r="I1099" s="170">
        <v>50064</v>
      </c>
      <c r="J1099" s="170">
        <v>29680</v>
      </c>
      <c r="K1099" s="170">
        <v>36440</v>
      </c>
      <c r="L1099" s="160">
        <v>46080</v>
      </c>
      <c r="M1099" s="160">
        <v>31352</v>
      </c>
      <c r="N1099" s="170">
        <f t="shared" si="264"/>
        <v>-16001</v>
      </c>
      <c r="O1099" s="170">
        <f t="shared" si="265"/>
        <v>-18712</v>
      </c>
      <c r="P1099" s="170">
        <f t="shared" si="266"/>
        <v>1672</v>
      </c>
      <c r="Q1099" s="170">
        <f t="shared" si="267"/>
        <v>-5088</v>
      </c>
      <c r="R1099" s="170">
        <f t="shared" si="268"/>
        <v>-14728</v>
      </c>
      <c r="S1099" s="174">
        <f t="shared" si="269"/>
        <v>21060</v>
      </c>
      <c r="T1099" s="171">
        <f t="shared" si="270"/>
        <v>27592.926552000001</v>
      </c>
      <c r="U1099" s="174">
        <f t="shared" si="271"/>
        <v>1019.5586360963999</v>
      </c>
      <c r="V1099" s="172">
        <f t="shared" si="272"/>
        <v>20.655996873934342</v>
      </c>
      <c r="W1099" s="174">
        <f t="shared" si="273"/>
        <v>2733</v>
      </c>
      <c r="X1099" s="174">
        <f t="shared" si="274"/>
        <v>84.963219674699985</v>
      </c>
      <c r="Y1099" s="172">
        <f t="shared" si="275"/>
        <v>32.166860089152458</v>
      </c>
    </row>
    <row r="1100" spans="1:33" ht="14.25" customHeight="1" x14ac:dyDescent="0.2">
      <c r="A1100" s="172" t="s">
        <v>249</v>
      </c>
      <c r="B1100" s="172" t="s">
        <v>250</v>
      </c>
      <c r="C1100" s="172" t="s">
        <v>463</v>
      </c>
      <c r="D1100" s="170">
        <v>239000</v>
      </c>
      <c r="E1100" s="160">
        <v>864</v>
      </c>
      <c r="F1100" s="160">
        <v>1089</v>
      </c>
      <c r="G1100" s="160">
        <v>1547</v>
      </c>
      <c r="H1100" s="170">
        <v>69860</v>
      </c>
      <c r="I1100" s="170">
        <v>73859</v>
      </c>
      <c r="J1100" s="170">
        <v>34560</v>
      </c>
      <c r="K1100" s="170">
        <v>43560</v>
      </c>
      <c r="L1100" s="160">
        <v>61880</v>
      </c>
      <c r="M1100" s="160">
        <v>33693</v>
      </c>
      <c r="N1100" s="170">
        <f t="shared" si="264"/>
        <v>-36167</v>
      </c>
      <c r="O1100" s="170">
        <f t="shared" si="265"/>
        <v>-40166</v>
      </c>
      <c r="P1100" s="170">
        <f t="shared" si="266"/>
        <v>-867</v>
      </c>
      <c r="Q1100" s="170">
        <f t="shared" si="267"/>
        <v>-9867</v>
      </c>
      <c r="R1100" s="170">
        <f t="shared" si="268"/>
        <v>-28187</v>
      </c>
      <c r="S1100" s="174">
        <f t="shared" si="269"/>
        <v>31070</v>
      </c>
      <c r="T1100" s="171">
        <f t="shared" si="270"/>
        <v>29653.242993</v>
      </c>
      <c r="U1100" s="174">
        <f t="shared" si="271"/>
        <v>1095.6873285913498</v>
      </c>
      <c r="V1100" s="172">
        <f t="shared" si="272"/>
        <v>28.356629842515904</v>
      </c>
      <c r="W1100" s="174">
        <f t="shared" si="273"/>
        <v>3267</v>
      </c>
      <c r="X1100" s="174">
        <f t="shared" si="274"/>
        <v>91.307277382612483</v>
      </c>
      <c r="Y1100" s="172">
        <f t="shared" si="275"/>
        <v>35.780280538976299</v>
      </c>
    </row>
    <row r="1101" spans="1:33" ht="14.25" customHeight="1" x14ac:dyDescent="0.2">
      <c r="A1101" s="172" t="s">
        <v>249</v>
      </c>
      <c r="B1101" s="172" t="s">
        <v>250</v>
      </c>
      <c r="C1101" s="172" t="s">
        <v>181</v>
      </c>
      <c r="D1101" s="170">
        <v>239000</v>
      </c>
      <c r="E1101" s="160">
        <v>864</v>
      </c>
      <c r="F1101" s="160">
        <v>1089</v>
      </c>
      <c r="G1101" s="160">
        <v>1547</v>
      </c>
      <c r="H1101" s="170">
        <v>69860</v>
      </c>
      <c r="I1101" s="170">
        <v>73859</v>
      </c>
      <c r="J1101" s="170">
        <v>34560</v>
      </c>
      <c r="K1101" s="170">
        <v>43560</v>
      </c>
      <c r="L1101" s="160">
        <v>61880</v>
      </c>
      <c r="M1101" s="160">
        <v>93328</v>
      </c>
      <c r="N1101" s="170">
        <f t="shared" si="264"/>
        <v>23468</v>
      </c>
      <c r="O1101" s="170">
        <f t="shared" si="265"/>
        <v>19469</v>
      </c>
      <c r="P1101" s="170">
        <f t="shared" si="266"/>
        <v>58768</v>
      </c>
      <c r="Q1101" s="170">
        <f t="shared" si="267"/>
        <v>49768</v>
      </c>
      <c r="R1101" s="170">
        <f t="shared" si="268"/>
        <v>31448</v>
      </c>
      <c r="S1101" s="174">
        <f t="shared" si="269"/>
        <v>31070</v>
      </c>
      <c r="T1101" s="171">
        <f t="shared" si="270"/>
        <v>82138.066128000006</v>
      </c>
      <c r="U1101" s="174">
        <f t="shared" si="271"/>
        <v>3035.0015434296001</v>
      </c>
      <c r="V1101" s="172">
        <f t="shared" si="272"/>
        <v>10.237227083875023</v>
      </c>
      <c r="W1101" s="174">
        <f t="shared" si="273"/>
        <v>3267</v>
      </c>
      <c r="X1101" s="174">
        <f t="shared" si="274"/>
        <v>252.91679528579999</v>
      </c>
      <c r="Y1101" s="175">
        <f t="shared" si="275"/>
        <v>12.917291618803876</v>
      </c>
    </row>
    <row r="1102" spans="1:33" ht="14.25" customHeight="1" x14ac:dyDescent="0.2">
      <c r="A1102" s="172" t="s">
        <v>249</v>
      </c>
      <c r="B1102" s="172" t="s">
        <v>250</v>
      </c>
      <c r="C1102" s="172" t="s">
        <v>178</v>
      </c>
      <c r="D1102" s="170">
        <v>239000</v>
      </c>
      <c r="E1102" s="160">
        <v>864</v>
      </c>
      <c r="F1102" s="160">
        <v>1089</v>
      </c>
      <c r="G1102" s="160">
        <v>1547</v>
      </c>
      <c r="H1102" s="170">
        <v>69860</v>
      </c>
      <c r="I1102" s="170">
        <v>73859</v>
      </c>
      <c r="J1102" s="170">
        <v>34560</v>
      </c>
      <c r="K1102" s="170">
        <v>43560</v>
      </c>
      <c r="L1102" s="160">
        <v>61880</v>
      </c>
      <c r="M1102" s="160">
        <v>73227</v>
      </c>
      <c r="N1102" s="170">
        <f t="shared" si="264"/>
        <v>3367</v>
      </c>
      <c r="O1102" s="170">
        <f t="shared" si="265"/>
        <v>-632</v>
      </c>
      <c r="P1102" s="170">
        <f t="shared" si="266"/>
        <v>38667</v>
      </c>
      <c r="Q1102" s="170">
        <f t="shared" si="267"/>
        <v>29667</v>
      </c>
      <c r="R1102" s="170">
        <f t="shared" si="268"/>
        <v>11347</v>
      </c>
      <c r="S1102" s="174">
        <f t="shared" si="269"/>
        <v>31070</v>
      </c>
      <c r="T1102" s="171">
        <f t="shared" si="270"/>
        <v>64447.155927</v>
      </c>
      <c r="U1102" s="174">
        <f t="shared" si="271"/>
        <v>2381.3224115026496</v>
      </c>
      <c r="V1102" s="172">
        <f t="shared" si="272"/>
        <v>13.047372270936791</v>
      </c>
      <c r="W1102" s="174">
        <f t="shared" si="273"/>
        <v>3267</v>
      </c>
      <c r="X1102" s="174">
        <f t="shared" si="274"/>
        <v>198.44353429188746</v>
      </c>
      <c r="Y1102" s="175">
        <f t="shared" si="275"/>
        <v>16.463121419691213</v>
      </c>
    </row>
    <row r="1103" spans="1:33" ht="14.25" customHeight="1" x14ac:dyDescent="0.2">
      <c r="A1103" s="172" t="s">
        <v>249</v>
      </c>
      <c r="B1103" s="172" t="s">
        <v>250</v>
      </c>
      <c r="C1103" s="172" t="s">
        <v>468</v>
      </c>
      <c r="D1103" s="170">
        <v>239000</v>
      </c>
      <c r="E1103" s="160">
        <v>864</v>
      </c>
      <c r="F1103" s="160">
        <v>1089</v>
      </c>
      <c r="G1103" s="160">
        <v>1547</v>
      </c>
      <c r="H1103" s="170">
        <v>69860</v>
      </c>
      <c r="I1103" s="170">
        <v>73859</v>
      </c>
      <c r="J1103" s="170">
        <v>34560</v>
      </c>
      <c r="K1103" s="170">
        <v>43560</v>
      </c>
      <c r="L1103" s="160">
        <v>61880</v>
      </c>
      <c r="M1103" s="160">
        <v>61588</v>
      </c>
      <c r="N1103" s="170">
        <f t="shared" si="264"/>
        <v>-8272</v>
      </c>
      <c r="O1103" s="170">
        <f t="shared" si="265"/>
        <v>-12271</v>
      </c>
      <c r="P1103" s="170">
        <f t="shared" si="266"/>
        <v>27028</v>
      </c>
      <c r="Q1103" s="170">
        <f t="shared" si="267"/>
        <v>18028</v>
      </c>
      <c r="R1103" s="170">
        <f t="shared" si="268"/>
        <v>-292</v>
      </c>
      <c r="S1103" s="174">
        <f t="shared" si="269"/>
        <v>31070</v>
      </c>
      <c r="T1103" s="171">
        <f t="shared" si="270"/>
        <v>54203.660388000004</v>
      </c>
      <c r="U1103" s="174">
        <f t="shared" si="271"/>
        <v>2002.8252513365999</v>
      </c>
      <c r="V1103" s="172">
        <f t="shared" si="272"/>
        <v>15.513085816780675</v>
      </c>
      <c r="W1103" s="174">
        <f t="shared" si="273"/>
        <v>3267</v>
      </c>
      <c r="X1103" s="174">
        <f t="shared" si="274"/>
        <v>166.90210427804999</v>
      </c>
      <c r="Y1103" s="175">
        <f t="shared" si="275"/>
        <v>19.574348772483734</v>
      </c>
    </row>
    <row r="1104" spans="1:33" ht="14.25" customHeight="1" x14ac:dyDescent="0.2">
      <c r="A1104" s="172" t="s">
        <v>249</v>
      </c>
      <c r="B1104" s="172" t="s">
        <v>250</v>
      </c>
      <c r="C1104" s="172" t="s">
        <v>170</v>
      </c>
      <c r="D1104" s="170">
        <v>239000</v>
      </c>
      <c r="E1104" s="160">
        <v>864</v>
      </c>
      <c r="F1104" s="160">
        <v>1089</v>
      </c>
      <c r="G1104" s="160">
        <v>1547</v>
      </c>
      <c r="H1104" s="170">
        <v>69860</v>
      </c>
      <c r="I1104" s="170">
        <v>73859</v>
      </c>
      <c r="J1104" s="170">
        <v>34560</v>
      </c>
      <c r="K1104" s="170">
        <v>43560</v>
      </c>
      <c r="L1104" s="160">
        <v>61880</v>
      </c>
      <c r="M1104" s="160">
        <v>51589</v>
      </c>
      <c r="N1104" s="170">
        <f t="shared" si="264"/>
        <v>-18271</v>
      </c>
      <c r="O1104" s="170">
        <f t="shared" si="265"/>
        <v>-22270</v>
      </c>
      <c r="P1104" s="170">
        <f t="shared" si="266"/>
        <v>17029</v>
      </c>
      <c r="Q1104" s="170">
        <f t="shared" si="267"/>
        <v>8029</v>
      </c>
      <c r="R1104" s="170">
        <f t="shared" si="268"/>
        <v>-10291</v>
      </c>
      <c r="S1104" s="174">
        <f t="shared" si="269"/>
        <v>31070</v>
      </c>
      <c r="T1104" s="171">
        <f t="shared" si="270"/>
        <v>45403.530489000004</v>
      </c>
      <c r="U1104" s="174">
        <f t="shared" si="271"/>
        <v>1677.6604515685501</v>
      </c>
      <c r="V1104" s="172">
        <f t="shared" si="272"/>
        <v>18.519838129909246</v>
      </c>
      <c r="W1104" s="174">
        <f t="shared" si="273"/>
        <v>3267</v>
      </c>
      <c r="X1104" s="174">
        <f t="shared" si="274"/>
        <v>139.80503763071249</v>
      </c>
      <c r="Y1104" s="175">
        <f t="shared" si="275"/>
        <v>23.368256647729716</v>
      </c>
    </row>
    <row r="1105" spans="1:25" ht="14.25" customHeight="1" x14ac:dyDescent="0.2">
      <c r="A1105" s="172" t="s">
        <v>249</v>
      </c>
      <c r="B1105" s="172" t="s">
        <v>250</v>
      </c>
      <c r="C1105" s="172" t="s">
        <v>171</v>
      </c>
      <c r="D1105" s="170">
        <v>239000</v>
      </c>
      <c r="E1105" s="160">
        <v>864</v>
      </c>
      <c r="F1105" s="160">
        <v>1089</v>
      </c>
      <c r="G1105" s="160">
        <v>1547</v>
      </c>
      <c r="H1105" s="170">
        <v>69860</v>
      </c>
      <c r="I1105" s="170">
        <v>73859</v>
      </c>
      <c r="J1105" s="170">
        <v>34560</v>
      </c>
      <c r="K1105" s="170">
        <v>43560</v>
      </c>
      <c r="L1105" s="160">
        <v>61880</v>
      </c>
      <c r="M1105" s="160">
        <v>47403</v>
      </c>
      <c r="N1105" s="170">
        <f t="shared" si="264"/>
        <v>-22457</v>
      </c>
      <c r="O1105" s="170">
        <f t="shared" si="265"/>
        <v>-26456</v>
      </c>
      <c r="P1105" s="170">
        <f t="shared" si="266"/>
        <v>12843</v>
      </c>
      <c r="Q1105" s="170">
        <f t="shared" si="267"/>
        <v>3843</v>
      </c>
      <c r="R1105" s="170">
        <f t="shared" si="268"/>
        <v>-14477</v>
      </c>
      <c r="S1105" s="174">
        <f t="shared" si="269"/>
        <v>31070</v>
      </c>
      <c r="T1105" s="171">
        <f t="shared" si="270"/>
        <v>41719.427703000001</v>
      </c>
      <c r="U1105" s="174">
        <f t="shared" si="271"/>
        <v>1541.5328536258498</v>
      </c>
      <c r="V1105" s="172">
        <f t="shared" si="272"/>
        <v>20.155262942933746</v>
      </c>
      <c r="W1105" s="174">
        <f t="shared" si="273"/>
        <v>3267</v>
      </c>
      <c r="X1105" s="174">
        <f t="shared" si="274"/>
        <v>128.46107113548749</v>
      </c>
      <c r="Y1105" s="175">
        <f t="shared" si="275"/>
        <v>25.431829044569504</v>
      </c>
    </row>
    <row r="1106" spans="1:25" ht="14.25" customHeight="1" x14ac:dyDescent="0.2">
      <c r="A1106" s="172" t="s">
        <v>249</v>
      </c>
      <c r="B1106" s="172" t="s">
        <v>250</v>
      </c>
      <c r="C1106" s="172" t="s">
        <v>172</v>
      </c>
      <c r="D1106" s="170">
        <v>239000</v>
      </c>
      <c r="E1106" s="160">
        <v>864</v>
      </c>
      <c r="F1106" s="160">
        <v>1089</v>
      </c>
      <c r="G1106" s="160">
        <v>1547</v>
      </c>
      <c r="H1106" s="170">
        <v>69860</v>
      </c>
      <c r="I1106" s="170">
        <v>73859</v>
      </c>
      <c r="J1106" s="170">
        <v>34560</v>
      </c>
      <c r="K1106" s="170">
        <v>43560</v>
      </c>
      <c r="L1106" s="160">
        <v>61880</v>
      </c>
      <c r="M1106" s="160">
        <v>33679</v>
      </c>
      <c r="N1106" s="170">
        <f t="shared" si="264"/>
        <v>-36181</v>
      </c>
      <c r="O1106" s="170">
        <f t="shared" si="265"/>
        <v>-40180</v>
      </c>
      <c r="P1106" s="170">
        <f t="shared" si="266"/>
        <v>-881</v>
      </c>
      <c r="Q1106" s="170">
        <f t="shared" si="267"/>
        <v>-9881</v>
      </c>
      <c r="R1106" s="170">
        <f t="shared" si="268"/>
        <v>-28201</v>
      </c>
      <c r="S1106" s="174">
        <f t="shared" si="269"/>
        <v>31070</v>
      </c>
      <c r="T1106" s="171">
        <f t="shared" si="270"/>
        <v>29640.921579000002</v>
      </c>
      <c r="U1106" s="174">
        <f t="shared" si="271"/>
        <v>1095.2320523440499</v>
      </c>
      <c r="V1106" s="172">
        <f t="shared" si="272"/>
        <v>28.368417390180479</v>
      </c>
      <c r="W1106" s="174">
        <f t="shared" si="273"/>
        <v>3267</v>
      </c>
      <c r="X1106" s="174">
        <f t="shared" si="274"/>
        <v>91.269337695337498</v>
      </c>
      <c r="Y1106" s="175">
        <f t="shared" si="275"/>
        <v>35.795154018816717</v>
      </c>
    </row>
    <row r="1107" spans="1:25" ht="14.25" customHeight="1" x14ac:dyDescent="0.2">
      <c r="A1107" s="172" t="s">
        <v>249</v>
      </c>
      <c r="B1107" s="172" t="s">
        <v>250</v>
      </c>
      <c r="C1107" s="172" t="s">
        <v>173</v>
      </c>
      <c r="D1107" s="170">
        <v>239000</v>
      </c>
      <c r="E1107" s="160">
        <v>864</v>
      </c>
      <c r="F1107" s="160">
        <v>1089</v>
      </c>
      <c r="G1107" s="160">
        <v>1547</v>
      </c>
      <c r="H1107" s="170">
        <v>69860</v>
      </c>
      <c r="I1107" s="170">
        <v>73859</v>
      </c>
      <c r="J1107" s="170">
        <v>34560</v>
      </c>
      <c r="K1107" s="170">
        <v>43560</v>
      </c>
      <c r="L1107" s="160">
        <v>61880</v>
      </c>
      <c r="M1107" s="160">
        <v>41857</v>
      </c>
      <c r="N1107" s="170">
        <f t="shared" si="264"/>
        <v>-28003</v>
      </c>
      <c r="O1107" s="170">
        <f t="shared" si="265"/>
        <v>-32002</v>
      </c>
      <c r="P1107" s="170">
        <f t="shared" si="266"/>
        <v>7297</v>
      </c>
      <c r="Q1107" s="170">
        <f t="shared" si="267"/>
        <v>-1703</v>
      </c>
      <c r="R1107" s="170">
        <f t="shared" si="268"/>
        <v>-20023</v>
      </c>
      <c r="S1107" s="174">
        <f t="shared" si="269"/>
        <v>31070</v>
      </c>
      <c r="T1107" s="171">
        <f t="shared" si="270"/>
        <v>36838.387557000002</v>
      </c>
      <c r="U1107" s="174">
        <f t="shared" si="271"/>
        <v>1361.1784202311499</v>
      </c>
      <c r="V1107" s="172">
        <f t="shared" si="272"/>
        <v>22.825810002720889</v>
      </c>
      <c r="W1107" s="174">
        <f t="shared" si="273"/>
        <v>3267</v>
      </c>
      <c r="X1107" s="174">
        <f t="shared" si="274"/>
        <v>113.43153501926248</v>
      </c>
      <c r="Y1107" s="175">
        <f t="shared" si="275"/>
        <v>28.801514494582229</v>
      </c>
    </row>
    <row r="1108" spans="1:25" ht="14.25" customHeight="1" x14ac:dyDescent="0.2">
      <c r="A1108" s="172" t="s">
        <v>249</v>
      </c>
      <c r="B1108" s="172" t="s">
        <v>250</v>
      </c>
      <c r="C1108" s="172" t="s">
        <v>174</v>
      </c>
      <c r="D1108" s="170">
        <v>239000</v>
      </c>
      <c r="E1108" s="160">
        <v>864</v>
      </c>
      <c r="F1108" s="160">
        <v>1089</v>
      </c>
      <c r="G1108" s="160">
        <v>1547</v>
      </c>
      <c r="H1108" s="170">
        <v>69860</v>
      </c>
      <c r="I1108" s="170">
        <v>73859</v>
      </c>
      <c r="J1108" s="170">
        <v>34560</v>
      </c>
      <c r="K1108" s="170">
        <v>43560</v>
      </c>
      <c r="L1108" s="160">
        <v>61880</v>
      </c>
      <c r="M1108" s="160">
        <v>72518</v>
      </c>
      <c r="N1108" s="170">
        <f t="shared" si="264"/>
        <v>2658</v>
      </c>
      <c r="O1108" s="170">
        <f t="shared" si="265"/>
        <v>-1341</v>
      </c>
      <c r="P1108" s="170">
        <f t="shared" si="266"/>
        <v>37958</v>
      </c>
      <c r="Q1108" s="170">
        <f t="shared" si="267"/>
        <v>28958</v>
      </c>
      <c r="R1108" s="170">
        <f t="shared" si="268"/>
        <v>10638</v>
      </c>
      <c r="S1108" s="174">
        <f t="shared" si="269"/>
        <v>31070</v>
      </c>
      <c r="T1108" s="171">
        <f t="shared" si="270"/>
        <v>63823.164318000003</v>
      </c>
      <c r="U1108" s="174">
        <f t="shared" si="271"/>
        <v>2358.2659215500998</v>
      </c>
      <c r="V1108" s="172">
        <f t="shared" si="272"/>
        <v>13.174934902836375</v>
      </c>
      <c r="W1108" s="174">
        <f t="shared" si="273"/>
        <v>3267</v>
      </c>
      <c r="X1108" s="174">
        <f t="shared" si="274"/>
        <v>196.52216012917498</v>
      </c>
      <c r="Y1108" s="175">
        <f t="shared" si="275"/>
        <v>16.624079431309859</v>
      </c>
    </row>
    <row r="1109" spans="1:25" ht="14.25" x14ac:dyDescent="0.2">
      <c r="A1109" s="172" t="s">
        <v>249</v>
      </c>
      <c r="B1109" s="172" t="s">
        <v>250</v>
      </c>
      <c r="C1109" s="172" t="s">
        <v>175</v>
      </c>
      <c r="D1109" s="170">
        <v>239000</v>
      </c>
      <c r="E1109" s="160">
        <v>864</v>
      </c>
      <c r="F1109" s="160">
        <v>1089</v>
      </c>
      <c r="G1109" s="160">
        <v>1547</v>
      </c>
      <c r="H1109" s="170">
        <v>69860</v>
      </c>
      <c r="I1109" s="170">
        <v>73859</v>
      </c>
      <c r="J1109" s="170">
        <v>34560</v>
      </c>
      <c r="K1109" s="170">
        <v>43560</v>
      </c>
      <c r="L1109" s="160">
        <v>61880</v>
      </c>
      <c r="M1109" s="160">
        <v>31370</v>
      </c>
      <c r="N1109" s="170">
        <f t="shared" si="264"/>
        <v>-38490</v>
      </c>
      <c r="O1109" s="170">
        <f t="shared" si="265"/>
        <v>-42489</v>
      </c>
      <c r="P1109" s="170">
        <f t="shared" si="266"/>
        <v>-3190</v>
      </c>
      <c r="Q1109" s="170">
        <f t="shared" si="267"/>
        <v>-12190</v>
      </c>
      <c r="R1109" s="170">
        <f t="shared" si="268"/>
        <v>-30510</v>
      </c>
      <c r="S1109" s="174">
        <f t="shared" si="269"/>
        <v>31070</v>
      </c>
      <c r="T1109" s="171">
        <f t="shared" si="270"/>
        <v>27608.768370000002</v>
      </c>
      <c r="U1109" s="174">
        <f t="shared" si="271"/>
        <v>1020.1439912715</v>
      </c>
      <c r="V1109" s="172">
        <f t="shared" si="272"/>
        <v>30.456484835316807</v>
      </c>
      <c r="W1109" s="174">
        <f t="shared" si="273"/>
        <v>3267</v>
      </c>
      <c r="X1109" s="174">
        <f t="shared" si="274"/>
        <v>85.01199927262499</v>
      </c>
      <c r="Y1109" s="175">
        <f t="shared" si="275"/>
        <v>38.429869053226916</v>
      </c>
    </row>
    <row r="1110" spans="1:25" ht="14.25" x14ac:dyDescent="0.2">
      <c r="A1110" s="172" t="s">
        <v>249</v>
      </c>
      <c r="B1110" s="172" t="s">
        <v>250</v>
      </c>
      <c r="C1110" s="172" t="s">
        <v>176</v>
      </c>
      <c r="D1110" s="170">
        <v>239000</v>
      </c>
      <c r="E1110" s="160">
        <v>864</v>
      </c>
      <c r="F1110" s="160">
        <v>1089</v>
      </c>
      <c r="G1110" s="160">
        <v>1547</v>
      </c>
      <c r="H1110" s="170">
        <v>69860</v>
      </c>
      <c r="I1110" s="170">
        <v>73859</v>
      </c>
      <c r="J1110" s="170">
        <v>34560</v>
      </c>
      <c r="K1110" s="170">
        <v>43560</v>
      </c>
      <c r="L1110" s="160">
        <v>61880</v>
      </c>
      <c r="M1110" s="160">
        <v>26614</v>
      </c>
      <c r="N1110" s="170">
        <f t="shared" si="264"/>
        <v>-43246</v>
      </c>
      <c r="O1110" s="170">
        <f t="shared" si="265"/>
        <v>-47245</v>
      </c>
      <c r="P1110" s="170">
        <f t="shared" si="266"/>
        <v>-7946</v>
      </c>
      <c r="Q1110" s="170">
        <f t="shared" si="267"/>
        <v>-16946</v>
      </c>
      <c r="R1110" s="170">
        <f t="shared" si="268"/>
        <v>-35266</v>
      </c>
      <c r="S1110" s="174">
        <f t="shared" si="269"/>
        <v>31070</v>
      </c>
      <c r="T1110" s="171">
        <f t="shared" si="270"/>
        <v>23423.008013999999</v>
      </c>
      <c r="U1110" s="174">
        <f t="shared" si="271"/>
        <v>865.48014611729991</v>
      </c>
      <c r="V1110" s="172">
        <f t="shared" si="272"/>
        <v>35.899148165773212</v>
      </c>
      <c r="W1110" s="174">
        <f t="shared" si="273"/>
        <v>3267</v>
      </c>
      <c r="X1110" s="174">
        <f t="shared" si="274"/>
        <v>72.123345509774992</v>
      </c>
      <c r="Y1110" s="175">
        <f t="shared" si="275"/>
        <v>45.297399571643808</v>
      </c>
    </row>
    <row r="1111" spans="1:25" ht="14.25" x14ac:dyDescent="0.2">
      <c r="A1111" s="172" t="s">
        <v>249</v>
      </c>
      <c r="B1111" s="172" t="s">
        <v>250</v>
      </c>
      <c r="C1111" s="172" t="s">
        <v>303</v>
      </c>
      <c r="D1111" s="170">
        <v>239000</v>
      </c>
      <c r="E1111" s="160">
        <v>864</v>
      </c>
      <c r="F1111" s="160">
        <v>1089</v>
      </c>
      <c r="G1111" s="160">
        <v>1547</v>
      </c>
      <c r="H1111" s="170">
        <v>69860</v>
      </c>
      <c r="I1111" s="170">
        <v>73859</v>
      </c>
      <c r="J1111" s="170">
        <v>34560</v>
      </c>
      <c r="K1111" s="170">
        <v>43560</v>
      </c>
      <c r="L1111" s="160">
        <v>61880</v>
      </c>
      <c r="M1111" s="160">
        <v>46721</v>
      </c>
      <c r="N1111" s="170">
        <f t="shared" si="264"/>
        <v>-23139</v>
      </c>
      <c r="O1111" s="170">
        <f t="shared" si="265"/>
        <v>-27138</v>
      </c>
      <c r="P1111" s="170">
        <f t="shared" si="266"/>
        <v>12161</v>
      </c>
      <c r="Q1111" s="170">
        <f t="shared" si="267"/>
        <v>3161</v>
      </c>
      <c r="R1111" s="170">
        <f t="shared" si="268"/>
        <v>-15159</v>
      </c>
      <c r="S1111" s="174">
        <f t="shared" si="269"/>
        <v>31070</v>
      </c>
      <c r="T1111" s="171">
        <f t="shared" si="270"/>
        <v>41119.198820999998</v>
      </c>
      <c r="U1111" s="174">
        <f t="shared" si="271"/>
        <v>1519.3543964359499</v>
      </c>
      <c r="V1111" s="172">
        <f t="shared" si="272"/>
        <v>20.449475167138722</v>
      </c>
      <c r="W1111" s="174">
        <f t="shared" si="273"/>
        <v>3267</v>
      </c>
      <c r="X1111" s="174">
        <f t="shared" si="274"/>
        <v>126.61286636966248</v>
      </c>
      <c r="Y1111" s="175">
        <f t="shared" si="275"/>
        <v>25.803064835935196</v>
      </c>
    </row>
    <row r="1112" spans="1:25" ht="14.25" x14ac:dyDescent="0.2">
      <c r="A1112" s="172" t="s">
        <v>249</v>
      </c>
      <c r="B1112" s="172" t="s">
        <v>250</v>
      </c>
      <c r="C1112" s="172" t="s">
        <v>339</v>
      </c>
      <c r="D1112" s="170">
        <v>239000</v>
      </c>
      <c r="E1112" s="160">
        <v>864</v>
      </c>
      <c r="F1112" s="160">
        <v>1089</v>
      </c>
      <c r="G1112" s="160">
        <v>1547</v>
      </c>
      <c r="H1112" s="170">
        <v>69860</v>
      </c>
      <c r="I1112" s="170">
        <v>73859</v>
      </c>
      <c r="J1112" s="170">
        <v>34560</v>
      </c>
      <c r="K1112" s="170">
        <v>43560</v>
      </c>
      <c r="L1112" s="160">
        <v>61880</v>
      </c>
      <c r="M1112" s="160">
        <v>31628</v>
      </c>
      <c r="N1112" s="170">
        <f t="shared" si="264"/>
        <v>-38232</v>
      </c>
      <c r="O1112" s="170">
        <f t="shared" si="265"/>
        <v>-42231</v>
      </c>
      <c r="P1112" s="170">
        <f t="shared" si="266"/>
        <v>-2932</v>
      </c>
      <c r="Q1112" s="170">
        <f t="shared" si="267"/>
        <v>-11932</v>
      </c>
      <c r="R1112" s="170">
        <f t="shared" si="268"/>
        <v>-30252</v>
      </c>
      <c r="S1112" s="174">
        <f t="shared" si="269"/>
        <v>31070</v>
      </c>
      <c r="T1112" s="171">
        <f t="shared" si="270"/>
        <v>27835.834428000002</v>
      </c>
      <c r="U1112" s="174">
        <f t="shared" si="271"/>
        <v>1028.5340821145999</v>
      </c>
      <c r="V1112" s="172">
        <f t="shared" si="272"/>
        <v>30.20804126988391</v>
      </c>
      <c r="W1112" s="174">
        <f t="shared" si="273"/>
        <v>3267</v>
      </c>
      <c r="X1112" s="174">
        <f t="shared" si="274"/>
        <v>85.711173509549994</v>
      </c>
      <c r="Y1112" s="175">
        <f t="shared" si="275"/>
        <v>38.116383969891494</v>
      </c>
    </row>
    <row r="1113" spans="1:25" ht="14.25" x14ac:dyDescent="0.2">
      <c r="A1113" s="172" t="s">
        <v>249</v>
      </c>
      <c r="B1113" s="172" t="s">
        <v>250</v>
      </c>
      <c r="C1113" s="172" t="s">
        <v>179</v>
      </c>
      <c r="D1113" s="170">
        <v>239000</v>
      </c>
      <c r="E1113" s="160">
        <v>864</v>
      </c>
      <c r="F1113" s="160">
        <v>1089</v>
      </c>
      <c r="G1113" s="160">
        <v>1547</v>
      </c>
      <c r="H1113" s="170">
        <v>69860</v>
      </c>
      <c r="I1113" s="170">
        <v>73859</v>
      </c>
      <c r="J1113" s="170">
        <v>34560</v>
      </c>
      <c r="K1113" s="170">
        <v>43560</v>
      </c>
      <c r="L1113" s="160">
        <v>61880</v>
      </c>
      <c r="M1113" s="160">
        <v>59649</v>
      </c>
      <c r="N1113" s="170">
        <f t="shared" si="264"/>
        <v>-10211</v>
      </c>
      <c r="O1113" s="170">
        <f t="shared" si="265"/>
        <v>-14210</v>
      </c>
      <c r="P1113" s="170">
        <f t="shared" si="266"/>
        <v>25089</v>
      </c>
      <c r="Q1113" s="170">
        <f t="shared" si="267"/>
        <v>16089</v>
      </c>
      <c r="R1113" s="170">
        <f t="shared" si="268"/>
        <v>-2231</v>
      </c>
      <c r="S1113" s="174">
        <f t="shared" si="269"/>
        <v>31070</v>
      </c>
      <c r="T1113" s="171">
        <f t="shared" si="270"/>
        <v>52497.144549000004</v>
      </c>
      <c r="U1113" s="174">
        <f t="shared" si="271"/>
        <v>1939.76949108555</v>
      </c>
      <c r="V1113" s="172">
        <f t="shared" si="272"/>
        <v>16.017367085515065</v>
      </c>
      <c r="W1113" s="174">
        <f t="shared" si="273"/>
        <v>3267</v>
      </c>
      <c r="X1113" s="174">
        <f t="shared" si="274"/>
        <v>161.64745759046249</v>
      </c>
      <c r="Y1113" s="175">
        <f t="shared" si="275"/>
        <v>20.210648832331273</v>
      </c>
    </row>
    <row r="1114" spans="1:25" ht="14.25" customHeight="1" x14ac:dyDescent="0.2">
      <c r="A1114" s="172" t="s">
        <v>249</v>
      </c>
      <c r="B1114" s="172" t="s">
        <v>250</v>
      </c>
      <c r="C1114" s="172" t="s">
        <v>340</v>
      </c>
      <c r="D1114" s="170">
        <v>239000</v>
      </c>
      <c r="E1114" s="160">
        <v>864</v>
      </c>
      <c r="F1114" s="160">
        <v>1089</v>
      </c>
      <c r="G1114" s="160">
        <v>1547</v>
      </c>
      <c r="H1114" s="170">
        <v>69860</v>
      </c>
      <c r="I1114" s="170">
        <v>73859</v>
      </c>
      <c r="J1114" s="170">
        <v>34560</v>
      </c>
      <c r="K1114" s="170">
        <v>43560</v>
      </c>
      <c r="L1114" s="160">
        <v>61880</v>
      </c>
      <c r="M1114" s="160">
        <v>32919</v>
      </c>
      <c r="N1114" s="170">
        <f t="shared" si="264"/>
        <v>-36941</v>
      </c>
      <c r="O1114" s="170">
        <f t="shared" si="265"/>
        <v>-40940</v>
      </c>
      <c r="P1114" s="170">
        <f t="shared" si="266"/>
        <v>-1641</v>
      </c>
      <c r="Q1114" s="170">
        <f t="shared" si="267"/>
        <v>-10641</v>
      </c>
      <c r="R1114" s="170">
        <f t="shared" si="268"/>
        <v>-28961</v>
      </c>
      <c r="S1114" s="174">
        <f t="shared" si="269"/>
        <v>31070</v>
      </c>
      <c r="T1114" s="171">
        <f t="shared" si="270"/>
        <v>28972.044819000002</v>
      </c>
      <c r="U1114" s="174">
        <f t="shared" si="271"/>
        <v>1070.51705606205</v>
      </c>
      <c r="V1114" s="172">
        <f t="shared" si="272"/>
        <v>29.023358221206241</v>
      </c>
      <c r="W1114" s="174">
        <f t="shared" si="273"/>
        <v>3267</v>
      </c>
      <c r="X1114" s="174">
        <f t="shared" si="274"/>
        <v>89.209754671837501</v>
      </c>
      <c r="Y1114" s="175">
        <f t="shared" si="275"/>
        <v>36.621555703384921</v>
      </c>
    </row>
    <row r="1115" spans="1:25" ht="14.25" customHeight="1" x14ac:dyDescent="0.2">
      <c r="A1115" s="172" t="s">
        <v>249</v>
      </c>
      <c r="B1115" s="172" t="s">
        <v>250</v>
      </c>
      <c r="C1115" s="172" t="s">
        <v>305</v>
      </c>
      <c r="D1115" s="170">
        <v>239000</v>
      </c>
      <c r="E1115" s="160">
        <v>864</v>
      </c>
      <c r="F1115" s="160">
        <v>1089</v>
      </c>
      <c r="G1115" s="160">
        <v>1547</v>
      </c>
      <c r="H1115" s="170">
        <v>69860</v>
      </c>
      <c r="I1115" s="170">
        <v>73859</v>
      </c>
      <c r="J1115" s="170">
        <v>34560</v>
      </c>
      <c r="K1115" s="170">
        <v>43560</v>
      </c>
      <c r="L1115" s="160">
        <v>61880</v>
      </c>
      <c r="M1115" s="160">
        <v>28981</v>
      </c>
      <c r="N1115" s="170">
        <f t="shared" si="264"/>
        <v>-40879</v>
      </c>
      <c r="O1115" s="170">
        <f t="shared" si="265"/>
        <v>-44878</v>
      </c>
      <c r="P1115" s="170">
        <f t="shared" si="266"/>
        <v>-5579</v>
      </c>
      <c r="Q1115" s="170">
        <f t="shared" si="267"/>
        <v>-14579</v>
      </c>
      <c r="R1115" s="170">
        <f t="shared" si="268"/>
        <v>-32899</v>
      </c>
      <c r="S1115" s="174">
        <f t="shared" si="269"/>
        <v>31070</v>
      </c>
      <c r="T1115" s="171">
        <f t="shared" si="270"/>
        <v>25506.207081</v>
      </c>
      <c r="U1115" s="174">
        <f t="shared" si="271"/>
        <v>942.45435164294997</v>
      </c>
      <c r="V1115" s="172">
        <f t="shared" si="272"/>
        <v>32.967113946512825</v>
      </c>
      <c r="W1115" s="174">
        <f t="shared" si="273"/>
        <v>3267</v>
      </c>
      <c r="X1115" s="174">
        <f t="shared" si="274"/>
        <v>78.537862636912493</v>
      </c>
      <c r="Y1115" s="175">
        <f t="shared" si="275"/>
        <v>41.597770684232025</v>
      </c>
    </row>
    <row r="1116" spans="1:25" ht="14.25" customHeight="1" x14ac:dyDescent="0.2">
      <c r="A1116" s="172" t="s">
        <v>249</v>
      </c>
      <c r="B1116" s="172" t="s">
        <v>250</v>
      </c>
      <c r="C1116" s="172" t="s">
        <v>177</v>
      </c>
      <c r="D1116" s="170">
        <v>239000</v>
      </c>
      <c r="E1116" s="160">
        <v>864</v>
      </c>
      <c r="F1116" s="160">
        <v>1089</v>
      </c>
      <c r="G1116" s="160">
        <v>1547</v>
      </c>
      <c r="H1116" s="170">
        <v>69860</v>
      </c>
      <c r="I1116" s="170">
        <v>73859</v>
      </c>
      <c r="J1116" s="170">
        <v>34560</v>
      </c>
      <c r="K1116" s="170">
        <v>43560</v>
      </c>
      <c r="L1116" s="160">
        <v>61880</v>
      </c>
      <c r="M1116" s="160">
        <v>30871</v>
      </c>
      <c r="N1116" s="170">
        <f t="shared" ref="N1116:N1179" si="276">$M1116-H1116</f>
        <v>-38989</v>
      </c>
      <c r="O1116" s="170">
        <f t="shared" ref="O1116:O1179" si="277">$M1116-I1116</f>
        <v>-42988</v>
      </c>
      <c r="P1116" s="170">
        <f t="shared" ref="P1116:P1179" si="278">$M1116-J1116</f>
        <v>-3689</v>
      </c>
      <c r="Q1116" s="170">
        <f t="shared" ref="Q1116:Q1179" si="279">$M1116-K1116</f>
        <v>-12689</v>
      </c>
      <c r="R1116" s="170">
        <f t="shared" ref="R1116:R1179" si="280">$M1116-L1116</f>
        <v>-31009</v>
      </c>
      <c r="S1116" s="174">
        <f t="shared" ref="S1116:S1179" si="281">D1116*0.13</f>
        <v>31070</v>
      </c>
      <c r="T1116" s="171">
        <f t="shared" ref="T1116:T1179" si="282">M1116*$AD$1</f>
        <v>27169.597970999999</v>
      </c>
      <c r="U1116" s="174">
        <f t="shared" ref="U1116:U1179" si="283">T1116*$AB$1</f>
        <v>1003.9166450284499</v>
      </c>
      <c r="V1116" s="172">
        <f t="shared" ref="V1116:V1179" si="284">S1116/U1116</f>
        <v>30.948784596672873</v>
      </c>
      <c r="W1116" s="174">
        <f t="shared" ref="W1116:W1179" si="285">F1116*3</f>
        <v>3267</v>
      </c>
      <c r="X1116" s="174">
        <f t="shared" ref="X1116:X1179" si="286">T1116*($AB$1/12)</f>
        <v>83.659720419037484</v>
      </c>
      <c r="Y1116" s="175">
        <f t="shared" ref="Y1116:Y1179" si="287">W1116/X1116</f>
        <v>39.051050895653795</v>
      </c>
    </row>
    <row r="1117" spans="1:25" ht="14.25" customHeight="1" x14ac:dyDescent="0.2">
      <c r="A1117" s="172" t="s">
        <v>249</v>
      </c>
      <c r="B1117" s="172" t="s">
        <v>250</v>
      </c>
      <c r="C1117" s="172" t="s">
        <v>180</v>
      </c>
      <c r="D1117" s="170">
        <v>239000</v>
      </c>
      <c r="E1117" s="160">
        <v>864</v>
      </c>
      <c r="F1117" s="160">
        <v>1089</v>
      </c>
      <c r="G1117" s="160">
        <v>1547</v>
      </c>
      <c r="H1117" s="170">
        <v>69860</v>
      </c>
      <c r="I1117" s="170">
        <v>73859</v>
      </c>
      <c r="J1117" s="170">
        <v>34560</v>
      </c>
      <c r="K1117" s="170">
        <v>43560</v>
      </c>
      <c r="L1117" s="160">
        <v>61880</v>
      </c>
      <c r="M1117" s="160">
        <v>30717</v>
      </c>
      <c r="N1117" s="170">
        <f t="shared" si="276"/>
        <v>-39143</v>
      </c>
      <c r="O1117" s="170">
        <f t="shared" si="277"/>
        <v>-43142</v>
      </c>
      <c r="P1117" s="170">
        <f t="shared" si="278"/>
        <v>-3843</v>
      </c>
      <c r="Q1117" s="170">
        <f t="shared" si="279"/>
        <v>-12843</v>
      </c>
      <c r="R1117" s="170">
        <f t="shared" si="280"/>
        <v>-31163</v>
      </c>
      <c r="S1117" s="174">
        <f t="shared" si="281"/>
        <v>31070</v>
      </c>
      <c r="T1117" s="171">
        <f t="shared" si="282"/>
        <v>27034.062417000001</v>
      </c>
      <c r="U1117" s="174">
        <f t="shared" si="283"/>
        <v>998.90860630814996</v>
      </c>
      <c r="V1117" s="172">
        <f t="shared" si="284"/>
        <v>31.103946651166723</v>
      </c>
      <c r="W1117" s="174">
        <f t="shared" si="285"/>
        <v>3267</v>
      </c>
      <c r="X1117" s="174">
        <f t="shared" si="286"/>
        <v>83.242383859012492</v>
      </c>
      <c r="Y1117" s="175">
        <f t="shared" si="287"/>
        <v>39.246833746776325</v>
      </c>
    </row>
    <row r="1118" spans="1:25" ht="14.25" customHeight="1" x14ac:dyDescent="0.2">
      <c r="A1118" s="172" t="s">
        <v>199</v>
      </c>
      <c r="B1118" s="172" t="s">
        <v>251</v>
      </c>
      <c r="C1118" s="172" t="s">
        <v>463</v>
      </c>
      <c r="D1118" s="170">
        <v>340000</v>
      </c>
      <c r="E1118" s="160">
        <v>996</v>
      </c>
      <c r="F1118" s="160">
        <v>1220</v>
      </c>
      <c r="G1118" s="160">
        <v>1630</v>
      </c>
      <c r="H1118" s="170">
        <v>99382</v>
      </c>
      <c r="I1118" s="170">
        <v>105072</v>
      </c>
      <c r="J1118" s="170">
        <v>39840</v>
      </c>
      <c r="K1118" s="170">
        <v>48800</v>
      </c>
      <c r="L1118" s="160">
        <v>65200</v>
      </c>
      <c r="M1118" s="160">
        <v>29549</v>
      </c>
      <c r="N1118" s="170">
        <f t="shared" si="276"/>
        <v>-69833</v>
      </c>
      <c r="O1118" s="170">
        <f t="shared" si="277"/>
        <v>-75523</v>
      </c>
      <c r="P1118" s="170">
        <f t="shared" si="278"/>
        <v>-10291</v>
      </c>
      <c r="Q1118" s="170">
        <f t="shared" si="279"/>
        <v>-19251</v>
      </c>
      <c r="R1118" s="170">
        <f t="shared" si="280"/>
        <v>-35651</v>
      </c>
      <c r="S1118" s="174">
        <f t="shared" si="281"/>
        <v>44200</v>
      </c>
      <c r="T1118" s="171">
        <f t="shared" si="282"/>
        <v>26006.104449000002</v>
      </c>
      <c r="U1118" s="174">
        <f t="shared" si="283"/>
        <v>960.92555939055001</v>
      </c>
      <c r="V1118" s="172">
        <f t="shared" si="284"/>
        <v>45.997319530175744</v>
      </c>
      <c r="W1118" s="174">
        <f t="shared" si="285"/>
        <v>3660</v>
      </c>
      <c r="X1118" s="174">
        <f t="shared" si="286"/>
        <v>80.077129949212491</v>
      </c>
      <c r="Y1118" s="172">
        <f t="shared" si="287"/>
        <v>45.705933795595456</v>
      </c>
    </row>
    <row r="1119" spans="1:25" ht="14.25" customHeight="1" x14ac:dyDescent="0.2">
      <c r="A1119" s="172" t="s">
        <v>199</v>
      </c>
      <c r="B1119" s="172" t="s">
        <v>251</v>
      </c>
      <c r="C1119" s="172" t="s">
        <v>181</v>
      </c>
      <c r="D1119" s="170">
        <v>340000</v>
      </c>
      <c r="E1119" s="160">
        <v>996</v>
      </c>
      <c r="F1119" s="160">
        <v>1220</v>
      </c>
      <c r="G1119" s="160">
        <v>1630</v>
      </c>
      <c r="H1119" s="170">
        <v>99382</v>
      </c>
      <c r="I1119" s="170">
        <v>105072</v>
      </c>
      <c r="J1119" s="170">
        <v>39840</v>
      </c>
      <c r="K1119" s="170">
        <v>48800</v>
      </c>
      <c r="L1119" s="160">
        <v>65200</v>
      </c>
      <c r="M1119" s="160">
        <f>52312+29536</f>
        <v>81848</v>
      </c>
      <c r="N1119" s="170">
        <f t="shared" si="276"/>
        <v>-17534</v>
      </c>
      <c r="O1119" s="170">
        <f t="shared" si="277"/>
        <v>-23224</v>
      </c>
      <c r="P1119" s="170">
        <f t="shared" si="278"/>
        <v>42008</v>
      </c>
      <c r="Q1119" s="170">
        <f t="shared" si="279"/>
        <v>33048</v>
      </c>
      <c r="R1119" s="170">
        <f t="shared" si="280"/>
        <v>16648</v>
      </c>
      <c r="S1119" s="174">
        <f t="shared" si="281"/>
        <v>44200</v>
      </c>
      <c r="T1119" s="171">
        <f t="shared" si="282"/>
        <v>72034.506647999995</v>
      </c>
      <c r="U1119" s="174">
        <f t="shared" si="283"/>
        <v>2661.6750206435995</v>
      </c>
      <c r="V1119" s="172">
        <f t="shared" si="284"/>
        <v>16.60608438565589</v>
      </c>
      <c r="W1119" s="174">
        <f t="shared" si="285"/>
        <v>3660</v>
      </c>
      <c r="X1119" s="174">
        <f t="shared" si="286"/>
        <v>221.80625172029997</v>
      </c>
      <c r="Y1119" s="175">
        <f t="shared" si="287"/>
        <v>16.500887470995629</v>
      </c>
    </row>
    <row r="1120" spans="1:25" ht="14.25" customHeight="1" x14ac:dyDescent="0.2">
      <c r="A1120" s="172" t="s">
        <v>199</v>
      </c>
      <c r="B1120" s="172" t="s">
        <v>251</v>
      </c>
      <c r="C1120" s="172" t="s">
        <v>178</v>
      </c>
      <c r="D1120" s="170">
        <v>340000</v>
      </c>
      <c r="E1120" s="160">
        <v>996</v>
      </c>
      <c r="F1120" s="160">
        <v>1220</v>
      </c>
      <c r="G1120" s="160">
        <v>1630</v>
      </c>
      <c r="H1120" s="170">
        <v>99382</v>
      </c>
      <c r="I1120" s="170">
        <v>105072</v>
      </c>
      <c r="J1120" s="170">
        <v>39840</v>
      </c>
      <c r="K1120" s="170">
        <v>48800</v>
      </c>
      <c r="L1120" s="160">
        <v>65200</v>
      </c>
      <c r="M1120" s="160">
        <v>64220</v>
      </c>
      <c r="N1120" s="170">
        <f t="shared" si="276"/>
        <v>-35162</v>
      </c>
      <c r="O1120" s="170">
        <f t="shared" si="277"/>
        <v>-40852</v>
      </c>
      <c r="P1120" s="170">
        <f t="shared" si="278"/>
        <v>24380</v>
      </c>
      <c r="Q1120" s="170">
        <f t="shared" si="279"/>
        <v>15420</v>
      </c>
      <c r="R1120" s="170">
        <f t="shared" si="280"/>
        <v>-980</v>
      </c>
      <c r="S1120" s="174">
        <f t="shared" si="281"/>
        <v>44200</v>
      </c>
      <c r="T1120" s="171">
        <f t="shared" si="282"/>
        <v>56520.086220000005</v>
      </c>
      <c r="U1120" s="174">
        <f t="shared" si="283"/>
        <v>2088.4171858290001</v>
      </c>
      <c r="V1120" s="172">
        <f t="shared" si="284"/>
        <v>21.164353702852118</v>
      </c>
      <c r="W1120" s="174">
        <f t="shared" si="285"/>
        <v>3660</v>
      </c>
      <c r="X1120" s="174">
        <f t="shared" si="286"/>
        <v>174.03476548575</v>
      </c>
      <c r="Y1120" s="175">
        <f t="shared" si="287"/>
        <v>21.030280873965275</v>
      </c>
    </row>
    <row r="1121" spans="1:33" ht="14.25" customHeight="1" x14ac:dyDescent="0.2">
      <c r="A1121" s="172" t="s">
        <v>199</v>
      </c>
      <c r="B1121" s="172" t="s">
        <v>251</v>
      </c>
      <c r="C1121" s="172" t="s">
        <v>468</v>
      </c>
      <c r="D1121" s="170">
        <v>340000</v>
      </c>
      <c r="E1121" s="160">
        <v>996</v>
      </c>
      <c r="F1121" s="160">
        <v>1220</v>
      </c>
      <c r="G1121" s="160">
        <v>1630</v>
      </c>
      <c r="H1121" s="170">
        <v>99382</v>
      </c>
      <c r="I1121" s="170">
        <v>105072</v>
      </c>
      <c r="J1121" s="170">
        <v>39840</v>
      </c>
      <c r="K1121" s="170">
        <v>48800</v>
      </c>
      <c r="L1121" s="160">
        <v>65200</v>
      </c>
      <c r="M1121" s="160">
        <f>26939+27074</f>
        <v>54013</v>
      </c>
      <c r="N1121" s="170">
        <f t="shared" si="276"/>
        <v>-45369</v>
      </c>
      <c r="O1121" s="170">
        <f t="shared" si="277"/>
        <v>-51059</v>
      </c>
      <c r="P1121" s="170">
        <f t="shared" si="278"/>
        <v>14173</v>
      </c>
      <c r="Q1121" s="170">
        <f t="shared" si="279"/>
        <v>5213</v>
      </c>
      <c r="R1121" s="170">
        <f t="shared" si="280"/>
        <v>-11187</v>
      </c>
      <c r="S1121" s="174">
        <f t="shared" si="281"/>
        <v>44200</v>
      </c>
      <c r="T1121" s="171">
        <f t="shared" si="282"/>
        <v>47536.895313000001</v>
      </c>
      <c r="U1121" s="174">
        <f t="shared" si="283"/>
        <v>1756.4882818153499</v>
      </c>
      <c r="V1121" s="172">
        <f t="shared" si="284"/>
        <v>25.163845644514527</v>
      </c>
      <c r="W1121" s="174">
        <f t="shared" si="285"/>
        <v>3660</v>
      </c>
      <c r="X1121" s="174">
        <f t="shared" si="286"/>
        <v>146.37402348461248</v>
      </c>
      <c r="Y1121" s="175">
        <f t="shared" si="287"/>
        <v>25.004436667580954</v>
      </c>
    </row>
    <row r="1122" spans="1:33" ht="14.25" customHeight="1" x14ac:dyDescent="0.2">
      <c r="A1122" s="172" t="s">
        <v>199</v>
      </c>
      <c r="B1122" s="172" t="s">
        <v>251</v>
      </c>
      <c r="C1122" s="172" t="s">
        <v>170</v>
      </c>
      <c r="D1122" s="170">
        <v>340000</v>
      </c>
      <c r="E1122" s="160">
        <v>996</v>
      </c>
      <c r="F1122" s="160">
        <v>1220</v>
      </c>
      <c r="G1122" s="160">
        <v>1630</v>
      </c>
      <c r="H1122" s="170">
        <v>99382</v>
      </c>
      <c r="I1122" s="170">
        <v>105072</v>
      </c>
      <c r="J1122" s="170">
        <v>39840</v>
      </c>
      <c r="K1122" s="170">
        <v>48800</v>
      </c>
      <c r="L1122" s="160">
        <v>65200</v>
      </c>
      <c r="M1122" s="160">
        <v>45243</v>
      </c>
      <c r="N1122" s="170">
        <f t="shared" si="276"/>
        <v>-54139</v>
      </c>
      <c r="O1122" s="170">
        <f t="shared" si="277"/>
        <v>-59829</v>
      </c>
      <c r="P1122" s="170">
        <f t="shared" si="278"/>
        <v>5403</v>
      </c>
      <c r="Q1122" s="170">
        <f t="shared" si="279"/>
        <v>-3557</v>
      </c>
      <c r="R1122" s="170">
        <f t="shared" si="280"/>
        <v>-19957</v>
      </c>
      <c r="S1122" s="174">
        <f t="shared" si="281"/>
        <v>44200</v>
      </c>
      <c r="T1122" s="171">
        <f t="shared" si="282"/>
        <v>39818.409543000002</v>
      </c>
      <c r="U1122" s="174">
        <f t="shared" si="283"/>
        <v>1471.2902326138499</v>
      </c>
      <c r="V1122" s="172">
        <f t="shared" si="284"/>
        <v>30.041659368237369</v>
      </c>
      <c r="W1122" s="174">
        <f t="shared" si="285"/>
        <v>3660</v>
      </c>
      <c r="X1122" s="174">
        <f t="shared" si="286"/>
        <v>122.60751938448749</v>
      </c>
      <c r="Y1122" s="175">
        <f t="shared" si="287"/>
        <v>29.851350213868443</v>
      </c>
    </row>
    <row r="1123" spans="1:33" ht="14.25" customHeight="1" x14ac:dyDescent="0.2">
      <c r="A1123" s="172" t="s">
        <v>199</v>
      </c>
      <c r="B1123" s="172" t="s">
        <v>251</v>
      </c>
      <c r="C1123" s="172" t="s">
        <v>171</v>
      </c>
      <c r="D1123" s="170">
        <v>340000</v>
      </c>
      <c r="E1123" s="160">
        <v>996</v>
      </c>
      <c r="F1123" s="160">
        <v>1220</v>
      </c>
      <c r="G1123" s="160">
        <v>1630</v>
      </c>
      <c r="H1123" s="170">
        <v>99382</v>
      </c>
      <c r="I1123" s="170">
        <v>105072</v>
      </c>
      <c r="J1123" s="170">
        <v>39840</v>
      </c>
      <c r="K1123" s="170">
        <v>48800</v>
      </c>
      <c r="L1123" s="160">
        <v>65200</v>
      </c>
      <c r="M1123" s="160">
        <v>41573</v>
      </c>
      <c r="N1123" s="170">
        <f t="shared" si="276"/>
        <v>-57809</v>
      </c>
      <c r="O1123" s="170">
        <f t="shared" si="277"/>
        <v>-63499</v>
      </c>
      <c r="P1123" s="170">
        <f t="shared" si="278"/>
        <v>1733</v>
      </c>
      <c r="Q1123" s="170">
        <f t="shared" si="279"/>
        <v>-7227</v>
      </c>
      <c r="R1123" s="170">
        <f t="shared" si="280"/>
        <v>-23627</v>
      </c>
      <c r="S1123" s="174">
        <f t="shared" si="281"/>
        <v>44200</v>
      </c>
      <c r="T1123" s="171">
        <f t="shared" si="282"/>
        <v>36588.438872999999</v>
      </c>
      <c r="U1123" s="174">
        <f t="shared" si="283"/>
        <v>1351.9428163573498</v>
      </c>
      <c r="V1123" s="172">
        <f t="shared" si="284"/>
        <v>32.693690491356492</v>
      </c>
      <c r="W1123" s="174">
        <f t="shared" si="285"/>
        <v>3660</v>
      </c>
      <c r="X1123" s="174">
        <f t="shared" si="286"/>
        <v>112.66190136311248</v>
      </c>
      <c r="Y1123" s="175">
        <f t="shared" si="287"/>
        <v>32.486581139827535</v>
      </c>
    </row>
    <row r="1124" spans="1:33" ht="14.25" customHeight="1" x14ac:dyDescent="0.2">
      <c r="A1124" s="172" t="s">
        <v>199</v>
      </c>
      <c r="B1124" s="172" t="s">
        <v>251</v>
      </c>
      <c r="C1124" s="172" t="s">
        <v>172</v>
      </c>
      <c r="D1124" s="170">
        <v>340000</v>
      </c>
      <c r="E1124" s="160">
        <v>996</v>
      </c>
      <c r="F1124" s="160">
        <v>1220</v>
      </c>
      <c r="G1124" s="160">
        <v>1630</v>
      </c>
      <c r="H1124" s="170">
        <v>99382</v>
      </c>
      <c r="I1124" s="170">
        <v>105072</v>
      </c>
      <c r="J1124" s="170">
        <v>39840</v>
      </c>
      <c r="K1124" s="170">
        <v>48800</v>
      </c>
      <c r="L1124" s="160">
        <v>65200</v>
      </c>
      <c r="M1124" s="160">
        <v>29536</v>
      </c>
      <c r="N1124" s="170">
        <f t="shared" si="276"/>
        <v>-69846</v>
      </c>
      <c r="O1124" s="170">
        <f t="shared" si="277"/>
        <v>-75536</v>
      </c>
      <c r="P1124" s="170">
        <f t="shared" si="278"/>
        <v>-10304</v>
      </c>
      <c r="Q1124" s="170">
        <f t="shared" si="279"/>
        <v>-19264</v>
      </c>
      <c r="R1124" s="170">
        <f t="shared" si="280"/>
        <v>-35664</v>
      </c>
      <c r="S1124" s="174">
        <f t="shared" si="281"/>
        <v>44200</v>
      </c>
      <c r="T1124" s="171">
        <f t="shared" si="282"/>
        <v>25994.663135999999</v>
      </c>
      <c r="U1124" s="174">
        <f t="shared" si="283"/>
        <v>960.5028028751999</v>
      </c>
      <c r="V1124" s="172">
        <f t="shared" si="284"/>
        <v>46.017564829264735</v>
      </c>
      <c r="W1124" s="174">
        <f t="shared" si="285"/>
        <v>3660</v>
      </c>
      <c r="X1124" s="174">
        <f t="shared" si="286"/>
        <v>80.041900239599983</v>
      </c>
      <c r="Y1124" s="175">
        <f t="shared" si="287"/>
        <v>45.726050843920987</v>
      </c>
    </row>
    <row r="1125" spans="1:33" ht="14.25" customHeight="1" x14ac:dyDescent="0.2">
      <c r="A1125" s="172" t="s">
        <v>199</v>
      </c>
      <c r="B1125" s="172" t="s">
        <v>251</v>
      </c>
      <c r="C1125" s="172" t="s">
        <v>173</v>
      </c>
      <c r="D1125" s="170">
        <v>340000</v>
      </c>
      <c r="E1125" s="160">
        <v>996</v>
      </c>
      <c r="F1125" s="160">
        <v>1220</v>
      </c>
      <c r="G1125" s="160">
        <v>1630</v>
      </c>
      <c r="H1125" s="170">
        <v>99382</v>
      </c>
      <c r="I1125" s="170">
        <v>105072</v>
      </c>
      <c r="J1125" s="170">
        <v>39840</v>
      </c>
      <c r="K1125" s="170">
        <v>48800</v>
      </c>
      <c r="L1125" s="160">
        <v>65200</v>
      </c>
      <c r="M1125" s="160">
        <v>36708</v>
      </c>
      <c r="N1125" s="170">
        <f t="shared" si="276"/>
        <v>-62674</v>
      </c>
      <c r="O1125" s="170">
        <f t="shared" si="277"/>
        <v>-68364</v>
      </c>
      <c r="P1125" s="170">
        <f t="shared" si="278"/>
        <v>-3132</v>
      </c>
      <c r="Q1125" s="170">
        <f t="shared" si="279"/>
        <v>-12092</v>
      </c>
      <c r="R1125" s="170">
        <f t="shared" si="280"/>
        <v>-28492</v>
      </c>
      <c r="S1125" s="174">
        <f t="shared" si="281"/>
        <v>44200</v>
      </c>
      <c r="T1125" s="171">
        <f t="shared" si="282"/>
        <v>32306.747508</v>
      </c>
      <c r="U1125" s="174">
        <f t="shared" si="283"/>
        <v>1193.7343204205999</v>
      </c>
      <c r="V1125" s="172">
        <f t="shared" si="284"/>
        <v>37.026664345569444</v>
      </c>
      <c r="W1125" s="174">
        <f t="shared" si="285"/>
        <v>3660</v>
      </c>
      <c r="X1125" s="174">
        <f t="shared" si="286"/>
        <v>99.477860035049986</v>
      </c>
      <c r="Y1125" s="175">
        <f t="shared" si="287"/>
        <v>36.792106290891631</v>
      </c>
    </row>
    <row r="1126" spans="1:33" ht="14.25" customHeight="1" x14ac:dyDescent="0.2">
      <c r="A1126" s="172" t="s">
        <v>199</v>
      </c>
      <c r="B1126" s="172" t="s">
        <v>251</v>
      </c>
      <c r="C1126" s="172" t="s">
        <v>174</v>
      </c>
      <c r="D1126" s="170">
        <v>340000</v>
      </c>
      <c r="E1126" s="160">
        <v>996</v>
      </c>
      <c r="F1126" s="160">
        <v>1220</v>
      </c>
      <c r="G1126" s="160">
        <v>1630</v>
      </c>
      <c r="H1126" s="170">
        <v>99382</v>
      </c>
      <c r="I1126" s="170">
        <v>105072</v>
      </c>
      <c r="J1126" s="170">
        <v>39840</v>
      </c>
      <c r="K1126" s="170">
        <v>48800</v>
      </c>
      <c r="L1126" s="160">
        <v>65200</v>
      </c>
      <c r="M1126" s="160">
        <v>63598</v>
      </c>
      <c r="N1126" s="170">
        <f t="shared" si="276"/>
        <v>-35784</v>
      </c>
      <c r="O1126" s="170">
        <f t="shared" si="277"/>
        <v>-41474</v>
      </c>
      <c r="P1126" s="170">
        <f t="shared" si="278"/>
        <v>23758</v>
      </c>
      <c r="Q1126" s="170">
        <f t="shared" si="279"/>
        <v>14798</v>
      </c>
      <c r="R1126" s="170">
        <f t="shared" si="280"/>
        <v>-1602</v>
      </c>
      <c r="S1126" s="174">
        <f t="shared" si="281"/>
        <v>44200</v>
      </c>
      <c r="T1126" s="171">
        <f t="shared" si="282"/>
        <v>55972.663398000004</v>
      </c>
      <c r="U1126" s="174">
        <f t="shared" si="283"/>
        <v>2068.1899125560999</v>
      </c>
      <c r="V1126" s="172">
        <f t="shared" si="284"/>
        <v>21.371344929041214</v>
      </c>
      <c r="W1126" s="174">
        <f t="shared" si="285"/>
        <v>3660</v>
      </c>
      <c r="X1126" s="174">
        <f t="shared" si="286"/>
        <v>172.349159379675</v>
      </c>
      <c r="Y1126" s="175">
        <f t="shared" si="287"/>
        <v>21.235960843517876</v>
      </c>
    </row>
    <row r="1127" spans="1:33" ht="14.25" customHeight="1" x14ac:dyDescent="0.2">
      <c r="A1127" s="172" t="s">
        <v>199</v>
      </c>
      <c r="B1127" s="172" t="s">
        <v>251</v>
      </c>
      <c r="C1127" s="172" t="s">
        <v>175</v>
      </c>
      <c r="D1127" s="170">
        <v>340000</v>
      </c>
      <c r="E1127" s="160">
        <v>996</v>
      </c>
      <c r="F1127" s="160">
        <v>1220</v>
      </c>
      <c r="G1127" s="160">
        <v>1630</v>
      </c>
      <c r="H1127" s="170">
        <v>99382</v>
      </c>
      <c r="I1127" s="170">
        <v>105072</v>
      </c>
      <c r="J1127" s="170">
        <v>39840</v>
      </c>
      <c r="K1127" s="170">
        <v>48800</v>
      </c>
      <c r="L1127" s="160">
        <v>65200</v>
      </c>
      <c r="M1127" s="160">
        <v>27512</v>
      </c>
      <c r="N1127" s="170">
        <f t="shared" si="276"/>
        <v>-71870</v>
      </c>
      <c r="O1127" s="170">
        <f t="shared" si="277"/>
        <v>-77560</v>
      </c>
      <c r="P1127" s="170">
        <f t="shared" si="278"/>
        <v>-12328</v>
      </c>
      <c r="Q1127" s="170">
        <f t="shared" si="279"/>
        <v>-21288</v>
      </c>
      <c r="R1127" s="170">
        <f t="shared" si="280"/>
        <v>-37688</v>
      </c>
      <c r="S1127" s="174">
        <f t="shared" si="281"/>
        <v>44200</v>
      </c>
      <c r="T1127" s="171">
        <f t="shared" si="282"/>
        <v>24213.338712000001</v>
      </c>
      <c r="U1127" s="174">
        <f t="shared" si="283"/>
        <v>894.68286540839995</v>
      </c>
      <c r="V1127" s="172">
        <f t="shared" si="284"/>
        <v>49.40298032848078</v>
      </c>
      <c r="W1127" s="174">
        <f t="shared" si="285"/>
        <v>3660</v>
      </c>
      <c r="X1127" s="174">
        <f t="shared" si="286"/>
        <v>74.556905450699986</v>
      </c>
      <c r="Y1127" s="175">
        <f t="shared" si="287"/>
        <v>49.09002027210127</v>
      </c>
    </row>
    <row r="1128" spans="1:33" ht="14.25" customHeight="1" x14ac:dyDescent="0.2">
      <c r="A1128" s="172" t="s">
        <v>199</v>
      </c>
      <c r="B1128" s="172" t="s">
        <v>251</v>
      </c>
      <c r="C1128" s="172" t="s">
        <v>176</v>
      </c>
      <c r="D1128" s="170">
        <v>340000</v>
      </c>
      <c r="E1128" s="160">
        <v>996</v>
      </c>
      <c r="F1128" s="160">
        <v>1220</v>
      </c>
      <c r="G1128" s="160">
        <v>1630</v>
      </c>
      <c r="H1128" s="170">
        <v>99382</v>
      </c>
      <c r="I1128" s="170">
        <v>105072</v>
      </c>
      <c r="J1128" s="170">
        <v>39840</v>
      </c>
      <c r="K1128" s="170">
        <v>48800</v>
      </c>
      <c r="L1128" s="160">
        <v>65200</v>
      </c>
      <c r="M1128" s="160">
        <v>23341</v>
      </c>
      <c r="N1128" s="170">
        <f t="shared" si="276"/>
        <v>-76041</v>
      </c>
      <c r="O1128" s="170">
        <f t="shared" si="277"/>
        <v>-81731</v>
      </c>
      <c r="P1128" s="170">
        <f t="shared" si="278"/>
        <v>-16499</v>
      </c>
      <c r="Q1128" s="170">
        <f t="shared" si="279"/>
        <v>-25459</v>
      </c>
      <c r="R1128" s="170">
        <f t="shared" si="280"/>
        <v>-41859</v>
      </c>
      <c r="S1128" s="174">
        <f t="shared" si="281"/>
        <v>44200</v>
      </c>
      <c r="T1128" s="171">
        <f t="shared" si="282"/>
        <v>20542.437441000002</v>
      </c>
      <c r="U1128" s="174">
        <f t="shared" si="283"/>
        <v>759.04306344495001</v>
      </c>
      <c r="V1128" s="172">
        <f t="shared" si="284"/>
        <v>58.231215234872678</v>
      </c>
      <c r="W1128" s="174">
        <f t="shared" si="285"/>
        <v>3660</v>
      </c>
      <c r="X1128" s="174">
        <f t="shared" si="286"/>
        <v>63.253588620412501</v>
      </c>
      <c r="Y1128" s="175">
        <f t="shared" si="287"/>
        <v>57.862329708497917</v>
      </c>
    </row>
    <row r="1129" spans="1:33" ht="14.25" customHeight="1" x14ac:dyDescent="0.2">
      <c r="A1129" s="172" t="s">
        <v>199</v>
      </c>
      <c r="B1129" s="172" t="s">
        <v>251</v>
      </c>
      <c r="C1129" s="172" t="s">
        <v>303</v>
      </c>
      <c r="D1129" s="170">
        <v>340000</v>
      </c>
      <c r="E1129" s="160">
        <v>996</v>
      </c>
      <c r="F1129" s="160">
        <v>1220</v>
      </c>
      <c r="G1129" s="160">
        <v>1630</v>
      </c>
      <c r="H1129" s="170">
        <v>99382</v>
      </c>
      <c r="I1129" s="170">
        <v>105072</v>
      </c>
      <c r="J1129" s="170">
        <v>39840</v>
      </c>
      <c r="K1129" s="170">
        <v>48800</v>
      </c>
      <c r="L1129" s="160">
        <v>65200</v>
      </c>
      <c r="M1129" s="160">
        <v>40974</v>
      </c>
      <c r="N1129" s="170">
        <f t="shared" si="276"/>
        <v>-58408</v>
      </c>
      <c r="O1129" s="170">
        <f t="shared" si="277"/>
        <v>-64098</v>
      </c>
      <c r="P1129" s="170">
        <f t="shared" si="278"/>
        <v>1134</v>
      </c>
      <c r="Q1129" s="170">
        <f t="shared" si="279"/>
        <v>-7826</v>
      </c>
      <c r="R1129" s="170">
        <f t="shared" si="280"/>
        <v>-24226</v>
      </c>
      <c r="S1129" s="174">
        <f t="shared" si="281"/>
        <v>44200</v>
      </c>
      <c r="T1129" s="171">
        <f t="shared" si="282"/>
        <v>36061.258373999997</v>
      </c>
      <c r="U1129" s="174">
        <f t="shared" si="283"/>
        <v>1332.4634969192998</v>
      </c>
      <c r="V1129" s="172">
        <f t="shared" si="284"/>
        <v>33.171640425566537</v>
      </c>
      <c r="W1129" s="174">
        <f t="shared" si="285"/>
        <v>3660</v>
      </c>
      <c r="X1129" s="174">
        <f t="shared" si="286"/>
        <v>111.03862474327498</v>
      </c>
      <c r="Y1129" s="175">
        <f t="shared" si="287"/>
        <v>32.961503336897792</v>
      </c>
    </row>
    <row r="1130" spans="1:33" ht="14.25" customHeight="1" x14ac:dyDescent="0.2">
      <c r="A1130" s="172" t="s">
        <v>199</v>
      </c>
      <c r="B1130" s="172" t="s">
        <v>251</v>
      </c>
      <c r="C1130" s="172" t="s">
        <v>339</v>
      </c>
      <c r="D1130" s="170">
        <v>340000</v>
      </c>
      <c r="E1130" s="160">
        <v>996</v>
      </c>
      <c r="F1130" s="160">
        <v>1220</v>
      </c>
      <c r="G1130" s="160">
        <v>1630</v>
      </c>
      <c r="H1130" s="170">
        <v>99382</v>
      </c>
      <c r="I1130" s="170">
        <v>105072</v>
      </c>
      <c r="J1130" s="170">
        <v>39840</v>
      </c>
      <c r="K1130" s="170">
        <v>48800</v>
      </c>
      <c r="L1130" s="160">
        <v>65200</v>
      </c>
      <c r="M1130" s="160">
        <v>27738</v>
      </c>
      <c r="N1130" s="170">
        <f t="shared" si="276"/>
        <v>-71644</v>
      </c>
      <c r="O1130" s="170">
        <f t="shared" si="277"/>
        <v>-77334</v>
      </c>
      <c r="P1130" s="170">
        <f t="shared" si="278"/>
        <v>-12102</v>
      </c>
      <c r="Q1130" s="170">
        <f t="shared" si="279"/>
        <v>-21062</v>
      </c>
      <c r="R1130" s="170">
        <f t="shared" si="280"/>
        <v>-37462</v>
      </c>
      <c r="S1130" s="174">
        <f t="shared" si="281"/>
        <v>44200</v>
      </c>
      <c r="T1130" s="171">
        <f t="shared" si="282"/>
        <v>24412.241538000002</v>
      </c>
      <c r="U1130" s="174">
        <f t="shared" si="283"/>
        <v>902.03232482910005</v>
      </c>
      <c r="V1130" s="172">
        <f t="shared" si="284"/>
        <v>49.00046127324115</v>
      </c>
      <c r="W1130" s="174">
        <f t="shared" si="285"/>
        <v>3660</v>
      </c>
      <c r="X1130" s="174">
        <f t="shared" si="286"/>
        <v>75.169360402424999</v>
      </c>
      <c r="Y1130" s="175">
        <f t="shared" si="287"/>
        <v>48.690051111329218</v>
      </c>
    </row>
    <row r="1131" spans="1:33" ht="14.25" customHeight="1" x14ac:dyDescent="0.2">
      <c r="A1131" s="172" t="s">
        <v>199</v>
      </c>
      <c r="B1131" s="172" t="s">
        <v>251</v>
      </c>
      <c r="C1131" s="172" t="s">
        <v>179</v>
      </c>
      <c r="D1131" s="170">
        <v>340000</v>
      </c>
      <c r="E1131" s="160">
        <v>996</v>
      </c>
      <c r="F1131" s="160">
        <v>1220</v>
      </c>
      <c r="G1131" s="160">
        <v>1630</v>
      </c>
      <c r="H1131" s="170">
        <v>99382</v>
      </c>
      <c r="I1131" s="170">
        <v>105072</v>
      </c>
      <c r="J1131" s="170">
        <v>39840</v>
      </c>
      <c r="K1131" s="170">
        <v>48800</v>
      </c>
      <c r="L1131" s="160">
        <v>65200</v>
      </c>
      <c r="M1131" s="160">
        <v>52312</v>
      </c>
      <c r="N1131" s="170">
        <f t="shared" si="276"/>
        <v>-47070</v>
      </c>
      <c r="O1131" s="170">
        <f t="shared" si="277"/>
        <v>-52760</v>
      </c>
      <c r="P1131" s="170">
        <f t="shared" si="278"/>
        <v>12472</v>
      </c>
      <c r="Q1131" s="170">
        <f t="shared" si="279"/>
        <v>3512</v>
      </c>
      <c r="R1131" s="170">
        <f t="shared" si="280"/>
        <v>-12888</v>
      </c>
      <c r="S1131" s="174">
        <f t="shared" si="281"/>
        <v>44200</v>
      </c>
      <c r="T1131" s="171">
        <f t="shared" si="282"/>
        <v>46039.843511999999</v>
      </c>
      <c r="U1131" s="174">
        <f t="shared" si="283"/>
        <v>1701.1722177683998</v>
      </c>
      <c r="V1131" s="172">
        <f t="shared" si="284"/>
        <v>25.982084317119654</v>
      </c>
      <c r="W1131" s="174">
        <f t="shared" si="285"/>
        <v>3660</v>
      </c>
      <c r="X1131" s="174">
        <f t="shared" si="286"/>
        <v>141.76435148069999</v>
      </c>
      <c r="Y1131" s="175">
        <f t="shared" si="287"/>
        <v>25.817491927780434</v>
      </c>
    </row>
    <row r="1132" spans="1:33" ht="14.25" customHeight="1" x14ac:dyDescent="0.2">
      <c r="A1132" s="172" t="s">
        <v>199</v>
      </c>
      <c r="B1132" s="172" t="s">
        <v>251</v>
      </c>
      <c r="C1132" s="172" t="s">
        <v>340</v>
      </c>
      <c r="D1132" s="170">
        <v>340000</v>
      </c>
      <c r="E1132" s="160">
        <v>996</v>
      </c>
      <c r="F1132" s="160">
        <v>1220</v>
      </c>
      <c r="G1132" s="160">
        <v>1630</v>
      </c>
      <c r="H1132" s="170">
        <v>99382</v>
      </c>
      <c r="I1132" s="170">
        <v>105072</v>
      </c>
      <c r="J1132" s="170">
        <v>39840</v>
      </c>
      <c r="K1132" s="170">
        <v>48800</v>
      </c>
      <c r="L1132" s="160">
        <v>65200</v>
      </c>
      <c r="M1132" s="160">
        <v>28870</v>
      </c>
      <c r="N1132" s="170">
        <f t="shared" si="276"/>
        <v>-70512</v>
      </c>
      <c r="O1132" s="170">
        <f t="shared" si="277"/>
        <v>-76202</v>
      </c>
      <c r="P1132" s="170">
        <f t="shared" si="278"/>
        <v>-10970</v>
      </c>
      <c r="Q1132" s="170">
        <f t="shared" si="279"/>
        <v>-19930</v>
      </c>
      <c r="R1132" s="170">
        <f t="shared" si="280"/>
        <v>-36330</v>
      </c>
      <c r="S1132" s="174">
        <f t="shared" si="281"/>
        <v>44200</v>
      </c>
      <c r="T1132" s="171">
        <f t="shared" si="282"/>
        <v>25408.515869999999</v>
      </c>
      <c r="U1132" s="174">
        <f t="shared" si="283"/>
        <v>938.84466139649987</v>
      </c>
      <c r="V1132" s="172">
        <f t="shared" si="284"/>
        <v>47.079140796576489</v>
      </c>
      <c r="W1132" s="174">
        <f t="shared" si="285"/>
        <v>3660</v>
      </c>
      <c r="X1132" s="174">
        <f t="shared" si="286"/>
        <v>78.237055116374989</v>
      </c>
      <c r="Y1132" s="175">
        <f t="shared" si="287"/>
        <v>46.780901895602703</v>
      </c>
    </row>
    <row r="1133" spans="1:33" ht="14.25" customHeight="1" x14ac:dyDescent="0.2">
      <c r="A1133" s="172" t="s">
        <v>199</v>
      </c>
      <c r="B1133" s="172" t="s">
        <v>251</v>
      </c>
      <c r="C1133" s="172" t="s">
        <v>305</v>
      </c>
      <c r="D1133" s="170">
        <v>340000</v>
      </c>
      <c r="E1133" s="160">
        <v>996</v>
      </c>
      <c r="F1133" s="160">
        <v>1220</v>
      </c>
      <c r="G1133" s="160">
        <v>1630</v>
      </c>
      <c r="H1133" s="170">
        <v>99382</v>
      </c>
      <c r="I1133" s="170">
        <v>105072</v>
      </c>
      <c r="J1133" s="170">
        <v>39840</v>
      </c>
      <c r="K1133" s="170">
        <v>48800</v>
      </c>
      <c r="L1133" s="160">
        <v>65200</v>
      </c>
      <c r="M1133" s="160">
        <v>25416</v>
      </c>
      <c r="N1133" s="170">
        <f t="shared" si="276"/>
        <v>-73966</v>
      </c>
      <c r="O1133" s="170">
        <f t="shared" si="277"/>
        <v>-79656</v>
      </c>
      <c r="P1133" s="170">
        <f t="shared" si="278"/>
        <v>-14424</v>
      </c>
      <c r="Q1133" s="170">
        <f t="shared" si="279"/>
        <v>-23384</v>
      </c>
      <c r="R1133" s="170">
        <f t="shared" si="280"/>
        <v>-39784</v>
      </c>
      <c r="S1133" s="174">
        <f t="shared" si="281"/>
        <v>44200</v>
      </c>
      <c r="T1133" s="171">
        <f t="shared" si="282"/>
        <v>22368.647015999999</v>
      </c>
      <c r="U1133" s="174">
        <f t="shared" si="283"/>
        <v>826.52150724119986</v>
      </c>
      <c r="V1133" s="172">
        <f t="shared" si="284"/>
        <v>53.477132310244073</v>
      </c>
      <c r="W1133" s="174">
        <f t="shared" si="285"/>
        <v>3660</v>
      </c>
      <c r="X1133" s="174">
        <f t="shared" si="286"/>
        <v>68.876792270099983</v>
      </c>
      <c r="Y1133" s="175">
        <f t="shared" si="287"/>
        <v>53.13836314628778</v>
      </c>
    </row>
    <row r="1134" spans="1:33" ht="14.25" customHeight="1" x14ac:dyDescent="0.2">
      <c r="A1134" s="172" t="s">
        <v>199</v>
      </c>
      <c r="B1134" s="172" t="s">
        <v>251</v>
      </c>
      <c r="C1134" s="172" t="s">
        <v>177</v>
      </c>
      <c r="D1134" s="170">
        <v>340000</v>
      </c>
      <c r="E1134" s="160">
        <v>996</v>
      </c>
      <c r="F1134" s="160">
        <v>1220</v>
      </c>
      <c r="G1134" s="160">
        <v>1630</v>
      </c>
      <c r="H1134" s="170">
        <v>99382</v>
      </c>
      <c r="I1134" s="170">
        <v>105072</v>
      </c>
      <c r="J1134" s="170">
        <v>39840</v>
      </c>
      <c r="K1134" s="170">
        <v>48800</v>
      </c>
      <c r="L1134" s="160">
        <v>65200</v>
      </c>
      <c r="M1134" s="160">
        <v>27074</v>
      </c>
      <c r="N1134" s="170">
        <f t="shared" si="276"/>
        <v>-72308</v>
      </c>
      <c r="O1134" s="170">
        <f t="shared" si="277"/>
        <v>-77998</v>
      </c>
      <c r="P1134" s="170">
        <f t="shared" si="278"/>
        <v>-12766</v>
      </c>
      <c r="Q1134" s="170">
        <f t="shared" si="279"/>
        <v>-21726</v>
      </c>
      <c r="R1134" s="170">
        <f t="shared" si="280"/>
        <v>-38126</v>
      </c>
      <c r="S1134" s="174">
        <f t="shared" si="281"/>
        <v>44200</v>
      </c>
      <c r="T1134" s="171">
        <f t="shared" si="282"/>
        <v>23827.854474</v>
      </c>
      <c r="U1134" s="174">
        <f t="shared" si="283"/>
        <v>880.43922281429991</v>
      </c>
      <c r="V1134" s="172">
        <f t="shared" si="284"/>
        <v>50.202215956163229</v>
      </c>
      <c r="W1134" s="174">
        <f t="shared" si="285"/>
        <v>3660</v>
      </c>
      <c r="X1134" s="174">
        <f t="shared" si="286"/>
        <v>73.369935234524988</v>
      </c>
      <c r="Y1134" s="175">
        <f t="shared" si="287"/>
        <v>49.884192868658126</v>
      </c>
    </row>
    <row r="1135" spans="1:33" ht="14.25" customHeight="1" x14ac:dyDescent="0.2">
      <c r="A1135" s="172" t="s">
        <v>199</v>
      </c>
      <c r="B1135" s="172" t="s">
        <v>251</v>
      </c>
      <c r="C1135" s="172" t="s">
        <v>180</v>
      </c>
      <c r="D1135" s="170">
        <v>340000</v>
      </c>
      <c r="E1135" s="160">
        <v>996</v>
      </c>
      <c r="F1135" s="160">
        <v>1220</v>
      </c>
      <c r="G1135" s="160">
        <v>1630</v>
      </c>
      <c r="H1135" s="170">
        <v>99382</v>
      </c>
      <c r="I1135" s="170">
        <v>105072</v>
      </c>
      <c r="J1135" s="170">
        <v>39840</v>
      </c>
      <c r="K1135" s="170">
        <v>48800</v>
      </c>
      <c r="L1135" s="160">
        <v>65200</v>
      </c>
      <c r="M1135" s="160">
        <v>26939</v>
      </c>
      <c r="N1135" s="170">
        <f t="shared" si="276"/>
        <v>-72443</v>
      </c>
      <c r="O1135" s="170">
        <f t="shared" si="277"/>
        <v>-78133</v>
      </c>
      <c r="P1135" s="170">
        <f t="shared" si="278"/>
        <v>-12901</v>
      </c>
      <c r="Q1135" s="170">
        <f t="shared" si="279"/>
        <v>-21861</v>
      </c>
      <c r="R1135" s="170">
        <f t="shared" si="280"/>
        <v>-38261</v>
      </c>
      <c r="S1135" s="174">
        <f t="shared" si="281"/>
        <v>44200</v>
      </c>
      <c r="T1135" s="171">
        <f t="shared" si="282"/>
        <v>23709.040839000001</v>
      </c>
      <c r="U1135" s="174">
        <f t="shared" si="283"/>
        <v>876.04905900104995</v>
      </c>
      <c r="V1135" s="172">
        <f t="shared" si="284"/>
        <v>50.453795419175293</v>
      </c>
      <c r="W1135" s="174">
        <f t="shared" si="285"/>
        <v>3660</v>
      </c>
      <c r="X1135" s="174">
        <f t="shared" si="286"/>
        <v>73.004088250087491</v>
      </c>
      <c r="Y1135" s="175">
        <f t="shared" si="287"/>
        <v>50.134178615614907</v>
      </c>
    </row>
    <row r="1136" spans="1:33" ht="14.25" customHeight="1" x14ac:dyDescent="0.2">
      <c r="A1136" s="172" t="s">
        <v>252</v>
      </c>
      <c r="B1136" s="172" t="s">
        <v>102</v>
      </c>
      <c r="C1136" s="172" t="s">
        <v>463</v>
      </c>
      <c r="D1136" s="170">
        <v>252300</v>
      </c>
      <c r="E1136" s="160">
        <v>816</v>
      </c>
      <c r="F1136" s="160">
        <v>1002</v>
      </c>
      <c r="G1136" s="160">
        <v>1327</v>
      </c>
      <c r="H1136" s="170">
        <v>73747</v>
      </c>
      <c r="I1136" s="170">
        <v>77969</v>
      </c>
      <c r="J1136" s="170">
        <v>32640</v>
      </c>
      <c r="K1136" s="170">
        <v>40080</v>
      </c>
      <c r="L1136" s="160">
        <v>53080</v>
      </c>
      <c r="M1136" s="160">
        <v>29327</v>
      </c>
      <c r="N1136" s="170">
        <f t="shared" si="276"/>
        <v>-44420</v>
      </c>
      <c r="O1136" s="170">
        <f t="shared" si="277"/>
        <v>-48642</v>
      </c>
      <c r="P1136" s="170">
        <f t="shared" si="278"/>
        <v>-3313</v>
      </c>
      <c r="Q1136" s="170">
        <f t="shared" si="279"/>
        <v>-10753</v>
      </c>
      <c r="R1136" s="170">
        <f t="shared" si="280"/>
        <v>-23753</v>
      </c>
      <c r="S1136" s="174">
        <f t="shared" si="281"/>
        <v>32799</v>
      </c>
      <c r="T1136" s="171">
        <f t="shared" si="282"/>
        <v>25810.722027</v>
      </c>
      <c r="U1136" s="174">
        <f t="shared" si="283"/>
        <v>953.70617889764992</v>
      </c>
      <c r="V1136" s="172">
        <f t="shared" si="284"/>
        <v>34.391095209125126</v>
      </c>
      <c r="W1136" s="174">
        <f t="shared" si="285"/>
        <v>3006</v>
      </c>
      <c r="X1136" s="174">
        <f t="shared" si="286"/>
        <v>79.475514908137484</v>
      </c>
      <c r="Y1136" s="172">
        <f t="shared" si="287"/>
        <v>37.82296979735851</v>
      </c>
      <c r="AE1136" s="181"/>
      <c r="AF1136" s="181"/>
      <c r="AG1136" s="181"/>
    </row>
    <row r="1137" spans="1:33" ht="14.25" customHeight="1" x14ac:dyDescent="0.2">
      <c r="A1137" s="172" t="s">
        <v>252</v>
      </c>
      <c r="B1137" s="172" t="s">
        <v>102</v>
      </c>
      <c r="C1137" s="172" t="s">
        <v>303</v>
      </c>
      <c r="D1137" s="170">
        <v>252300</v>
      </c>
      <c r="E1137" s="160">
        <v>816</v>
      </c>
      <c r="F1137" s="160">
        <v>1002</v>
      </c>
      <c r="G1137" s="160">
        <v>1327</v>
      </c>
      <c r="H1137" s="170">
        <v>73747</v>
      </c>
      <c r="I1137" s="170">
        <v>77969</v>
      </c>
      <c r="J1137" s="170">
        <v>32640</v>
      </c>
      <c r="K1137" s="170">
        <v>40080</v>
      </c>
      <c r="L1137" s="160">
        <v>53080</v>
      </c>
      <c r="M1137" s="160">
        <v>40667</v>
      </c>
      <c r="N1137" s="170">
        <f t="shared" si="276"/>
        <v>-33080</v>
      </c>
      <c r="O1137" s="170">
        <f t="shared" si="277"/>
        <v>-37302</v>
      </c>
      <c r="P1137" s="170">
        <f t="shared" si="278"/>
        <v>8027</v>
      </c>
      <c r="Q1137" s="170">
        <f t="shared" si="279"/>
        <v>587</v>
      </c>
      <c r="R1137" s="170">
        <f t="shared" si="280"/>
        <v>-12413</v>
      </c>
      <c r="S1137" s="174">
        <f t="shared" si="281"/>
        <v>32799</v>
      </c>
      <c r="T1137" s="171">
        <f t="shared" si="282"/>
        <v>35791.067367000003</v>
      </c>
      <c r="U1137" s="174">
        <f t="shared" si="283"/>
        <v>1322.4799392106499</v>
      </c>
      <c r="V1137" s="172">
        <f t="shared" si="284"/>
        <v>24.801132348046636</v>
      </c>
      <c r="W1137" s="174">
        <f t="shared" si="285"/>
        <v>3006</v>
      </c>
      <c r="X1137" s="174">
        <f t="shared" si="286"/>
        <v>110.2066616008875</v>
      </c>
      <c r="Y1137" s="175">
        <f t="shared" si="287"/>
        <v>27.276028112403981</v>
      </c>
    </row>
    <row r="1138" spans="1:33" ht="14.25" customHeight="1" x14ac:dyDescent="0.2">
      <c r="A1138" s="172" t="s">
        <v>252</v>
      </c>
      <c r="B1138" s="172" t="s">
        <v>102</v>
      </c>
      <c r="C1138" s="172" t="s">
        <v>339</v>
      </c>
      <c r="D1138" s="170">
        <v>252300</v>
      </c>
      <c r="E1138" s="160">
        <v>816</v>
      </c>
      <c r="F1138" s="160">
        <v>1002</v>
      </c>
      <c r="G1138" s="160">
        <v>1327</v>
      </c>
      <c r="H1138" s="170">
        <v>73747</v>
      </c>
      <c r="I1138" s="170">
        <v>77969</v>
      </c>
      <c r="J1138" s="170">
        <v>32640</v>
      </c>
      <c r="K1138" s="170">
        <v>40080</v>
      </c>
      <c r="L1138" s="160">
        <v>53080</v>
      </c>
      <c r="M1138" s="160">
        <v>27530</v>
      </c>
      <c r="N1138" s="170">
        <f t="shared" si="276"/>
        <v>-46217</v>
      </c>
      <c r="O1138" s="170">
        <f t="shared" si="277"/>
        <v>-50439</v>
      </c>
      <c r="P1138" s="170">
        <f t="shared" si="278"/>
        <v>-5110</v>
      </c>
      <c r="Q1138" s="170">
        <f t="shared" si="279"/>
        <v>-12550</v>
      </c>
      <c r="R1138" s="170">
        <f t="shared" si="280"/>
        <v>-25550</v>
      </c>
      <c r="S1138" s="174">
        <f t="shared" si="281"/>
        <v>32799</v>
      </c>
      <c r="T1138" s="171">
        <f t="shared" si="282"/>
        <v>24229.180530000001</v>
      </c>
      <c r="U1138" s="174">
        <f t="shared" si="283"/>
        <v>895.26822058350001</v>
      </c>
      <c r="V1138" s="172">
        <f t="shared" si="284"/>
        <v>36.635948027534056</v>
      </c>
      <c r="W1138" s="174">
        <f t="shared" si="285"/>
        <v>3006</v>
      </c>
      <c r="X1138" s="174">
        <f t="shared" si="286"/>
        <v>74.605685048624991</v>
      </c>
      <c r="Y1138" s="175">
        <f t="shared" si="287"/>
        <v>40.291835642830833</v>
      </c>
      <c r="AE1138" s="181"/>
      <c r="AF1138" s="181"/>
      <c r="AG1138" s="181"/>
    </row>
    <row r="1139" spans="1:33" ht="14.25" customHeight="1" x14ac:dyDescent="0.2">
      <c r="A1139" s="172" t="s">
        <v>252</v>
      </c>
      <c r="B1139" s="172" t="s">
        <v>102</v>
      </c>
      <c r="C1139" s="172" t="s">
        <v>340</v>
      </c>
      <c r="D1139" s="170">
        <v>252300</v>
      </c>
      <c r="E1139" s="160">
        <v>816</v>
      </c>
      <c r="F1139" s="160">
        <v>1002</v>
      </c>
      <c r="G1139" s="160">
        <v>1327</v>
      </c>
      <c r="H1139" s="170">
        <v>73747</v>
      </c>
      <c r="I1139" s="170">
        <v>77969</v>
      </c>
      <c r="J1139" s="170">
        <v>32640</v>
      </c>
      <c r="K1139" s="170">
        <v>40080</v>
      </c>
      <c r="L1139" s="160">
        <v>53080</v>
      </c>
      <c r="M1139" s="160">
        <v>28654</v>
      </c>
      <c r="N1139" s="170">
        <f t="shared" si="276"/>
        <v>-45093</v>
      </c>
      <c r="O1139" s="170">
        <f t="shared" si="277"/>
        <v>-49315</v>
      </c>
      <c r="P1139" s="170">
        <f t="shared" si="278"/>
        <v>-3986</v>
      </c>
      <c r="Q1139" s="170">
        <f t="shared" si="279"/>
        <v>-11426</v>
      </c>
      <c r="R1139" s="170">
        <f t="shared" si="280"/>
        <v>-24426</v>
      </c>
      <c r="S1139" s="174">
        <f t="shared" si="281"/>
        <v>32799</v>
      </c>
      <c r="T1139" s="171">
        <f t="shared" si="282"/>
        <v>25218.414054000001</v>
      </c>
      <c r="U1139" s="174">
        <f t="shared" si="283"/>
        <v>931.82039929529992</v>
      </c>
      <c r="V1139" s="172">
        <f t="shared" si="284"/>
        <v>35.19884306547123</v>
      </c>
      <c r="W1139" s="174">
        <f t="shared" si="285"/>
        <v>3006</v>
      </c>
      <c r="X1139" s="174">
        <f t="shared" si="286"/>
        <v>77.651699941274998</v>
      </c>
      <c r="Y1139" s="175">
        <f t="shared" si="287"/>
        <v>38.711322511591149</v>
      </c>
      <c r="AE1139" s="181"/>
      <c r="AF1139" s="181"/>
      <c r="AG1139" s="181"/>
    </row>
    <row r="1140" spans="1:33" ht="14.25" customHeight="1" x14ac:dyDescent="0.2">
      <c r="A1140" s="172" t="s">
        <v>252</v>
      </c>
      <c r="B1140" s="172" t="s">
        <v>102</v>
      </c>
      <c r="C1140" s="172" t="s">
        <v>305</v>
      </c>
      <c r="D1140" s="170">
        <v>252300</v>
      </c>
      <c r="E1140" s="160">
        <v>816</v>
      </c>
      <c r="F1140" s="160">
        <v>1002</v>
      </c>
      <c r="G1140" s="160">
        <v>1327</v>
      </c>
      <c r="H1140" s="170">
        <v>73747</v>
      </c>
      <c r="I1140" s="170">
        <v>77969</v>
      </c>
      <c r="J1140" s="170">
        <v>32640</v>
      </c>
      <c r="K1140" s="170">
        <v>40080</v>
      </c>
      <c r="L1140" s="160">
        <v>53080</v>
      </c>
      <c r="M1140" s="160">
        <v>25226</v>
      </c>
      <c r="N1140" s="170">
        <f t="shared" si="276"/>
        <v>-48521</v>
      </c>
      <c r="O1140" s="170">
        <f t="shared" si="277"/>
        <v>-52743</v>
      </c>
      <c r="P1140" s="170">
        <f t="shared" si="278"/>
        <v>-7414</v>
      </c>
      <c r="Q1140" s="170">
        <f t="shared" si="279"/>
        <v>-14854</v>
      </c>
      <c r="R1140" s="170">
        <f t="shared" si="280"/>
        <v>-27854</v>
      </c>
      <c r="S1140" s="174">
        <f t="shared" si="281"/>
        <v>32799</v>
      </c>
      <c r="T1140" s="171">
        <f t="shared" si="282"/>
        <v>22201.427825999999</v>
      </c>
      <c r="U1140" s="174">
        <f t="shared" si="283"/>
        <v>820.34275817069988</v>
      </c>
      <c r="V1140" s="172">
        <f t="shared" si="284"/>
        <v>39.982068072544706</v>
      </c>
      <c r="W1140" s="174">
        <f t="shared" si="285"/>
        <v>3006</v>
      </c>
      <c r="X1140" s="174">
        <f t="shared" si="286"/>
        <v>68.361896514224995</v>
      </c>
      <c r="Y1140" s="175">
        <f t="shared" si="287"/>
        <v>43.971863761481522</v>
      </c>
    </row>
    <row r="1141" spans="1:33" ht="14.25" customHeight="1" x14ac:dyDescent="0.2">
      <c r="A1141" s="172" t="s">
        <v>252</v>
      </c>
      <c r="B1141" s="172" t="s">
        <v>102</v>
      </c>
      <c r="C1141" s="172" t="s">
        <v>181</v>
      </c>
      <c r="D1141" s="170">
        <v>252300</v>
      </c>
      <c r="E1141" s="160">
        <v>816</v>
      </c>
      <c r="F1141" s="160">
        <v>1002</v>
      </c>
      <c r="G1141" s="160">
        <v>1327</v>
      </c>
      <c r="H1141" s="170">
        <v>73747</v>
      </c>
      <c r="I1141" s="170">
        <v>77969</v>
      </c>
      <c r="J1141" s="170">
        <v>32640</v>
      </c>
      <c r="K1141" s="170">
        <v>40080</v>
      </c>
      <c r="L1141" s="160">
        <v>53080</v>
      </c>
      <c r="M1141" s="160">
        <v>81235</v>
      </c>
      <c r="N1141" s="170">
        <f t="shared" si="276"/>
        <v>7488</v>
      </c>
      <c r="O1141" s="170">
        <f t="shared" si="277"/>
        <v>3266</v>
      </c>
      <c r="P1141" s="170">
        <f t="shared" si="278"/>
        <v>48595</v>
      </c>
      <c r="Q1141" s="170">
        <f t="shared" si="279"/>
        <v>41155</v>
      </c>
      <c r="R1141" s="170">
        <f t="shared" si="280"/>
        <v>28155</v>
      </c>
      <c r="S1141" s="174">
        <f t="shared" si="281"/>
        <v>32799</v>
      </c>
      <c r="T1141" s="171">
        <f t="shared" si="282"/>
        <v>71495.004734999995</v>
      </c>
      <c r="U1141" s="174">
        <f t="shared" si="283"/>
        <v>2641.7404249582496</v>
      </c>
      <c r="V1141" s="172">
        <f t="shared" si="284"/>
        <v>12.415678576943591</v>
      </c>
      <c r="W1141" s="174">
        <f t="shared" si="285"/>
        <v>3006</v>
      </c>
      <c r="X1141" s="174">
        <f t="shared" si="286"/>
        <v>220.14503541318746</v>
      </c>
      <c r="Y1141" s="175">
        <f t="shared" si="287"/>
        <v>13.654634520183825</v>
      </c>
    </row>
    <row r="1142" spans="1:33" ht="14.25" customHeight="1" x14ac:dyDescent="0.2">
      <c r="A1142" s="172" t="s">
        <v>252</v>
      </c>
      <c r="B1142" s="172" t="s">
        <v>102</v>
      </c>
      <c r="C1142" s="172" t="s">
        <v>178</v>
      </c>
      <c r="D1142" s="170">
        <v>252300</v>
      </c>
      <c r="E1142" s="160">
        <v>816</v>
      </c>
      <c r="F1142" s="160">
        <v>1002</v>
      </c>
      <c r="G1142" s="160">
        <v>1327</v>
      </c>
      <c r="H1142" s="170">
        <v>73747</v>
      </c>
      <c r="I1142" s="170">
        <v>77969</v>
      </c>
      <c r="J1142" s="170">
        <v>32640</v>
      </c>
      <c r="K1142" s="170">
        <v>40080</v>
      </c>
      <c r="L1142" s="160">
        <v>53080</v>
      </c>
      <c r="M1142" s="160">
        <v>63738</v>
      </c>
      <c r="N1142" s="170">
        <f t="shared" si="276"/>
        <v>-10009</v>
      </c>
      <c r="O1142" s="170">
        <f t="shared" si="277"/>
        <v>-14231</v>
      </c>
      <c r="P1142" s="170">
        <f t="shared" si="278"/>
        <v>31098</v>
      </c>
      <c r="Q1142" s="170">
        <f t="shared" si="279"/>
        <v>23658</v>
      </c>
      <c r="R1142" s="170">
        <f t="shared" si="280"/>
        <v>10658</v>
      </c>
      <c r="S1142" s="174">
        <f t="shared" si="281"/>
        <v>32799</v>
      </c>
      <c r="T1142" s="171">
        <f t="shared" si="282"/>
        <v>56095.877538000001</v>
      </c>
      <c r="U1142" s="174">
        <f t="shared" si="283"/>
        <v>2072.7426750290997</v>
      </c>
      <c r="V1142" s="172">
        <f t="shared" si="284"/>
        <v>15.823961360538654</v>
      </c>
      <c r="W1142" s="174">
        <f t="shared" si="285"/>
        <v>3006</v>
      </c>
      <c r="X1142" s="174">
        <f t="shared" si="286"/>
        <v>172.72855625242497</v>
      </c>
      <c r="Y1142" s="175">
        <f t="shared" si="287"/>
        <v>17.403028573961105</v>
      </c>
    </row>
    <row r="1143" spans="1:33" ht="14.25" customHeight="1" x14ac:dyDescent="0.2">
      <c r="A1143" s="172" t="s">
        <v>252</v>
      </c>
      <c r="B1143" s="172" t="s">
        <v>102</v>
      </c>
      <c r="C1143" s="172" t="s">
        <v>468</v>
      </c>
      <c r="D1143" s="170">
        <v>252300</v>
      </c>
      <c r="E1143" s="160">
        <v>816</v>
      </c>
      <c r="F1143" s="160">
        <v>1002</v>
      </c>
      <c r="G1143" s="160">
        <v>1327</v>
      </c>
      <c r="H1143" s="170">
        <v>73747</v>
      </c>
      <c r="I1143" s="170">
        <v>77969</v>
      </c>
      <c r="J1143" s="170">
        <v>32640</v>
      </c>
      <c r="K1143" s="170">
        <v>40080</v>
      </c>
      <c r="L1143" s="160">
        <v>53080</v>
      </c>
      <c r="M1143" s="160">
        <v>53608</v>
      </c>
      <c r="N1143" s="170">
        <f t="shared" si="276"/>
        <v>-20139</v>
      </c>
      <c r="O1143" s="170">
        <f t="shared" si="277"/>
        <v>-24361</v>
      </c>
      <c r="P1143" s="170">
        <f t="shared" si="278"/>
        <v>20968</v>
      </c>
      <c r="Q1143" s="170">
        <f t="shared" si="279"/>
        <v>13528</v>
      </c>
      <c r="R1143" s="170">
        <f t="shared" si="280"/>
        <v>528</v>
      </c>
      <c r="S1143" s="174">
        <f t="shared" si="281"/>
        <v>32799</v>
      </c>
      <c r="T1143" s="171">
        <f t="shared" si="282"/>
        <v>47180.454407999998</v>
      </c>
      <c r="U1143" s="174">
        <f t="shared" si="283"/>
        <v>1743.3177903755998</v>
      </c>
      <c r="V1143" s="172">
        <f t="shared" si="284"/>
        <v>18.814125675235275</v>
      </c>
      <c r="W1143" s="174">
        <f t="shared" si="285"/>
        <v>3006</v>
      </c>
      <c r="X1143" s="174">
        <f t="shared" si="286"/>
        <v>145.27648253129996</v>
      </c>
      <c r="Y1143" s="175">
        <f t="shared" si="287"/>
        <v>20.691580272480472</v>
      </c>
    </row>
    <row r="1144" spans="1:33" ht="14.25" customHeight="1" x14ac:dyDescent="0.2">
      <c r="A1144" s="172" t="s">
        <v>252</v>
      </c>
      <c r="B1144" s="172" t="s">
        <v>102</v>
      </c>
      <c r="C1144" s="172" t="s">
        <v>170</v>
      </c>
      <c r="D1144" s="170">
        <v>252300</v>
      </c>
      <c r="E1144" s="160">
        <v>816</v>
      </c>
      <c r="F1144" s="160">
        <v>1002</v>
      </c>
      <c r="G1144" s="160">
        <v>1327</v>
      </c>
      <c r="H1144" s="170">
        <v>73747</v>
      </c>
      <c r="I1144" s="170">
        <v>77969</v>
      </c>
      <c r="J1144" s="170">
        <v>32640</v>
      </c>
      <c r="K1144" s="170">
        <v>40080</v>
      </c>
      <c r="L1144" s="160">
        <v>53080</v>
      </c>
      <c r="M1144" s="160">
        <v>44904</v>
      </c>
      <c r="N1144" s="170">
        <f t="shared" si="276"/>
        <v>-28843</v>
      </c>
      <c r="O1144" s="170">
        <f t="shared" si="277"/>
        <v>-33065</v>
      </c>
      <c r="P1144" s="170">
        <f t="shared" si="278"/>
        <v>12264</v>
      </c>
      <c r="Q1144" s="170">
        <f t="shared" si="279"/>
        <v>4824</v>
      </c>
      <c r="R1144" s="170">
        <f t="shared" si="280"/>
        <v>-8176</v>
      </c>
      <c r="S1144" s="174">
        <f t="shared" si="281"/>
        <v>32799</v>
      </c>
      <c r="T1144" s="171">
        <f t="shared" si="282"/>
        <v>39520.055304000001</v>
      </c>
      <c r="U1144" s="174">
        <f t="shared" si="283"/>
        <v>1460.2660434827999</v>
      </c>
      <c r="V1144" s="172">
        <f t="shared" si="284"/>
        <v>22.460975619054263</v>
      </c>
      <c r="W1144" s="174">
        <f t="shared" si="285"/>
        <v>3006</v>
      </c>
      <c r="X1144" s="174">
        <f t="shared" si="286"/>
        <v>121.68883695689999</v>
      </c>
      <c r="Y1144" s="175">
        <f t="shared" si="287"/>
        <v>24.702348014589631</v>
      </c>
    </row>
    <row r="1145" spans="1:33" ht="14.25" customHeight="1" x14ac:dyDescent="0.2">
      <c r="A1145" s="172" t="s">
        <v>252</v>
      </c>
      <c r="B1145" s="172" t="s">
        <v>102</v>
      </c>
      <c r="C1145" s="172" t="s">
        <v>171</v>
      </c>
      <c r="D1145" s="170">
        <v>252300</v>
      </c>
      <c r="E1145" s="160">
        <v>816</v>
      </c>
      <c r="F1145" s="160">
        <v>1002</v>
      </c>
      <c r="G1145" s="160">
        <v>1327</v>
      </c>
      <c r="H1145" s="170">
        <v>73747</v>
      </c>
      <c r="I1145" s="170">
        <v>77969</v>
      </c>
      <c r="J1145" s="170">
        <v>32640</v>
      </c>
      <c r="K1145" s="170">
        <v>40080</v>
      </c>
      <c r="L1145" s="160">
        <v>53080</v>
      </c>
      <c r="M1145" s="160">
        <v>41261</v>
      </c>
      <c r="N1145" s="170">
        <f t="shared" si="276"/>
        <v>-32486</v>
      </c>
      <c r="O1145" s="170">
        <f t="shared" si="277"/>
        <v>-36708</v>
      </c>
      <c r="P1145" s="170">
        <f t="shared" si="278"/>
        <v>8621</v>
      </c>
      <c r="Q1145" s="170">
        <f t="shared" si="279"/>
        <v>1181</v>
      </c>
      <c r="R1145" s="170">
        <f t="shared" si="280"/>
        <v>-11819</v>
      </c>
      <c r="S1145" s="174">
        <f t="shared" si="281"/>
        <v>32799</v>
      </c>
      <c r="T1145" s="171">
        <f t="shared" si="282"/>
        <v>36313.847361</v>
      </c>
      <c r="U1145" s="174">
        <f t="shared" si="283"/>
        <v>1341.7966599889498</v>
      </c>
      <c r="V1145" s="172">
        <f t="shared" si="284"/>
        <v>24.444091253193395</v>
      </c>
      <c r="W1145" s="174">
        <f t="shared" si="285"/>
        <v>3006</v>
      </c>
      <c r="X1145" s="174">
        <f t="shared" si="286"/>
        <v>111.81638833241249</v>
      </c>
      <c r="Y1145" s="175">
        <f t="shared" si="287"/>
        <v>26.883358019610114</v>
      </c>
    </row>
    <row r="1146" spans="1:33" ht="14.25" customHeight="1" x14ac:dyDescent="0.2">
      <c r="A1146" s="172" t="s">
        <v>252</v>
      </c>
      <c r="B1146" s="172" t="s">
        <v>102</v>
      </c>
      <c r="C1146" s="172" t="s">
        <v>172</v>
      </c>
      <c r="D1146" s="170">
        <v>252300</v>
      </c>
      <c r="E1146" s="160">
        <v>816</v>
      </c>
      <c r="F1146" s="160">
        <v>1002</v>
      </c>
      <c r="G1146" s="160">
        <v>1327</v>
      </c>
      <c r="H1146" s="170">
        <v>73747</v>
      </c>
      <c r="I1146" s="170">
        <v>77969</v>
      </c>
      <c r="J1146" s="170">
        <v>32640</v>
      </c>
      <c r="K1146" s="170">
        <v>40080</v>
      </c>
      <c r="L1146" s="160">
        <v>53080</v>
      </c>
      <c r="M1146" s="160">
        <v>29315</v>
      </c>
      <c r="N1146" s="170">
        <f t="shared" si="276"/>
        <v>-44432</v>
      </c>
      <c r="O1146" s="170">
        <f t="shared" si="277"/>
        <v>-48654</v>
      </c>
      <c r="P1146" s="170">
        <f t="shared" si="278"/>
        <v>-3325</v>
      </c>
      <c r="Q1146" s="170">
        <f t="shared" si="279"/>
        <v>-10765</v>
      </c>
      <c r="R1146" s="170">
        <f t="shared" si="280"/>
        <v>-23765</v>
      </c>
      <c r="S1146" s="174">
        <f t="shared" si="281"/>
        <v>32799</v>
      </c>
      <c r="T1146" s="171">
        <f t="shared" si="282"/>
        <v>25800.160814999999</v>
      </c>
      <c r="U1146" s="174">
        <f t="shared" si="283"/>
        <v>953.31594211424988</v>
      </c>
      <c r="V1146" s="172">
        <f t="shared" si="284"/>
        <v>34.405173092205786</v>
      </c>
      <c r="W1146" s="174">
        <f t="shared" si="285"/>
        <v>3006</v>
      </c>
      <c r="X1146" s="174">
        <f t="shared" si="286"/>
        <v>79.44299517618748</v>
      </c>
      <c r="Y1146" s="175">
        <f t="shared" si="287"/>
        <v>37.838452507151054</v>
      </c>
    </row>
    <row r="1147" spans="1:33" ht="14.25" customHeight="1" x14ac:dyDescent="0.2">
      <c r="A1147" s="172" t="s">
        <v>252</v>
      </c>
      <c r="B1147" s="172" t="s">
        <v>102</v>
      </c>
      <c r="C1147" s="172" t="s">
        <v>173</v>
      </c>
      <c r="D1147" s="170">
        <v>252300</v>
      </c>
      <c r="E1147" s="160">
        <v>816</v>
      </c>
      <c r="F1147" s="160">
        <v>1002</v>
      </c>
      <c r="G1147" s="160">
        <v>1327</v>
      </c>
      <c r="H1147" s="170">
        <v>73747</v>
      </c>
      <c r="I1147" s="170">
        <v>77969</v>
      </c>
      <c r="J1147" s="170">
        <v>32640</v>
      </c>
      <c r="K1147" s="170">
        <v>40080</v>
      </c>
      <c r="L1147" s="160">
        <v>53080</v>
      </c>
      <c r="M1147" s="160">
        <v>36433</v>
      </c>
      <c r="N1147" s="170">
        <f t="shared" si="276"/>
        <v>-37314</v>
      </c>
      <c r="O1147" s="170">
        <f t="shared" si="277"/>
        <v>-41536</v>
      </c>
      <c r="P1147" s="170">
        <f t="shared" si="278"/>
        <v>3793</v>
      </c>
      <c r="Q1147" s="170">
        <f t="shared" si="279"/>
        <v>-3647</v>
      </c>
      <c r="R1147" s="170">
        <f t="shared" si="280"/>
        <v>-16647</v>
      </c>
      <c r="S1147" s="174">
        <f t="shared" si="281"/>
        <v>32799</v>
      </c>
      <c r="T1147" s="171">
        <f t="shared" si="282"/>
        <v>32064.719733000002</v>
      </c>
      <c r="U1147" s="174">
        <f t="shared" si="283"/>
        <v>1184.79139413435</v>
      </c>
      <c r="V1147" s="172">
        <f t="shared" si="284"/>
        <v>27.683354354514108</v>
      </c>
      <c r="W1147" s="174">
        <f t="shared" si="285"/>
        <v>3006</v>
      </c>
      <c r="X1147" s="174">
        <f t="shared" si="286"/>
        <v>98.732616177862496</v>
      </c>
      <c r="Y1147" s="175">
        <f t="shared" si="287"/>
        <v>30.44586597993942</v>
      </c>
    </row>
    <row r="1148" spans="1:33" ht="14.25" customHeight="1" x14ac:dyDescent="0.2">
      <c r="A1148" s="172" t="s">
        <v>252</v>
      </c>
      <c r="B1148" s="172" t="s">
        <v>102</v>
      </c>
      <c r="C1148" s="172" t="s">
        <v>174</v>
      </c>
      <c r="D1148" s="170">
        <v>252300</v>
      </c>
      <c r="E1148" s="160">
        <v>816</v>
      </c>
      <c r="F1148" s="160">
        <v>1002</v>
      </c>
      <c r="G1148" s="160">
        <v>1327</v>
      </c>
      <c r="H1148" s="170">
        <v>73747</v>
      </c>
      <c r="I1148" s="170">
        <v>77969</v>
      </c>
      <c r="J1148" s="170">
        <v>32640</v>
      </c>
      <c r="K1148" s="170">
        <v>40080</v>
      </c>
      <c r="L1148" s="160">
        <v>53080</v>
      </c>
      <c r="M1148" s="160">
        <v>63121</v>
      </c>
      <c r="N1148" s="170">
        <f t="shared" si="276"/>
        <v>-10626</v>
      </c>
      <c r="O1148" s="170">
        <f t="shared" si="277"/>
        <v>-14848</v>
      </c>
      <c r="P1148" s="170">
        <f t="shared" si="278"/>
        <v>30481</v>
      </c>
      <c r="Q1148" s="170">
        <f t="shared" si="279"/>
        <v>23041</v>
      </c>
      <c r="R1148" s="170">
        <f t="shared" si="280"/>
        <v>10041</v>
      </c>
      <c r="S1148" s="174">
        <f t="shared" si="281"/>
        <v>32799</v>
      </c>
      <c r="T1148" s="171">
        <f t="shared" si="282"/>
        <v>55552.855220999998</v>
      </c>
      <c r="U1148" s="174">
        <f t="shared" si="283"/>
        <v>2052.6780004159496</v>
      </c>
      <c r="V1148" s="172">
        <f t="shared" si="284"/>
        <v>15.978638633703724</v>
      </c>
      <c r="W1148" s="174">
        <f t="shared" si="285"/>
        <v>3006</v>
      </c>
      <c r="X1148" s="174">
        <f t="shared" si="286"/>
        <v>171.05650003466246</v>
      </c>
      <c r="Y1148" s="175">
        <f t="shared" si="287"/>
        <v>17.573141034634006</v>
      </c>
    </row>
    <row r="1149" spans="1:33" ht="14.25" customHeight="1" x14ac:dyDescent="0.2">
      <c r="A1149" s="172" t="s">
        <v>252</v>
      </c>
      <c r="B1149" s="172" t="s">
        <v>102</v>
      </c>
      <c r="C1149" s="172" t="s">
        <v>175</v>
      </c>
      <c r="D1149" s="170">
        <v>252300</v>
      </c>
      <c r="E1149" s="160">
        <v>816</v>
      </c>
      <c r="F1149" s="160">
        <v>1002</v>
      </c>
      <c r="G1149" s="160">
        <v>1327</v>
      </c>
      <c r="H1149" s="170">
        <v>73747</v>
      </c>
      <c r="I1149" s="170">
        <v>77969</v>
      </c>
      <c r="J1149" s="170">
        <v>32640</v>
      </c>
      <c r="K1149" s="170">
        <v>40080</v>
      </c>
      <c r="L1149" s="160">
        <v>53080</v>
      </c>
      <c r="M1149" s="160">
        <v>27305</v>
      </c>
      <c r="N1149" s="170">
        <f t="shared" si="276"/>
        <v>-46442</v>
      </c>
      <c r="O1149" s="170">
        <f t="shared" si="277"/>
        <v>-50664</v>
      </c>
      <c r="P1149" s="170">
        <f t="shared" si="278"/>
        <v>-5335</v>
      </c>
      <c r="Q1149" s="170">
        <f t="shared" si="279"/>
        <v>-12775</v>
      </c>
      <c r="R1149" s="170">
        <f t="shared" si="280"/>
        <v>-25775</v>
      </c>
      <c r="S1149" s="174">
        <f t="shared" si="281"/>
        <v>32799</v>
      </c>
      <c r="T1149" s="171">
        <f t="shared" si="282"/>
        <v>24031.157804999999</v>
      </c>
      <c r="U1149" s="174">
        <f t="shared" si="283"/>
        <v>887.95128089474986</v>
      </c>
      <c r="V1149" s="172">
        <f t="shared" si="284"/>
        <v>36.937837363047528</v>
      </c>
      <c r="W1149" s="174">
        <f t="shared" si="285"/>
        <v>3006</v>
      </c>
      <c r="X1149" s="174">
        <f t="shared" si="286"/>
        <v>73.995940074562483</v>
      </c>
      <c r="Y1149" s="175">
        <f t="shared" si="287"/>
        <v>40.623850402751621</v>
      </c>
    </row>
    <row r="1150" spans="1:33" ht="14.25" customHeight="1" x14ac:dyDescent="0.2">
      <c r="A1150" s="172" t="s">
        <v>252</v>
      </c>
      <c r="B1150" s="172" t="s">
        <v>102</v>
      </c>
      <c r="C1150" s="172" t="s">
        <v>176</v>
      </c>
      <c r="D1150" s="170">
        <v>252300</v>
      </c>
      <c r="E1150" s="160">
        <v>816</v>
      </c>
      <c r="F1150" s="160">
        <v>1002</v>
      </c>
      <c r="G1150" s="160">
        <v>1327</v>
      </c>
      <c r="H1150" s="170">
        <v>73747</v>
      </c>
      <c r="I1150" s="170">
        <v>77969</v>
      </c>
      <c r="J1150" s="170">
        <v>32640</v>
      </c>
      <c r="K1150" s="170">
        <v>40080</v>
      </c>
      <c r="L1150" s="160">
        <v>53080</v>
      </c>
      <c r="M1150" s="160">
        <v>23166</v>
      </c>
      <c r="N1150" s="170">
        <f t="shared" si="276"/>
        <v>-50581</v>
      </c>
      <c r="O1150" s="170">
        <f t="shared" si="277"/>
        <v>-54803</v>
      </c>
      <c r="P1150" s="170">
        <f t="shared" si="278"/>
        <v>-9474</v>
      </c>
      <c r="Q1150" s="170">
        <f t="shared" si="279"/>
        <v>-16914</v>
      </c>
      <c r="R1150" s="170">
        <f t="shared" si="280"/>
        <v>-29914</v>
      </c>
      <c r="S1150" s="174">
        <f t="shared" si="281"/>
        <v>32799</v>
      </c>
      <c r="T1150" s="171">
        <f t="shared" si="282"/>
        <v>20388.419765999999</v>
      </c>
      <c r="U1150" s="174">
        <f t="shared" si="283"/>
        <v>753.35211035369991</v>
      </c>
      <c r="V1150" s="172">
        <f t="shared" si="284"/>
        <v>43.537410394457943</v>
      </c>
      <c r="W1150" s="174">
        <f t="shared" si="285"/>
        <v>3006</v>
      </c>
      <c r="X1150" s="174">
        <f t="shared" si="286"/>
        <v>62.779342529474988</v>
      </c>
      <c r="Y1150" s="175">
        <f t="shared" si="287"/>
        <v>47.881992370160276</v>
      </c>
    </row>
    <row r="1151" spans="1:33" ht="14.25" customHeight="1" x14ac:dyDescent="0.2">
      <c r="A1151" s="172" t="s">
        <v>252</v>
      </c>
      <c r="B1151" s="172" t="s">
        <v>102</v>
      </c>
      <c r="C1151" s="172" t="s">
        <v>179</v>
      </c>
      <c r="D1151" s="170">
        <v>252300</v>
      </c>
      <c r="E1151" s="160">
        <v>816</v>
      </c>
      <c r="F1151" s="160">
        <v>1002</v>
      </c>
      <c r="G1151" s="160">
        <v>1327</v>
      </c>
      <c r="H1151" s="170">
        <v>73747</v>
      </c>
      <c r="I1151" s="170">
        <v>77969</v>
      </c>
      <c r="J1151" s="170">
        <v>32640</v>
      </c>
      <c r="K1151" s="170">
        <v>40080</v>
      </c>
      <c r="L1151" s="160">
        <v>53080</v>
      </c>
      <c r="M1151" s="160">
        <v>51920</v>
      </c>
      <c r="N1151" s="170">
        <f t="shared" si="276"/>
        <v>-21827</v>
      </c>
      <c r="O1151" s="170">
        <f t="shared" si="277"/>
        <v>-26049</v>
      </c>
      <c r="P1151" s="170">
        <f t="shared" si="278"/>
        <v>19280</v>
      </c>
      <c r="Q1151" s="170">
        <f t="shared" si="279"/>
        <v>11840</v>
      </c>
      <c r="R1151" s="170">
        <f t="shared" si="280"/>
        <v>-1160</v>
      </c>
      <c r="S1151" s="174">
        <f t="shared" si="281"/>
        <v>32799</v>
      </c>
      <c r="T1151" s="171">
        <f t="shared" si="282"/>
        <v>45694.843919999999</v>
      </c>
      <c r="U1151" s="174">
        <f t="shared" si="283"/>
        <v>1688.4244828439998</v>
      </c>
      <c r="V1151" s="172">
        <f t="shared" si="284"/>
        <v>19.425802180239071</v>
      </c>
      <c r="W1151" s="174">
        <f t="shared" si="285"/>
        <v>3006</v>
      </c>
      <c r="X1151" s="174">
        <f t="shared" si="286"/>
        <v>140.70204023699998</v>
      </c>
      <c r="Y1151" s="175">
        <f t="shared" si="287"/>
        <v>21.364295748211344</v>
      </c>
    </row>
    <row r="1152" spans="1:33" ht="14.25" customHeight="1" x14ac:dyDescent="0.2">
      <c r="A1152" s="172" t="s">
        <v>252</v>
      </c>
      <c r="B1152" s="172" t="s">
        <v>102</v>
      </c>
      <c r="C1152" s="172" t="s">
        <v>177</v>
      </c>
      <c r="D1152" s="170">
        <v>252300</v>
      </c>
      <c r="E1152" s="160">
        <v>816</v>
      </c>
      <c r="F1152" s="160">
        <v>1002</v>
      </c>
      <c r="G1152" s="160">
        <v>1327</v>
      </c>
      <c r="H1152" s="170">
        <v>73747</v>
      </c>
      <c r="I1152" s="170">
        <v>77969</v>
      </c>
      <c r="J1152" s="170">
        <v>32640</v>
      </c>
      <c r="K1152" s="170">
        <v>40080</v>
      </c>
      <c r="L1152" s="160">
        <v>53080</v>
      </c>
      <c r="M1152" s="160">
        <v>26871</v>
      </c>
      <c r="N1152" s="170">
        <f t="shared" si="276"/>
        <v>-46876</v>
      </c>
      <c r="O1152" s="170">
        <f t="shared" si="277"/>
        <v>-51098</v>
      </c>
      <c r="P1152" s="170">
        <f t="shared" si="278"/>
        <v>-5769</v>
      </c>
      <c r="Q1152" s="170">
        <f t="shared" si="279"/>
        <v>-13209</v>
      </c>
      <c r="R1152" s="170">
        <f t="shared" si="280"/>
        <v>-26209</v>
      </c>
      <c r="S1152" s="174">
        <f t="shared" si="281"/>
        <v>32799</v>
      </c>
      <c r="T1152" s="171">
        <f t="shared" si="282"/>
        <v>23649.193971000001</v>
      </c>
      <c r="U1152" s="174">
        <f t="shared" si="283"/>
        <v>873.83771722844995</v>
      </c>
      <c r="V1152" s="172">
        <f t="shared" si="284"/>
        <v>37.53442928056316</v>
      </c>
      <c r="W1152" s="174">
        <f t="shared" si="285"/>
        <v>3006</v>
      </c>
      <c r="X1152" s="174">
        <f t="shared" si="286"/>
        <v>72.819809769037491</v>
      </c>
      <c r="Y1152" s="175">
        <f t="shared" si="287"/>
        <v>41.279976005624384</v>
      </c>
    </row>
    <row r="1153" spans="1:25" ht="14.25" customHeight="1" x14ac:dyDescent="0.2">
      <c r="A1153" s="172" t="s">
        <v>252</v>
      </c>
      <c r="B1153" s="172" t="s">
        <v>102</v>
      </c>
      <c r="C1153" s="172" t="s">
        <v>180</v>
      </c>
      <c r="D1153" s="170">
        <v>252300</v>
      </c>
      <c r="E1153" s="160">
        <v>816</v>
      </c>
      <c r="F1153" s="160">
        <v>1002</v>
      </c>
      <c r="G1153" s="160">
        <v>1327</v>
      </c>
      <c r="H1153" s="170">
        <v>73747</v>
      </c>
      <c r="I1153" s="170">
        <v>77969</v>
      </c>
      <c r="J1153" s="170">
        <v>32640</v>
      </c>
      <c r="K1153" s="170">
        <v>40080</v>
      </c>
      <c r="L1153" s="160">
        <v>53080</v>
      </c>
      <c r="M1153" s="160">
        <v>26737</v>
      </c>
      <c r="N1153" s="170">
        <f t="shared" si="276"/>
        <v>-47010</v>
      </c>
      <c r="O1153" s="170">
        <f t="shared" si="277"/>
        <v>-51232</v>
      </c>
      <c r="P1153" s="170">
        <f t="shared" si="278"/>
        <v>-5903</v>
      </c>
      <c r="Q1153" s="170">
        <f t="shared" si="279"/>
        <v>-13343</v>
      </c>
      <c r="R1153" s="170">
        <f t="shared" si="280"/>
        <v>-26343</v>
      </c>
      <c r="S1153" s="174">
        <f t="shared" si="281"/>
        <v>32799</v>
      </c>
      <c r="T1153" s="171">
        <f t="shared" si="282"/>
        <v>23531.260437000001</v>
      </c>
      <c r="U1153" s="174">
        <f t="shared" si="283"/>
        <v>869.48007314714994</v>
      </c>
      <c r="V1153" s="172">
        <f t="shared" si="284"/>
        <v>37.722543636085298</v>
      </c>
      <c r="W1153" s="174">
        <f t="shared" si="285"/>
        <v>3006</v>
      </c>
      <c r="X1153" s="174">
        <f t="shared" si="286"/>
        <v>72.4566727622625</v>
      </c>
      <c r="Y1153" s="175">
        <f t="shared" si="287"/>
        <v>41.486862222655226</v>
      </c>
    </row>
    <row r="1154" spans="1:25" ht="14.25" customHeight="1" x14ac:dyDescent="0.2">
      <c r="A1154" s="172" t="s">
        <v>307</v>
      </c>
      <c r="B1154" s="172" t="s">
        <v>446</v>
      </c>
      <c r="C1154" s="180" t="s">
        <v>463</v>
      </c>
      <c r="D1154" s="170">
        <v>195000</v>
      </c>
      <c r="E1154" s="160">
        <v>1074</v>
      </c>
      <c r="F1154" s="160">
        <v>1299</v>
      </c>
      <c r="G1154" s="160">
        <v>1662</v>
      </c>
      <c r="H1154" s="170">
        <v>56999</v>
      </c>
      <c r="I1154" s="170">
        <v>60262</v>
      </c>
      <c r="J1154" s="170">
        <v>42960</v>
      </c>
      <c r="K1154" s="170">
        <v>51960</v>
      </c>
      <c r="L1154" s="160">
        <v>66480</v>
      </c>
      <c r="M1154" s="160">
        <v>34800</v>
      </c>
      <c r="N1154" s="170">
        <f t="shared" si="276"/>
        <v>-22199</v>
      </c>
      <c r="O1154" s="170">
        <f t="shared" si="277"/>
        <v>-25462</v>
      </c>
      <c r="P1154" s="170">
        <f t="shared" si="278"/>
        <v>-8160</v>
      </c>
      <c r="Q1154" s="170">
        <f t="shared" si="279"/>
        <v>-17160</v>
      </c>
      <c r="R1154" s="170">
        <f t="shared" si="280"/>
        <v>-31680</v>
      </c>
      <c r="S1154" s="174">
        <f t="shared" si="281"/>
        <v>25350</v>
      </c>
      <c r="T1154" s="171">
        <f t="shared" si="282"/>
        <v>30627.514800000001</v>
      </c>
      <c r="U1154" s="174">
        <f t="shared" si="283"/>
        <v>1131.6866718599999</v>
      </c>
      <c r="V1154" s="172">
        <f t="shared" si="284"/>
        <v>22.400193119121607</v>
      </c>
      <c r="W1154" s="174">
        <f t="shared" si="285"/>
        <v>3897</v>
      </c>
      <c r="X1154" s="174">
        <f t="shared" si="286"/>
        <v>94.30722265499999</v>
      </c>
      <c r="Y1154" s="172">
        <f t="shared" si="287"/>
        <v>41.322391756315689</v>
      </c>
    </row>
    <row r="1155" spans="1:25" ht="14.25" customHeight="1" x14ac:dyDescent="0.2">
      <c r="A1155" s="172" t="s">
        <v>307</v>
      </c>
      <c r="B1155" s="172" t="s">
        <v>446</v>
      </c>
      <c r="C1155" s="172" t="s">
        <v>181</v>
      </c>
      <c r="D1155" s="170">
        <v>195000</v>
      </c>
      <c r="E1155" s="160">
        <v>1074</v>
      </c>
      <c r="F1155" s="160">
        <v>1299</v>
      </c>
      <c r="G1155" s="160">
        <v>1662</v>
      </c>
      <c r="H1155" s="170">
        <v>56999</v>
      </c>
      <c r="I1155" s="170">
        <v>60262</v>
      </c>
      <c r="J1155" s="170">
        <v>42960</v>
      </c>
      <c r="K1155" s="170">
        <v>51960</v>
      </c>
      <c r="L1155" s="160">
        <v>66480</v>
      </c>
      <c r="M1155" s="160">
        <v>96395</v>
      </c>
      <c r="N1155" s="170">
        <f t="shared" si="276"/>
        <v>39396</v>
      </c>
      <c r="O1155" s="170">
        <f t="shared" si="277"/>
        <v>36133</v>
      </c>
      <c r="P1155" s="170">
        <f t="shared" si="278"/>
        <v>53435</v>
      </c>
      <c r="Q1155" s="170">
        <f t="shared" si="279"/>
        <v>44435</v>
      </c>
      <c r="R1155" s="170">
        <f t="shared" si="280"/>
        <v>29915</v>
      </c>
      <c r="S1155" s="174">
        <f t="shared" si="281"/>
        <v>25350</v>
      </c>
      <c r="T1155" s="171">
        <f t="shared" si="282"/>
        <v>84837.335894999997</v>
      </c>
      <c r="U1155" s="174">
        <f t="shared" si="283"/>
        <v>3134.7395613202498</v>
      </c>
      <c r="V1155" s="172">
        <f t="shared" si="284"/>
        <v>8.0867962087808696</v>
      </c>
      <c r="W1155" s="174">
        <f t="shared" si="285"/>
        <v>3897</v>
      </c>
      <c r="X1155" s="174">
        <f t="shared" si="286"/>
        <v>261.22829677668744</v>
      </c>
      <c r="Y1155" s="175">
        <f t="shared" si="287"/>
        <v>14.917985716269373</v>
      </c>
    </row>
    <row r="1156" spans="1:25" ht="14.25" customHeight="1" x14ac:dyDescent="0.2">
      <c r="A1156" s="172" t="s">
        <v>307</v>
      </c>
      <c r="B1156" s="172" t="s">
        <v>446</v>
      </c>
      <c r="C1156" s="172" t="s">
        <v>178</v>
      </c>
      <c r="D1156" s="170">
        <v>195000</v>
      </c>
      <c r="E1156" s="160">
        <v>1074</v>
      </c>
      <c r="F1156" s="160">
        <v>1299</v>
      </c>
      <c r="G1156" s="160">
        <v>1662</v>
      </c>
      <c r="H1156" s="170">
        <v>56999</v>
      </c>
      <c r="I1156" s="170">
        <v>60262</v>
      </c>
      <c r="J1156" s="170">
        <v>42960</v>
      </c>
      <c r="K1156" s="170">
        <v>51960</v>
      </c>
      <c r="L1156" s="160">
        <v>66480</v>
      </c>
      <c r="M1156" s="160">
        <v>75634</v>
      </c>
      <c r="N1156" s="170">
        <f t="shared" si="276"/>
        <v>18635</v>
      </c>
      <c r="O1156" s="170">
        <f t="shared" si="277"/>
        <v>15372</v>
      </c>
      <c r="P1156" s="170">
        <f t="shared" si="278"/>
        <v>32674</v>
      </c>
      <c r="Q1156" s="170">
        <f t="shared" si="279"/>
        <v>23674</v>
      </c>
      <c r="R1156" s="170">
        <f t="shared" si="280"/>
        <v>9154</v>
      </c>
      <c r="S1156" s="174">
        <f t="shared" si="281"/>
        <v>25350</v>
      </c>
      <c r="T1156" s="171">
        <f t="shared" si="282"/>
        <v>66565.559034000005</v>
      </c>
      <c r="U1156" s="174">
        <f t="shared" si="283"/>
        <v>2459.5974063062999</v>
      </c>
      <c r="V1156" s="172">
        <f t="shared" si="284"/>
        <v>10.306564779668294</v>
      </c>
      <c r="W1156" s="174">
        <f t="shared" si="285"/>
        <v>3897</v>
      </c>
      <c r="X1156" s="174">
        <f t="shared" si="286"/>
        <v>204.96645052552498</v>
      </c>
      <c r="Y1156" s="175">
        <f t="shared" si="287"/>
        <v>19.012867666919455</v>
      </c>
    </row>
    <row r="1157" spans="1:25" ht="14.25" customHeight="1" x14ac:dyDescent="0.2">
      <c r="A1157" s="172" t="s">
        <v>307</v>
      </c>
      <c r="B1157" s="172" t="s">
        <v>446</v>
      </c>
      <c r="C1157" s="172" t="s">
        <v>468</v>
      </c>
      <c r="D1157" s="170">
        <v>195000</v>
      </c>
      <c r="E1157" s="160">
        <v>1074</v>
      </c>
      <c r="F1157" s="160">
        <v>1299</v>
      </c>
      <c r="G1157" s="160">
        <v>1662</v>
      </c>
      <c r="H1157" s="170">
        <v>56999</v>
      </c>
      <c r="I1157" s="170">
        <v>60262</v>
      </c>
      <c r="J1157" s="170">
        <v>42960</v>
      </c>
      <c r="K1157" s="170">
        <v>51960</v>
      </c>
      <c r="L1157" s="160">
        <v>66480</v>
      </c>
      <c r="M1157" s="160">
        <v>63612</v>
      </c>
      <c r="N1157" s="170">
        <f t="shared" si="276"/>
        <v>6613</v>
      </c>
      <c r="O1157" s="170">
        <f t="shared" si="277"/>
        <v>3350</v>
      </c>
      <c r="P1157" s="170">
        <f t="shared" si="278"/>
        <v>20652</v>
      </c>
      <c r="Q1157" s="170">
        <f t="shared" si="279"/>
        <v>11652</v>
      </c>
      <c r="R1157" s="170">
        <f t="shared" si="280"/>
        <v>-2868</v>
      </c>
      <c r="S1157" s="174">
        <f t="shared" si="281"/>
        <v>25350</v>
      </c>
      <c r="T1157" s="171">
        <f t="shared" si="282"/>
        <v>55984.984812000002</v>
      </c>
      <c r="U1157" s="174">
        <f t="shared" si="283"/>
        <v>2068.6451888033998</v>
      </c>
      <c r="V1157" s="172">
        <f t="shared" si="284"/>
        <v>12.254397292105764</v>
      </c>
      <c r="W1157" s="174">
        <f t="shared" si="285"/>
        <v>3897</v>
      </c>
      <c r="X1157" s="174">
        <f t="shared" si="286"/>
        <v>172.38709906694999</v>
      </c>
      <c r="Y1157" s="175">
        <f t="shared" si="287"/>
        <v>22.606099998739012</v>
      </c>
    </row>
    <row r="1158" spans="1:25" ht="14.25" customHeight="1" x14ac:dyDescent="0.2">
      <c r="A1158" s="172" t="s">
        <v>307</v>
      </c>
      <c r="B1158" s="172" t="s">
        <v>446</v>
      </c>
      <c r="C1158" s="180" t="s">
        <v>170</v>
      </c>
      <c r="D1158" s="170">
        <v>195000</v>
      </c>
      <c r="E1158" s="160">
        <v>1074</v>
      </c>
      <c r="F1158" s="160">
        <v>1299</v>
      </c>
      <c r="G1158" s="160">
        <v>1662</v>
      </c>
      <c r="H1158" s="170">
        <v>56999</v>
      </c>
      <c r="I1158" s="170">
        <v>60262</v>
      </c>
      <c r="J1158" s="170">
        <v>42960</v>
      </c>
      <c r="K1158" s="170">
        <v>51960</v>
      </c>
      <c r="L1158" s="160">
        <v>66480</v>
      </c>
      <c r="M1158" s="160">
        <v>53284</v>
      </c>
      <c r="N1158" s="170">
        <f t="shared" si="276"/>
        <v>-3715</v>
      </c>
      <c r="O1158" s="170">
        <f t="shared" si="277"/>
        <v>-6978</v>
      </c>
      <c r="P1158" s="170">
        <f t="shared" si="278"/>
        <v>10324</v>
      </c>
      <c r="Q1158" s="170">
        <f t="shared" si="279"/>
        <v>1324</v>
      </c>
      <c r="R1158" s="170">
        <f t="shared" si="280"/>
        <v>-13196</v>
      </c>
      <c r="S1158" s="174">
        <f t="shared" si="281"/>
        <v>25350</v>
      </c>
      <c r="T1158" s="171">
        <f t="shared" si="282"/>
        <v>46895.301683999998</v>
      </c>
      <c r="U1158" s="174">
        <f t="shared" si="283"/>
        <v>1732.7813972237998</v>
      </c>
      <c r="V1158" s="172">
        <f t="shared" si="284"/>
        <v>14.629658444287815</v>
      </c>
      <c r="W1158" s="174">
        <f t="shared" si="285"/>
        <v>3897</v>
      </c>
      <c r="X1158" s="174">
        <f t="shared" si="286"/>
        <v>144.39844976864998</v>
      </c>
      <c r="Y1158" s="175">
        <f t="shared" si="287"/>
        <v>26.987824358527629</v>
      </c>
    </row>
    <row r="1159" spans="1:25" ht="14.25" customHeight="1" x14ac:dyDescent="0.2">
      <c r="A1159" s="172" t="s">
        <v>307</v>
      </c>
      <c r="B1159" s="172" t="s">
        <v>446</v>
      </c>
      <c r="C1159" s="180" t="s">
        <v>171</v>
      </c>
      <c r="D1159" s="170">
        <v>195000</v>
      </c>
      <c r="E1159" s="160">
        <v>1074</v>
      </c>
      <c r="F1159" s="160">
        <v>1299</v>
      </c>
      <c r="G1159" s="160">
        <v>1662</v>
      </c>
      <c r="H1159" s="170">
        <v>56999</v>
      </c>
      <c r="I1159" s="170">
        <v>60262</v>
      </c>
      <c r="J1159" s="170">
        <v>42960</v>
      </c>
      <c r="K1159" s="170">
        <v>51960</v>
      </c>
      <c r="L1159" s="160">
        <v>66480</v>
      </c>
      <c r="M1159" s="160">
        <v>48961</v>
      </c>
      <c r="N1159" s="170">
        <f t="shared" si="276"/>
        <v>-8038</v>
      </c>
      <c r="O1159" s="170">
        <f t="shared" si="277"/>
        <v>-11301</v>
      </c>
      <c r="P1159" s="170">
        <f t="shared" si="278"/>
        <v>6001</v>
      </c>
      <c r="Q1159" s="170">
        <f t="shared" si="279"/>
        <v>-2999</v>
      </c>
      <c r="R1159" s="170">
        <f t="shared" si="280"/>
        <v>-17519</v>
      </c>
      <c r="S1159" s="174">
        <f t="shared" si="281"/>
        <v>25350</v>
      </c>
      <c r="T1159" s="171">
        <f t="shared" si="282"/>
        <v>43090.625060999999</v>
      </c>
      <c r="U1159" s="174">
        <f t="shared" si="283"/>
        <v>1592.1985960039499</v>
      </c>
      <c r="V1159" s="172">
        <f t="shared" si="284"/>
        <v>15.921380701893995</v>
      </c>
      <c r="W1159" s="174">
        <f t="shared" si="285"/>
        <v>3897</v>
      </c>
      <c r="X1159" s="174">
        <f t="shared" si="286"/>
        <v>132.68321633366247</v>
      </c>
      <c r="Y1159" s="175">
        <f t="shared" si="287"/>
        <v>29.370707974097471</v>
      </c>
    </row>
    <row r="1160" spans="1:25" ht="14.25" customHeight="1" x14ac:dyDescent="0.2">
      <c r="A1160" s="172" t="s">
        <v>307</v>
      </c>
      <c r="B1160" s="172" t="s">
        <v>446</v>
      </c>
      <c r="C1160" s="180" t="s">
        <v>172</v>
      </c>
      <c r="D1160" s="170">
        <v>195000</v>
      </c>
      <c r="E1160" s="160">
        <v>1074</v>
      </c>
      <c r="F1160" s="160">
        <v>1299</v>
      </c>
      <c r="G1160" s="160">
        <v>1662</v>
      </c>
      <c r="H1160" s="170">
        <v>56999</v>
      </c>
      <c r="I1160" s="170">
        <v>60262</v>
      </c>
      <c r="J1160" s="170">
        <v>42960</v>
      </c>
      <c r="K1160" s="170">
        <v>51960</v>
      </c>
      <c r="L1160" s="160">
        <v>66480</v>
      </c>
      <c r="M1160" s="160">
        <v>34786</v>
      </c>
      <c r="N1160" s="170">
        <f t="shared" si="276"/>
        <v>-22213</v>
      </c>
      <c r="O1160" s="170">
        <f t="shared" si="277"/>
        <v>-25476</v>
      </c>
      <c r="P1160" s="170">
        <f t="shared" si="278"/>
        <v>-8174</v>
      </c>
      <c r="Q1160" s="170">
        <f t="shared" si="279"/>
        <v>-17174</v>
      </c>
      <c r="R1160" s="170">
        <f t="shared" si="280"/>
        <v>-31694</v>
      </c>
      <c r="S1160" s="174">
        <f t="shared" si="281"/>
        <v>25350</v>
      </c>
      <c r="T1160" s="171">
        <f t="shared" si="282"/>
        <v>30615.193385999999</v>
      </c>
      <c r="U1160" s="174">
        <f t="shared" si="283"/>
        <v>1131.2313956126998</v>
      </c>
      <c r="V1160" s="172">
        <f t="shared" si="284"/>
        <v>22.409208317870178</v>
      </c>
      <c r="W1160" s="174">
        <f t="shared" si="285"/>
        <v>3897</v>
      </c>
      <c r="X1160" s="174">
        <f t="shared" si="286"/>
        <v>94.26928296772499</v>
      </c>
      <c r="Y1160" s="175">
        <f t="shared" si="287"/>
        <v>41.339022397510092</v>
      </c>
    </row>
    <row r="1161" spans="1:25" ht="14.25" customHeight="1" x14ac:dyDescent="0.2">
      <c r="A1161" s="172" t="s">
        <v>307</v>
      </c>
      <c r="B1161" s="172" t="s">
        <v>446</v>
      </c>
      <c r="C1161" s="180" t="s">
        <v>173</v>
      </c>
      <c r="D1161" s="170">
        <v>195000</v>
      </c>
      <c r="E1161" s="160">
        <v>1074</v>
      </c>
      <c r="F1161" s="160">
        <v>1299</v>
      </c>
      <c r="G1161" s="160">
        <v>1662</v>
      </c>
      <c r="H1161" s="170">
        <v>56999</v>
      </c>
      <c r="I1161" s="170">
        <v>60262</v>
      </c>
      <c r="J1161" s="170">
        <v>42960</v>
      </c>
      <c r="K1161" s="170">
        <v>51960</v>
      </c>
      <c r="L1161" s="160">
        <v>66480</v>
      </c>
      <c r="M1161" s="160">
        <v>43233</v>
      </c>
      <c r="N1161" s="170">
        <f t="shared" si="276"/>
        <v>-13766</v>
      </c>
      <c r="O1161" s="170">
        <f t="shared" si="277"/>
        <v>-17029</v>
      </c>
      <c r="P1161" s="170">
        <f t="shared" si="278"/>
        <v>273</v>
      </c>
      <c r="Q1161" s="170">
        <f t="shared" si="279"/>
        <v>-8727</v>
      </c>
      <c r="R1161" s="170">
        <f t="shared" si="280"/>
        <v>-23247</v>
      </c>
      <c r="S1161" s="174">
        <f t="shared" si="281"/>
        <v>25350</v>
      </c>
      <c r="T1161" s="171">
        <f t="shared" si="282"/>
        <v>38049.406533000001</v>
      </c>
      <c r="U1161" s="174">
        <f t="shared" si="283"/>
        <v>1405.9255713943498</v>
      </c>
      <c r="V1161" s="172">
        <f t="shared" si="284"/>
        <v>18.030826464631922</v>
      </c>
      <c r="W1161" s="174">
        <f t="shared" si="285"/>
        <v>3897</v>
      </c>
      <c r="X1161" s="174">
        <f t="shared" si="286"/>
        <v>117.16046428286249</v>
      </c>
      <c r="Y1161" s="175">
        <f t="shared" si="287"/>
        <v>33.262073719607386</v>
      </c>
    </row>
    <row r="1162" spans="1:25" ht="14.25" customHeight="1" x14ac:dyDescent="0.2">
      <c r="A1162" s="172" t="s">
        <v>307</v>
      </c>
      <c r="B1162" s="172" t="s">
        <v>446</v>
      </c>
      <c r="C1162" s="180" t="s">
        <v>174</v>
      </c>
      <c r="D1162" s="170">
        <v>195000</v>
      </c>
      <c r="E1162" s="160">
        <v>1074</v>
      </c>
      <c r="F1162" s="160">
        <v>1299</v>
      </c>
      <c r="G1162" s="160">
        <v>1662</v>
      </c>
      <c r="H1162" s="170">
        <v>56999</v>
      </c>
      <c r="I1162" s="170">
        <v>60262</v>
      </c>
      <c r="J1162" s="170">
        <v>42960</v>
      </c>
      <c r="K1162" s="170">
        <v>51960</v>
      </c>
      <c r="L1162" s="160">
        <v>66480</v>
      </c>
      <c r="M1162" s="160">
        <v>74901</v>
      </c>
      <c r="N1162" s="170">
        <f t="shared" si="276"/>
        <v>17902</v>
      </c>
      <c r="O1162" s="170">
        <f t="shared" si="277"/>
        <v>14639</v>
      </c>
      <c r="P1162" s="170">
        <f t="shared" si="278"/>
        <v>31941</v>
      </c>
      <c r="Q1162" s="170">
        <f t="shared" si="279"/>
        <v>22941</v>
      </c>
      <c r="R1162" s="170">
        <f t="shared" si="280"/>
        <v>8421</v>
      </c>
      <c r="S1162" s="174">
        <f t="shared" si="281"/>
        <v>25350</v>
      </c>
      <c r="T1162" s="171">
        <f t="shared" si="282"/>
        <v>65920.445001</v>
      </c>
      <c r="U1162" s="174">
        <f t="shared" si="283"/>
        <v>2435.7604427869496</v>
      </c>
      <c r="V1162" s="172">
        <f t="shared" si="284"/>
        <v>10.407427411455547</v>
      </c>
      <c r="W1162" s="174">
        <f t="shared" si="285"/>
        <v>3897</v>
      </c>
      <c r="X1162" s="174">
        <f t="shared" si="286"/>
        <v>202.98003689891246</v>
      </c>
      <c r="Y1162" s="175">
        <f t="shared" si="287"/>
        <v>19.198932365653146</v>
      </c>
    </row>
    <row r="1163" spans="1:25" ht="14.25" customHeight="1" x14ac:dyDescent="0.2">
      <c r="A1163" s="172" t="s">
        <v>307</v>
      </c>
      <c r="B1163" s="172" t="s">
        <v>446</v>
      </c>
      <c r="C1163" s="180" t="s">
        <v>175</v>
      </c>
      <c r="D1163" s="170">
        <v>195000</v>
      </c>
      <c r="E1163" s="160">
        <v>1074</v>
      </c>
      <c r="F1163" s="160">
        <v>1299</v>
      </c>
      <c r="G1163" s="160">
        <v>1662</v>
      </c>
      <c r="H1163" s="170">
        <v>56999</v>
      </c>
      <c r="I1163" s="170">
        <v>60262</v>
      </c>
      <c r="J1163" s="170">
        <v>42960</v>
      </c>
      <c r="K1163" s="170">
        <v>51960</v>
      </c>
      <c r="L1163" s="160">
        <v>66480</v>
      </c>
      <c r="M1163" s="160">
        <v>32401</v>
      </c>
      <c r="N1163" s="170">
        <f t="shared" si="276"/>
        <v>-24598</v>
      </c>
      <c r="O1163" s="170">
        <f t="shared" si="277"/>
        <v>-27861</v>
      </c>
      <c r="P1163" s="170">
        <f t="shared" si="278"/>
        <v>-10559</v>
      </c>
      <c r="Q1163" s="170">
        <f t="shared" si="279"/>
        <v>-19559</v>
      </c>
      <c r="R1163" s="170">
        <f t="shared" si="280"/>
        <v>-34079</v>
      </c>
      <c r="S1163" s="174">
        <f t="shared" si="281"/>
        <v>25350</v>
      </c>
      <c r="T1163" s="171">
        <f t="shared" si="282"/>
        <v>28516.152501</v>
      </c>
      <c r="U1163" s="174">
        <f t="shared" si="283"/>
        <v>1053.6718349119499</v>
      </c>
      <c r="V1163" s="172">
        <f t="shared" si="284"/>
        <v>24.058724130287086</v>
      </c>
      <c r="W1163" s="174">
        <f t="shared" si="285"/>
        <v>3897</v>
      </c>
      <c r="X1163" s="174">
        <f t="shared" si="286"/>
        <v>87.805986242662485</v>
      </c>
      <c r="Y1163" s="175">
        <f t="shared" si="287"/>
        <v>44.381939851232559</v>
      </c>
    </row>
    <row r="1164" spans="1:25" ht="14.25" customHeight="1" x14ac:dyDescent="0.2">
      <c r="A1164" s="172" t="s">
        <v>307</v>
      </c>
      <c r="B1164" s="172" t="s">
        <v>446</v>
      </c>
      <c r="C1164" s="180" t="s">
        <v>176</v>
      </c>
      <c r="D1164" s="170">
        <v>195000</v>
      </c>
      <c r="E1164" s="160">
        <v>1074</v>
      </c>
      <c r="F1164" s="160">
        <v>1299</v>
      </c>
      <c r="G1164" s="160">
        <v>1662</v>
      </c>
      <c r="H1164" s="170">
        <v>56999</v>
      </c>
      <c r="I1164" s="170">
        <v>60262</v>
      </c>
      <c r="J1164" s="170">
        <v>42960</v>
      </c>
      <c r="K1164" s="170">
        <v>51960</v>
      </c>
      <c r="L1164" s="160">
        <v>66480</v>
      </c>
      <c r="M1164" s="160">
        <v>27489</v>
      </c>
      <c r="N1164" s="170">
        <f t="shared" si="276"/>
        <v>-29510</v>
      </c>
      <c r="O1164" s="170">
        <f t="shared" si="277"/>
        <v>-32773</v>
      </c>
      <c r="P1164" s="170">
        <f t="shared" si="278"/>
        <v>-15471</v>
      </c>
      <c r="Q1164" s="170">
        <f t="shared" si="279"/>
        <v>-24471</v>
      </c>
      <c r="R1164" s="170">
        <f t="shared" si="280"/>
        <v>-38991</v>
      </c>
      <c r="S1164" s="174">
        <f t="shared" si="281"/>
        <v>25350</v>
      </c>
      <c r="T1164" s="171">
        <f t="shared" si="282"/>
        <v>24193.096389000002</v>
      </c>
      <c r="U1164" s="174">
        <f t="shared" si="283"/>
        <v>893.93491157355004</v>
      </c>
      <c r="V1164" s="172">
        <f t="shared" si="284"/>
        <v>28.357769309375815</v>
      </c>
      <c r="W1164" s="174">
        <f t="shared" si="285"/>
        <v>3897</v>
      </c>
      <c r="X1164" s="174">
        <f t="shared" si="286"/>
        <v>74.494575964462499</v>
      </c>
      <c r="Y1164" s="175">
        <f t="shared" si="287"/>
        <v>52.312533490479318</v>
      </c>
    </row>
    <row r="1165" spans="1:25" ht="14.25" customHeight="1" x14ac:dyDescent="0.2">
      <c r="A1165" s="172" t="s">
        <v>307</v>
      </c>
      <c r="B1165" s="172" t="s">
        <v>446</v>
      </c>
      <c r="C1165" s="172" t="s">
        <v>303</v>
      </c>
      <c r="D1165" s="170">
        <v>195000</v>
      </c>
      <c r="E1165" s="160">
        <v>1074</v>
      </c>
      <c r="F1165" s="160">
        <v>1299</v>
      </c>
      <c r="G1165" s="160">
        <v>1662</v>
      </c>
      <c r="H1165" s="170">
        <v>56999</v>
      </c>
      <c r="I1165" s="170">
        <v>60262</v>
      </c>
      <c r="J1165" s="170">
        <v>42960</v>
      </c>
      <c r="K1165" s="170">
        <v>51960</v>
      </c>
      <c r="L1165" s="160">
        <v>66480</v>
      </c>
      <c r="M1165" s="160">
        <v>48257</v>
      </c>
      <c r="N1165" s="170">
        <f t="shared" si="276"/>
        <v>-8742</v>
      </c>
      <c r="O1165" s="170">
        <f t="shared" si="277"/>
        <v>-12005</v>
      </c>
      <c r="P1165" s="170">
        <f t="shared" si="278"/>
        <v>5297</v>
      </c>
      <c r="Q1165" s="170">
        <f t="shared" si="279"/>
        <v>-3703</v>
      </c>
      <c r="R1165" s="170">
        <f t="shared" si="280"/>
        <v>-18223</v>
      </c>
      <c r="S1165" s="174">
        <f t="shared" si="281"/>
        <v>25350</v>
      </c>
      <c r="T1165" s="171">
        <f t="shared" si="282"/>
        <v>42471.033957</v>
      </c>
      <c r="U1165" s="174">
        <f t="shared" si="283"/>
        <v>1569.30470471115</v>
      </c>
      <c r="V1165" s="172">
        <f t="shared" si="284"/>
        <v>16.15365067338276</v>
      </c>
      <c r="W1165" s="174">
        <f t="shared" si="285"/>
        <v>3897</v>
      </c>
      <c r="X1165" s="174">
        <f t="shared" si="286"/>
        <v>130.77539205926249</v>
      </c>
      <c r="Y1165" s="175">
        <f t="shared" si="287"/>
        <v>29.799184224460411</v>
      </c>
    </row>
    <row r="1166" spans="1:25" ht="14.25" customHeight="1" x14ac:dyDescent="0.2">
      <c r="A1166" s="172" t="s">
        <v>307</v>
      </c>
      <c r="B1166" s="172" t="s">
        <v>446</v>
      </c>
      <c r="C1166" s="180" t="s">
        <v>339</v>
      </c>
      <c r="D1166" s="170">
        <v>195000</v>
      </c>
      <c r="E1166" s="160">
        <v>1074</v>
      </c>
      <c r="F1166" s="160">
        <v>1299</v>
      </c>
      <c r="G1166" s="160">
        <v>1662</v>
      </c>
      <c r="H1166" s="170">
        <v>56999</v>
      </c>
      <c r="I1166" s="170">
        <v>60262</v>
      </c>
      <c r="J1166" s="170">
        <v>42960</v>
      </c>
      <c r="K1166" s="170">
        <v>51960</v>
      </c>
      <c r="L1166" s="160">
        <v>66480</v>
      </c>
      <c r="M1166" s="160">
        <v>32668</v>
      </c>
      <c r="N1166" s="170">
        <f t="shared" si="276"/>
        <v>-24331</v>
      </c>
      <c r="O1166" s="170">
        <f t="shared" si="277"/>
        <v>-27594</v>
      </c>
      <c r="P1166" s="170">
        <f t="shared" si="278"/>
        <v>-10292</v>
      </c>
      <c r="Q1166" s="170">
        <f t="shared" si="279"/>
        <v>-19292</v>
      </c>
      <c r="R1166" s="170">
        <f t="shared" si="280"/>
        <v>-33812</v>
      </c>
      <c r="S1166" s="174">
        <f t="shared" si="281"/>
        <v>25350</v>
      </c>
      <c r="T1166" s="171">
        <f t="shared" si="282"/>
        <v>28751.139468000001</v>
      </c>
      <c r="U1166" s="174">
        <f t="shared" si="283"/>
        <v>1062.3546033426001</v>
      </c>
      <c r="V1166" s="172">
        <f t="shared" si="284"/>
        <v>23.862088911027051</v>
      </c>
      <c r="W1166" s="174">
        <f t="shared" si="285"/>
        <v>3897</v>
      </c>
      <c r="X1166" s="174">
        <f t="shared" si="286"/>
        <v>88.529550278549991</v>
      </c>
      <c r="Y1166" s="175">
        <f t="shared" si="287"/>
        <v>44.01920023018814</v>
      </c>
    </row>
    <row r="1167" spans="1:25" ht="14.25" customHeight="1" x14ac:dyDescent="0.2">
      <c r="A1167" s="172" t="s">
        <v>307</v>
      </c>
      <c r="B1167" s="172" t="s">
        <v>446</v>
      </c>
      <c r="C1167" s="180" t="s">
        <v>179</v>
      </c>
      <c r="D1167" s="170">
        <v>195000</v>
      </c>
      <c r="E1167" s="160">
        <v>1074</v>
      </c>
      <c r="F1167" s="160">
        <v>1299</v>
      </c>
      <c r="G1167" s="160">
        <v>1662</v>
      </c>
      <c r="H1167" s="170">
        <v>56999</v>
      </c>
      <c r="I1167" s="170">
        <v>60262</v>
      </c>
      <c r="J1167" s="170">
        <v>42960</v>
      </c>
      <c r="K1167" s="170">
        <v>51960</v>
      </c>
      <c r="L1167" s="160">
        <v>66480</v>
      </c>
      <c r="M1167" s="160">
        <v>61609</v>
      </c>
      <c r="N1167" s="170">
        <f t="shared" si="276"/>
        <v>4610</v>
      </c>
      <c r="O1167" s="170">
        <f t="shared" si="277"/>
        <v>1347</v>
      </c>
      <c r="P1167" s="170">
        <f t="shared" si="278"/>
        <v>18649</v>
      </c>
      <c r="Q1167" s="170">
        <f t="shared" si="279"/>
        <v>9649</v>
      </c>
      <c r="R1167" s="170">
        <f t="shared" si="280"/>
        <v>-4871</v>
      </c>
      <c r="S1167" s="174">
        <f t="shared" si="281"/>
        <v>25350</v>
      </c>
      <c r="T1167" s="171">
        <f t="shared" si="282"/>
        <v>54222.142509000005</v>
      </c>
      <c r="U1167" s="174">
        <f t="shared" si="283"/>
        <v>2003.50816570755</v>
      </c>
      <c r="V1167" s="172">
        <f t="shared" si="284"/>
        <v>12.652805930065929</v>
      </c>
      <c r="W1167" s="174">
        <f t="shared" si="285"/>
        <v>3897</v>
      </c>
      <c r="X1167" s="174">
        <f t="shared" si="286"/>
        <v>166.95901380896248</v>
      </c>
      <c r="Y1167" s="175">
        <f t="shared" si="287"/>
        <v>23.341057850635234</v>
      </c>
    </row>
    <row r="1168" spans="1:25" ht="14.25" customHeight="1" x14ac:dyDescent="0.2">
      <c r="A1168" s="172" t="s">
        <v>307</v>
      </c>
      <c r="B1168" s="172" t="s">
        <v>446</v>
      </c>
      <c r="C1168" s="180" t="s">
        <v>340</v>
      </c>
      <c r="D1168" s="170">
        <v>195000</v>
      </c>
      <c r="E1168" s="160">
        <v>1074</v>
      </c>
      <c r="F1168" s="160">
        <v>1299</v>
      </c>
      <c r="G1168" s="160">
        <v>1662</v>
      </c>
      <c r="H1168" s="170">
        <v>56999</v>
      </c>
      <c r="I1168" s="170">
        <v>60262</v>
      </c>
      <c r="J1168" s="170">
        <v>42960</v>
      </c>
      <c r="K1168" s="170">
        <v>51960</v>
      </c>
      <c r="L1168" s="160">
        <v>66480</v>
      </c>
      <c r="M1168" s="160">
        <v>34001</v>
      </c>
      <c r="N1168" s="170">
        <f t="shared" si="276"/>
        <v>-22998</v>
      </c>
      <c r="O1168" s="170">
        <f t="shared" si="277"/>
        <v>-26261</v>
      </c>
      <c r="P1168" s="170">
        <f t="shared" si="278"/>
        <v>-8959</v>
      </c>
      <c r="Q1168" s="170">
        <f t="shared" si="279"/>
        <v>-17959</v>
      </c>
      <c r="R1168" s="170">
        <f t="shared" si="280"/>
        <v>-32479</v>
      </c>
      <c r="S1168" s="174">
        <f t="shared" si="281"/>
        <v>25350</v>
      </c>
      <c r="T1168" s="171">
        <f t="shared" si="282"/>
        <v>29924.314101</v>
      </c>
      <c r="U1168" s="174">
        <f t="shared" si="283"/>
        <v>1105.70340603195</v>
      </c>
      <c r="V1168" s="172">
        <f t="shared" si="284"/>
        <v>22.926582175389896</v>
      </c>
      <c r="W1168" s="174">
        <f t="shared" si="285"/>
        <v>3897</v>
      </c>
      <c r="X1168" s="174">
        <f t="shared" si="286"/>
        <v>92.141950502662482</v>
      </c>
      <c r="Y1168" s="175">
        <f t="shared" si="287"/>
        <v>42.293439402364228</v>
      </c>
    </row>
    <row r="1169" spans="1:25" ht="14.25" customHeight="1" x14ac:dyDescent="0.2">
      <c r="A1169" s="172" t="s">
        <v>307</v>
      </c>
      <c r="B1169" s="172" t="s">
        <v>446</v>
      </c>
      <c r="C1169" s="180" t="s">
        <v>305</v>
      </c>
      <c r="D1169" s="170">
        <v>195000</v>
      </c>
      <c r="E1169" s="160">
        <v>1074</v>
      </c>
      <c r="F1169" s="160">
        <v>1299</v>
      </c>
      <c r="G1169" s="160">
        <v>1662</v>
      </c>
      <c r="H1169" s="170">
        <v>56999</v>
      </c>
      <c r="I1169" s="170">
        <v>60262</v>
      </c>
      <c r="J1169" s="170">
        <v>42960</v>
      </c>
      <c r="K1169" s="170">
        <v>51960</v>
      </c>
      <c r="L1169" s="160">
        <v>66480</v>
      </c>
      <c r="M1169" s="160">
        <v>29933</v>
      </c>
      <c r="N1169" s="170">
        <f t="shared" si="276"/>
        <v>-27066</v>
      </c>
      <c r="O1169" s="170">
        <f t="shared" si="277"/>
        <v>-30329</v>
      </c>
      <c r="P1169" s="170">
        <f t="shared" si="278"/>
        <v>-13027</v>
      </c>
      <c r="Q1169" s="170">
        <f t="shared" si="279"/>
        <v>-22027</v>
      </c>
      <c r="R1169" s="170">
        <f t="shared" si="280"/>
        <v>-36547</v>
      </c>
      <c r="S1169" s="174">
        <f t="shared" si="281"/>
        <v>25350</v>
      </c>
      <c r="T1169" s="171">
        <f t="shared" si="282"/>
        <v>26344.063233000001</v>
      </c>
      <c r="U1169" s="174">
        <f t="shared" si="283"/>
        <v>973.41313645934997</v>
      </c>
      <c r="V1169" s="172">
        <f t="shared" si="284"/>
        <v>26.042385345452573</v>
      </c>
      <c r="W1169" s="174">
        <f t="shared" si="285"/>
        <v>3897</v>
      </c>
      <c r="X1169" s="174">
        <f t="shared" si="286"/>
        <v>81.117761371612488</v>
      </c>
      <c r="Y1169" s="175">
        <f t="shared" si="287"/>
        <v>48.041266599398192</v>
      </c>
    </row>
    <row r="1170" spans="1:25" ht="14.25" customHeight="1" x14ac:dyDescent="0.2">
      <c r="A1170" s="172" t="s">
        <v>307</v>
      </c>
      <c r="B1170" s="172" t="s">
        <v>446</v>
      </c>
      <c r="C1170" s="180" t="s">
        <v>177</v>
      </c>
      <c r="D1170" s="170">
        <v>195000</v>
      </c>
      <c r="E1170" s="160">
        <v>1074</v>
      </c>
      <c r="F1170" s="160">
        <v>1299</v>
      </c>
      <c r="G1170" s="160">
        <v>1662</v>
      </c>
      <c r="H1170" s="170">
        <v>56999</v>
      </c>
      <c r="I1170" s="170">
        <v>60262</v>
      </c>
      <c r="J1170" s="170">
        <v>42960</v>
      </c>
      <c r="K1170" s="170">
        <v>51960</v>
      </c>
      <c r="L1170" s="160">
        <v>66480</v>
      </c>
      <c r="M1170" s="160">
        <v>31886</v>
      </c>
      <c r="N1170" s="170">
        <f t="shared" si="276"/>
        <v>-25113</v>
      </c>
      <c r="O1170" s="170">
        <f t="shared" si="277"/>
        <v>-28376</v>
      </c>
      <c r="P1170" s="170">
        <f t="shared" si="278"/>
        <v>-11074</v>
      </c>
      <c r="Q1170" s="170">
        <f t="shared" si="279"/>
        <v>-20074</v>
      </c>
      <c r="R1170" s="170">
        <f t="shared" si="280"/>
        <v>-34594</v>
      </c>
      <c r="S1170" s="174">
        <f t="shared" si="281"/>
        <v>25350</v>
      </c>
      <c r="T1170" s="171">
        <f t="shared" si="282"/>
        <v>28062.900486000002</v>
      </c>
      <c r="U1170" s="174">
        <f t="shared" si="283"/>
        <v>1036.9241729577</v>
      </c>
      <c r="V1170" s="172">
        <f t="shared" si="284"/>
        <v>24.447303535891358</v>
      </c>
      <c r="W1170" s="174">
        <f t="shared" si="285"/>
        <v>3897</v>
      </c>
      <c r="X1170" s="174">
        <f t="shared" si="286"/>
        <v>86.410347746474997</v>
      </c>
      <c r="Y1170" s="175">
        <f t="shared" si="287"/>
        <v>45.098765386683368</v>
      </c>
    </row>
    <row r="1171" spans="1:25" ht="14.25" customHeight="1" x14ac:dyDescent="0.2">
      <c r="A1171" s="172" t="s">
        <v>307</v>
      </c>
      <c r="B1171" s="172" t="s">
        <v>446</v>
      </c>
      <c r="C1171" s="180" t="s">
        <v>180</v>
      </c>
      <c r="D1171" s="170">
        <v>195000</v>
      </c>
      <c r="E1171" s="160">
        <v>1074</v>
      </c>
      <c r="F1171" s="160">
        <v>1299</v>
      </c>
      <c r="G1171" s="160">
        <v>1662</v>
      </c>
      <c r="H1171" s="170">
        <v>56999</v>
      </c>
      <c r="I1171" s="170">
        <v>60262</v>
      </c>
      <c r="J1171" s="170">
        <v>42960</v>
      </c>
      <c r="K1171" s="170">
        <v>51960</v>
      </c>
      <c r="L1171" s="160">
        <v>66480</v>
      </c>
      <c r="M1171" s="160">
        <v>31726</v>
      </c>
      <c r="N1171" s="170">
        <f t="shared" si="276"/>
        <v>-25273</v>
      </c>
      <c r="O1171" s="170">
        <f t="shared" si="277"/>
        <v>-28536</v>
      </c>
      <c r="P1171" s="170">
        <f t="shared" si="278"/>
        <v>-11234</v>
      </c>
      <c r="Q1171" s="170">
        <f t="shared" si="279"/>
        <v>-20234</v>
      </c>
      <c r="R1171" s="170">
        <f t="shared" si="280"/>
        <v>-34754</v>
      </c>
      <c r="S1171" s="174">
        <f t="shared" si="281"/>
        <v>25350</v>
      </c>
      <c r="T1171" s="171">
        <f t="shared" si="282"/>
        <v>27922.084326</v>
      </c>
      <c r="U1171" s="174">
        <f t="shared" si="283"/>
        <v>1031.7210158456999</v>
      </c>
      <c r="V1171" s="172">
        <f t="shared" si="284"/>
        <v>24.570595743094998</v>
      </c>
      <c r="W1171" s="174">
        <f t="shared" si="285"/>
        <v>3897</v>
      </c>
      <c r="X1171" s="174">
        <f t="shared" si="286"/>
        <v>85.976751320474989</v>
      </c>
      <c r="Y1171" s="175">
        <f t="shared" si="287"/>
        <v>45.326206679688148</v>
      </c>
    </row>
    <row r="1172" spans="1:25" ht="14.25" customHeight="1" x14ac:dyDescent="0.2">
      <c r="A1172" s="172" t="s">
        <v>190</v>
      </c>
      <c r="B1172" s="172" t="s">
        <v>253</v>
      </c>
      <c r="C1172" s="172" t="s">
        <v>463</v>
      </c>
      <c r="D1172" s="170">
        <v>195500</v>
      </c>
      <c r="E1172" s="160">
        <v>827</v>
      </c>
      <c r="F1172" s="160">
        <v>996</v>
      </c>
      <c r="G1172" s="160">
        <v>1277</v>
      </c>
      <c r="H1172" s="170">
        <v>57145</v>
      </c>
      <c r="I1172" s="170">
        <v>60416</v>
      </c>
      <c r="J1172" s="170">
        <v>33080</v>
      </c>
      <c r="K1172" s="170">
        <v>39840</v>
      </c>
      <c r="L1172" s="160">
        <v>51080</v>
      </c>
      <c r="M1172" s="160">
        <v>31415</v>
      </c>
      <c r="N1172" s="170">
        <f t="shared" si="276"/>
        <v>-25730</v>
      </c>
      <c r="O1172" s="170">
        <f t="shared" si="277"/>
        <v>-29001</v>
      </c>
      <c r="P1172" s="170">
        <f t="shared" si="278"/>
        <v>-1665</v>
      </c>
      <c r="Q1172" s="170">
        <f t="shared" si="279"/>
        <v>-8425</v>
      </c>
      <c r="R1172" s="170">
        <f t="shared" si="280"/>
        <v>-19665</v>
      </c>
      <c r="S1172" s="174">
        <f t="shared" si="281"/>
        <v>25415</v>
      </c>
      <c r="T1172" s="171">
        <f t="shared" si="282"/>
        <v>27648.372915</v>
      </c>
      <c r="U1172" s="174">
        <f t="shared" si="283"/>
        <v>1021.6073792092499</v>
      </c>
      <c r="V1172" s="172">
        <f t="shared" si="284"/>
        <v>24.877463218474261</v>
      </c>
      <c r="W1172" s="174">
        <f t="shared" si="285"/>
        <v>2988</v>
      </c>
      <c r="X1172" s="174">
        <f t="shared" si="286"/>
        <v>85.133948267437489</v>
      </c>
      <c r="Y1172" s="172">
        <f t="shared" si="287"/>
        <v>35.097632152729219</v>
      </c>
    </row>
    <row r="1173" spans="1:25" ht="14.25" customHeight="1" x14ac:dyDescent="0.2">
      <c r="A1173" s="172" t="s">
        <v>190</v>
      </c>
      <c r="B1173" s="172" t="s">
        <v>253</v>
      </c>
      <c r="C1173" s="172" t="s">
        <v>177</v>
      </c>
      <c r="D1173" s="170">
        <v>195500</v>
      </c>
      <c r="E1173" s="160">
        <v>827</v>
      </c>
      <c r="F1173" s="160">
        <v>996</v>
      </c>
      <c r="G1173" s="160">
        <v>1277</v>
      </c>
      <c r="H1173" s="170">
        <v>57145</v>
      </c>
      <c r="I1173" s="170">
        <v>60416</v>
      </c>
      <c r="J1173" s="170">
        <v>33080</v>
      </c>
      <c r="K1173" s="170">
        <v>39840</v>
      </c>
      <c r="L1173" s="160">
        <v>51080</v>
      </c>
      <c r="M1173" s="160">
        <v>28784</v>
      </c>
      <c r="N1173" s="170">
        <f t="shared" si="276"/>
        <v>-28361</v>
      </c>
      <c r="O1173" s="170">
        <f t="shared" si="277"/>
        <v>-31632</v>
      </c>
      <c r="P1173" s="170">
        <f t="shared" si="278"/>
        <v>-4296</v>
      </c>
      <c r="Q1173" s="170">
        <f t="shared" si="279"/>
        <v>-11056</v>
      </c>
      <c r="R1173" s="170">
        <f t="shared" si="280"/>
        <v>-22296</v>
      </c>
      <c r="S1173" s="174">
        <f t="shared" si="281"/>
        <v>25415</v>
      </c>
      <c r="T1173" s="171">
        <f t="shared" si="282"/>
        <v>25332.827184000002</v>
      </c>
      <c r="U1173" s="174">
        <f t="shared" si="283"/>
        <v>936.04796444880003</v>
      </c>
      <c r="V1173" s="172">
        <f t="shared" si="284"/>
        <v>27.151386430251833</v>
      </c>
      <c r="W1173" s="174">
        <f t="shared" si="285"/>
        <v>2988</v>
      </c>
      <c r="X1173" s="174">
        <f t="shared" si="286"/>
        <v>78.003997037399998</v>
      </c>
      <c r="Y1173" s="175">
        <f t="shared" si="287"/>
        <v>38.305729366244726</v>
      </c>
    </row>
    <row r="1174" spans="1:25" ht="14.25" customHeight="1" x14ac:dyDescent="0.2">
      <c r="A1174" s="172" t="s">
        <v>190</v>
      </c>
      <c r="B1174" s="172" t="s">
        <v>253</v>
      </c>
      <c r="C1174" s="172" t="s">
        <v>180</v>
      </c>
      <c r="D1174" s="170">
        <v>195500</v>
      </c>
      <c r="E1174" s="160">
        <v>827</v>
      </c>
      <c r="F1174" s="160">
        <v>996</v>
      </c>
      <c r="G1174" s="160">
        <v>1277</v>
      </c>
      <c r="H1174" s="170">
        <v>57145</v>
      </c>
      <c r="I1174" s="170">
        <v>60416</v>
      </c>
      <c r="J1174" s="170">
        <v>33080</v>
      </c>
      <c r="K1174" s="170">
        <v>39840</v>
      </c>
      <c r="L1174" s="160">
        <v>51080</v>
      </c>
      <c r="M1174" s="160">
        <v>28640</v>
      </c>
      <c r="N1174" s="170">
        <f t="shared" si="276"/>
        <v>-28505</v>
      </c>
      <c r="O1174" s="170">
        <f t="shared" si="277"/>
        <v>-31776</v>
      </c>
      <c r="P1174" s="170">
        <f t="shared" si="278"/>
        <v>-4440</v>
      </c>
      <c r="Q1174" s="170">
        <f t="shared" si="279"/>
        <v>-11200</v>
      </c>
      <c r="R1174" s="170">
        <f t="shared" si="280"/>
        <v>-22440</v>
      </c>
      <c r="S1174" s="174">
        <f t="shared" si="281"/>
        <v>25415</v>
      </c>
      <c r="T1174" s="171">
        <f t="shared" si="282"/>
        <v>25206.092639999999</v>
      </c>
      <c r="U1174" s="174">
        <f t="shared" si="283"/>
        <v>931.36512304799987</v>
      </c>
      <c r="V1174" s="172">
        <f t="shared" si="284"/>
        <v>27.287901781018469</v>
      </c>
      <c r="W1174" s="174">
        <f t="shared" si="285"/>
        <v>2988</v>
      </c>
      <c r="X1174" s="174">
        <f t="shared" si="286"/>
        <v>77.613760253999985</v>
      </c>
      <c r="Y1174" s="175">
        <f t="shared" si="287"/>
        <v>38.498328005516356</v>
      </c>
    </row>
    <row r="1175" spans="1:25" ht="14.25" customHeight="1" x14ac:dyDescent="0.2">
      <c r="A1175" s="172" t="s">
        <v>190</v>
      </c>
      <c r="B1175" s="172" t="s">
        <v>253</v>
      </c>
      <c r="C1175" s="172" t="s">
        <v>181</v>
      </c>
      <c r="D1175" s="170">
        <v>195500</v>
      </c>
      <c r="E1175" s="160">
        <v>827</v>
      </c>
      <c r="F1175" s="160">
        <v>996</v>
      </c>
      <c r="G1175" s="160">
        <v>1277</v>
      </c>
      <c r="H1175" s="170">
        <v>57145</v>
      </c>
      <c r="I1175" s="170">
        <v>60416</v>
      </c>
      <c r="J1175" s="170">
        <v>33080</v>
      </c>
      <c r="K1175" s="170">
        <v>39840</v>
      </c>
      <c r="L1175" s="160">
        <v>51080</v>
      </c>
      <c r="M1175" s="160">
        <v>87018</v>
      </c>
      <c r="N1175" s="170">
        <f t="shared" si="276"/>
        <v>29873</v>
      </c>
      <c r="O1175" s="170">
        <f t="shared" si="277"/>
        <v>26602</v>
      </c>
      <c r="P1175" s="170">
        <f t="shared" si="278"/>
        <v>53938</v>
      </c>
      <c r="Q1175" s="170">
        <f t="shared" si="279"/>
        <v>47178</v>
      </c>
      <c r="R1175" s="170">
        <f t="shared" si="280"/>
        <v>35938</v>
      </c>
      <c r="S1175" s="174">
        <f t="shared" si="281"/>
        <v>25415</v>
      </c>
      <c r="T1175" s="171">
        <f t="shared" si="282"/>
        <v>76584.628817999997</v>
      </c>
      <c r="U1175" s="174">
        <f t="shared" si="283"/>
        <v>2829.8020348250998</v>
      </c>
      <c r="V1175" s="172">
        <f t="shared" si="284"/>
        <v>8.9811936267021633</v>
      </c>
      <c r="W1175" s="174">
        <f t="shared" si="285"/>
        <v>2988</v>
      </c>
      <c r="X1175" s="174">
        <f t="shared" si="286"/>
        <v>235.81683623542497</v>
      </c>
      <c r="Y1175" s="175">
        <f t="shared" si="287"/>
        <v>12.670851020225568</v>
      </c>
    </row>
    <row r="1176" spans="1:25" ht="14.25" customHeight="1" x14ac:dyDescent="0.2">
      <c r="A1176" s="172" t="s">
        <v>190</v>
      </c>
      <c r="B1176" s="172" t="s">
        <v>253</v>
      </c>
      <c r="C1176" s="172" t="s">
        <v>178</v>
      </c>
      <c r="D1176" s="170">
        <v>195500</v>
      </c>
      <c r="E1176" s="160">
        <v>827</v>
      </c>
      <c r="F1176" s="160">
        <v>996</v>
      </c>
      <c r="G1176" s="160">
        <v>1277</v>
      </c>
      <c r="H1176" s="170">
        <v>57145</v>
      </c>
      <c r="I1176" s="170">
        <v>60416</v>
      </c>
      <c r="J1176" s="170">
        <v>33080</v>
      </c>
      <c r="K1176" s="170">
        <v>39840</v>
      </c>
      <c r="L1176" s="160">
        <v>51080</v>
      </c>
      <c r="M1176" s="160">
        <v>68277</v>
      </c>
      <c r="N1176" s="170">
        <f t="shared" si="276"/>
        <v>11132</v>
      </c>
      <c r="O1176" s="170">
        <f t="shared" si="277"/>
        <v>7861</v>
      </c>
      <c r="P1176" s="170">
        <f t="shared" si="278"/>
        <v>35197</v>
      </c>
      <c r="Q1176" s="170">
        <f t="shared" si="279"/>
        <v>28437</v>
      </c>
      <c r="R1176" s="170">
        <f t="shared" si="280"/>
        <v>17197</v>
      </c>
      <c r="S1176" s="174">
        <f t="shared" si="281"/>
        <v>25415</v>
      </c>
      <c r="T1176" s="171">
        <f t="shared" si="282"/>
        <v>60090.655977000002</v>
      </c>
      <c r="U1176" s="174">
        <f t="shared" si="283"/>
        <v>2220.3497383501499</v>
      </c>
      <c r="V1176" s="172">
        <f t="shared" si="284"/>
        <v>11.446394935459509</v>
      </c>
      <c r="W1176" s="174">
        <f t="shared" si="285"/>
        <v>2988</v>
      </c>
      <c r="X1176" s="174">
        <f t="shared" si="286"/>
        <v>185.02914486251248</v>
      </c>
      <c r="Y1176" s="175">
        <f t="shared" si="287"/>
        <v>16.148807271526113</v>
      </c>
    </row>
    <row r="1177" spans="1:25" ht="14.25" customHeight="1" x14ac:dyDescent="0.2">
      <c r="A1177" s="172" t="s">
        <v>190</v>
      </c>
      <c r="B1177" s="172" t="s">
        <v>253</v>
      </c>
      <c r="C1177" s="172" t="s">
        <v>468</v>
      </c>
      <c r="D1177" s="170">
        <v>195500</v>
      </c>
      <c r="E1177" s="160">
        <v>827</v>
      </c>
      <c r="F1177" s="160">
        <v>996</v>
      </c>
      <c r="G1177" s="160">
        <v>1277</v>
      </c>
      <c r="H1177" s="170">
        <v>57145</v>
      </c>
      <c r="I1177" s="170">
        <v>60416</v>
      </c>
      <c r="J1177" s="170">
        <v>33080</v>
      </c>
      <c r="K1177" s="170">
        <v>39840</v>
      </c>
      <c r="L1177" s="160">
        <v>51080</v>
      </c>
      <c r="M1177" s="160">
        <v>57424</v>
      </c>
      <c r="N1177" s="170">
        <f t="shared" si="276"/>
        <v>279</v>
      </c>
      <c r="O1177" s="170">
        <f t="shared" si="277"/>
        <v>-2992</v>
      </c>
      <c r="P1177" s="170">
        <f t="shared" si="278"/>
        <v>24344</v>
      </c>
      <c r="Q1177" s="170">
        <f t="shared" si="279"/>
        <v>17584</v>
      </c>
      <c r="R1177" s="170">
        <f t="shared" si="280"/>
        <v>6344</v>
      </c>
      <c r="S1177" s="174">
        <f t="shared" si="281"/>
        <v>25415</v>
      </c>
      <c r="T1177" s="171">
        <f t="shared" si="282"/>
        <v>50538.919824000004</v>
      </c>
      <c r="U1177" s="174">
        <f t="shared" si="283"/>
        <v>1867.4130874968</v>
      </c>
      <c r="V1177" s="172">
        <f t="shared" si="284"/>
        <v>13.609736469217902</v>
      </c>
      <c r="W1177" s="174">
        <f t="shared" si="285"/>
        <v>2988</v>
      </c>
      <c r="X1177" s="174">
        <f t="shared" si="286"/>
        <v>155.61775729139998</v>
      </c>
      <c r="Y1177" s="175">
        <f t="shared" si="287"/>
        <v>19.200893599853519</v>
      </c>
    </row>
    <row r="1178" spans="1:25" ht="14.25" customHeight="1" x14ac:dyDescent="0.2">
      <c r="A1178" s="172" t="s">
        <v>190</v>
      </c>
      <c r="B1178" s="172" t="s">
        <v>253</v>
      </c>
      <c r="C1178" s="172" t="s">
        <v>170</v>
      </c>
      <c r="D1178" s="170">
        <v>195500</v>
      </c>
      <c r="E1178" s="160">
        <v>827</v>
      </c>
      <c r="F1178" s="160">
        <v>996</v>
      </c>
      <c r="G1178" s="160">
        <v>1277</v>
      </c>
      <c r="H1178" s="170">
        <v>57145</v>
      </c>
      <c r="I1178" s="170">
        <v>60416</v>
      </c>
      <c r="J1178" s="170">
        <v>33080</v>
      </c>
      <c r="K1178" s="170">
        <v>39840</v>
      </c>
      <c r="L1178" s="160">
        <v>51080</v>
      </c>
      <c r="M1178" s="160">
        <v>48101</v>
      </c>
      <c r="N1178" s="170">
        <f t="shared" si="276"/>
        <v>-9044</v>
      </c>
      <c r="O1178" s="170">
        <f t="shared" si="277"/>
        <v>-12315</v>
      </c>
      <c r="P1178" s="170">
        <f t="shared" si="278"/>
        <v>15021</v>
      </c>
      <c r="Q1178" s="170">
        <f t="shared" si="279"/>
        <v>8261</v>
      </c>
      <c r="R1178" s="170">
        <f t="shared" si="280"/>
        <v>-2979</v>
      </c>
      <c r="S1178" s="174">
        <f t="shared" si="281"/>
        <v>25415</v>
      </c>
      <c r="T1178" s="171">
        <f t="shared" si="282"/>
        <v>42333.738201</v>
      </c>
      <c r="U1178" s="174">
        <f t="shared" si="283"/>
        <v>1564.2316265269499</v>
      </c>
      <c r="V1178" s="172">
        <f t="shared" si="284"/>
        <v>16.247593750823661</v>
      </c>
      <c r="W1178" s="174">
        <f t="shared" si="285"/>
        <v>2988</v>
      </c>
      <c r="X1178" s="174">
        <f t="shared" si="286"/>
        <v>130.35263554391247</v>
      </c>
      <c r="Y1178" s="175">
        <f t="shared" si="287"/>
        <v>22.922436416664695</v>
      </c>
    </row>
    <row r="1179" spans="1:25" ht="14.25" customHeight="1" x14ac:dyDescent="0.2">
      <c r="A1179" s="172" t="s">
        <v>190</v>
      </c>
      <c r="B1179" s="172" t="s">
        <v>253</v>
      </c>
      <c r="C1179" s="172" t="s">
        <v>171</v>
      </c>
      <c r="D1179" s="170">
        <v>195500</v>
      </c>
      <c r="E1179" s="160">
        <v>827</v>
      </c>
      <c r="F1179" s="160">
        <v>996</v>
      </c>
      <c r="G1179" s="160">
        <v>1277</v>
      </c>
      <c r="H1179" s="170">
        <v>57145</v>
      </c>
      <c r="I1179" s="170">
        <v>60416</v>
      </c>
      <c r="J1179" s="170">
        <v>33080</v>
      </c>
      <c r="K1179" s="170">
        <v>39840</v>
      </c>
      <c r="L1179" s="160">
        <v>51080</v>
      </c>
      <c r="M1179" s="160">
        <v>44199</v>
      </c>
      <c r="N1179" s="170">
        <f t="shared" si="276"/>
        <v>-12946</v>
      </c>
      <c r="O1179" s="170">
        <f t="shared" si="277"/>
        <v>-16217</v>
      </c>
      <c r="P1179" s="170">
        <f t="shared" si="278"/>
        <v>11119</v>
      </c>
      <c r="Q1179" s="170">
        <f t="shared" si="279"/>
        <v>4359</v>
      </c>
      <c r="R1179" s="170">
        <f t="shared" si="280"/>
        <v>-6881</v>
      </c>
      <c r="S1179" s="174">
        <f t="shared" si="281"/>
        <v>25415</v>
      </c>
      <c r="T1179" s="171">
        <f t="shared" si="282"/>
        <v>38899.584099</v>
      </c>
      <c r="U1179" s="174">
        <f t="shared" si="283"/>
        <v>1437.3396324580499</v>
      </c>
      <c r="V1179" s="172">
        <f t="shared" si="284"/>
        <v>17.681972601379417</v>
      </c>
      <c r="W1179" s="174">
        <f t="shared" si="285"/>
        <v>2988</v>
      </c>
      <c r="X1179" s="174">
        <f t="shared" si="286"/>
        <v>119.77830270483749</v>
      </c>
      <c r="Y1179" s="175">
        <f t="shared" si="287"/>
        <v>24.946087334057069</v>
      </c>
    </row>
    <row r="1180" spans="1:25" ht="14.25" customHeight="1" x14ac:dyDescent="0.2">
      <c r="A1180" s="172" t="s">
        <v>190</v>
      </c>
      <c r="B1180" s="172" t="s">
        <v>253</v>
      </c>
      <c r="C1180" s="172" t="s">
        <v>172</v>
      </c>
      <c r="D1180" s="170">
        <v>195500</v>
      </c>
      <c r="E1180" s="160">
        <v>827</v>
      </c>
      <c r="F1180" s="160">
        <v>996</v>
      </c>
      <c r="G1180" s="160">
        <v>1277</v>
      </c>
      <c r="H1180" s="170">
        <v>57145</v>
      </c>
      <c r="I1180" s="170">
        <v>60416</v>
      </c>
      <c r="J1180" s="170">
        <v>33080</v>
      </c>
      <c r="K1180" s="170">
        <v>39840</v>
      </c>
      <c r="L1180" s="160">
        <v>51080</v>
      </c>
      <c r="M1180" s="160">
        <v>31402</v>
      </c>
      <c r="N1180" s="170">
        <f t="shared" ref="N1180:N1207" si="288">$M1180-H1180</f>
        <v>-25743</v>
      </c>
      <c r="O1180" s="170">
        <f t="shared" ref="O1180:O1207" si="289">$M1180-I1180</f>
        <v>-29014</v>
      </c>
      <c r="P1180" s="170">
        <f t="shared" ref="P1180:P1207" si="290">$M1180-J1180</f>
        <v>-1678</v>
      </c>
      <c r="Q1180" s="170">
        <f t="shared" ref="Q1180:Q1207" si="291">$M1180-K1180</f>
        <v>-8438</v>
      </c>
      <c r="R1180" s="170">
        <f t="shared" ref="R1180:R1207" si="292">$M1180-L1180</f>
        <v>-19678</v>
      </c>
      <c r="S1180" s="174">
        <f t="shared" ref="S1180:S1207" si="293">D1180*0.13</f>
        <v>25415</v>
      </c>
      <c r="T1180" s="171">
        <f t="shared" ref="T1180:T1207" si="294">M1180*$AD$1</f>
        <v>27636.931602000001</v>
      </c>
      <c r="U1180" s="174">
        <f t="shared" ref="U1180:U1207" si="295">T1180*$AB$1</f>
        <v>1021.1846226938999</v>
      </c>
      <c r="V1180" s="172">
        <f t="shared" ref="V1180:V1207" si="296">S1180/U1180</f>
        <v>24.887762149174222</v>
      </c>
      <c r="W1180" s="174">
        <f t="shared" ref="W1180:W1207" si="297">F1180*3</f>
        <v>2988</v>
      </c>
      <c r="X1180" s="174">
        <f t="shared" ref="X1180:X1207" si="298">T1180*($AB$1/12)</f>
        <v>85.098718557824995</v>
      </c>
      <c r="Y1180" s="175">
        <f t="shared" ref="Y1180:Y1207" si="299">W1180/X1180</f>
        <v>35.112162094070072</v>
      </c>
    </row>
    <row r="1181" spans="1:25" ht="14.25" customHeight="1" x14ac:dyDescent="0.2">
      <c r="A1181" s="172" t="s">
        <v>190</v>
      </c>
      <c r="B1181" s="172" t="s">
        <v>253</v>
      </c>
      <c r="C1181" s="172" t="s">
        <v>173</v>
      </c>
      <c r="D1181" s="170">
        <v>195500</v>
      </c>
      <c r="E1181" s="160">
        <v>827</v>
      </c>
      <c r="F1181" s="160">
        <v>996</v>
      </c>
      <c r="G1181" s="160">
        <v>1277</v>
      </c>
      <c r="H1181" s="170">
        <v>57145</v>
      </c>
      <c r="I1181" s="170">
        <v>60416</v>
      </c>
      <c r="J1181" s="170">
        <v>33080</v>
      </c>
      <c r="K1181" s="170">
        <v>39840</v>
      </c>
      <c r="L1181" s="160">
        <v>51080</v>
      </c>
      <c r="M1181" s="160">
        <v>39027</v>
      </c>
      <c r="N1181" s="170">
        <f t="shared" si="288"/>
        <v>-18118</v>
      </c>
      <c r="O1181" s="170">
        <f t="shared" si="289"/>
        <v>-21389</v>
      </c>
      <c r="P1181" s="170">
        <f t="shared" si="290"/>
        <v>5947</v>
      </c>
      <c r="Q1181" s="170">
        <f t="shared" si="291"/>
        <v>-813</v>
      </c>
      <c r="R1181" s="170">
        <f t="shared" si="292"/>
        <v>-12053</v>
      </c>
      <c r="S1181" s="174">
        <f t="shared" si="293"/>
        <v>25415</v>
      </c>
      <c r="T1181" s="171">
        <f t="shared" si="294"/>
        <v>34347.701727</v>
      </c>
      <c r="U1181" s="174">
        <f t="shared" si="295"/>
        <v>1269.14757881265</v>
      </c>
      <c r="V1181" s="172">
        <f t="shared" si="296"/>
        <v>20.025251928366743</v>
      </c>
      <c r="W1181" s="174">
        <f t="shared" si="297"/>
        <v>2988</v>
      </c>
      <c r="X1181" s="174">
        <f t="shared" si="298"/>
        <v>105.76229823438749</v>
      </c>
      <c r="Y1181" s="175">
        <f t="shared" si="299"/>
        <v>28.25203356850356</v>
      </c>
    </row>
    <row r="1182" spans="1:25" ht="14.25" customHeight="1" x14ac:dyDescent="0.2">
      <c r="A1182" s="172" t="s">
        <v>190</v>
      </c>
      <c r="B1182" s="172" t="s">
        <v>253</v>
      </c>
      <c r="C1182" s="172" t="s">
        <v>174</v>
      </c>
      <c r="D1182" s="170">
        <v>195500</v>
      </c>
      <c r="E1182" s="160">
        <v>827</v>
      </c>
      <c r="F1182" s="160">
        <v>996</v>
      </c>
      <c r="G1182" s="160">
        <v>1277</v>
      </c>
      <c r="H1182" s="170">
        <v>57145</v>
      </c>
      <c r="I1182" s="170">
        <v>60416</v>
      </c>
      <c r="J1182" s="170">
        <v>33080</v>
      </c>
      <c r="K1182" s="170">
        <v>39840</v>
      </c>
      <c r="L1182" s="160">
        <v>51080</v>
      </c>
      <c r="M1182" s="160">
        <v>67615</v>
      </c>
      <c r="N1182" s="170">
        <f t="shared" si="288"/>
        <v>10470</v>
      </c>
      <c r="O1182" s="170">
        <f t="shared" si="289"/>
        <v>7199</v>
      </c>
      <c r="P1182" s="170">
        <f t="shared" si="290"/>
        <v>34535</v>
      </c>
      <c r="Q1182" s="170">
        <f t="shared" si="291"/>
        <v>27775</v>
      </c>
      <c r="R1182" s="170">
        <f t="shared" si="292"/>
        <v>16535</v>
      </c>
      <c r="S1182" s="174">
        <f t="shared" si="293"/>
        <v>25415</v>
      </c>
      <c r="T1182" s="171">
        <f t="shared" si="294"/>
        <v>59508.029115000005</v>
      </c>
      <c r="U1182" s="174">
        <f t="shared" si="295"/>
        <v>2198.82167579925</v>
      </c>
      <c r="V1182" s="172">
        <f t="shared" si="296"/>
        <v>11.558463462373272</v>
      </c>
      <c r="W1182" s="174">
        <f t="shared" si="297"/>
        <v>2988</v>
      </c>
      <c r="X1182" s="174">
        <f t="shared" si="298"/>
        <v>183.23513964993748</v>
      </c>
      <c r="Y1182" s="175">
        <f t="shared" si="299"/>
        <v>16.306915833439152</v>
      </c>
    </row>
    <row r="1183" spans="1:25" ht="14.25" customHeight="1" x14ac:dyDescent="0.2">
      <c r="A1183" s="172" t="s">
        <v>190</v>
      </c>
      <c r="B1183" s="172" t="s">
        <v>253</v>
      </c>
      <c r="C1183" s="172" t="s">
        <v>175</v>
      </c>
      <c r="D1183" s="170">
        <v>195500</v>
      </c>
      <c r="E1183" s="160">
        <v>827</v>
      </c>
      <c r="F1183" s="160">
        <v>996</v>
      </c>
      <c r="G1183" s="160">
        <v>1277</v>
      </c>
      <c r="H1183" s="170">
        <v>57145</v>
      </c>
      <c r="I1183" s="170">
        <v>60416</v>
      </c>
      <c r="J1183" s="170">
        <v>33080</v>
      </c>
      <c r="K1183" s="170">
        <v>39840</v>
      </c>
      <c r="L1183" s="160">
        <v>51080</v>
      </c>
      <c r="M1183" s="160">
        <v>29250</v>
      </c>
      <c r="N1183" s="170">
        <f t="shared" si="288"/>
        <v>-27895</v>
      </c>
      <c r="O1183" s="170">
        <f t="shared" si="289"/>
        <v>-31166</v>
      </c>
      <c r="P1183" s="170">
        <f t="shared" si="290"/>
        <v>-3830</v>
      </c>
      <c r="Q1183" s="170">
        <f t="shared" si="291"/>
        <v>-10590</v>
      </c>
      <c r="R1183" s="170">
        <f t="shared" si="292"/>
        <v>-21830</v>
      </c>
      <c r="S1183" s="174">
        <f t="shared" si="293"/>
        <v>25415</v>
      </c>
      <c r="T1183" s="171">
        <f t="shared" si="294"/>
        <v>25742.954249999999</v>
      </c>
      <c r="U1183" s="174">
        <f t="shared" si="295"/>
        <v>951.20215953749982</v>
      </c>
      <c r="V1183" s="172">
        <f t="shared" si="296"/>
        <v>26.718820752422872</v>
      </c>
      <c r="W1183" s="174">
        <f t="shared" si="297"/>
        <v>2988</v>
      </c>
      <c r="X1183" s="174">
        <f t="shared" si="298"/>
        <v>79.266846628124981</v>
      </c>
      <c r="Y1183" s="175">
        <f t="shared" si="299"/>
        <v>37.69545689155516</v>
      </c>
    </row>
    <row r="1184" spans="1:25" ht="14.25" customHeight="1" x14ac:dyDescent="0.2">
      <c r="A1184" s="172" t="s">
        <v>190</v>
      </c>
      <c r="B1184" s="172" t="s">
        <v>253</v>
      </c>
      <c r="C1184" s="172" t="s">
        <v>176</v>
      </c>
      <c r="D1184" s="170">
        <v>195500</v>
      </c>
      <c r="E1184" s="160">
        <v>827</v>
      </c>
      <c r="F1184" s="160">
        <v>996</v>
      </c>
      <c r="G1184" s="160">
        <v>1277</v>
      </c>
      <c r="H1184" s="170">
        <v>57145</v>
      </c>
      <c r="I1184" s="170">
        <v>60416</v>
      </c>
      <c r="J1184" s="170">
        <v>33080</v>
      </c>
      <c r="K1184" s="170">
        <v>39840</v>
      </c>
      <c r="L1184" s="160">
        <v>51080</v>
      </c>
      <c r="M1184" s="160">
        <v>24815</v>
      </c>
      <c r="N1184" s="170">
        <f t="shared" si="288"/>
        <v>-32330</v>
      </c>
      <c r="O1184" s="170">
        <f t="shared" si="289"/>
        <v>-35601</v>
      </c>
      <c r="P1184" s="170">
        <f t="shared" si="290"/>
        <v>-8265</v>
      </c>
      <c r="Q1184" s="170">
        <f t="shared" si="291"/>
        <v>-15025</v>
      </c>
      <c r="R1184" s="170">
        <f t="shared" si="292"/>
        <v>-26265</v>
      </c>
      <c r="S1184" s="174">
        <f t="shared" si="293"/>
        <v>25415</v>
      </c>
      <c r="T1184" s="171">
        <f t="shared" si="294"/>
        <v>21839.706314999999</v>
      </c>
      <c r="U1184" s="174">
        <f t="shared" si="295"/>
        <v>806.97714833924988</v>
      </c>
      <c r="V1184" s="172">
        <f t="shared" si="296"/>
        <v>31.494076446035418</v>
      </c>
      <c r="W1184" s="174">
        <f t="shared" si="297"/>
        <v>2988</v>
      </c>
      <c r="X1184" s="174">
        <f t="shared" si="298"/>
        <v>67.24809569493749</v>
      </c>
      <c r="Y1184" s="175">
        <f t="shared" si="299"/>
        <v>44.432484951762582</v>
      </c>
    </row>
    <row r="1185" spans="1:25" ht="14.25" customHeight="1" x14ac:dyDescent="0.2">
      <c r="A1185" s="172" t="s">
        <v>190</v>
      </c>
      <c r="B1185" s="172" t="s">
        <v>253</v>
      </c>
      <c r="C1185" s="172" t="s">
        <v>303</v>
      </c>
      <c r="D1185" s="170">
        <v>195500</v>
      </c>
      <c r="E1185" s="160">
        <v>827</v>
      </c>
      <c r="F1185" s="160">
        <v>996</v>
      </c>
      <c r="G1185" s="160">
        <v>1277</v>
      </c>
      <c r="H1185" s="170">
        <v>57145</v>
      </c>
      <c r="I1185" s="170">
        <v>60416</v>
      </c>
      <c r="J1185" s="170">
        <v>33080</v>
      </c>
      <c r="K1185" s="170">
        <v>39840</v>
      </c>
      <c r="L1185" s="160">
        <v>51080</v>
      </c>
      <c r="M1185" s="160">
        <v>43563</v>
      </c>
      <c r="N1185" s="170">
        <f t="shared" si="288"/>
        <v>-13582</v>
      </c>
      <c r="O1185" s="170">
        <f t="shared" si="289"/>
        <v>-16853</v>
      </c>
      <c r="P1185" s="170">
        <f t="shared" si="290"/>
        <v>10483</v>
      </c>
      <c r="Q1185" s="170">
        <f t="shared" si="291"/>
        <v>3723</v>
      </c>
      <c r="R1185" s="170">
        <f t="shared" si="292"/>
        <v>-7517</v>
      </c>
      <c r="S1185" s="174">
        <f t="shared" si="293"/>
        <v>25415</v>
      </c>
      <c r="T1185" s="171">
        <f t="shared" si="294"/>
        <v>38339.839863000001</v>
      </c>
      <c r="U1185" s="174">
        <f t="shared" si="295"/>
        <v>1416.65708293785</v>
      </c>
      <c r="V1185" s="172">
        <f t="shared" si="296"/>
        <v>17.940121364652775</v>
      </c>
      <c r="W1185" s="174">
        <f t="shared" si="297"/>
        <v>2988</v>
      </c>
      <c r="X1185" s="174">
        <f t="shared" si="298"/>
        <v>118.05475691148749</v>
      </c>
      <c r="Y1185" s="175">
        <f t="shared" si="299"/>
        <v>25.310288870784575</v>
      </c>
    </row>
    <row r="1186" spans="1:25" ht="14.25" x14ac:dyDescent="0.2">
      <c r="A1186" s="172" t="s">
        <v>190</v>
      </c>
      <c r="B1186" s="172" t="s">
        <v>253</v>
      </c>
      <c r="C1186" s="172" t="s">
        <v>339</v>
      </c>
      <c r="D1186" s="170">
        <v>195500</v>
      </c>
      <c r="E1186" s="160">
        <v>827</v>
      </c>
      <c r="F1186" s="160">
        <v>996</v>
      </c>
      <c r="G1186" s="160">
        <v>1277</v>
      </c>
      <c r="H1186" s="170">
        <v>57145</v>
      </c>
      <c r="I1186" s="170">
        <v>60416</v>
      </c>
      <c r="J1186" s="170">
        <v>33080</v>
      </c>
      <c r="K1186" s="170">
        <v>39840</v>
      </c>
      <c r="L1186" s="160">
        <v>51080</v>
      </c>
      <c r="M1186" s="160">
        <v>29490</v>
      </c>
      <c r="N1186" s="170">
        <f t="shared" si="288"/>
        <v>-27655</v>
      </c>
      <c r="O1186" s="170">
        <f t="shared" si="289"/>
        <v>-30926</v>
      </c>
      <c r="P1186" s="170">
        <f t="shared" si="290"/>
        <v>-3590</v>
      </c>
      <c r="Q1186" s="170">
        <f t="shared" si="291"/>
        <v>-10350</v>
      </c>
      <c r="R1186" s="170">
        <f t="shared" si="292"/>
        <v>-21590</v>
      </c>
      <c r="S1186" s="174">
        <f t="shared" si="293"/>
        <v>25415</v>
      </c>
      <c r="T1186" s="171">
        <f t="shared" si="294"/>
        <v>25954.178490000002</v>
      </c>
      <c r="U1186" s="174">
        <f t="shared" si="295"/>
        <v>959.00689520549997</v>
      </c>
      <c r="V1186" s="172">
        <f t="shared" si="296"/>
        <v>26.50137358454964</v>
      </c>
      <c r="W1186" s="174">
        <f t="shared" si="297"/>
        <v>2988</v>
      </c>
      <c r="X1186" s="174">
        <f t="shared" si="298"/>
        <v>79.917241267124993</v>
      </c>
      <c r="Y1186" s="175">
        <f t="shared" si="299"/>
        <v>37.388677995184416</v>
      </c>
    </row>
    <row r="1187" spans="1:25" ht="14.25" x14ac:dyDescent="0.2">
      <c r="A1187" s="172" t="s">
        <v>190</v>
      </c>
      <c r="B1187" s="172" t="s">
        <v>253</v>
      </c>
      <c r="C1187" s="172" t="s">
        <v>179</v>
      </c>
      <c r="D1187" s="170">
        <v>195500</v>
      </c>
      <c r="E1187" s="160">
        <v>827</v>
      </c>
      <c r="F1187" s="160">
        <v>996</v>
      </c>
      <c r="G1187" s="160">
        <v>1277</v>
      </c>
      <c r="H1187" s="170">
        <v>57145</v>
      </c>
      <c r="I1187" s="170">
        <v>60416</v>
      </c>
      <c r="J1187" s="170">
        <v>33080</v>
      </c>
      <c r="K1187" s="170">
        <v>39840</v>
      </c>
      <c r="L1187" s="160">
        <v>51080</v>
      </c>
      <c r="M1187" s="160">
        <v>55616</v>
      </c>
      <c r="N1187" s="170">
        <f t="shared" si="288"/>
        <v>-1529</v>
      </c>
      <c r="O1187" s="170">
        <f t="shared" si="289"/>
        <v>-4800</v>
      </c>
      <c r="P1187" s="170">
        <f t="shared" si="290"/>
        <v>22536</v>
      </c>
      <c r="Q1187" s="170">
        <f t="shared" si="291"/>
        <v>15776</v>
      </c>
      <c r="R1187" s="170">
        <f t="shared" si="292"/>
        <v>4536</v>
      </c>
      <c r="S1187" s="174">
        <f t="shared" si="293"/>
        <v>25415</v>
      </c>
      <c r="T1187" s="171">
        <f t="shared" si="294"/>
        <v>48947.697216</v>
      </c>
      <c r="U1187" s="174">
        <f t="shared" si="295"/>
        <v>1808.6174121311999</v>
      </c>
      <c r="V1187" s="172">
        <f t="shared" si="296"/>
        <v>14.052170364793744</v>
      </c>
      <c r="W1187" s="174">
        <f t="shared" si="297"/>
        <v>2988</v>
      </c>
      <c r="X1187" s="174">
        <f t="shared" si="298"/>
        <v>150.71811767759999</v>
      </c>
      <c r="Y1187" s="175">
        <f t="shared" si="299"/>
        <v>19.825088357271078</v>
      </c>
    </row>
    <row r="1188" spans="1:25" ht="14.25" x14ac:dyDescent="0.2">
      <c r="A1188" s="172" t="s">
        <v>190</v>
      </c>
      <c r="B1188" s="172" t="s">
        <v>253</v>
      </c>
      <c r="C1188" s="172" t="s">
        <v>340</v>
      </c>
      <c r="D1188" s="170">
        <v>195500</v>
      </c>
      <c r="E1188" s="160">
        <v>827</v>
      </c>
      <c r="F1188" s="160">
        <v>996</v>
      </c>
      <c r="G1188" s="160">
        <v>1277</v>
      </c>
      <c r="H1188" s="170">
        <v>57145</v>
      </c>
      <c r="I1188" s="170">
        <v>60416</v>
      </c>
      <c r="J1188" s="170">
        <v>33080</v>
      </c>
      <c r="K1188" s="170">
        <v>39840</v>
      </c>
      <c r="L1188" s="160">
        <v>51080</v>
      </c>
      <c r="M1188" s="160">
        <v>30694</v>
      </c>
      <c r="N1188" s="170">
        <f t="shared" si="288"/>
        <v>-26451</v>
      </c>
      <c r="O1188" s="170">
        <f t="shared" si="289"/>
        <v>-29722</v>
      </c>
      <c r="P1188" s="170">
        <f t="shared" si="290"/>
        <v>-2386</v>
      </c>
      <c r="Q1188" s="170">
        <f t="shared" si="291"/>
        <v>-9146</v>
      </c>
      <c r="R1188" s="170">
        <f t="shared" si="292"/>
        <v>-20386</v>
      </c>
      <c r="S1188" s="174">
        <f t="shared" si="293"/>
        <v>25415</v>
      </c>
      <c r="T1188" s="171">
        <f t="shared" si="294"/>
        <v>27013.820094000002</v>
      </c>
      <c r="U1188" s="174">
        <f t="shared" si="295"/>
        <v>998.16065247330005</v>
      </c>
      <c r="V1188" s="172">
        <f t="shared" si="296"/>
        <v>25.461833159847814</v>
      </c>
      <c r="W1188" s="174">
        <f t="shared" si="297"/>
        <v>2988</v>
      </c>
      <c r="X1188" s="174">
        <f t="shared" si="298"/>
        <v>83.18005437277499</v>
      </c>
      <c r="Y1188" s="175">
        <f t="shared" si="299"/>
        <v>35.922073176451043</v>
      </c>
    </row>
    <row r="1189" spans="1:25" ht="14.25" x14ac:dyDescent="0.2">
      <c r="A1189" s="172" t="s">
        <v>190</v>
      </c>
      <c r="B1189" s="172" t="s">
        <v>253</v>
      </c>
      <c r="C1189" s="172" t="s">
        <v>305</v>
      </c>
      <c r="D1189" s="170">
        <v>195500</v>
      </c>
      <c r="E1189" s="160">
        <v>827</v>
      </c>
      <c r="F1189" s="160">
        <v>996</v>
      </c>
      <c r="G1189" s="160">
        <v>1277</v>
      </c>
      <c r="H1189" s="170">
        <v>57145</v>
      </c>
      <c r="I1189" s="170">
        <v>60416</v>
      </c>
      <c r="J1189" s="170">
        <v>33080</v>
      </c>
      <c r="K1189" s="170">
        <v>39840</v>
      </c>
      <c r="L1189" s="160">
        <v>51080</v>
      </c>
      <c r="M1189" s="160">
        <v>27022</v>
      </c>
      <c r="N1189" s="170">
        <f t="shared" si="288"/>
        <v>-30123</v>
      </c>
      <c r="O1189" s="170">
        <f t="shared" si="289"/>
        <v>-33394</v>
      </c>
      <c r="P1189" s="170">
        <f t="shared" si="290"/>
        <v>-6058</v>
      </c>
      <c r="Q1189" s="170">
        <f t="shared" si="291"/>
        <v>-12818</v>
      </c>
      <c r="R1189" s="170">
        <f t="shared" si="292"/>
        <v>-24058</v>
      </c>
      <c r="S1189" s="174">
        <f t="shared" si="293"/>
        <v>25415</v>
      </c>
      <c r="T1189" s="171">
        <f t="shared" si="294"/>
        <v>23782.089222000002</v>
      </c>
      <c r="U1189" s="174">
        <f t="shared" si="295"/>
        <v>878.74819675289996</v>
      </c>
      <c r="V1189" s="172">
        <f t="shared" si="296"/>
        <v>28.921823218428276</v>
      </c>
      <c r="W1189" s="174">
        <f t="shared" si="297"/>
        <v>2988</v>
      </c>
      <c r="X1189" s="174">
        <f t="shared" si="298"/>
        <v>73.229016396074996</v>
      </c>
      <c r="Y1189" s="175">
        <f t="shared" si="299"/>
        <v>40.803497671452455</v>
      </c>
    </row>
    <row r="1190" spans="1:25" ht="14.25" x14ac:dyDescent="0.2">
      <c r="A1190" s="172" t="s">
        <v>197</v>
      </c>
      <c r="B1190" s="172" t="s">
        <v>254</v>
      </c>
      <c r="C1190" s="172" t="s">
        <v>463</v>
      </c>
      <c r="D1190" s="170">
        <v>425000</v>
      </c>
      <c r="E1190" s="160">
        <v>1558</v>
      </c>
      <c r="F1190" s="160">
        <v>1789</v>
      </c>
      <c r="G1190" s="160">
        <v>2280</v>
      </c>
      <c r="H1190" s="170">
        <v>124228</v>
      </c>
      <c r="I1190" s="170">
        <v>131340</v>
      </c>
      <c r="J1190" s="170">
        <v>62320</v>
      </c>
      <c r="K1190" s="170">
        <v>71560</v>
      </c>
      <c r="L1190" s="160">
        <v>91200</v>
      </c>
      <c r="M1190" s="160">
        <v>38280</v>
      </c>
      <c r="N1190" s="170">
        <f t="shared" si="288"/>
        <v>-85948</v>
      </c>
      <c r="O1190" s="170">
        <f t="shared" si="289"/>
        <v>-93060</v>
      </c>
      <c r="P1190" s="170">
        <f t="shared" si="290"/>
        <v>-24040</v>
      </c>
      <c r="Q1190" s="170">
        <f t="shared" si="291"/>
        <v>-33280</v>
      </c>
      <c r="R1190" s="170">
        <f t="shared" si="292"/>
        <v>-52920</v>
      </c>
      <c r="S1190" s="174">
        <f t="shared" si="293"/>
        <v>55250</v>
      </c>
      <c r="T1190" s="171">
        <f t="shared" si="294"/>
        <v>33690.266280000003</v>
      </c>
      <c r="U1190" s="174">
        <f t="shared" si="295"/>
        <v>1244.8553390459999</v>
      </c>
      <c r="V1190" s="172">
        <f t="shared" si="296"/>
        <v>44.38266701923861</v>
      </c>
      <c r="W1190" s="174">
        <f t="shared" si="297"/>
        <v>5367</v>
      </c>
      <c r="X1190" s="174">
        <f t="shared" si="298"/>
        <v>103.7379449205</v>
      </c>
      <c r="Y1190" s="172">
        <f t="shared" si="299"/>
        <v>51.736131886100331</v>
      </c>
    </row>
    <row r="1191" spans="1:25" ht="14.25" x14ac:dyDescent="0.2">
      <c r="A1191" s="172" t="s">
        <v>197</v>
      </c>
      <c r="B1191" s="172" t="s">
        <v>254</v>
      </c>
      <c r="C1191" s="172" t="s">
        <v>181</v>
      </c>
      <c r="D1191" s="170">
        <v>425000</v>
      </c>
      <c r="E1191" s="160">
        <v>1558</v>
      </c>
      <c r="F1191" s="160">
        <v>1789</v>
      </c>
      <c r="G1191" s="160">
        <v>2280</v>
      </c>
      <c r="H1191" s="170">
        <v>124228</v>
      </c>
      <c r="I1191" s="170">
        <v>131340</v>
      </c>
      <c r="J1191" s="170">
        <v>62320</v>
      </c>
      <c r="K1191" s="170">
        <v>71560</v>
      </c>
      <c r="L1191" s="160">
        <v>91200</v>
      </c>
      <c r="M1191" s="160">
        <v>106034</v>
      </c>
      <c r="N1191" s="170">
        <f t="shared" si="288"/>
        <v>-18194</v>
      </c>
      <c r="O1191" s="170">
        <f t="shared" si="289"/>
        <v>-25306</v>
      </c>
      <c r="P1191" s="170">
        <f t="shared" si="290"/>
        <v>43714</v>
      </c>
      <c r="Q1191" s="170">
        <f t="shared" si="291"/>
        <v>34474</v>
      </c>
      <c r="R1191" s="170">
        <f t="shared" si="292"/>
        <v>14834</v>
      </c>
      <c r="S1191" s="174">
        <f t="shared" si="293"/>
        <v>55250</v>
      </c>
      <c r="T1191" s="171">
        <f t="shared" si="294"/>
        <v>93320.629434000002</v>
      </c>
      <c r="U1191" s="174">
        <f t="shared" si="295"/>
        <v>3448.1972575862997</v>
      </c>
      <c r="V1191" s="172">
        <f t="shared" si="296"/>
        <v>16.022865246019713</v>
      </c>
      <c r="W1191" s="174">
        <f t="shared" si="297"/>
        <v>5367</v>
      </c>
      <c r="X1191" s="174">
        <f t="shared" si="298"/>
        <v>287.34977146552495</v>
      </c>
      <c r="Y1191" s="175">
        <f t="shared" si="299"/>
        <v>18.677585761170199</v>
      </c>
    </row>
    <row r="1192" spans="1:25" ht="14.25" x14ac:dyDescent="0.2">
      <c r="A1192" s="172" t="s">
        <v>197</v>
      </c>
      <c r="B1192" s="172" t="s">
        <v>254</v>
      </c>
      <c r="C1192" s="172" t="s">
        <v>178</v>
      </c>
      <c r="D1192" s="170">
        <v>425000</v>
      </c>
      <c r="E1192" s="160">
        <v>1558</v>
      </c>
      <c r="F1192" s="160">
        <v>1789</v>
      </c>
      <c r="G1192" s="160">
        <v>2280</v>
      </c>
      <c r="H1192" s="170">
        <v>124228</v>
      </c>
      <c r="I1192" s="170">
        <v>131340</v>
      </c>
      <c r="J1192" s="170">
        <v>62320</v>
      </c>
      <c r="K1192" s="170">
        <v>71560</v>
      </c>
      <c r="L1192" s="160">
        <v>91200</v>
      </c>
      <c r="M1192" s="160">
        <v>83197</v>
      </c>
      <c r="N1192" s="170">
        <f t="shared" si="288"/>
        <v>-41031</v>
      </c>
      <c r="O1192" s="170">
        <f t="shared" si="289"/>
        <v>-48143</v>
      </c>
      <c r="P1192" s="170">
        <f t="shared" si="290"/>
        <v>20877</v>
      </c>
      <c r="Q1192" s="170">
        <f t="shared" si="291"/>
        <v>11637</v>
      </c>
      <c r="R1192" s="170">
        <f t="shared" si="292"/>
        <v>-8003</v>
      </c>
      <c r="S1192" s="174">
        <f t="shared" si="293"/>
        <v>55250</v>
      </c>
      <c r="T1192" s="171">
        <f t="shared" si="294"/>
        <v>73221.762897000008</v>
      </c>
      <c r="U1192" s="174">
        <f t="shared" si="295"/>
        <v>2705.5441390441501</v>
      </c>
      <c r="V1192" s="172">
        <f t="shared" si="296"/>
        <v>20.421030728228828</v>
      </c>
      <c r="W1192" s="174">
        <f t="shared" si="297"/>
        <v>5367</v>
      </c>
      <c r="X1192" s="174">
        <f t="shared" si="298"/>
        <v>225.46201158701248</v>
      </c>
      <c r="Y1192" s="175">
        <f t="shared" si="299"/>
        <v>23.804453629336646</v>
      </c>
    </row>
    <row r="1193" spans="1:25" ht="14.25" x14ac:dyDescent="0.2">
      <c r="A1193" s="172" t="s">
        <v>197</v>
      </c>
      <c r="B1193" s="172" t="s">
        <v>254</v>
      </c>
      <c r="C1193" s="172" t="s">
        <v>468</v>
      </c>
      <c r="D1193" s="170">
        <v>425000</v>
      </c>
      <c r="E1193" s="160">
        <v>1558</v>
      </c>
      <c r="F1193" s="160">
        <v>1789</v>
      </c>
      <c r="G1193" s="160">
        <v>2280</v>
      </c>
      <c r="H1193" s="170">
        <v>124228</v>
      </c>
      <c r="I1193" s="170">
        <v>131340</v>
      </c>
      <c r="J1193" s="170">
        <v>62320</v>
      </c>
      <c r="K1193" s="170">
        <v>71560</v>
      </c>
      <c r="L1193" s="160">
        <v>91200</v>
      </c>
      <c r="M1193" s="160">
        <v>69973</v>
      </c>
      <c r="N1193" s="170">
        <f t="shared" si="288"/>
        <v>-54255</v>
      </c>
      <c r="O1193" s="170">
        <f t="shared" si="289"/>
        <v>-61367</v>
      </c>
      <c r="P1193" s="170">
        <f t="shared" si="290"/>
        <v>7653</v>
      </c>
      <c r="Q1193" s="170">
        <f t="shared" si="291"/>
        <v>-1587</v>
      </c>
      <c r="R1193" s="170">
        <f t="shared" si="292"/>
        <v>-21227</v>
      </c>
      <c r="S1193" s="174">
        <f t="shared" si="293"/>
        <v>55250</v>
      </c>
      <c r="T1193" s="171">
        <f t="shared" si="294"/>
        <v>61583.307272999999</v>
      </c>
      <c r="U1193" s="174">
        <f t="shared" si="295"/>
        <v>2275.5032037373498</v>
      </c>
      <c r="V1193" s="172">
        <f t="shared" si="296"/>
        <v>24.280343753968733</v>
      </c>
      <c r="W1193" s="174">
        <f t="shared" si="297"/>
        <v>5367</v>
      </c>
      <c r="X1193" s="174">
        <f t="shared" si="298"/>
        <v>189.62526697811248</v>
      </c>
      <c r="Y1193" s="175">
        <f t="shared" si="299"/>
        <v>28.303190210508639</v>
      </c>
    </row>
    <row r="1194" spans="1:25" ht="14.25" x14ac:dyDescent="0.2">
      <c r="A1194" s="172" t="s">
        <v>197</v>
      </c>
      <c r="B1194" s="172" t="s">
        <v>254</v>
      </c>
      <c r="C1194" s="172" t="s">
        <v>170</v>
      </c>
      <c r="D1194" s="170">
        <v>425000</v>
      </c>
      <c r="E1194" s="160">
        <v>1558</v>
      </c>
      <c r="F1194" s="160">
        <v>1789</v>
      </c>
      <c r="G1194" s="160">
        <v>2280</v>
      </c>
      <c r="H1194" s="170">
        <v>124228</v>
      </c>
      <c r="I1194" s="170">
        <v>131340</v>
      </c>
      <c r="J1194" s="170">
        <v>62320</v>
      </c>
      <c r="K1194" s="170">
        <v>71560</v>
      </c>
      <c r="L1194" s="160">
        <v>91200</v>
      </c>
      <c r="M1194" s="160">
        <v>58613</v>
      </c>
      <c r="N1194" s="170">
        <f t="shared" si="288"/>
        <v>-65615</v>
      </c>
      <c r="O1194" s="170">
        <f t="shared" si="289"/>
        <v>-72727</v>
      </c>
      <c r="P1194" s="170">
        <f t="shared" si="290"/>
        <v>-3707</v>
      </c>
      <c r="Q1194" s="170">
        <f t="shared" si="291"/>
        <v>-12947</v>
      </c>
      <c r="R1194" s="170">
        <f t="shared" si="292"/>
        <v>-32587</v>
      </c>
      <c r="S1194" s="174">
        <f t="shared" si="293"/>
        <v>55250</v>
      </c>
      <c r="T1194" s="171">
        <f t="shared" si="294"/>
        <v>51585.359913</v>
      </c>
      <c r="U1194" s="174">
        <f t="shared" si="295"/>
        <v>1906.0790487853499</v>
      </c>
      <c r="V1194" s="172">
        <f t="shared" si="296"/>
        <v>28.986206020788121</v>
      </c>
      <c r="W1194" s="174">
        <f t="shared" si="297"/>
        <v>5367</v>
      </c>
      <c r="X1194" s="174">
        <f t="shared" si="298"/>
        <v>158.83992073211249</v>
      </c>
      <c r="Y1194" s="175">
        <f t="shared" si="299"/>
        <v>33.788735069010642</v>
      </c>
    </row>
    <row r="1195" spans="1:25" ht="14.25" x14ac:dyDescent="0.2">
      <c r="A1195" s="172" t="s">
        <v>197</v>
      </c>
      <c r="B1195" s="172" t="s">
        <v>254</v>
      </c>
      <c r="C1195" s="172" t="s">
        <v>171</v>
      </c>
      <c r="D1195" s="170">
        <v>425000</v>
      </c>
      <c r="E1195" s="160">
        <v>1558</v>
      </c>
      <c r="F1195" s="160">
        <v>1789</v>
      </c>
      <c r="G1195" s="160">
        <v>2280</v>
      </c>
      <c r="H1195" s="170">
        <v>124228</v>
      </c>
      <c r="I1195" s="170">
        <v>131340</v>
      </c>
      <c r="J1195" s="170">
        <v>62320</v>
      </c>
      <c r="K1195" s="170">
        <v>71560</v>
      </c>
      <c r="L1195" s="160">
        <v>91200</v>
      </c>
      <c r="M1195" s="160">
        <v>53857</v>
      </c>
      <c r="N1195" s="170">
        <f t="shared" si="288"/>
        <v>-70371</v>
      </c>
      <c r="O1195" s="170">
        <f t="shared" si="289"/>
        <v>-77483</v>
      </c>
      <c r="P1195" s="170">
        <f t="shared" si="290"/>
        <v>-8463</v>
      </c>
      <c r="Q1195" s="170">
        <f t="shared" si="291"/>
        <v>-17703</v>
      </c>
      <c r="R1195" s="170">
        <f t="shared" si="292"/>
        <v>-37343</v>
      </c>
      <c r="S1195" s="174">
        <f t="shared" si="293"/>
        <v>55250</v>
      </c>
      <c r="T1195" s="171">
        <f t="shared" si="294"/>
        <v>47399.599557000001</v>
      </c>
      <c r="U1195" s="174">
        <f t="shared" si="295"/>
        <v>1751.41520363115</v>
      </c>
      <c r="V1195" s="172">
        <f t="shared" si="296"/>
        <v>31.545917772925598</v>
      </c>
      <c r="W1195" s="174">
        <f t="shared" si="297"/>
        <v>5367</v>
      </c>
      <c r="X1195" s="174">
        <f t="shared" si="298"/>
        <v>145.95126696926249</v>
      </c>
      <c r="Y1195" s="175">
        <f t="shared" si="299"/>
        <v>36.772548203574665</v>
      </c>
    </row>
    <row r="1196" spans="1:25" ht="14.25" customHeight="1" x14ac:dyDescent="0.2">
      <c r="A1196" s="172" t="s">
        <v>197</v>
      </c>
      <c r="B1196" s="172" t="s">
        <v>254</v>
      </c>
      <c r="C1196" s="172" t="s">
        <v>172</v>
      </c>
      <c r="D1196" s="170">
        <v>425000</v>
      </c>
      <c r="E1196" s="160">
        <v>1558</v>
      </c>
      <c r="F1196" s="160">
        <v>1789</v>
      </c>
      <c r="G1196" s="160">
        <v>2280</v>
      </c>
      <c r="H1196" s="170">
        <v>124228</v>
      </c>
      <c r="I1196" s="170">
        <v>131340</v>
      </c>
      <c r="J1196" s="170">
        <v>62320</v>
      </c>
      <c r="K1196" s="170">
        <v>71560</v>
      </c>
      <c r="L1196" s="160">
        <v>91200</v>
      </c>
      <c r="M1196" s="160">
        <v>38264</v>
      </c>
      <c r="N1196" s="170">
        <f t="shared" si="288"/>
        <v>-85964</v>
      </c>
      <c r="O1196" s="170">
        <f t="shared" si="289"/>
        <v>-93076</v>
      </c>
      <c r="P1196" s="170">
        <f t="shared" si="290"/>
        <v>-24056</v>
      </c>
      <c r="Q1196" s="170">
        <f t="shared" si="291"/>
        <v>-33296</v>
      </c>
      <c r="R1196" s="170">
        <f t="shared" si="292"/>
        <v>-52936</v>
      </c>
      <c r="S1196" s="174">
        <f t="shared" si="293"/>
        <v>55250</v>
      </c>
      <c r="T1196" s="171">
        <f t="shared" si="294"/>
        <v>33676.184664</v>
      </c>
      <c r="U1196" s="174">
        <f t="shared" si="295"/>
        <v>1244.3350233347999</v>
      </c>
      <c r="V1196" s="172">
        <f t="shared" si="296"/>
        <v>44.401225525205263</v>
      </c>
      <c r="W1196" s="174">
        <f t="shared" si="297"/>
        <v>5367</v>
      </c>
      <c r="X1196" s="174">
        <f t="shared" si="298"/>
        <v>103.69458527789999</v>
      </c>
      <c r="Y1196" s="175">
        <f t="shared" si="299"/>
        <v>51.757765225797641</v>
      </c>
    </row>
    <row r="1197" spans="1:25" ht="14.25" customHeight="1" x14ac:dyDescent="0.2">
      <c r="A1197" s="172" t="s">
        <v>197</v>
      </c>
      <c r="B1197" s="172" t="s">
        <v>254</v>
      </c>
      <c r="C1197" s="172" t="s">
        <v>173</v>
      </c>
      <c r="D1197" s="170">
        <v>425000</v>
      </c>
      <c r="E1197" s="160">
        <v>1558</v>
      </c>
      <c r="F1197" s="160">
        <v>1789</v>
      </c>
      <c r="G1197" s="160">
        <v>2280</v>
      </c>
      <c r="H1197" s="170">
        <v>124228</v>
      </c>
      <c r="I1197" s="170">
        <v>131340</v>
      </c>
      <c r="J1197" s="170">
        <v>62320</v>
      </c>
      <c r="K1197" s="170">
        <v>71560</v>
      </c>
      <c r="L1197" s="160">
        <v>91200</v>
      </c>
      <c r="M1197" s="160">
        <v>47556</v>
      </c>
      <c r="N1197" s="170">
        <f t="shared" si="288"/>
        <v>-76672</v>
      </c>
      <c r="O1197" s="170">
        <f t="shared" si="289"/>
        <v>-83784</v>
      </c>
      <c r="P1197" s="170">
        <f t="shared" si="290"/>
        <v>-14764</v>
      </c>
      <c r="Q1197" s="170">
        <f t="shared" si="291"/>
        <v>-24004</v>
      </c>
      <c r="R1197" s="170">
        <f t="shared" si="292"/>
        <v>-43644</v>
      </c>
      <c r="S1197" s="174">
        <f t="shared" si="293"/>
        <v>55250</v>
      </c>
      <c r="T1197" s="171">
        <f t="shared" si="294"/>
        <v>41854.083156000001</v>
      </c>
      <c r="U1197" s="174">
        <f t="shared" si="295"/>
        <v>1546.5083726142</v>
      </c>
      <c r="V1197" s="172">
        <f t="shared" si="296"/>
        <v>35.725639109606654</v>
      </c>
      <c r="W1197" s="174">
        <f t="shared" si="297"/>
        <v>5367</v>
      </c>
      <c r="X1197" s="174">
        <f t="shared" si="298"/>
        <v>128.87569771784999</v>
      </c>
      <c r="Y1197" s="175">
        <f t="shared" si="299"/>
        <v>41.644779388508724</v>
      </c>
    </row>
    <row r="1198" spans="1:25" ht="14.25" customHeight="1" x14ac:dyDescent="0.2">
      <c r="A1198" s="172" t="s">
        <v>197</v>
      </c>
      <c r="B1198" s="172" t="s">
        <v>254</v>
      </c>
      <c r="C1198" s="172" t="s">
        <v>174</v>
      </c>
      <c r="D1198" s="170">
        <v>425000</v>
      </c>
      <c r="E1198" s="160">
        <v>1558</v>
      </c>
      <c r="F1198" s="160">
        <v>1789</v>
      </c>
      <c r="G1198" s="160">
        <v>2280</v>
      </c>
      <c r="H1198" s="170">
        <v>124228</v>
      </c>
      <c r="I1198" s="170">
        <v>131340</v>
      </c>
      <c r="J1198" s="170">
        <v>62320</v>
      </c>
      <c r="K1198" s="170">
        <v>71560</v>
      </c>
      <c r="L1198" s="160">
        <v>91200</v>
      </c>
      <c r="M1198" s="160">
        <v>82391</v>
      </c>
      <c r="N1198" s="170">
        <f t="shared" si="288"/>
        <v>-41837</v>
      </c>
      <c r="O1198" s="170">
        <f t="shared" si="289"/>
        <v>-48949</v>
      </c>
      <c r="P1198" s="170">
        <f t="shared" si="290"/>
        <v>20071</v>
      </c>
      <c r="Q1198" s="170">
        <f t="shared" si="291"/>
        <v>10831</v>
      </c>
      <c r="R1198" s="170">
        <f t="shared" si="292"/>
        <v>-8809</v>
      </c>
      <c r="S1198" s="174">
        <f t="shared" si="293"/>
        <v>55250</v>
      </c>
      <c r="T1198" s="171">
        <f t="shared" si="294"/>
        <v>72512.401490999997</v>
      </c>
      <c r="U1198" s="174">
        <f t="shared" si="295"/>
        <v>2679.3332350924497</v>
      </c>
      <c r="V1198" s="172">
        <f t="shared" si="296"/>
        <v>20.620801950412716</v>
      </c>
      <c r="W1198" s="174">
        <f t="shared" si="297"/>
        <v>5367</v>
      </c>
      <c r="X1198" s="174">
        <f t="shared" si="298"/>
        <v>223.27776959103747</v>
      </c>
      <c r="Y1198" s="175">
        <f t="shared" si="299"/>
        <v>24.037323598450328</v>
      </c>
    </row>
    <row r="1199" spans="1:25" ht="14.25" customHeight="1" x14ac:dyDescent="0.2">
      <c r="A1199" s="172" t="s">
        <v>197</v>
      </c>
      <c r="B1199" s="172" t="s">
        <v>254</v>
      </c>
      <c r="C1199" s="172" t="s">
        <v>175</v>
      </c>
      <c r="D1199" s="170">
        <v>425000</v>
      </c>
      <c r="E1199" s="160">
        <v>1558</v>
      </c>
      <c r="F1199" s="160">
        <v>1789</v>
      </c>
      <c r="G1199" s="160">
        <v>2280</v>
      </c>
      <c r="H1199" s="170">
        <v>124228</v>
      </c>
      <c r="I1199" s="170">
        <v>131340</v>
      </c>
      <c r="J1199" s="170">
        <v>62320</v>
      </c>
      <c r="K1199" s="170">
        <v>71560</v>
      </c>
      <c r="L1199" s="160">
        <v>91200</v>
      </c>
      <c r="M1199" s="160">
        <v>35641</v>
      </c>
      <c r="N1199" s="170">
        <f t="shared" si="288"/>
        <v>-88587</v>
      </c>
      <c r="O1199" s="170">
        <f t="shared" si="289"/>
        <v>-95699</v>
      </c>
      <c r="P1199" s="170">
        <f t="shared" si="290"/>
        <v>-26679</v>
      </c>
      <c r="Q1199" s="170">
        <f t="shared" si="291"/>
        <v>-35919</v>
      </c>
      <c r="R1199" s="170">
        <f t="shared" si="292"/>
        <v>-55559</v>
      </c>
      <c r="S1199" s="174">
        <f t="shared" si="293"/>
        <v>55250</v>
      </c>
      <c r="T1199" s="171">
        <f t="shared" si="294"/>
        <v>31367.679741</v>
      </c>
      <c r="U1199" s="174">
        <f t="shared" si="295"/>
        <v>1159.0357664299499</v>
      </c>
      <c r="V1199" s="172">
        <f t="shared" si="296"/>
        <v>47.668934471436096</v>
      </c>
      <c r="W1199" s="174">
        <f t="shared" si="297"/>
        <v>5367</v>
      </c>
      <c r="X1199" s="174">
        <f t="shared" si="298"/>
        <v>96.586313869162481</v>
      </c>
      <c r="Y1199" s="175">
        <f t="shared" si="299"/>
        <v>55.566878836169607</v>
      </c>
    </row>
    <row r="1200" spans="1:25" ht="14.25" customHeight="1" x14ac:dyDescent="0.2">
      <c r="A1200" s="172" t="s">
        <v>197</v>
      </c>
      <c r="B1200" s="172" t="s">
        <v>254</v>
      </c>
      <c r="C1200" s="172" t="s">
        <v>176</v>
      </c>
      <c r="D1200" s="170">
        <v>425000</v>
      </c>
      <c r="E1200" s="160">
        <v>1558</v>
      </c>
      <c r="F1200" s="160">
        <v>1789</v>
      </c>
      <c r="G1200" s="160">
        <v>2280</v>
      </c>
      <c r="H1200" s="170">
        <v>124228</v>
      </c>
      <c r="I1200" s="170">
        <v>131340</v>
      </c>
      <c r="J1200" s="170">
        <v>62320</v>
      </c>
      <c r="K1200" s="170">
        <v>71560</v>
      </c>
      <c r="L1200" s="160">
        <v>91200</v>
      </c>
      <c r="M1200" s="160">
        <v>30238</v>
      </c>
      <c r="N1200" s="170">
        <f t="shared" si="288"/>
        <v>-93990</v>
      </c>
      <c r="O1200" s="170">
        <f t="shared" si="289"/>
        <v>-101102</v>
      </c>
      <c r="P1200" s="170">
        <f t="shared" si="290"/>
        <v>-32082</v>
      </c>
      <c r="Q1200" s="170">
        <f t="shared" si="291"/>
        <v>-41322</v>
      </c>
      <c r="R1200" s="170">
        <f t="shared" si="292"/>
        <v>-60962</v>
      </c>
      <c r="S1200" s="174">
        <f t="shared" si="293"/>
        <v>55250</v>
      </c>
      <c r="T1200" s="171">
        <f t="shared" si="294"/>
        <v>26612.494038000001</v>
      </c>
      <c r="U1200" s="174">
        <f t="shared" si="295"/>
        <v>983.33165470409995</v>
      </c>
      <c r="V1200" s="172">
        <f t="shared" si="296"/>
        <v>56.186536592911374</v>
      </c>
      <c r="W1200" s="174">
        <f t="shared" si="297"/>
        <v>5367</v>
      </c>
      <c r="X1200" s="174">
        <f t="shared" si="298"/>
        <v>81.944304558674986</v>
      </c>
      <c r="Y1200" s="175">
        <f t="shared" si="299"/>
        <v>65.495705026784876</v>
      </c>
    </row>
    <row r="1201" spans="1:25" ht="14.25" customHeight="1" x14ac:dyDescent="0.2">
      <c r="A1201" s="172" t="s">
        <v>197</v>
      </c>
      <c r="B1201" s="172" t="s">
        <v>254</v>
      </c>
      <c r="C1201" s="172" t="s">
        <v>303</v>
      </c>
      <c r="D1201" s="170">
        <v>425000</v>
      </c>
      <c r="E1201" s="160">
        <v>1558</v>
      </c>
      <c r="F1201" s="160">
        <v>1789</v>
      </c>
      <c r="G1201" s="160">
        <v>2280</v>
      </c>
      <c r="H1201" s="170">
        <v>124228</v>
      </c>
      <c r="I1201" s="170">
        <v>131340</v>
      </c>
      <c r="J1201" s="170">
        <v>62320</v>
      </c>
      <c r="K1201" s="170">
        <v>71560</v>
      </c>
      <c r="L1201" s="160">
        <v>91200</v>
      </c>
      <c r="M1201" s="160">
        <v>53082</v>
      </c>
      <c r="N1201" s="170">
        <f t="shared" si="288"/>
        <v>-71146</v>
      </c>
      <c r="O1201" s="170">
        <f t="shared" si="289"/>
        <v>-78258</v>
      </c>
      <c r="P1201" s="170">
        <f t="shared" si="290"/>
        <v>-9238</v>
      </c>
      <c r="Q1201" s="170">
        <f t="shared" si="291"/>
        <v>-18478</v>
      </c>
      <c r="R1201" s="170">
        <f t="shared" si="292"/>
        <v>-38118</v>
      </c>
      <c r="S1201" s="174">
        <f t="shared" si="293"/>
        <v>55250</v>
      </c>
      <c r="T1201" s="171">
        <f t="shared" si="294"/>
        <v>46717.521282000002</v>
      </c>
      <c r="U1201" s="174">
        <f t="shared" si="295"/>
        <v>1726.2124113698999</v>
      </c>
      <c r="V1201" s="172">
        <f t="shared" si="296"/>
        <v>32.006489836412605</v>
      </c>
      <c r="W1201" s="174">
        <f t="shared" si="297"/>
        <v>5367</v>
      </c>
      <c r="X1201" s="174">
        <f t="shared" si="298"/>
        <v>143.85103428082499</v>
      </c>
      <c r="Y1201" s="175">
        <f t="shared" si="299"/>
        <v>37.309429347046475</v>
      </c>
    </row>
    <row r="1202" spans="1:25" ht="14.25" customHeight="1" x14ac:dyDescent="0.2">
      <c r="A1202" s="172" t="s">
        <v>197</v>
      </c>
      <c r="B1202" s="172" t="s">
        <v>254</v>
      </c>
      <c r="C1202" s="172" t="s">
        <v>339</v>
      </c>
      <c r="D1202" s="170">
        <v>425000</v>
      </c>
      <c r="E1202" s="160">
        <v>1558</v>
      </c>
      <c r="F1202" s="160">
        <v>1789</v>
      </c>
      <c r="G1202" s="160">
        <v>2280</v>
      </c>
      <c r="H1202" s="170">
        <v>124228</v>
      </c>
      <c r="I1202" s="170">
        <v>131340</v>
      </c>
      <c r="J1202" s="170">
        <v>62320</v>
      </c>
      <c r="K1202" s="170">
        <v>71560</v>
      </c>
      <c r="L1202" s="160">
        <v>91200</v>
      </c>
      <c r="M1202" s="160">
        <v>35935</v>
      </c>
      <c r="N1202" s="170">
        <f t="shared" si="288"/>
        <v>-88293</v>
      </c>
      <c r="O1202" s="170">
        <f t="shared" si="289"/>
        <v>-95405</v>
      </c>
      <c r="P1202" s="170">
        <f t="shared" si="290"/>
        <v>-26385</v>
      </c>
      <c r="Q1202" s="170">
        <f t="shared" si="291"/>
        <v>-35625</v>
      </c>
      <c r="R1202" s="170">
        <f t="shared" si="292"/>
        <v>-55265</v>
      </c>
      <c r="S1202" s="174">
        <f t="shared" si="293"/>
        <v>55250</v>
      </c>
      <c r="T1202" s="171">
        <f t="shared" si="294"/>
        <v>31626.429435000002</v>
      </c>
      <c r="U1202" s="174">
        <f t="shared" si="295"/>
        <v>1168.5965676232499</v>
      </c>
      <c r="V1202" s="172">
        <f t="shared" si="296"/>
        <v>47.278934005745207</v>
      </c>
      <c r="W1202" s="174">
        <f t="shared" si="297"/>
        <v>5367</v>
      </c>
      <c r="X1202" s="174">
        <f t="shared" si="298"/>
        <v>97.383047301937495</v>
      </c>
      <c r="Y1202" s="175">
        <f t="shared" si="299"/>
        <v>55.112261822733288</v>
      </c>
    </row>
    <row r="1203" spans="1:25" ht="14.25" customHeight="1" x14ac:dyDescent="0.2">
      <c r="A1203" s="172" t="s">
        <v>197</v>
      </c>
      <c r="B1203" s="172" t="s">
        <v>254</v>
      </c>
      <c r="C1203" s="172" t="s">
        <v>179</v>
      </c>
      <c r="D1203" s="170">
        <v>425000</v>
      </c>
      <c r="E1203" s="160">
        <v>1558</v>
      </c>
      <c r="F1203" s="160">
        <v>1789</v>
      </c>
      <c r="G1203" s="160">
        <v>2280</v>
      </c>
      <c r="H1203" s="170">
        <v>124228</v>
      </c>
      <c r="I1203" s="170">
        <v>131340</v>
      </c>
      <c r="J1203" s="170">
        <v>62320</v>
      </c>
      <c r="K1203" s="170">
        <v>71560</v>
      </c>
      <c r="L1203" s="160">
        <v>91200</v>
      </c>
      <c r="M1203" s="160">
        <v>67770</v>
      </c>
      <c r="N1203" s="170">
        <f t="shared" si="288"/>
        <v>-56458</v>
      </c>
      <c r="O1203" s="170">
        <f t="shared" si="289"/>
        <v>-63570</v>
      </c>
      <c r="P1203" s="170">
        <f t="shared" si="290"/>
        <v>5450</v>
      </c>
      <c r="Q1203" s="170">
        <f t="shared" si="291"/>
        <v>-3790</v>
      </c>
      <c r="R1203" s="170">
        <f t="shared" si="292"/>
        <v>-23430</v>
      </c>
      <c r="S1203" s="174">
        <f t="shared" si="293"/>
        <v>55250</v>
      </c>
      <c r="T1203" s="171">
        <f t="shared" si="294"/>
        <v>59644.444770000002</v>
      </c>
      <c r="U1203" s="174">
        <f t="shared" si="295"/>
        <v>2203.8622342515</v>
      </c>
      <c r="V1203" s="172">
        <f t="shared" si="296"/>
        <v>25.069625106927163</v>
      </c>
      <c r="W1203" s="174">
        <f t="shared" si="297"/>
        <v>5367</v>
      </c>
      <c r="X1203" s="174">
        <f t="shared" si="298"/>
        <v>183.65518618762499</v>
      </c>
      <c r="Y1203" s="175">
        <f t="shared" si="299"/>
        <v>29.223242269439588</v>
      </c>
    </row>
    <row r="1204" spans="1:25" ht="14.25" customHeight="1" x14ac:dyDescent="0.2">
      <c r="A1204" s="172" t="s">
        <v>197</v>
      </c>
      <c r="B1204" s="172" t="s">
        <v>254</v>
      </c>
      <c r="C1204" s="172" t="s">
        <v>340</v>
      </c>
      <c r="D1204" s="170">
        <v>425000</v>
      </c>
      <c r="E1204" s="160">
        <v>1558</v>
      </c>
      <c r="F1204" s="160">
        <v>1789</v>
      </c>
      <c r="G1204" s="160">
        <v>2280</v>
      </c>
      <c r="H1204" s="170">
        <v>124228</v>
      </c>
      <c r="I1204" s="170">
        <v>131340</v>
      </c>
      <c r="J1204" s="170">
        <v>62320</v>
      </c>
      <c r="K1204" s="170">
        <v>71560</v>
      </c>
      <c r="L1204" s="160">
        <v>91200</v>
      </c>
      <c r="M1204" s="160">
        <v>37401</v>
      </c>
      <c r="N1204" s="170">
        <f t="shared" si="288"/>
        <v>-86827</v>
      </c>
      <c r="O1204" s="170">
        <f t="shared" si="289"/>
        <v>-93939</v>
      </c>
      <c r="P1204" s="170">
        <f t="shared" si="290"/>
        <v>-24919</v>
      </c>
      <c r="Q1204" s="170">
        <f t="shared" si="291"/>
        <v>-34159</v>
      </c>
      <c r="R1204" s="170">
        <f t="shared" si="292"/>
        <v>-53799</v>
      </c>
      <c r="S1204" s="174">
        <f t="shared" si="293"/>
        <v>55250</v>
      </c>
      <c r="T1204" s="171">
        <f t="shared" si="294"/>
        <v>32916.657501000002</v>
      </c>
      <c r="U1204" s="174">
        <f t="shared" si="295"/>
        <v>1216.2704946619499</v>
      </c>
      <c r="V1204" s="172">
        <f t="shared" si="296"/>
        <v>45.42575047449143</v>
      </c>
      <c r="W1204" s="174">
        <f t="shared" si="297"/>
        <v>5367</v>
      </c>
      <c r="X1204" s="174">
        <f t="shared" si="298"/>
        <v>101.35587455516249</v>
      </c>
      <c r="Y1204" s="175">
        <f t="shared" si="299"/>
        <v>52.952036806500388</v>
      </c>
    </row>
    <row r="1205" spans="1:25" ht="14.25" customHeight="1" x14ac:dyDescent="0.2">
      <c r="A1205" s="172" t="s">
        <v>197</v>
      </c>
      <c r="B1205" s="172" t="s">
        <v>254</v>
      </c>
      <c r="C1205" s="172" t="s">
        <v>305</v>
      </c>
      <c r="D1205" s="170">
        <v>425000</v>
      </c>
      <c r="E1205" s="160">
        <v>1558</v>
      </c>
      <c r="F1205" s="160">
        <v>1789</v>
      </c>
      <c r="G1205" s="160">
        <v>2280</v>
      </c>
      <c r="H1205" s="170">
        <v>124228</v>
      </c>
      <c r="I1205" s="170">
        <v>131340</v>
      </c>
      <c r="J1205" s="170">
        <v>62320</v>
      </c>
      <c r="K1205" s="170">
        <v>71560</v>
      </c>
      <c r="L1205" s="160">
        <v>91200</v>
      </c>
      <c r="M1205" s="160">
        <v>32927</v>
      </c>
      <c r="N1205" s="170">
        <f t="shared" si="288"/>
        <v>-91301</v>
      </c>
      <c r="O1205" s="170">
        <f t="shared" si="289"/>
        <v>-98413</v>
      </c>
      <c r="P1205" s="170">
        <f t="shared" si="290"/>
        <v>-29393</v>
      </c>
      <c r="Q1205" s="170">
        <f t="shared" si="291"/>
        <v>-38633</v>
      </c>
      <c r="R1205" s="170">
        <f t="shared" si="292"/>
        <v>-58273</v>
      </c>
      <c r="S1205" s="174">
        <f t="shared" si="293"/>
        <v>55250</v>
      </c>
      <c r="T1205" s="171">
        <f t="shared" si="294"/>
        <v>28979.085627</v>
      </c>
      <c r="U1205" s="174">
        <f t="shared" si="295"/>
        <v>1070.77721391765</v>
      </c>
      <c r="V1205" s="172">
        <f t="shared" si="296"/>
        <v>51.598034849711603</v>
      </c>
      <c r="W1205" s="174">
        <f t="shared" si="297"/>
        <v>5367</v>
      </c>
      <c r="X1205" s="174">
        <f t="shared" si="298"/>
        <v>89.231434493137485</v>
      </c>
      <c r="Y1205" s="175">
        <f t="shared" si="299"/>
        <v>60.146965365806814</v>
      </c>
    </row>
    <row r="1206" spans="1:25" ht="14.25" customHeight="1" x14ac:dyDescent="0.2">
      <c r="A1206" s="172" t="s">
        <v>197</v>
      </c>
      <c r="B1206" s="172" t="s">
        <v>254</v>
      </c>
      <c r="C1206" s="172" t="s">
        <v>177</v>
      </c>
      <c r="D1206" s="170">
        <v>425000</v>
      </c>
      <c r="E1206" s="160">
        <v>1558</v>
      </c>
      <c r="F1206" s="160">
        <v>1789</v>
      </c>
      <c r="G1206" s="160">
        <v>2280</v>
      </c>
      <c r="H1206" s="170">
        <v>124228</v>
      </c>
      <c r="I1206" s="170">
        <v>131340</v>
      </c>
      <c r="J1206" s="170">
        <v>62320</v>
      </c>
      <c r="K1206" s="170">
        <v>71560</v>
      </c>
      <c r="L1206" s="160">
        <v>91200</v>
      </c>
      <c r="M1206" s="160">
        <v>35074</v>
      </c>
      <c r="N1206" s="170">
        <f t="shared" si="288"/>
        <v>-89154</v>
      </c>
      <c r="O1206" s="170">
        <f t="shared" si="289"/>
        <v>-96266</v>
      </c>
      <c r="P1206" s="170">
        <f t="shared" si="290"/>
        <v>-27246</v>
      </c>
      <c r="Q1206" s="170">
        <f t="shared" si="291"/>
        <v>-36486</v>
      </c>
      <c r="R1206" s="170">
        <f t="shared" si="292"/>
        <v>-56126</v>
      </c>
      <c r="S1206" s="174">
        <f t="shared" si="293"/>
        <v>55250</v>
      </c>
      <c r="T1206" s="171">
        <f t="shared" si="294"/>
        <v>30868.662474000001</v>
      </c>
      <c r="U1206" s="174">
        <f t="shared" si="295"/>
        <v>1140.5970784142999</v>
      </c>
      <c r="V1206" s="172">
        <f t="shared" si="296"/>
        <v>48.439541925541832</v>
      </c>
      <c r="W1206" s="174">
        <f t="shared" si="297"/>
        <v>5367</v>
      </c>
      <c r="X1206" s="174">
        <f t="shared" si="298"/>
        <v>95.049756534524988</v>
      </c>
      <c r="Y1206" s="175">
        <f t="shared" si="299"/>
        <v>56.465163043847895</v>
      </c>
    </row>
    <row r="1207" spans="1:25" ht="14.25" customHeight="1" x14ac:dyDescent="0.2">
      <c r="A1207" s="172" t="s">
        <v>197</v>
      </c>
      <c r="B1207" s="172" t="s">
        <v>254</v>
      </c>
      <c r="C1207" s="172" t="s">
        <v>180</v>
      </c>
      <c r="D1207" s="170">
        <v>425000</v>
      </c>
      <c r="E1207" s="160">
        <v>1558</v>
      </c>
      <c r="F1207" s="160">
        <v>1789</v>
      </c>
      <c r="G1207" s="160">
        <v>2280</v>
      </c>
      <c r="H1207" s="170">
        <v>124228</v>
      </c>
      <c r="I1207" s="170">
        <v>131340</v>
      </c>
      <c r="J1207" s="170">
        <v>62320</v>
      </c>
      <c r="K1207" s="170">
        <v>71560</v>
      </c>
      <c r="L1207" s="160">
        <v>91200</v>
      </c>
      <c r="M1207" s="160">
        <v>34899</v>
      </c>
      <c r="N1207" s="170">
        <f t="shared" si="288"/>
        <v>-89329</v>
      </c>
      <c r="O1207" s="170">
        <f t="shared" si="289"/>
        <v>-96441</v>
      </c>
      <c r="P1207" s="170">
        <f t="shared" si="290"/>
        <v>-27421</v>
      </c>
      <c r="Q1207" s="170">
        <f t="shared" si="291"/>
        <v>-36661</v>
      </c>
      <c r="R1207" s="170">
        <f t="shared" si="292"/>
        <v>-56301</v>
      </c>
      <c r="S1207" s="174">
        <f t="shared" si="293"/>
        <v>55250</v>
      </c>
      <c r="T1207" s="171">
        <f t="shared" si="294"/>
        <v>30714.644799000002</v>
      </c>
      <c r="U1207" s="174">
        <f t="shared" si="295"/>
        <v>1134.90612532305</v>
      </c>
      <c r="V1207" s="172">
        <f t="shared" si="296"/>
        <v>48.682440571261466</v>
      </c>
      <c r="W1207" s="174">
        <f t="shared" si="297"/>
        <v>5367</v>
      </c>
      <c r="X1207" s="174">
        <f t="shared" si="298"/>
        <v>94.57551044358749</v>
      </c>
      <c r="Y1207" s="175">
        <f t="shared" si="299"/>
        <v>56.748305928534371</v>
      </c>
    </row>
    <row r="1208" spans="1:25" ht="14.25" customHeight="1" x14ac:dyDescent="0.2">
      <c r="A1208" s="172" t="s">
        <v>255</v>
      </c>
      <c r="B1208" s="172" t="s">
        <v>256</v>
      </c>
      <c r="C1208" s="172" t="s">
        <v>177</v>
      </c>
      <c r="D1208" s="170" t="s">
        <v>465</v>
      </c>
      <c r="E1208" s="170" t="s">
        <v>465</v>
      </c>
      <c r="F1208" s="170" t="s">
        <v>465</v>
      </c>
      <c r="G1208" s="170" t="s">
        <v>465</v>
      </c>
      <c r="H1208" s="170" t="s">
        <v>465</v>
      </c>
      <c r="I1208" s="170" t="s">
        <v>465</v>
      </c>
      <c r="J1208" s="170" t="s">
        <v>465</v>
      </c>
      <c r="K1208" s="170" t="s">
        <v>465</v>
      </c>
      <c r="L1208" s="170" t="s">
        <v>465</v>
      </c>
      <c r="M1208" s="170" t="s">
        <v>465</v>
      </c>
      <c r="N1208" s="170" t="s">
        <v>465</v>
      </c>
      <c r="O1208" s="170" t="s">
        <v>465</v>
      </c>
      <c r="P1208" s="170" t="s">
        <v>465</v>
      </c>
      <c r="Q1208" s="170" t="s">
        <v>465</v>
      </c>
      <c r="R1208" s="170" t="s">
        <v>465</v>
      </c>
      <c r="S1208" s="170" t="s">
        <v>465</v>
      </c>
      <c r="T1208" s="170" t="s">
        <v>465</v>
      </c>
      <c r="U1208" s="170" t="s">
        <v>465</v>
      </c>
      <c r="V1208" s="170" t="s">
        <v>465</v>
      </c>
      <c r="W1208" s="170" t="s">
        <v>465</v>
      </c>
      <c r="X1208" s="170" t="s">
        <v>465</v>
      </c>
      <c r="Y1208" s="170" t="s">
        <v>465</v>
      </c>
    </row>
    <row r="1209" spans="1:25" ht="14.25" customHeight="1" x14ac:dyDescent="0.2">
      <c r="A1209" s="172" t="s">
        <v>255</v>
      </c>
      <c r="B1209" s="172" t="s">
        <v>256</v>
      </c>
      <c r="C1209" s="172" t="s">
        <v>180</v>
      </c>
      <c r="D1209" s="170" t="s">
        <v>465</v>
      </c>
      <c r="E1209" s="170" t="s">
        <v>465</v>
      </c>
      <c r="F1209" s="170" t="s">
        <v>465</v>
      </c>
      <c r="G1209" s="170" t="s">
        <v>465</v>
      </c>
      <c r="H1209" s="170" t="s">
        <v>465</v>
      </c>
      <c r="I1209" s="170" t="s">
        <v>465</v>
      </c>
      <c r="J1209" s="170" t="s">
        <v>465</v>
      </c>
      <c r="K1209" s="170" t="s">
        <v>465</v>
      </c>
      <c r="L1209" s="170" t="s">
        <v>465</v>
      </c>
      <c r="M1209" s="170" t="s">
        <v>465</v>
      </c>
      <c r="N1209" s="170" t="s">
        <v>465</v>
      </c>
      <c r="O1209" s="170" t="s">
        <v>465</v>
      </c>
      <c r="P1209" s="170" t="s">
        <v>465</v>
      </c>
      <c r="Q1209" s="170" t="s">
        <v>465</v>
      </c>
      <c r="R1209" s="170" t="s">
        <v>465</v>
      </c>
      <c r="S1209" s="170" t="s">
        <v>465</v>
      </c>
      <c r="T1209" s="170" t="s">
        <v>465</v>
      </c>
      <c r="U1209" s="170" t="s">
        <v>465</v>
      </c>
      <c r="V1209" s="170" t="s">
        <v>465</v>
      </c>
      <c r="W1209" s="170" t="s">
        <v>465</v>
      </c>
      <c r="X1209" s="170" t="s">
        <v>465</v>
      </c>
      <c r="Y1209" s="170" t="s">
        <v>465</v>
      </c>
    </row>
    <row r="1210" spans="1:25" ht="14.25" customHeight="1" x14ac:dyDescent="0.2">
      <c r="A1210" s="172" t="s">
        <v>255</v>
      </c>
      <c r="B1210" s="172" t="s">
        <v>256</v>
      </c>
      <c r="C1210" s="172" t="s">
        <v>181</v>
      </c>
      <c r="D1210" s="170" t="s">
        <v>465</v>
      </c>
      <c r="E1210" s="170" t="s">
        <v>465</v>
      </c>
      <c r="F1210" s="170" t="s">
        <v>465</v>
      </c>
      <c r="G1210" s="170" t="s">
        <v>465</v>
      </c>
      <c r="H1210" s="170" t="s">
        <v>465</v>
      </c>
      <c r="I1210" s="170" t="s">
        <v>465</v>
      </c>
      <c r="J1210" s="170" t="s">
        <v>465</v>
      </c>
      <c r="K1210" s="170" t="s">
        <v>465</v>
      </c>
      <c r="L1210" s="170" t="s">
        <v>465</v>
      </c>
      <c r="M1210" s="170" t="s">
        <v>465</v>
      </c>
      <c r="N1210" s="170" t="s">
        <v>465</v>
      </c>
      <c r="O1210" s="170" t="s">
        <v>465</v>
      </c>
      <c r="P1210" s="170" t="s">
        <v>465</v>
      </c>
      <c r="Q1210" s="170" t="s">
        <v>465</v>
      </c>
      <c r="R1210" s="170" t="s">
        <v>465</v>
      </c>
      <c r="S1210" s="170" t="s">
        <v>465</v>
      </c>
      <c r="T1210" s="170" t="s">
        <v>465</v>
      </c>
      <c r="U1210" s="170" t="s">
        <v>465</v>
      </c>
      <c r="V1210" s="170" t="s">
        <v>465</v>
      </c>
      <c r="W1210" s="170" t="s">
        <v>465</v>
      </c>
      <c r="X1210" s="170" t="s">
        <v>465</v>
      </c>
      <c r="Y1210" s="170" t="s">
        <v>465</v>
      </c>
    </row>
    <row r="1211" spans="1:25" ht="14.25" customHeight="1" x14ac:dyDescent="0.2">
      <c r="A1211" s="172" t="s">
        <v>255</v>
      </c>
      <c r="B1211" s="172" t="s">
        <v>256</v>
      </c>
      <c r="C1211" s="172" t="s">
        <v>178</v>
      </c>
      <c r="D1211" s="170" t="s">
        <v>465</v>
      </c>
      <c r="E1211" s="170" t="s">
        <v>465</v>
      </c>
      <c r="F1211" s="170" t="s">
        <v>465</v>
      </c>
      <c r="G1211" s="170" t="s">
        <v>465</v>
      </c>
      <c r="H1211" s="170" t="s">
        <v>465</v>
      </c>
      <c r="I1211" s="170" t="s">
        <v>465</v>
      </c>
      <c r="J1211" s="170" t="s">
        <v>465</v>
      </c>
      <c r="K1211" s="170" t="s">
        <v>465</v>
      </c>
      <c r="L1211" s="170" t="s">
        <v>465</v>
      </c>
      <c r="M1211" s="170" t="s">
        <v>465</v>
      </c>
      <c r="N1211" s="170" t="s">
        <v>465</v>
      </c>
      <c r="O1211" s="170" t="s">
        <v>465</v>
      </c>
      <c r="P1211" s="170" t="s">
        <v>465</v>
      </c>
      <c r="Q1211" s="170" t="s">
        <v>465</v>
      </c>
      <c r="R1211" s="170" t="s">
        <v>465</v>
      </c>
      <c r="S1211" s="170" t="s">
        <v>465</v>
      </c>
      <c r="T1211" s="170" t="s">
        <v>465</v>
      </c>
      <c r="U1211" s="170" t="s">
        <v>465</v>
      </c>
      <c r="V1211" s="170" t="s">
        <v>465</v>
      </c>
      <c r="W1211" s="170" t="s">
        <v>465</v>
      </c>
      <c r="X1211" s="170" t="s">
        <v>465</v>
      </c>
      <c r="Y1211" s="170" t="s">
        <v>465</v>
      </c>
    </row>
    <row r="1212" spans="1:25" ht="14.25" customHeight="1" x14ac:dyDescent="0.2">
      <c r="A1212" s="172" t="s">
        <v>255</v>
      </c>
      <c r="B1212" s="172" t="s">
        <v>256</v>
      </c>
      <c r="C1212" s="172" t="s">
        <v>468</v>
      </c>
      <c r="D1212" s="170" t="s">
        <v>465</v>
      </c>
      <c r="E1212" s="170" t="s">
        <v>465</v>
      </c>
      <c r="F1212" s="170" t="s">
        <v>465</v>
      </c>
      <c r="G1212" s="170" t="s">
        <v>465</v>
      </c>
      <c r="H1212" s="170" t="s">
        <v>465</v>
      </c>
      <c r="I1212" s="170" t="s">
        <v>465</v>
      </c>
      <c r="J1212" s="170" t="s">
        <v>465</v>
      </c>
      <c r="K1212" s="170" t="s">
        <v>465</v>
      </c>
      <c r="L1212" s="170" t="s">
        <v>465</v>
      </c>
      <c r="M1212" s="170" t="s">
        <v>465</v>
      </c>
      <c r="N1212" s="170" t="s">
        <v>465</v>
      </c>
      <c r="O1212" s="170" t="s">
        <v>465</v>
      </c>
      <c r="P1212" s="170" t="s">
        <v>465</v>
      </c>
      <c r="Q1212" s="170" t="s">
        <v>465</v>
      </c>
      <c r="R1212" s="170" t="s">
        <v>465</v>
      </c>
      <c r="S1212" s="170" t="s">
        <v>465</v>
      </c>
      <c r="T1212" s="170" t="s">
        <v>465</v>
      </c>
      <c r="U1212" s="170" t="s">
        <v>465</v>
      </c>
      <c r="V1212" s="170" t="s">
        <v>465</v>
      </c>
      <c r="W1212" s="170" t="s">
        <v>465</v>
      </c>
      <c r="X1212" s="170" t="s">
        <v>465</v>
      </c>
      <c r="Y1212" s="170" t="s">
        <v>465</v>
      </c>
    </row>
    <row r="1213" spans="1:25" ht="14.25" customHeight="1" x14ac:dyDescent="0.2">
      <c r="A1213" s="172" t="s">
        <v>255</v>
      </c>
      <c r="B1213" s="172" t="s">
        <v>256</v>
      </c>
      <c r="C1213" s="172" t="s">
        <v>170</v>
      </c>
      <c r="D1213" s="170" t="s">
        <v>465</v>
      </c>
      <c r="E1213" s="170" t="s">
        <v>465</v>
      </c>
      <c r="F1213" s="170" t="s">
        <v>465</v>
      </c>
      <c r="G1213" s="170" t="s">
        <v>465</v>
      </c>
      <c r="H1213" s="170" t="s">
        <v>465</v>
      </c>
      <c r="I1213" s="170" t="s">
        <v>465</v>
      </c>
      <c r="J1213" s="170" t="s">
        <v>465</v>
      </c>
      <c r="K1213" s="170" t="s">
        <v>465</v>
      </c>
      <c r="L1213" s="170" t="s">
        <v>465</v>
      </c>
      <c r="M1213" s="170" t="s">
        <v>465</v>
      </c>
      <c r="N1213" s="170" t="s">
        <v>465</v>
      </c>
      <c r="O1213" s="170" t="s">
        <v>465</v>
      </c>
      <c r="P1213" s="170" t="s">
        <v>465</v>
      </c>
      <c r="Q1213" s="170" t="s">
        <v>465</v>
      </c>
      <c r="R1213" s="170" t="s">
        <v>465</v>
      </c>
      <c r="S1213" s="170" t="s">
        <v>465</v>
      </c>
      <c r="T1213" s="170" t="s">
        <v>465</v>
      </c>
      <c r="U1213" s="170" t="s">
        <v>465</v>
      </c>
      <c r="V1213" s="170" t="s">
        <v>465</v>
      </c>
      <c r="W1213" s="170" t="s">
        <v>465</v>
      </c>
      <c r="X1213" s="170" t="s">
        <v>465</v>
      </c>
      <c r="Y1213" s="170" t="s">
        <v>465</v>
      </c>
    </row>
    <row r="1214" spans="1:25" ht="14.25" customHeight="1" x14ac:dyDescent="0.2">
      <c r="A1214" s="172" t="s">
        <v>255</v>
      </c>
      <c r="B1214" s="172" t="s">
        <v>256</v>
      </c>
      <c r="C1214" s="172" t="s">
        <v>171</v>
      </c>
      <c r="D1214" s="170" t="s">
        <v>465</v>
      </c>
      <c r="E1214" s="170" t="s">
        <v>465</v>
      </c>
      <c r="F1214" s="170" t="s">
        <v>465</v>
      </c>
      <c r="G1214" s="170" t="s">
        <v>465</v>
      </c>
      <c r="H1214" s="170" t="s">
        <v>465</v>
      </c>
      <c r="I1214" s="170" t="s">
        <v>465</v>
      </c>
      <c r="J1214" s="170" t="s">
        <v>465</v>
      </c>
      <c r="K1214" s="170" t="s">
        <v>465</v>
      </c>
      <c r="L1214" s="170" t="s">
        <v>465</v>
      </c>
      <c r="M1214" s="170" t="s">
        <v>465</v>
      </c>
      <c r="N1214" s="170" t="s">
        <v>465</v>
      </c>
      <c r="O1214" s="170" t="s">
        <v>465</v>
      </c>
      <c r="P1214" s="170" t="s">
        <v>465</v>
      </c>
      <c r="Q1214" s="170" t="s">
        <v>465</v>
      </c>
      <c r="R1214" s="170" t="s">
        <v>465</v>
      </c>
      <c r="S1214" s="170" t="s">
        <v>465</v>
      </c>
      <c r="T1214" s="170" t="s">
        <v>465</v>
      </c>
      <c r="U1214" s="170" t="s">
        <v>465</v>
      </c>
      <c r="V1214" s="170" t="s">
        <v>465</v>
      </c>
      <c r="W1214" s="170" t="s">
        <v>465</v>
      </c>
      <c r="X1214" s="170" t="s">
        <v>465</v>
      </c>
      <c r="Y1214" s="170" t="s">
        <v>465</v>
      </c>
    </row>
    <row r="1215" spans="1:25" ht="14.25" customHeight="1" x14ac:dyDescent="0.2">
      <c r="A1215" s="172" t="s">
        <v>255</v>
      </c>
      <c r="B1215" s="172" t="s">
        <v>256</v>
      </c>
      <c r="C1215" s="172" t="s">
        <v>172</v>
      </c>
      <c r="D1215" s="170" t="s">
        <v>465</v>
      </c>
      <c r="E1215" s="170" t="s">
        <v>465</v>
      </c>
      <c r="F1215" s="170" t="s">
        <v>465</v>
      </c>
      <c r="G1215" s="170" t="s">
        <v>465</v>
      </c>
      <c r="H1215" s="170" t="s">
        <v>465</v>
      </c>
      <c r="I1215" s="170" t="s">
        <v>465</v>
      </c>
      <c r="J1215" s="170" t="s">
        <v>465</v>
      </c>
      <c r="K1215" s="170" t="s">
        <v>465</v>
      </c>
      <c r="L1215" s="170" t="s">
        <v>465</v>
      </c>
      <c r="M1215" s="170" t="s">
        <v>465</v>
      </c>
      <c r="N1215" s="170" t="s">
        <v>465</v>
      </c>
      <c r="O1215" s="170" t="s">
        <v>465</v>
      </c>
      <c r="P1215" s="170" t="s">
        <v>465</v>
      </c>
      <c r="Q1215" s="170" t="s">
        <v>465</v>
      </c>
      <c r="R1215" s="170" t="s">
        <v>465</v>
      </c>
      <c r="S1215" s="170" t="s">
        <v>465</v>
      </c>
      <c r="T1215" s="170" t="s">
        <v>465</v>
      </c>
      <c r="U1215" s="170" t="s">
        <v>465</v>
      </c>
      <c r="V1215" s="170" t="s">
        <v>465</v>
      </c>
      <c r="W1215" s="170" t="s">
        <v>465</v>
      </c>
      <c r="X1215" s="170" t="s">
        <v>465</v>
      </c>
      <c r="Y1215" s="170" t="s">
        <v>465</v>
      </c>
    </row>
    <row r="1216" spans="1:25" ht="14.25" customHeight="1" x14ac:dyDescent="0.2">
      <c r="A1216" s="172" t="s">
        <v>255</v>
      </c>
      <c r="B1216" s="172" t="s">
        <v>256</v>
      </c>
      <c r="C1216" s="172" t="s">
        <v>173</v>
      </c>
      <c r="D1216" s="170" t="s">
        <v>465</v>
      </c>
      <c r="E1216" s="170" t="s">
        <v>465</v>
      </c>
      <c r="F1216" s="170" t="s">
        <v>465</v>
      </c>
      <c r="G1216" s="170" t="s">
        <v>465</v>
      </c>
      <c r="H1216" s="170" t="s">
        <v>465</v>
      </c>
      <c r="I1216" s="170" t="s">
        <v>465</v>
      </c>
      <c r="J1216" s="170" t="s">
        <v>465</v>
      </c>
      <c r="K1216" s="170" t="s">
        <v>465</v>
      </c>
      <c r="L1216" s="170" t="s">
        <v>465</v>
      </c>
      <c r="M1216" s="170" t="s">
        <v>465</v>
      </c>
      <c r="N1216" s="170" t="s">
        <v>465</v>
      </c>
      <c r="O1216" s="170" t="s">
        <v>465</v>
      </c>
      <c r="P1216" s="170" t="s">
        <v>465</v>
      </c>
      <c r="Q1216" s="170" t="s">
        <v>465</v>
      </c>
      <c r="R1216" s="170" t="s">
        <v>465</v>
      </c>
      <c r="S1216" s="170" t="s">
        <v>465</v>
      </c>
      <c r="T1216" s="170" t="s">
        <v>465</v>
      </c>
      <c r="U1216" s="170" t="s">
        <v>465</v>
      </c>
      <c r="V1216" s="170" t="s">
        <v>465</v>
      </c>
      <c r="W1216" s="170" t="s">
        <v>465</v>
      </c>
      <c r="X1216" s="170" t="s">
        <v>465</v>
      </c>
      <c r="Y1216" s="170" t="s">
        <v>465</v>
      </c>
    </row>
    <row r="1217" spans="1:33" ht="14.25" customHeight="1" x14ac:dyDescent="0.2">
      <c r="A1217" s="172" t="s">
        <v>255</v>
      </c>
      <c r="B1217" s="172" t="s">
        <v>256</v>
      </c>
      <c r="C1217" s="172" t="s">
        <v>174</v>
      </c>
      <c r="D1217" s="170" t="s">
        <v>465</v>
      </c>
      <c r="E1217" s="170" t="s">
        <v>465</v>
      </c>
      <c r="F1217" s="170" t="s">
        <v>465</v>
      </c>
      <c r="G1217" s="170" t="s">
        <v>465</v>
      </c>
      <c r="H1217" s="170" t="s">
        <v>465</v>
      </c>
      <c r="I1217" s="170" t="s">
        <v>465</v>
      </c>
      <c r="J1217" s="170" t="s">
        <v>465</v>
      </c>
      <c r="K1217" s="170" t="s">
        <v>465</v>
      </c>
      <c r="L1217" s="170" t="s">
        <v>465</v>
      </c>
      <c r="M1217" s="170" t="s">
        <v>465</v>
      </c>
      <c r="N1217" s="170" t="s">
        <v>465</v>
      </c>
      <c r="O1217" s="170" t="s">
        <v>465</v>
      </c>
      <c r="P1217" s="170" t="s">
        <v>465</v>
      </c>
      <c r="Q1217" s="170" t="s">
        <v>465</v>
      </c>
      <c r="R1217" s="170" t="s">
        <v>465</v>
      </c>
      <c r="S1217" s="170" t="s">
        <v>465</v>
      </c>
      <c r="T1217" s="170" t="s">
        <v>465</v>
      </c>
      <c r="U1217" s="170" t="s">
        <v>465</v>
      </c>
      <c r="V1217" s="170" t="s">
        <v>465</v>
      </c>
      <c r="W1217" s="170" t="s">
        <v>465</v>
      </c>
      <c r="X1217" s="170" t="s">
        <v>465</v>
      </c>
      <c r="Y1217" s="170" t="s">
        <v>465</v>
      </c>
    </row>
    <row r="1218" spans="1:33" ht="14.25" customHeight="1" x14ac:dyDescent="0.2">
      <c r="A1218" s="172" t="s">
        <v>255</v>
      </c>
      <c r="B1218" s="172" t="s">
        <v>256</v>
      </c>
      <c r="C1218" s="172" t="s">
        <v>175</v>
      </c>
      <c r="D1218" s="170" t="s">
        <v>465</v>
      </c>
      <c r="E1218" s="170" t="s">
        <v>465</v>
      </c>
      <c r="F1218" s="170" t="s">
        <v>465</v>
      </c>
      <c r="G1218" s="170" t="s">
        <v>465</v>
      </c>
      <c r="H1218" s="170" t="s">
        <v>465</v>
      </c>
      <c r="I1218" s="170" t="s">
        <v>465</v>
      </c>
      <c r="J1218" s="170" t="s">
        <v>465</v>
      </c>
      <c r="K1218" s="170" t="s">
        <v>465</v>
      </c>
      <c r="L1218" s="170" t="s">
        <v>465</v>
      </c>
      <c r="M1218" s="170" t="s">
        <v>465</v>
      </c>
      <c r="N1218" s="170" t="s">
        <v>465</v>
      </c>
      <c r="O1218" s="170" t="s">
        <v>465</v>
      </c>
      <c r="P1218" s="170" t="s">
        <v>465</v>
      </c>
      <c r="Q1218" s="170" t="s">
        <v>465</v>
      </c>
      <c r="R1218" s="170" t="s">
        <v>465</v>
      </c>
      <c r="S1218" s="170" t="s">
        <v>465</v>
      </c>
      <c r="T1218" s="170" t="s">
        <v>465</v>
      </c>
      <c r="U1218" s="170" t="s">
        <v>465</v>
      </c>
      <c r="V1218" s="170" t="s">
        <v>465</v>
      </c>
      <c r="W1218" s="170" t="s">
        <v>465</v>
      </c>
      <c r="X1218" s="170" t="s">
        <v>465</v>
      </c>
      <c r="Y1218" s="170" t="s">
        <v>465</v>
      </c>
    </row>
    <row r="1219" spans="1:33" ht="14.25" customHeight="1" x14ac:dyDescent="0.2">
      <c r="A1219" s="172" t="s">
        <v>255</v>
      </c>
      <c r="B1219" s="172" t="s">
        <v>256</v>
      </c>
      <c r="C1219" s="172" t="s">
        <v>176</v>
      </c>
      <c r="D1219" s="170" t="s">
        <v>465</v>
      </c>
      <c r="E1219" s="170" t="s">
        <v>465</v>
      </c>
      <c r="F1219" s="170" t="s">
        <v>465</v>
      </c>
      <c r="G1219" s="170" t="s">
        <v>465</v>
      </c>
      <c r="H1219" s="170" t="s">
        <v>465</v>
      </c>
      <c r="I1219" s="170" t="s">
        <v>465</v>
      </c>
      <c r="J1219" s="170" t="s">
        <v>465</v>
      </c>
      <c r="K1219" s="170" t="s">
        <v>465</v>
      </c>
      <c r="L1219" s="170" t="s">
        <v>465</v>
      </c>
      <c r="M1219" s="170" t="s">
        <v>465</v>
      </c>
      <c r="N1219" s="170" t="s">
        <v>465</v>
      </c>
      <c r="O1219" s="170" t="s">
        <v>465</v>
      </c>
      <c r="P1219" s="170" t="s">
        <v>465</v>
      </c>
      <c r="Q1219" s="170" t="s">
        <v>465</v>
      </c>
      <c r="R1219" s="170" t="s">
        <v>465</v>
      </c>
      <c r="S1219" s="170" t="s">
        <v>465</v>
      </c>
      <c r="T1219" s="170" t="s">
        <v>465</v>
      </c>
      <c r="U1219" s="170" t="s">
        <v>465</v>
      </c>
      <c r="V1219" s="170" t="s">
        <v>465</v>
      </c>
      <c r="W1219" s="170" t="s">
        <v>465</v>
      </c>
      <c r="X1219" s="170" t="s">
        <v>465</v>
      </c>
      <c r="Y1219" s="170" t="s">
        <v>465</v>
      </c>
    </row>
    <row r="1220" spans="1:33" ht="14.25" customHeight="1" x14ac:dyDescent="0.2">
      <c r="A1220" s="172" t="s">
        <v>255</v>
      </c>
      <c r="B1220" s="172" t="s">
        <v>256</v>
      </c>
      <c r="C1220" s="172" t="s">
        <v>303</v>
      </c>
      <c r="D1220" s="170" t="s">
        <v>465</v>
      </c>
      <c r="E1220" s="170" t="s">
        <v>465</v>
      </c>
      <c r="F1220" s="170" t="s">
        <v>465</v>
      </c>
      <c r="G1220" s="170" t="s">
        <v>465</v>
      </c>
      <c r="H1220" s="170" t="s">
        <v>465</v>
      </c>
      <c r="I1220" s="170" t="s">
        <v>465</v>
      </c>
      <c r="J1220" s="170" t="s">
        <v>465</v>
      </c>
      <c r="K1220" s="170" t="s">
        <v>465</v>
      </c>
      <c r="L1220" s="170" t="s">
        <v>465</v>
      </c>
      <c r="M1220" s="170" t="s">
        <v>465</v>
      </c>
      <c r="N1220" s="170" t="s">
        <v>465</v>
      </c>
      <c r="O1220" s="170" t="s">
        <v>465</v>
      </c>
      <c r="P1220" s="170" t="s">
        <v>465</v>
      </c>
      <c r="Q1220" s="170" t="s">
        <v>465</v>
      </c>
      <c r="R1220" s="170" t="s">
        <v>465</v>
      </c>
      <c r="S1220" s="170" t="s">
        <v>465</v>
      </c>
      <c r="T1220" s="170" t="s">
        <v>465</v>
      </c>
      <c r="U1220" s="170" t="s">
        <v>465</v>
      </c>
      <c r="V1220" s="170" t="s">
        <v>465</v>
      </c>
      <c r="W1220" s="170" t="s">
        <v>465</v>
      </c>
      <c r="X1220" s="170" t="s">
        <v>465</v>
      </c>
      <c r="Y1220" s="170" t="s">
        <v>465</v>
      </c>
    </row>
    <row r="1221" spans="1:33" ht="14.25" customHeight="1" x14ac:dyDescent="0.25">
      <c r="A1221" s="172" t="s">
        <v>255</v>
      </c>
      <c r="B1221" s="172" t="s">
        <v>256</v>
      </c>
      <c r="C1221" s="172" t="s">
        <v>339</v>
      </c>
      <c r="D1221" s="170" t="s">
        <v>465</v>
      </c>
      <c r="E1221" s="170" t="s">
        <v>465</v>
      </c>
      <c r="F1221" s="170" t="s">
        <v>465</v>
      </c>
      <c r="G1221" s="170" t="s">
        <v>465</v>
      </c>
      <c r="H1221" s="170" t="s">
        <v>465</v>
      </c>
      <c r="I1221" s="170" t="s">
        <v>465</v>
      </c>
      <c r="J1221" s="170" t="s">
        <v>465</v>
      </c>
      <c r="K1221" s="170" t="s">
        <v>465</v>
      </c>
      <c r="L1221" s="170" t="s">
        <v>465</v>
      </c>
      <c r="M1221" s="170" t="s">
        <v>465</v>
      </c>
      <c r="N1221" s="170" t="s">
        <v>465</v>
      </c>
      <c r="O1221" s="170" t="s">
        <v>465</v>
      </c>
      <c r="P1221" s="170" t="s">
        <v>465</v>
      </c>
      <c r="Q1221" s="170" t="s">
        <v>465</v>
      </c>
      <c r="R1221" s="170" t="s">
        <v>465</v>
      </c>
      <c r="S1221" s="170" t="s">
        <v>465</v>
      </c>
      <c r="T1221" s="170" t="s">
        <v>465</v>
      </c>
      <c r="U1221" s="170" t="s">
        <v>465</v>
      </c>
      <c r="V1221" s="170" t="s">
        <v>465</v>
      </c>
      <c r="W1221" s="170" t="s">
        <v>465</v>
      </c>
      <c r="X1221" s="170" t="s">
        <v>465</v>
      </c>
      <c r="Y1221" s="170" t="s">
        <v>465</v>
      </c>
      <c r="AE1221" s="179"/>
      <c r="AF1221" s="179"/>
      <c r="AG1221" s="179"/>
    </row>
    <row r="1222" spans="1:33" ht="14.25" customHeight="1" x14ac:dyDescent="0.2">
      <c r="A1222" s="172" t="s">
        <v>255</v>
      </c>
      <c r="B1222" s="172" t="s">
        <v>256</v>
      </c>
      <c r="C1222" s="172" t="s">
        <v>179</v>
      </c>
      <c r="D1222" s="170" t="s">
        <v>465</v>
      </c>
      <c r="E1222" s="170" t="s">
        <v>465</v>
      </c>
      <c r="F1222" s="170" t="s">
        <v>465</v>
      </c>
      <c r="G1222" s="170" t="s">
        <v>465</v>
      </c>
      <c r="H1222" s="170" t="s">
        <v>465</v>
      </c>
      <c r="I1222" s="170" t="s">
        <v>465</v>
      </c>
      <c r="J1222" s="170" t="s">
        <v>465</v>
      </c>
      <c r="K1222" s="170" t="s">
        <v>465</v>
      </c>
      <c r="L1222" s="170" t="s">
        <v>465</v>
      </c>
      <c r="M1222" s="170" t="s">
        <v>465</v>
      </c>
      <c r="N1222" s="170" t="s">
        <v>465</v>
      </c>
      <c r="O1222" s="170" t="s">
        <v>465</v>
      </c>
      <c r="P1222" s="170" t="s">
        <v>465</v>
      </c>
      <c r="Q1222" s="170" t="s">
        <v>465</v>
      </c>
      <c r="R1222" s="170" t="s">
        <v>465</v>
      </c>
      <c r="S1222" s="170" t="s">
        <v>465</v>
      </c>
      <c r="T1222" s="170" t="s">
        <v>465</v>
      </c>
      <c r="U1222" s="170" t="s">
        <v>465</v>
      </c>
      <c r="V1222" s="170" t="s">
        <v>465</v>
      </c>
      <c r="W1222" s="170" t="s">
        <v>465</v>
      </c>
      <c r="X1222" s="170" t="s">
        <v>465</v>
      </c>
      <c r="Y1222" s="170" t="s">
        <v>465</v>
      </c>
    </row>
    <row r="1223" spans="1:33" ht="14.25" customHeight="1" x14ac:dyDescent="0.25">
      <c r="A1223" s="172" t="s">
        <v>255</v>
      </c>
      <c r="B1223" s="172" t="s">
        <v>256</v>
      </c>
      <c r="C1223" s="172" t="s">
        <v>340</v>
      </c>
      <c r="D1223" s="170" t="s">
        <v>465</v>
      </c>
      <c r="E1223" s="170" t="s">
        <v>465</v>
      </c>
      <c r="F1223" s="170" t="s">
        <v>465</v>
      </c>
      <c r="G1223" s="170" t="s">
        <v>465</v>
      </c>
      <c r="H1223" s="170" t="s">
        <v>465</v>
      </c>
      <c r="I1223" s="170" t="s">
        <v>465</v>
      </c>
      <c r="J1223" s="170" t="s">
        <v>465</v>
      </c>
      <c r="K1223" s="170" t="s">
        <v>465</v>
      </c>
      <c r="L1223" s="170" t="s">
        <v>465</v>
      </c>
      <c r="M1223" s="170" t="s">
        <v>465</v>
      </c>
      <c r="N1223" s="170" t="s">
        <v>465</v>
      </c>
      <c r="O1223" s="170" t="s">
        <v>465</v>
      </c>
      <c r="P1223" s="170" t="s">
        <v>465</v>
      </c>
      <c r="Q1223" s="170" t="s">
        <v>465</v>
      </c>
      <c r="R1223" s="170" t="s">
        <v>465</v>
      </c>
      <c r="S1223" s="170" t="s">
        <v>465</v>
      </c>
      <c r="T1223" s="170" t="s">
        <v>465</v>
      </c>
      <c r="U1223" s="170" t="s">
        <v>465</v>
      </c>
      <c r="V1223" s="170" t="s">
        <v>465</v>
      </c>
      <c r="W1223" s="170" t="s">
        <v>465</v>
      </c>
      <c r="X1223" s="170" t="s">
        <v>465</v>
      </c>
      <c r="Y1223" s="170" t="s">
        <v>465</v>
      </c>
      <c r="AE1223" s="179"/>
      <c r="AF1223" s="179"/>
      <c r="AG1223" s="179"/>
    </row>
    <row r="1224" spans="1:33" ht="14.25" customHeight="1" x14ac:dyDescent="0.2">
      <c r="A1224" s="172" t="s">
        <v>255</v>
      </c>
      <c r="B1224" s="172" t="s">
        <v>256</v>
      </c>
      <c r="C1224" s="172" t="s">
        <v>305</v>
      </c>
      <c r="D1224" s="170" t="s">
        <v>465</v>
      </c>
      <c r="E1224" s="170" t="s">
        <v>465</v>
      </c>
      <c r="F1224" s="170" t="s">
        <v>465</v>
      </c>
      <c r="G1224" s="170" t="s">
        <v>465</v>
      </c>
      <c r="H1224" s="170" t="s">
        <v>465</v>
      </c>
      <c r="I1224" s="170" t="s">
        <v>465</v>
      </c>
      <c r="J1224" s="170" t="s">
        <v>465</v>
      </c>
      <c r="K1224" s="170" t="s">
        <v>465</v>
      </c>
      <c r="L1224" s="170" t="s">
        <v>465</v>
      </c>
      <c r="M1224" s="170" t="s">
        <v>465</v>
      </c>
      <c r="N1224" s="170" t="s">
        <v>465</v>
      </c>
      <c r="O1224" s="170" t="s">
        <v>465</v>
      </c>
      <c r="P1224" s="170" t="s">
        <v>465</v>
      </c>
      <c r="Q1224" s="170" t="s">
        <v>465</v>
      </c>
      <c r="R1224" s="170" t="s">
        <v>465</v>
      </c>
      <c r="S1224" s="170" t="s">
        <v>465</v>
      </c>
      <c r="T1224" s="170" t="s">
        <v>465</v>
      </c>
      <c r="U1224" s="170" t="s">
        <v>465</v>
      </c>
      <c r="V1224" s="170" t="s">
        <v>465</v>
      </c>
      <c r="W1224" s="170" t="s">
        <v>465</v>
      </c>
      <c r="X1224" s="170" t="s">
        <v>465</v>
      </c>
      <c r="Y1224" s="170" t="s">
        <v>465</v>
      </c>
    </row>
    <row r="1225" spans="1:33" ht="14.25" customHeight="1" x14ac:dyDescent="0.25">
      <c r="A1225" s="172" t="s">
        <v>255</v>
      </c>
      <c r="B1225" s="172" t="s">
        <v>256</v>
      </c>
      <c r="C1225" s="172" t="s">
        <v>463</v>
      </c>
      <c r="D1225" s="170" t="s">
        <v>465</v>
      </c>
      <c r="E1225" s="170" t="s">
        <v>465</v>
      </c>
      <c r="F1225" s="170" t="s">
        <v>465</v>
      </c>
      <c r="G1225" s="170" t="s">
        <v>465</v>
      </c>
      <c r="H1225" s="170" t="s">
        <v>465</v>
      </c>
      <c r="I1225" s="170" t="s">
        <v>465</v>
      </c>
      <c r="J1225" s="170" t="s">
        <v>465</v>
      </c>
      <c r="K1225" s="170" t="s">
        <v>465</v>
      </c>
      <c r="L1225" s="170" t="s">
        <v>465</v>
      </c>
      <c r="M1225" s="170" t="s">
        <v>465</v>
      </c>
      <c r="N1225" s="170" t="s">
        <v>465</v>
      </c>
      <c r="O1225" s="170" t="s">
        <v>465</v>
      </c>
      <c r="P1225" s="170" t="s">
        <v>465</v>
      </c>
      <c r="Q1225" s="170" t="s">
        <v>465</v>
      </c>
      <c r="R1225" s="170" t="s">
        <v>465</v>
      </c>
      <c r="S1225" s="170" t="s">
        <v>465</v>
      </c>
      <c r="T1225" s="170" t="s">
        <v>465</v>
      </c>
      <c r="U1225" s="170" t="s">
        <v>465</v>
      </c>
      <c r="V1225" s="170" t="s">
        <v>465</v>
      </c>
      <c r="W1225" s="170" t="s">
        <v>465</v>
      </c>
      <c r="X1225" s="170" t="s">
        <v>465</v>
      </c>
      <c r="Y1225" s="226" t="s">
        <v>465</v>
      </c>
      <c r="AE1225" s="179"/>
      <c r="AF1225" s="179"/>
      <c r="AG1225" s="179"/>
    </row>
    <row r="1226" spans="1:33" ht="14.25" customHeight="1" x14ac:dyDescent="0.2">
      <c r="A1226" s="172" t="s">
        <v>216</v>
      </c>
      <c r="B1226" s="172" t="s">
        <v>257</v>
      </c>
      <c r="C1226" s="172" t="s">
        <v>177</v>
      </c>
      <c r="D1226" s="170">
        <v>135000</v>
      </c>
      <c r="E1226" s="160">
        <v>674</v>
      </c>
      <c r="F1226" s="160">
        <v>815</v>
      </c>
      <c r="G1226" s="160">
        <v>1092</v>
      </c>
      <c r="H1226" s="170">
        <v>39460</v>
      </c>
      <c r="I1226" s="170">
        <v>41720</v>
      </c>
      <c r="J1226" s="170">
        <v>26960</v>
      </c>
      <c r="K1226" s="170">
        <v>32600</v>
      </c>
      <c r="L1226" s="160">
        <v>43680</v>
      </c>
      <c r="M1226" s="160">
        <v>26204</v>
      </c>
      <c r="N1226" s="170">
        <f t="shared" ref="N1226:N1289" si="300">$M1226-H1226</f>
        <v>-13256</v>
      </c>
      <c r="O1226" s="170">
        <f t="shared" ref="O1226:O1289" si="301">$M1226-I1226</f>
        <v>-15516</v>
      </c>
      <c r="P1226" s="170">
        <f t="shared" ref="P1226:P1289" si="302">$M1226-J1226</f>
        <v>-756</v>
      </c>
      <c r="Q1226" s="170">
        <f t="shared" ref="Q1226:Q1289" si="303">$M1226-K1226</f>
        <v>-6396</v>
      </c>
      <c r="R1226" s="170">
        <f t="shared" ref="R1226:R1289" si="304">$M1226-L1226</f>
        <v>-17476</v>
      </c>
      <c r="S1226" s="174">
        <f t="shared" ref="S1226:S1289" si="305">D1226*0.13</f>
        <v>17550</v>
      </c>
      <c r="T1226" s="171">
        <f t="shared" ref="T1226:T1289" si="306">M1226*$AD$1</f>
        <v>23062.166604000002</v>
      </c>
      <c r="U1226" s="174">
        <f t="shared" ref="U1226:U1289" si="307">T1226*$AB$1</f>
        <v>852.14705601779997</v>
      </c>
      <c r="V1226" s="172">
        <f t="shared" ref="V1226:V1289" si="308">S1226/U1226</f>
        <v>20.595036826171242</v>
      </c>
      <c r="W1226" s="174">
        <f t="shared" ref="W1226:W1289" si="309">F1226*3</f>
        <v>2445</v>
      </c>
      <c r="X1226" s="174">
        <f t="shared" ref="X1226:X1289" si="310">T1226*($AB$1/12)</f>
        <v>71.012254668149993</v>
      </c>
      <c r="Y1226" s="175">
        <f t="shared" ref="Y1226:Y1289" si="311">W1226/X1226</f>
        <v>34.430676950419617</v>
      </c>
    </row>
    <row r="1227" spans="1:33" ht="14.25" customHeight="1" x14ac:dyDescent="0.2">
      <c r="A1227" s="172" t="s">
        <v>216</v>
      </c>
      <c r="B1227" s="172" t="s">
        <v>257</v>
      </c>
      <c r="C1227" s="172" t="s">
        <v>180</v>
      </c>
      <c r="D1227" s="170">
        <v>135000</v>
      </c>
      <c r="E1227" s="160">
        <v>674</v>
      </c>
      <c r="F1227" s="160">
        <v>815</v>
      </c>
      <c r="G1227" s="160">
        <v>1092</v>
      </c>
      <c r="H1227" s="170">
        <v>39460</v>
      </c>
      <c r="I1227" s="170">
        <v>41720</v>
      </c>
      <c r="J1227" s="170">
        <v>26960</v>
      </c>
      <c r="K1227" s="170">
        <v>32600</v>
      </c>
      <c r="L1227" s="160">
        <v>43680</v>
      </c>
      <c r="M1227" s="160">
        <v>26073</v>
      </c>
      <c r="N1227" s="170">
        <f t="shared" si="300"/>
        <v>-13387</v>
      </c>
      <c r="O1227" s="170">
        <f t="shared" si="301"/>
        <v>-15647</v>
      </c>
      <c r="P1227" s="170">
        <f t="shared" si="302"/>
        <v>-887</v>
      </c>
      <c r="Q1227" s="170">
        <f t="shared" si="303"/>
        <v>-6527</v>
      </c>
      <c r="R1227" s="170">
        <f t="shared" si="304"/>
        <v>-17607</v>
      </c>
      <c r="S1227" s="174">
        <f t="shared" si="305"/>
        <v>17550</v>
      </c>
      <c r="T1227" s="171">
        <f t="shared" si="306"/>
        <v>22946.873373000002</v>
      </c>
      <c r="U1227" s="174">
        <f t="shared" si="307"/>
        <v>847.88697113235003</v>
      </c>
      <c r="V1227" s="172">
        <f t="shared" si="308"/>
        <v>20.698513596171949</v>
      </c>
      <c r="W1227" s="174">
        <f t="shared" si="309"/>
        <v>2445</v>
      </c>
      <c r="X1227" s="174">
        <f t="shared" si="310"/>
        <v>70.657247594362502</v>
      </c>
      <c r="Y1227" s="175">
        <f t="shared" si="311"/>
        <v>34.603668883856692</v>
      </c>
    </row>
    <row r="1228" spans="1:33" ht="14.25" customHeight="1" x14ac:dyDescent="0.2">
      <c r="A1228" s="172" t="s">
        <v>216</v>
      </c>
      <c r="B1228" s="172" t="s">
        <v>257</v>
      </c>
      <c r="C1228" s="172" t="s">
        <v>181</v>
      </c>
      <c r="D1228" s="170">
        <v>135000</v>
      </c>
      <c r="E1228" s="160">
        <v>674</v>
      </c>
      <c r="F1228" s="160">
        <v>815</v>
      </c>
      <c r="G1228" s="160">
        <v>1092</v>
      </c>
      <c r="H1228" s="170">
        <v>39460</v>
      </c>
      <c r="I1228" s="170">
        <v>41720</v>
      </c>
      <c r="J1228" s="170">
        <v>26960</v>
      </c>
      <c r="K1228" s="170">
        <v>32600</v>
      </c>
      <c r="L1228" s="160">
        <v>43680</v>
      </c>
      <c r="M1228" s="160">
        <v>79219</v>
      </c>
      <c r="N1228" s="170">
        <f t="shared" si="300"/>
        <v>39759</v>
      </c>
      <c r="O1228" s="170">
        <f t="shared" si="301"/>
        <v>37499</v>
      </c>
      <c r="P1228" s="170">
        <f t="shared" si="302"/>
        <v>52259</v>
      </c>
      <c r="Q1228" s="170">
        <f t="shared" si="303"/>
        <v>46619</v>
      </c>
      <c r="R1228" s="170">
        <f t="shared" si="304"/>
        <v>35539</v>
      </c>
      <c r="S1228" s="174">
        <f t="shared" si="305"/>
        <v>17550</v>
      </c>
      <c r="T1228" s="171">
        <f t="shared" si="306"/>
        <v>69720.721119000009</v>
      </c>
      <c r="U1228" s="174">
        <f t="shared" si="307"/>
        <v>2576.1806453470499</v>
      </c>
      <c r="V1228" s="172">
        <f t="shared" si="308"/>
        <v>6.8124104696220762</v>
      </c>
      <c r="W1228" s="174">
        <f t="shared" si="309"/>
        <v>2445</v>
      </c>
      <c r="X1228" s="174">
        <f t="shared" si="310"/>
        <v>214.6817204455875</v>
      </c>
      <c r="Y1228" s="175">
        <f t="shared" si="311"/>
        <v>11.388952887675881</v>
      </c>
    </row>
    <row r="1229" spans="1:33" ht="14.25" customHeight="1" x14ac:dyDescent="0.2">
      <c r="A1229" s="172" t="s">
        <v>216</v>
      </c>
      <c r="B1229" s="172" t="s">
        <v>257</v>
      </c>
      <c r="C1229" s="172" t="s">
        <v>178</v>
      </c>
      <c r="D1229" s="170">
        <v>135000</v>
      </c>
      <c r="E1229" s="160">
        <v>674</v>
      </c>
      <c r="F1229" s="160">
        <v>815</v>
      </c>
      <c r="G1229" s="160">
        <v>1092</v>
      </c>
      <c r="H1229" s="170">
        <v>39460</v>
      </c>
      <c r="I1229" s="170">
        <v>41720</v>
      </c>
      <c r="J1229" s="170">
        <v>26960</v>
      </c>
      <c r="K1229" s="170">
        <v>32600</v>
      </c>
      <c r="L1229" s="160">
        <v>43680</v>
      </c>
      <c r="M1229" s="160">
        <v>62157</v>
      </c>
      <c r="N1229" s="170">
        <f t="shared" si="300"/>
        <v>22697</v>
      </c>
      <c r="O1229" s="170">
        <f t="shared" si="301"/>
        <v>20437</v>
      </c>
      <c r="P1229" s="170">
        <f t="shared" si="302"/>
        <v>35197</v>
      </c>
      <c r="Q1229" s="170">
        <f t="shared" si="303"/>
        <v>29557</v>
      </c>
      <c r="R1229" s="170">
        <f t="shared" si="304"/>
        <v>18477</v>
      </c>
      <c r="S1229" s="174">
        <f t="shared" si="305"/>
        <v>17550</v>
      </c>
      <c r="T1229" s="171">
        <f t="shared" si="306"/>
        <v>54704.437857000004</v>
      </c>
      <c r="U1229" s="174">
        <f t="shared" si="307"/>
        <v>2021.3289788161501</v>
      </c>
      <c r="V1229" s="172">
        <f t="shared" si="308"/>
        <v>8.6824065671282593</v>
      </c>
      <c r="W1229" s="174">
        <f t="shared" si="309"/>
        <v>2445</v>
      </c>
      <c r="X1229" s="174">
        <f t="shared" si="310"/>
        <v>168.44408156801248</v>
      </c>
      <c r="Y1229" s="175">
        <f t="shared" si="311"/>
        <v>14.515202773763145</v>
      </c>
    </row>
    <row r="1230" spans="1:33" ht="14.25" customHeight="1" x14ac:dyDescent="0.2">
      <c r="A1230" s="172" t="s">
        <v>216</v>
      </c>
      <c r="B1230" s="172" t="s">
        <v>257</v>
      </c>
      <c r="C1230" s="172" t="s">
        <v>468</v>
      </c>
      <c r="D1230" s="170">
        <v>135000</v>
      </c>
      <c r="E1230" s="160">
        <v>674</v>
      </c>
      <c r="F1230" s="160">
        <v>815</v>
      </c>
      <c r="G1230" s="160">
        <v>1092</v>
      </c>
      <c r="H1230" s="170">
        <v>39460</v>
      </c>
      <c r="I1230" s="170">
        <v>41720</v>
      </c>
      <c r="J1230" s="170">
        <v>26960</v>
      </c>
      <c r="K1230" s="170">
        <v>32600</v>
      </c>
      <c r="L1230" s="160">
        <v>43680</v>
      </c>
      <c r="M1230" s="160">
        <v>52277</v>
      </c>
      <c r="N1230" s="170">
        <f t="shared" si="300"/>
        <v>12817</v>
      </c>
      <c r="O1230" s="170">
        <f t="shared" si="301"/>
        <v>10557</v>
      </c>
      <c r="P1230" s="170">
        <f t="shared" si="302"/>
        <v>25317</v>
      </c>
      <c r="Q1230" s="170">
        <f t="shared" si="303"/>
        <v>19677</v>
      </c>
      <c r="R1230" s="170">
        <f t="shared" si="304"/>
        <v>8597</v>
      </c>
      <c r="S1230" s="174">
        <f t="shared" si="305"/>
        <v>17550</v>
      </c>
      <c r="T1230" s="171">
        <f t="shared" si="306"/>
        <v>46009.039977</v>
      </c>
      <c r="U1230" s="174">
        <f t="shared" si="307"/>
        <v>1700.0340271501498</v>
      </c>
      <c r="V1230" s="172">
        <f t="shared" si="308"/>
        <v>10.32332278043865</v>
      </c>
      <c r="W1230" s="174">
        <f t="shared" si="309"/>
        <v>2445</v>
      </c>
      <c r="X1230" s="174">
        <f t="shared" si="310"/>
        <v>141.66950226251248</v>
      </c>
      <c r="Y1230" s="175">
        <f t="shared" si="311"/>
        <v>17.258478084220513</v>
      </c>
    </row>
    <row r="1231" spans="1:33" ht="14.25" customHeight="1" x14ac:dyDescent="0.2">
      <c r="A1231" s="172" t="s">
        <v>216</v>
      </c>
      <c r="B1231" s="172" t="s">
        <v>257</v>
      </c>
      <c r="C1231" s="172" t="s">
        <v>170</v>
      </c>
      <c r="D1231" s="170">
        <v>135000</v>
      </c>
      <c r="E1231" s="160">
        <v>674</v>
      </c>
      <c r="F1231" s="160">
        <v>815</v>
      </c>
      <c r="G1231" s="160">
        <v>1092</v>
      </c>
      <c r="H1231" s="170">
        <v>39460</v>
      </c>
      <c r="I1231" s="170">
        <v>41720</v>
      </c>
      <c r="J1231" s="170">
        <v>26960</v>
      </c>
      <c r="K1231" s="170">
        <v>32600</v>
      </c>
      <c r="L1231" s="160">
        <v>43680</v>
      </c>
      <c r="M1231" s="160">
        <v>43790</v>
      </c>
      <c r="N1231" s="170">
        <f t="shared" si="300"/>
        <v>4330</v>
      </c>
      <c r="O1231" s="170">
        <f t="shared" si="301"/>
        <v>2070</v>
      </c>
      <c r="P1231" s="170">
        <f t="shared" si="302"/>
        <v>16830</v>
      </c>
      <c r="Q1231" s="170">
        <f t="shared" si="303"/>
        <v>11190</v>
      </c>
      <c r="R1231" s="170">
        <f t="shared" si="304"/>
        <v>110</v>
      </c>
      <c r="S1231" s="174">
        <f t="shared" si="305"/>
        <v>17550</v>
      </c>
      <c r="T1231" s="171">
        <f t="shared" si="306"/>
        <v>38539.622790000001</v>
      </c>
      <c r="U1231" s="174">
        <f t="shared" si="307"/>
        <v>1424.0390620905</v>
      </c>
      <c r="V1231" s="172">
        <f t="shared" si="308"/>
        <v>12.324100136857529</v>
      </c>
      <c r="W1231" s="174">
        <f t="shared" si="309"/>
        <v>2445</v>
      </c>
      <c r="X1231" s="174">
        <f t="shared" si="310"/>
        <v>118.66992184087499</v>
      </c>
      <c r="Y1231" s="175">
        <f t="shared" si="311"/>
        <v>20.6033674082849</v>
      </c>
    </row>
    <row r="1232" spans="1:33" ht="14.25" customHeight="1" x14ac:dyDescent="0.2">
      <c r="A1232" s="172" t="s">
        <v>216</v>
      </c>
      <c r="B1232" s="172" t="s">
        <v>257</v>
      </c>
      <c r="C1232" s="172" t="s">
        <v>171</v>
      </c>
      <c r="D1232" s="170">
        <v>135000</v>
      </c>
      <c r="E1232" s="160">
        <v>674</v>
      </c>
      <c r="F1232" s="160">
        <v>815</v>
      </c>
      <c r="G1232" s="160">
        <v>1092</v>
      </c>
      <c r="H1232" s="170">
        <v>39460</v>
      </c>
      <c r="I1232" s="170">
        <v>41720</v>
      </c>
      <c r="J1232" s="170">
        <v>26960</v>
      </c>
      <c r="K1232" s="170">
        <v>32600</v>
      </c>
      <c r="L1232" s="160">
        <v>43680</v>
      </c>
      <c r="M1232" s="160">
        <v>40237</v>
      </c>
      <c r="N1232" s="170">
        <f t="shared" si="300"/>
        <v>777</v>
      </c>
      <c r="O1232" s="170">
        <f t="shared" si="301"/>
        <v>-1483</v>
      </c>
      <c r="P1232" s="170">
        <f t="shared" si="302"/>
        <v>13277</v>
      </c>
      <c r="Q1232" s="170">
        <f t="shared" si="303"/>
        <v>7637</v>
      </c>
      <c r="R1232" s="170">
        <f t="shared" si="304"/>
        <v>-3443</v>
      </c>
      <c r="S1232" s="174">
        <f t="shared" si="305"/>
        <v>17550</v>
      </c>
      <c r="T1232" s="171">
        <f t="shared" si="306"/>
        <v>35412.623937000004</v>
      </c>
      <c r="U1232" s="174">
        <f t="shared" si="307"/>
        <v>1308.4964544721499</v>
      </c>
      <c r="V1232" s="172">
        <f t="shared" si="308"/>
        <v>13.412340507318918</v>
      </c>
      <c r="W1232" s="174">
        <f t="shared" si="309"/>
        <v>2445</v>
      </c>
      <c r="X1232" s="174">
        <f t="shared" si="310"/>
        <v>109.0413712060125</v>
      </c>
      <c r="Y1232" s="175">
        <f t="shared" si="311"/>
        <v>22.422682078902394</v>
      </c>
    </row>
    <row r="1233" spans="1:25" ht="14.25" customHeight="1" x14ac:dyDescent="0.2">
      <c r="A1233" s="172" t="s">
        <v>216</v>
      </c>
      <c r="B1233" s="172" t="s">
        <v>257</v>
      </c>
      <c r="C1233" s="172" t="s">
        <v>172</v>
      </c>
      <c r="D1233" s="170">
        <v>135000</v>
      </c>
      <c r="E1233" s="160">
        <v>674</v>
      </c>
      <c r="F1233" s="160">
        <v>815</v>
      </c>
      <c r="G1233" s="160">
        <v>1092</v>
      </c>
      <c r="H1233" s="170">
        <v>39460</v>
      </c>
      <c r="I1233" s="170">
        <v>41720</v>
      </c>
      <c r="J1233" s="170">
        <v>26960</v>
      </c>
      <c r="K1233" s="170">
        <v>32600</v>
      </c>
      <c r="L1233" s="160">
        <v>43680</v>
      </c>
      <c r="M1233" s="160">
        <v>28588</v>
      </c>
      <c r="N1233" s="170">
        <f t="shared" si="300"/>
        <v>-10872</v>
      </c>
      <c r="O1233" s="170">
        <f t="shared" si="301"/>
        <v>-13132</v>
      </c>
      <c r="P1233" s="170">
        <f t="shared" si="302"/>
        <v>1628</v>
      </c>
      <c r="Q1233" s="170">
        <f t="shared" si="303"/>
        <v>-4012</v>
      </c>
      <c r="R1233" s="170">
        <f t="shared" si="304"/>
        <v>-15092</v>
      </c>
      <c r="S1233" s="174">
        <f t="shared" si="305"/>
        <v>17550</v>
      </c>
      <c r="T1233" s="171">
        <f t="shared" si="306"/>
        <v>25160.327388000002</v>
      </c>
      <c r="U1233" s="174">
        <f t="shared" si="307"/>
        <v>929.67409698659992</v>
      </c>
      <c r="V1233" s="172">
        <f t="shared" si="308"/>
        <v>18.877583076570286</v>
      </c>
      <c r="W1233" s="174">
        <f t="shared" si="309"/>
        <v>2445</v>
      </c>
      <c r="X1233" s="174">
        <f t="shared" si="310"/>
        <v>77.472841415549993</v>
      </c>
      <c r="Y1233" s="175">
        <f t="shared" si="311"/>
        <v>31.559446579291862</v>
      </c>
    </row>
    <row r="1234" spans="1:25" ht="14.25" customHeight="1" x14ac:dyDescent="0.2">
      <c r="A1234" s="172" t="s">
        <v>216</v>
      </c>
      <c r="B1234" s="172" t="s">
        <v>257</v>
      </c>
      <c r="C1234" s="172" t="s">
        <v>173</v>
      </c>
      <c r="D1234" s="170">
        <v>135000</v>
      </c>
      <c r="E1234" s="160">
        <v>674</v>
      </c>
      <c r="F1234" s="160">
        <v>815</v>
      </c>
      <c r="G1234" s="160">
        <v>1092</v>
      </c>
      <c r="H1234" s="170">
        <v>39460</v>
      </c>
      <c r="I1234" s="170">
        <v>41720</v>
      </c>
      <c r="J1234" s="170">
        <v>26960</v>
      </c>
      <c r="K1234" s="170">
        <v>32600</v>
      </c>
      <c r="L1234" s="160">
        <v>43680</v>
      </c>
      <c r="M1234" s="160">
        <v>35529</v>
      </c>
      <c r="N1234" s="170">
        <f t="shared" si="300"/>
        <v>-3931</v>
      </c>
      <c r="O1234" s="170">
        <f t="shared" si="301"/>
        <v>-6191</v>
      </c>
      <c r="P1234" s="170">
        <f t="shared" si="302"/>
        <v>8569</v>
      </c>
      <c r="Q1234" s="170">
        <f t="shared" si="303"/>
        <v>2929</v>
      </c>
      <c r="R1234" s="170">
        <f t="shared" si="304"/>
        <v>-8151</v>
      </c>
      <c r="S1234" s="174">
        <f t="shared" si="305"/>
        <v>17550</v>
      </c>
      <c r="T1234" s="171">
        <f t="shared" si="306"/>
        <v>31269.108429</v>
      </c>
      <c r="U1234" s="174">
        <f t="shared" si="307"/>
        <v>1155.3935564515498</v>
      </c>
      <c r="V1234" s="172">
        <f t="shared" si="308"/>
        <v>15.189629457428898</v>
      </c>
      <c r="W1234" s="174">
        <f t="shared" si="309"/>
        <v>2445</v>
      </c>
      <c r="X1234" s="174">
        <f t="shared" si="310"/>
        <v>96.282796370962487</v>
      </c>
      <c r="Y1234" s="175">
        <f t="shared" si="311"/>
        <v>25.393944631393953</v>
      </c>
    </row>
    <row r="1235" spans="1:25" ht="14.25" customHeight="1" x14ac:dyDescent="0.2">
      <c r="A1235" s="172" t="s">
        <v>216</v>
      </c>
      <c r="B1235" s="172" t="s">
        <v>257</v>
      </c>
      <c r="C1235" s="172" t="s">
        <v>174</v>
      </c>
      <c r="D1235" s="170">
        <v>135000</v>
      </c>
      <c r="E1235" s="160">
        <v>674</v>
      </c>
      <c r="F1235" s="160">
        <v>815</v>
      </c>
      <c r="G1235" s="160">
        <v>1092</v>
      </c>
      <c r="H1235" s="170">
        <v>39460</v>
      </c>
      <c r="I1235" s="170">
        <v>41720</v>
      </c>
      <c r="J1235" s="170">
        <v>26960</v>
      </c>
      <c r="K1235" s="170">
        <v>32600</v>
      </c>
      <c r="L1235" s="160">
        <v>43680</v>
      </c>
      <c r="M1235" s="160">
        <v>61555</v>
      </c>
      <c r="N1235" s="170">
        <f t="shared" si="300"/>
        <v>22095</v>
      </c>
      <c r="O1235" s="170">
        <f t="shared" si="301"/>
        <v>19835</v>
      </c>
      <c r="P1235" s="170">
        <f t="shared" si="302"/>
        <v>34595</v>
      </c>
      <c r="Q1235" s="170">
        <f t="shared" si="303"/>
        <v>28955</v>
      </c>
      <c r="R1235" s="170">
        <f t="shared" si="304"/>
        <v>17875</v>
      </c>
      <c r="S1235" s="174">
        <f t="shared" si="305"/>
        <v>17550</v>
      </c>
      <c r="T1235" s="171">
        <f t="shared" si="306"/>
        <v>54174.617055000002</v>
      </c>
      <c r="U1235" s="174">
        <f t="shared" si="307"/>
        <v>2001.7521001822499</v>
      </c>
      <c r="V1235" s="172">
        <f t="shared" si="308"/>
        <v>8.7673193890503001</v>
      </c>
      <c r="W1235" s="174">
        <f t="shared" si="309"/>
        <v>2445</v>
      </c>
      <c r="X1235" s="174">
        <f t="shared" si="310"/>
        <v>166.81267501518749</v>
      </c>
      <c r="Y1235" s="175">
        <f t="shared" si="311"/>
        <v>14.65715959400204</v>
      </c>
    </row>
    <row r="1236" spans="1:25" ht="14.25" customHeight="1" x14ac:dyDescent="0.2">
      <c r="A1236" s="172" t="s">
        <v>216</v>
      </c>
      <c r="B1236" s="172" t="s">
        <v>257</v>
      </c>
      <c r="C1236" s="172" t="s">
        <v>175</v>
      </c>
      <c r="D1236" s="170">
        <v>135000</v>
      </c>
      <c r="E1236" s="160">
        <v>674</v>
      </c>
      <c r="F1236" s="160">
        <v>815</v>
      </c>
      <c r="G1236" s="160">
        <v>1092</v>
      </c>
      <c r="H1236" s="170">
        <v>39460</v>
      </c>
      <c r="I1236" s="170">
        <v>41720</v>
      </c>
      <c r="J1236" s="170">
        <v>26960</v>
      </c>
      <c r="K1236" s="170">
        <v>32600</v>
      </c>
      <c r="L1236" s="160">
        <v>43680</v>
      </c>
      <c r="M1236" s="160">
        <v>26628</v>
      </c>
      <c r="N1236" s="170">
        <f t="shared" si="300"/>
        <v>-12832</v>
      </c>
      <c r="O1236" s="170">
        <f t="shared" si="301"/>
        <v>-15092</v>
      </c>
      <c r="P1236" s="170">
        <f t="shared" si="302"/>
        <v>-332</v>
      </c>
      <c r="Q1236" s="170">
        <f t="shared" si="303"/>
        <v>-5972</v>
      </c>
      <c r="R1236" s="170">
        <f t="shared" si="304"/>
        <v>-17052</v>
      </c>
      <c r="S1236" s="174">
        <f t="shared" si="305"/>
        <v>17550</v>
      </c>
      <c r="T1236" s="171">
        <f t="shared" si="306"/>
        <v>23435.329428000001</v>
      </c>
      <c r="U1236" s="174">
        <f t="shared" si="307"/>
        <v>865.93542236459996</v>
      </c>
      <c r="V1236" s="172">
        <f t="shared" si="308"/>
        <v>20.267100232574407</v>
      </c>
      <c r="W1236" s="174">
        <f t="shared" si="309"/>
        <v>2445</v>
      </c>
      <c r="X1236" s="174">
        <f t="shared" si="310"/>
        <v>72.161285197049992</v>
      </c>
      <c r="Y1236" s="175">
        <f t="shared" si="311"/>
        <v>33.882434234970546</v>
      </c>
    </row>
    <row r="1237" spans="1:25" ht="14.25" customHeight="1" x14ac:dyDescent="0.2">
      <c r="A1237" s="172" t="s">
        <v>216</v>
      </c>
      <c r="B1237" s="172" t="s">
        <v>257</v>
      </c>
      <c r="C1237" s="172" t="s">
        <v>176</v>
      </c>
      <c r="D1237" s="170">
        <v>135000</v>
      </c>
      <c r="E1237" s="160">
        <v>674</v>
      </c>
      <c r="F1237" s="160">
        <v>815</v>
      </c>
      <c r="G1237" s="160">
        <v>1092</v>
      </c>
      <c r="H1237" s="170">
        <v>39460</v>
      </c>
      <c r="I1237" s="170">
        <v>41720</v>
      </c>
      <c r="J1237" s="170">
        <v>26960</v>
      </c>
      <c r="K1237" s="170">
        <v>32600</v>
      </c>
      <c r="L1237" s="160">
        <v>43680</v>
      </c>
      <c r="M1237" s="160">
        <v>22591</v>
      </c>
      <c r="N1237" s="170">
        <f t="shared" si="300"/>
        <v>-16869</v>
      </c>
      <c r="O1237" s="170">
        <f t="shared" si="301"/>
        <v>-19129</v>
      </c>
      <c r="P1237" s="170">
        <f t="shared" si="302"/>
        <v>-4369</v>
      </c>
      <c r="Q1237" s="170">
        <f t="shared" si="303"/>
        <v>-10009</v>
      </c>
      <c r="R1237" s="170">
        <f t="shared" si="304"/>
        <v>-21089</v>
      </c>
      <c r="S1237" s="174">
        <f t="shared" si="305"/>
        <v>17550</v>
      </c>
      <c r="T1237" s="171">
        <f t="shared" si="306"/>
        <v>19882.361691000002</v>
      </c>
      <c r="U1237" s="174">
        <f t="shared" si="307"/>
        <v>734.65326448245003</v>
      </c>
      <c r="V1237" s="172">
        <f t="shared" si="308"/>
        <v>23.888820547695598</v>
      </c>
      <c r="W1237" s="174">
        <f t="shared" si="309"/>
        <v>2445</v>
      </c>
      <c r="X1237" s="174">
        <f t="shared" si="310"/>
        <v>61.221105373537497</v>
      </c>
      <c r="Y1237" s="175">
        <f t="shared" si="311"/>
        <v>39.937207684865463</v>
      </c>
    </row>
    <row r="1238" spans="1:25" ht="14.25" customHeight="1" x14ac:dyDescent="0.2">
      <c r="A1238" s="172" t="s">
        <v>216</v>
      </c>
      <c r="B1238" s="172" t="s">
        <v>257</v>
      </c>
      <c r="C1238" s="172" t="s">
        <v>303</v>
      </c>
      <c r="D1238" s="170">
        <v>135000</v>
      </c>
      <c r="E1238" s="160">
        <v>674</v>
      </c>
      <c r="F1238" s="160">
        <v>815</v>
      </c>
      <c r="G1238" s="160">
        <v>1092</v>
      </c>
      <c r="H1238" s="170">
        <v>39460</v>
      </c>
      <c r="I1238" s="170">
        <v>41720</v>
      </c>
      <c r="J1238" s="170">
        <v>26960</v>
      </c>
      <c r="K1238" s="170">
        <v>32600</v>
      </c>
      <c r="L1238" s="160">
        <v>43680</v>
      </c>
      <c r="M1238" s="160">
        <v>39658</v>
      </c>
      <c r="N1238" s="170">
        <f t="shared" si="300"/>
        <v>198</v>
      </c>
      <c r="O1238" s="170">
        <f t="shared" si="301"/>
        <v>-2062</v>
      </c>
      <c r="P1238" s="170">
        <f t="shared" si="302"/>
        <v>12698</v>
      </c>
      <c r="Q1238" s="170">
        <f t="shared" si="303"/>
        <v>7058</v>
      </c>
      <c r="R1238" s="170">
        <f t="shared" si="304"/>
        <v>-4022</v>
      </c>
      <c r="S1238" s="174">
        <f t="shared" si="305"/>
        <v>17550</v>
      </c>
      <c r="T1238" s="171">
        <f t="shared" si="306"/>
        <v>34903.045458000001</v>
      </c>
      <c r="U1238" s="174">
        <f t="shared" si="307"/>
        <v>1289.6675296730998</v>
      </c>
      <c r="V1238" s="172">
        <f t="shared" si="308"/>
        <v>13.608158378964934</v>
      </c>
      <c r="W1238" s="174">
        <f t="shared" si="309"/>
        <v>2445</v>
      </c>
      <c r="X1238" s="174">
        <f t="shared" si="310"/>
        <v>107.47229413942499</v>
      </c>
      <c r="Y1238" s="175">
        <f t="shared" si="311"/>
        <v>22.750049392525991</v>
      </c>
    </row>
    <row r="1239" spans="1:25" ht="14.25" customHeight="1" x14ac:dyDescent="0.2">
      <c r="A1239" s="172" t="s">
        <v>216</v>
      </c>
      <c r="B1239" s="172" t="s">
        <v>257</v>
      </c>
      <c r="C1239" s="172" t="s">
        <v>339</v>
      </c>
      <c r="D1239" s="170">
        <v>135000</v>
      </c>
      <c r="E1239" s="160">
        <v>674</v>
      </c>
      <c r="F1239" s="160">
        <v>815</v>
      </c>
      <c r="G1239" s="160">
        <v>1092</v>
      </c>
      <c r="H1239" s="170">
        <v>39460</v>
      </c>
      <c r="I1239" s="170">
        <v>41720</v>
      </c>
      <c r="J1239" s="170">
        <v>26960</v>
      </c>
      <c r="K1239" s="170">
        <v>32600</v>
      </c>
      <c r="L1239" s="160">
        <v>43680</v>
      </c>
      <c r="M1239" s="160">
        <v>26847</v>
      </c>
      <c r="N1239" s="170">
        <f t="shared" si="300"/>
        <v>-12613</v>
      </c>
      <c r="O1239" s="170">
        <f t="shared" si="301"/>
        <v>-14873</v>
      </c>
      <c r="P1239" s="170">
        <f t="shared" si="302"/>
        <v>-113</v>
      </c>
      <c r="Q1239" s="170">
        <f t="shared" si="303"/>
        <v>-5753</v>
      </c>
      <c r="R1239" s="170">
        <f t="shared" si="304"/>
        <v>-16833</v>
      </c>
      <c r="S1239" s="174">
        <f t="shared" si="305"/>
        <v>17550</v>
      </c>
      <c r="T1239" s="171">
        <f t="shared" si="306"/>
        <v>23628.071547</v>
      </c>
      <c r="U1239" s="174">
        <f t="shared" si="307"/>
        <v>873.05724366164986</v>
      </c>
      <c r="V1239" s="172">
        <f t="shared" si="308"/>
        <v>20.101774685923615</v>
      </c>
      <c r="W1239" s="174">
        <f t="shared" si="309"/>
        <v>2445</v>
      </c>
      <c r="X1239" s="174">
        <f t="shared" si="310"/>
        <v>72.754770305137484</v>
      </c>
      <c r="Y1239" s="175">
        <f t="shared" si="311"/>
        <v>33.606043833903072</v>
      </c>
    </row>
    <row r="1240" spans="1:25" ht="14.25" customHeight="1" x14ac:dyDescent="0.2">
      <c r="A1240" s="172" t="s">
        <v>216</v>
      </c>
      <c r="B1240" s="172" t="s">
        <v>257</v>
      </c>
      <c r="C1240" s="172" t="s">
        <v>179</v>
      </c>
      <c r="D1240" s="170">
        <v>135000</v>
      </c>
      <c r="E1240" s="160">
        <v>674</v>
      </c>
      <c r="F1240" s="160">
        <v>815</v>
      </c>
      <c r="G1240" s="160">
        <v>1092</v>
      </c>
      <c r="H1240" s="170">
        <v>39460</v>
      </c>
      <c r="I1240" s="170">
        <v>41720</v>
      </c>
      <c r="J1240" s="170">
        <v>26960</v>
      </c>
      <c r="K1240" s="170">
        <v>32600</v>
      </c>
      <c r="L1240" s="160">
        <v>43680</v>
      </c>
      <c r="M1240" s="160">
        <v>50631</v>
      </c>
      <c r="N1240" s="170">
        <f t="shared" si="300"/>
        <v>11171</v>
      </c>
      <c r="O1240" s="170">
        <f t="shared" si="301"/>
        <v>8911</v>
      </c>
      <c r="P1240" s="170">
        <f t="shared" si="302"/>
        <v>23671</v>
      </c>
      <c r="Q1240" s="170">
        <f t="shared" si="303"/>
        <v>18031</v>
      </c>
      <c r="R1240" s="170">
        <f t="shared" si="304"/>
        <v>6951</v>
      </c>
      <c r="S1240" s="174">
        <f t="shared" si="305"/>
        <v>17550</v>
      </c>
      <c r="T1240" s="171">
        <f t="shared" si="306"/>
        <v>44560.393731000004</v>
      </c>
      <c r="U1240" s="174">
        <f t="shared" si="307"/>
        <v>1646.5065483604501</v>
      </c>
      <c r="V1240" s="172">
        <f t="shared" si="308"/>
        <v>10.658931188263933</v>
      </c>
      <c r="W1240" s="174">
        <f t="shared" si="309"/>
        <v>2445</v>
      </c>
      <c r="X1240" s="174">
        <f t="shared" si="310"/>
        <v>137.20887903003748</v>
      </c>
      <c r="Y1240" s="175">
        <f t="shared" si="311"/>
        <v>17.819546499354068</v>
      </c>
    </row>
    <row r="1241" spans="1:25" ht="14.25" customHeight="1" x14ac:dyDescent="0.2">
      <c r="A1241" s="172" t="s">
        <v>216</v>
      </c>
      <c r="B1241" s="172" t="s">
        <v>257</v>
      </c>
      <c r="C1241" s="172" t="s">
        <v>340</v>
      </c>
      <c r="D1241" s="170">
        <v>135000</v>
      </c>
      <c r="E1241" s="160">
        <v>674</v>
      </c>
      <c r="F1241" s="160">
        <v>815</v>
      </c>
      <c r="G1241" s="160">
        <v>1092</v>
      </c>
      <c r="H1241" s="170">
        <v>39460</v>
      </c>
      <c r="I1241" s="170">
        <v>41720</v>
      </c>
      <c r="J1241" s="170">
        <v>26960</v>
      </c>
      <c r="K1241" s="170">
        <v>32600</v>
      </c>
      <c r="L1241" s="160">
        <v>43680</v>
      </c>
      <c r="M1241" s="160">
        <v>27943</v>
      </c>
      <c r="N1241" s="170">
        <f t="shared" si="300"/>
        <v>-11517</v>
      </c>
      <c r="O1241" s="170">
        <f t="shared" si="301"/>
        <v>-13777</v>
      </c>
      <c r="P1241" s="170">
        <f t="shared" si="302"/>
        <v>983</v>
      </c>
      <c r="Q1241" s="170">
        <f t="shared" si="303"/>
        <v>-4657</v>
      </c>
      <c r="R1241" s="170">
        <f t="shared" si="304"/>
        <v>-15737</v>
      </c>
      <c r="S1241" s="174">
        <f t="shared" si="305"/>
        <v>17550</v>
      </c>
      <c r="T1241" s="171">
        <f t="shared" si="306"/>
        <v>24592.662242999999</v>
      </c>
      <c r="U1241" s="174">
        <f t="shared" si="307"/>
        <v>908.69886987884991</v>
      </c>
      <c r="V1241" s="172">
        <f t="shared" si="308"/>
        <v>19.31332874039979</v>
      </c>
      <c r="W1241" s="174">
        <f t="shared" si="309"/>
        <v>2445</v>
      </c>
      <c r="X1241" s="174">
        <f t="shared" si="310"/>
        <v>75.724905823237492</v>
      </c>
      <c r="Y1241" s="175">
        <f t="shared" si="311"/>
        <v>32.287923945488878</v>
      </c>
    </row>
    <row r="1242" spans="1:25" ht="14.25" customHeight="1" x14ac:dyDescent="0.2">
      <c r="A1242" s="172" t="s">
        <v>216</v>
      </c>
      <c r="B1242" s="172" t="s">
        <v>257</v>
      </c>
      <c r="C1242" s="172" t="s">
        <v>305</v>
      </c>
      <c r="D1242" s="170">
        <v>135000</v>
      </c>
      <c r="E1242" s="160">
        <v>674</v>
      </c>
      <c r="F1242" s="160">
        <v>815</v>
      </c>
      <c r="G1242" s="160">
        <v>1092</v>
      </c>
      <c r="H1242" s="170">
        <v>39460</v>
      </c>
      <c r="I1242" s="170">
        <v>41720</v>
      </c>
      <c r="J1242" s="170">
        <v>26960</v>
      </c>
      <c r="K1242" s="170">
        <v>32600</v>
      </c>
      <c r="L1242" s="160">
        <v>43680</v>
      </c>
      <c r="M1242" s="160">
        <v>24600</v>
      </c>
      <c r="N1242" s="170">
        <f t="shared" si="300"/>
        <v>-14860</v>
      </c>
      <c r="O1242" s="170">
        <f t="shared" si="301"/>
        <v>-17120</v>
      </c>
      <c r="P1242" s="170">
        <f t="shared" si="302"/>
        <v>-2360</v>
      </c>
      <c r="Q1242" s="170">
        <f t="shared" si="303"/>
        <v>-8000</v>
      </c>
      <c r="R1242" s="170">
        <f t="shared" si="304"/>
        <v>-19080</v>
      </c>
      <c r="S1242" s="174">
        <f t="shared" si="305"/>
        <v>17550</v>
      </c>
      <c r="T1242" s="171">
        <f t="shared" si="306"/>
        <v>21650.4846</v>
      </c>
      <c r="U1242" s="174">
        <f t="shared" si="307"/>
        <v>799.98540596999987</v>
      </c>
      <c r="V1242" s="172">
        <f t="shared" si="308"/>
        <v>21.937900202967128</v>
      </c>
      <c r="W1242" s="174">
        <f t="shared" si="309"/>
        <v>2445</v>
      </c>
      <c r="X1242" s="174">
        <f t="shared" si="310"/>
        <v>66.66545049749999</v>
      </c>
      <c r="Y1242" s="175">
        <f t="shared" si="311"/>
        <v>36.675669057268124</v>
      </c>
    </row>
    <row r="1243" spans="1:25" ht="14.25" customHeight="1" x14ac:dyDescent="0.2">
      <c r="A1243" s="172" t="s">
        <v>216</v>
      </c>
      <c r="B1243" s="172" t="s">
        <v>257</v>
      </c>
      <c r="C1243" s="172" t="s">
        <v>463</v>
      </c>
      <c r="D1243" s="170">
        <v>135000</v>
      </c>
      <c r="E1243" s="160">
        <v>674</v>
      </c>
      <c r="F1243" s="160">
        <v>815</v>
      </c>
      <c r="G1243" s="160">
        <v>1092</v>
      </c>
      <c r="H1243" s="170">
        <v>39460</v>
      </c>
      <c r="I1243" s="170">
        <v>41720</v>
      </c>
      <c r="J1243" s="170">
        <v>26960</v>
      </c>
      <c r="K1243" s="170">
        <v>32600</v>
      </c>
      <c r="L1243" s="160">
        <v>43680</v>
      </c>
      <c r="M1243" s="160">
        <v>28600</v>
      </c>
      <c r="N1243" s="170">
        <f t="shared" si="300"/>
        <v>-10860</v>
      </c>
      <c r="O1243" s="170">
        <f t="shared" si="301"/>
        <v>-13120</v>
      </c>
      <c r="P1243" s="170">
        <f t="shared" si="302"/>
        <v>1640</v>
      </c>
      <c r="Q1243" s="170">
        <f t="shared" si="303"/>
        <v>-4000</v>
      </c>
      <c r="R1243" s="170">
        <f t="shared" si="304"/>
        <v>-15080</v>
      </c>
      <c r="S1243" s="174">
        <f t="shared" si="305"/>
        <v>17550</v>
      </c>
      <c r="T1243" s="171">
        <f t="shared" si="306"/>
        <v>25170.888600000002</v>
      </c>
      <c r="U1243" s="174">
        <f t="shared" si="307"/>
        <v>930.06433376999996</v>
      </c>
      <c r="V1243" s="172">
        <f t="shared" si="308"/>
        <v>18.86966241234235</v>
      </c>
      <c r="W1243" s="174">
        <f t="shared" si="309"/>
        <v>2445</v>
      </c>
      <c r="X1243" s="174">
        <f t="shared" si="310"/>
        <v>77.505361147499997</v>
      </c>
      <c r="Y1243" s="172">
        <f t="shared" si="311"/>
        <v>31.546204853454395</v>
      </c>
    </row>
    <row r="1244" spans="1:25" ht="14.25" customHeight="1" x14ac:dyDescent="0.2">
      <c r="A1244" s="172" t="s">
        <v>258</v>
      </c>
      <c r="B1244" s="172" t="s">
        <v>259</v>
      </c>
      <c r="C1244" s="172" t="s">
        <v>177</v>
      </c>
      <c r="D1244" s="170">
        <v>259000</v>
      </c>
      <c r="E1244" s="160">
        <v>690</v>
      </c>
      <c r="F1244" s="160">
        <v>882</v>
      </c>
      <c r="G1244" s="160">
        <v>1258</v>
      </c>
      <c r="H1244" s="170">
        <v>75706</v>
      </c>
      <c r="I1244" s="170">
        <v>80040</v>
      </c>
      <c r="J1244" s="170">
        <v>27600</v>
      </c>
      <c r="K1244" s="170">
        <v>35280</v>
      </c>
      <c r="L1244" s="160">
        <v>50320</v>
      </c>
      <c r="M1244" s="160">
        <v>26784</v>
      </c>
      <c r="N1244" s="170">
        <f t="shared" si="300"/>
        <v>-48922</v>
      </c>
      <c r="O1244" s="170">
        <f t="shared" si="301"/>
        <v>-53256</v>
      </c>
      <c r="P1244" s="170">
        <f t="shared" si="302"/>
        <v>-816</v>
      </c>
      <c r="Q1244" s="170">
        <f t="shared" si="303"/>
        <v>-8496</v>
      </c>
      <c r="R1244" s="170">
        <f t="shared" si="304"/>
        <v>-23536</v>
      </c>
      <c r="S1244" s="174">
        <f t="shared" si="305"/>
        <v>33670</v>
      </c>
      <c r="T1244" s="171">
        <f t="shared" si="306"/>
        <v>23572.625184</v>
      </c>
      <c r="U1244" s="174">
        <f t="shared" si="307"/>
        <v>871.00850054879993</v>
      </c>
      <c r="V1244" s="172">
        <f t="shared" si="308"/>
        <v>38.656339150290044</v>
      </c>
      <c r="W1244" s="174">
        <f t="shared" si="309"/>
        <v>2646</v>
      </c>
      <c r="X1244" s="174">
        <f t="shared" si="310"/>
        <v>72.584041712399994</v>
      </c>
      <c r="Y1244" s="175">
        <f t="shared" si="311"/>
        <v>36.454294051084332</v>
      </c>
    </row>
    <row r="1245" spans="1:25" ht="14.25" customHeight="1" x14ac:dyDescent="0.2">
      <c r="A1245" s="172" t="s">
        <v>258</v>
      </c>
      <c r="B1245" s="172" t="s">
        <v>259</v>
      </c>
      <c r="C1245" s="172" t="s">
        <v>180</v>
      </c>
      <c r="D1245" s="170">
        <v>259000</v>
      </c>
      <c r="E1245" s="160">
        <v>690</v>
      </c>
      <c r="F1245" s="160">
        <v>882</v>
      </c>
      <c r="G1245" s="160">
        <v>1258</v>
      </c>
      <c r="H1245" s="170">
        <v>75706</v>
      </c>
      <c r="I1245" s="170">
        <v>80040</v>
      </c>
      <c r="J1245" s="170">
        <v>27600</v>
      </c>
      <c r="K1245" s="170">
        <v>35280</v>
      </c>
      <c r="L1245" s="160">
        <v>50320</v>
      </c>
      <c r="M1245" s="160">
        <v>26650</v>
      </c>
      <c r="N1245" s="170">
        <f t="shared" si="300"/>
        <v>-49056</v>
      </c>
      <c r="O1245" s="170">
        <f t="shared" si="301"/>
        <v>-53390</v>
      </c>
      <c r="P1245" s="170">
        <f t="shared" si="302"/>
        <v>-950</v>
      </c>
      <c r="Q1245" s="170">
        <f t="shared" si="303"/>
        <v>-8630</v>
      </c>
      <c r="R1245" s="170">
        <f t="shared" si="304"/>
        <v>-23670</v>
      </c>
      <c r="S1245" s="174">
        <f t="shared" si="305"/>
        <v>33670</v>
      </c>
      <c r="T1245" s="171">
        <f t="shared" si="306"/>
        <v>23454.691650000001</v>
      </c>
      <c r="U1245" s="174">
        <f t="shared" si="307"/>
        <v>866.65085646749992</v>
      </c>
      <c r="V1245" s="172">
        <f t="shared" si="308"/>
        <v>38.850708735511013</v>
      </c>
      <c r="W1245" s="174">
        <f t="shared" si="309"/>
        <v>2646</v>
      </c>
      <c r="X1245" s="174">
        <f t="shared" si="310"/>
        <v>72.220904705624989</v>
      </c>
      <c r="Y1245" s="175">
        <f t="shared" si="311"/>
        <v>36.637591439558825</v>
      </c>
    </row>
    <row r="1246" spans="1:25" ht="14.25" customHeight="1" x14ac:dyDescent="0.2">
      <c r="A1246" s="172" t="s">
        <v>258</v>
      </c>
      <c r="B1246" s="172" t="s">
        <v>259</v>
      </c>
      <c r="C1246" s="172" t="s">
        <v>463</v>
      </c>
      <c r="D1246" s="170">
        <v>259000</v>
      </c>
      <c r="E1246" s="160">
        <v>690</v>
      </c>
      <c r="F1246" s="160">
        <v>882</v>
      </c>
      <c r="G1246" s="160">
        <v>1258</v>
      </c>
      <c r="H1246" s="170">
        <v>75706</v>
      </c>
      <c r="I1246" s="170">
        <v>80040</v>
      </c>
      <c r="J1246" s="170">
        <v>27600</v>
      </c>
      <c r="K1246" s="170">
        <v>35280</v>
      </c>
      <c r="L1246" s="160">
        <v>50320</v>
      </c>
      <c r="M1246" s="160">
        <v>29232</v>
      </c>
      <c r="N1246" s="170">
        <f t="shared" si="300"/>
        <v>-46474</v>
      </c>
      <c r="O1246" s="170">
        <f t="shared" si="301"/>
        <v>-50808</v>
      </c>
      <c r="P1246" s="170">
        <f t="shared" si="302"/>
        <v>1632</v>
      </c>
      <c r="Q1246" s="170">
        <f t="shared" si="303"/>
        <v>-6048</v>
      </c>
      <c r="R1246" s="170">
        <f t="shared" si="304"/>
        <v>-21088</v>
      </c>
      <c r="S1246" s="174">
        <f t="shared" si="305"/>
        <v>33670</v>
      </c>
      <c r="T1246" s="171">
        <f t="shared" si="306"/>
        <v>25727.112432000002</v>
      </c>
      <c r="U1246" s="174">
        <f t="shared" si="307"/>
        <v>950.61680436239999</v>
      </c>
      <c r="V1246" s="172">
        <f t="shared" si="308"/>
        <v>35.419108778098263</v>
      </c>
      <c r="W1246" s="174">
        <f t="shared" si="309"/>
        <v>2646</v>
      </c>
      <c r="X1246" s="174">
        <f t="shared" si="310"/>
        <v>79.21806703019999</v>
      </c>
      <c r="Y1246" s="172">
        <f t="shared" si="311"/>
        <v>33.401471396560027</v>
      </c>
    </row>
    <row r="1247" spans="1:25" ht="14.25" customHeight="1" x14ac:dyDescent="0.2">
      <c r="A1247" s="172" t="s">
        <v>258</v>
      </c>
      <c r="B1247" s="172" t="s">
        <v>259</v>
      </c>
      <c r="C1247" s="172" t="s">
        <v>181</v>
      </c>
      <c r="D1247" s="170">
        <v>259000</v>
      </c>
      <c r="E1247" s="160">
        <v>690</v>
      </c>
      <c r="F1247" s="160">
        <v>882</v>
      </c>
      <c r="G1247" s="160">
        <v>1258</v>
      </c>
      <c r="H1247" s="170">
        <v>75706</v>
      </c>
      <c r="I1247" s="170">
        <v>80040</v>
      </c>
      <c r="J1247" s="170">
        <v>27600</v>
      </c>
      <c r="K1247" s="170">
        <v>35280</v>
      </c>
      <c r="L1247" s="160">
        <v>50320</v>
      </c>
      <c r="M1247" s="160">
        <v>80972</v>
      </c>
      <c r="N1247" s="170">
        <f t="shared" si="300"/>
        <v>5266</v>
      </c>
      <c r="O1247" s="170">
        <f t="shared" si="301"/>
        <v>932</v>
      </c>
      <c r="P1247" s="170">
        <f t="shared" si="302"/>
        <v>53372</v>
      </c>
      <c r="Q1247" s="170">
        <f t="shared" si="303"/>
        <v>45692</v>
      </c>
      <c r="R1247" s="170">
        <f t="shared" si="304"/>
        <v>30652</v>
      </c>
      <c r="S1247" s="174">
        <f t="shared" si="305"/>
        <v>33670</v>
      </c>
      <c r="T1247" s="171">
        <f t="shared" si="306"/>
        <v>71263.538172</v>
      </c>
      <c r="U1247" s="174">
        <f t="shared" si="307"/>
        <v>2633.1877354553999</v>
      </c>
      <c r="V1247" s="172">
        <f t="shared" si="308"/>
        <v>12.786782934858573</v>
      </c>
      <c r="W1247" s="174">
        <f t="shared" si="309"/>
        <v>2646</v>
      </c>
      <c r="X1247" s="174">
        <f t="shared" si="310"/>
        <v>219.43231128794997</v>
      </c>
      <c r="Y1247" s="175">
        <f t="shared" si="311"/>
        <v>12.058388231292827</v>
      </c>
    </row>
    <row r="1248" spans="1:25" ht="14.25" customHeight="1" x14ac:dyDescent="0.2">
      <c r="A1248" s="172" t="s">
        <v>258</v>
      </c>
      <c r="B1248" s="172" t="s">
        <v>259</v>
      </c>
      <c r="C1248" s="172" t="s">
        <v>178</v>
      </c>
      <c r="D1248" s="170">
        <v>259000</v>
      </c>
      <c r="E1248" s="160">
        <v>690</v>
      </c>
      <c r="F1248" s="160">
        <v>882</v>
      </c>
      <c r="G1248" s="160">
        <v>1258</v>
      </c>
      <c r="H1248" s="170">
        <v>75706</v>
      </c>
      <c r="I1248" s="170">
        <v>80040</v>
      </c>
      <c r="J1248" s="170">
        <v>27600</v>
      </c>
      <c r="K1248" s="170">
        <v>35280</v>
      </c>
      <c r="L1248" s="160">
        <v>50320</v>
      </c>
      <c r="M1248" s="160">
        <v>63532</v>
      </c>
      <c r="N1248" s="170">
        <f t="shared" si="300"/>
        <v>-12174</v>
      </c>
      <c r="O1248" s="170">
        <f t="shared" si="301"/>
        <v>-16508</v>
      </c>
      <c r="P1248" s="170">
        <f t="shared" si="302"/>
        <v>35932</v>
      </c>
      <c r="Q1248" s="170">
        <f t="shared" si="303"/>
        <v>28252</v>
      </c>
      <c r="R1248" s="170">
        <f t="shared" si="304"/>
        <v>13212</v>
      </c>
      <c r="S1248" s="174">
        <f t="shared" si="305"/>
        <v>33670</v>
      </c>
      <c r="T1248" s="171">
        <f t="shared" si="306"/>
        <v>55914.576732000001</v>
      </c>
      <c r="U1248" s="174">
        <f t="shared" si="307"/>
        <v>2066.0436102474</v>
      </c>
      <c r="V1248" s="172">
        <f t="shared" si="308"/>
        <v>16.296848640076945</v>
      </c>
      <c r="W1248" s="174">
        <f t="shared" si="309"/>
        <v>2646</v>
      </c>
      <c r="X1248" s="174">
        <f t="shared" si="310"/>
        <v>172.17030085394998</v>
      </c>
      <c r="Y1248" s="175">
        <f t="shared" si="311"/>
        <v>15.368504247690026</v>
      </c>
    </row>
    <row r="1249" spans="1:25" ht="14.25" customHeight="1" x14ac:dyDescent="0.2">
      <c r="A1249" s="172" t="s">
        <v>258</v>
      </c>
      <c r="B1249" s="172" t="s">
        <v>259</v>
      </c>
      <c r="C1249" s="172" t="s">
        <v>468</v>
      </c>
      <c r="D1249" s="170">
        <v>259000</v>
      </c>
      <c r="E1249" s="160">
        <v>690</v>
      </c>
      <c r="F1249" s="160">
        <v>882</v>
      </c>
      <c r="G1249" s="160">
        <v>1258</v>
      </c>
      <c r="H1249" s="170">
        <v>75706</v>
      </c>
      <c r="I1249" s="170">
        <v>80040</v>
      </c>
      <c r="J1249" s="170">
        <v>27600</v>
      </c>
      <c r="K1249" s="170">
        <v>35280</v>
      </c>
      <c r="L1249" s="160">
        <v>50320</v>
      </c>
      <c r="M1249" s="160">
        <v>53434</v>
      </c>
      <c r="N1249" s="170">
        <f t="shared" si="300"/>
        <v>-22272</v>
      </c>
      <c r="O1249" s="170">
        <f t="shared" si="301"/>
        <v>-26606</v>
      </c>
      <c r="P1249" s="170">
        <f t="shared" si="302"/>
        <v>25834</v>
      </c>
      <c r="Q1249" s="170">
        <f t="shared" si="303"/>
        <v>18154</v>
      </c>
      <c r="R1249" s="170">
        <f t="shared" si="304"/>
        <v>3114</v>
      </c>
      <c r="S1249" s="174">
        <f t="shared" si="305"/>
        <v>33670</v>
      </c>
      <c r="T1249" s="171">
        <f t="shared" si="306"/>
        <v>47027.316834000005</v>
      </c>
      <c r="U1249" s="174">
        <f t="shared" si="307"/>
        <v>1737.6593570163</v>
      </c>
      <c r="V1249" s="172">
        <f t="shared" si="308"/>
        <v>19.376640113062251</v>
      </c>
      <c r="W1249" s="174">
        <f t="shared" si="309"/>
        <v>2646</v>
      </c>
      <c r="X1249" s="174">
        <f t="shared" si="310"/>
        <v>144.804946418025</v>
      </c>
      <c r="Y1249" s="175">
        <f t="shared" si="311"/>
        <v>18.27285645589405</v>
      </c>
    </row>
    <row r="1250" spans="1:25" ht="14.25" x14ac:dyDescent="0.2">
      <c r="A1250" s="172" t="s">
        <v>258</v>
      </c>
      <c r="B1250" s="172" t="s">
        <v>259</v>
      </c>
      <c r="C1250" s="172" t="s">
        <v>170</v>
      </c>
      <c r="D1250" s="170">
        <v>259000</v>
      </c>
      <c r="E1250" s="160">
        <v>690</v>
      </c>
      <c r="F1250" s="160">
        <v>882</v>
      </c>
      <c r="G1250" s="160">
        <v>1258</v>
      </c>
      <c r="H1250" s="170">
        <v>75706</v>
      </c>
      <c r="I1250" s="170">
        <v>80040</v>
      </c>
      <c r="J1250" s="170">
        <v>27600</v>
      </c>
      <c r="K1250" s="170">
        <v>35280</v>
      </c>
      <c r="L1250" s="160">
        <v>50320</v>
      </c>
      <c r="M1250" s="160">
        <v>44759</v>
      </c>
      <c r="N1250" s="170">
        <f t="shared" si="300"/>
        <v>-30947</v>
      </c>
      <c r="O1250" s="170">
        <f t="shared" si="301"/>
        <v>-35281</v>
      </c>
      <c r="P1250" s="170">
        <f t="shared" si="302"/>
        <v>17159</v>
      </c>
      <c r="Q1250" s="170">
        <f t="shared" si="303"/>
        <v>9479</v>
      </c>
      <c r="R1250" s="170">
        <f t="shared" si="304"/>
        <v>-5561</v>
      </c>
      <c r="S1250" s="174">
        <f t="shared" si="305"/>
        <v>33670</v>
      </c>
      <c r="T1250" s="171">
        <f t="shared" si="306"/>
        <v>39392.440659</v>
      </c>
      <c r="U1250" s="174">
        <f t="shared" si="307"/>
        <v>1455.5506823500498</v>
      </c>
      <c r="V1250" s="172">
        <f t="shared" si="308"/>
        <v>23.132138515189538</v>
      </c>
      <c r="W1250" s="174">
        <f t="shared" si="309"/>
        <v>2646</v>
      </c>
      <c r="X1250" s="174">
        <f t="shared" si="310"/>
        <v>121.29589019583749</v>
      </c>
      <c r="Y1250" s="175">
        <f t="shared" si="311"/>
        <v>21.814424179812836</v>
      </c>
    </row>
    <row r="1251" spans="1:25" ht="14.25" x14ac:dyDescent="0.2">
      <c r="A1251" s="172" t="s">
        <v>258</v>
      </c>
      <c r="B1251" s="172" t="s">
        <v>259</v>
      </c>
      <c r="C1251" s="172" t="s">
        <v>171</v>
      </c>
      <c r="D1251" s="170">
        <v>259000</v>
      </c>
      <c r="E1251" s="160">
        <v>690</v>
      </c>
      <c r="F1251" s="160">
        <v>882</v>
      </c>
      <c r="G1251" s="160">
        <v>1258</v>
      </c>
      <c r="H1251" s="170">
        <v>75706</v>
      </c>
      <c r="I1251" s="170">
        <v>80040</v>
      </c>
      <c r="J1251" s="170">
        <v>27600</v>
      </c>
      <c r="K1251" s="170">
        <v>35280</v>
      </c>
      <c r="L1251" s="160">
        <v>50320</v>
      </c>
      <c r="M1251" s="160">
        <v>41128</v>
      </c>
      <c r="N1251" s="170">
        <f t="shared" si="300"/>
        <v>-34578</v>
      </c>
      <c r="O1251" s="170">
        <f t="shared" si="301"/>
        <v>-38912</v>
      </c>
      <c r="P1251" s="170">
        <f t="shared" si="302"/>
        <v>13528</v>
      </c>
      <c r="Q1251" s="170">
        <f t="shared" si="303"/>
        <v>5848</v>
      </c>
      <c r="R1251" s="170">
        <f t="shared" si="304"/>
        <v>-9192</v>
      </c>
      <c r="S1251" s="174">
        <f t="shared" si="305"/>
        <v>33670</v>
      </c>
      <c r="T1251" s="171">
        <f t="shared" si="306"/>
        <v>36196.793927999999</v>
      </c>
      <c r="U1251" s="174">
        <f t="shared" si="307"/>
        <v>1337.4715356395998</v>
      </c>
      <c r="V1251" s="172">
        <f t="shared" si="308"/>
        <v>25.17436753066934</v>
      </c>
      <c r="W1251" s="174">
        <f t="shared" si="309"/>
        <v>2646</v>
      </c>
      <c r="X1251" s="174">
        <f t="shared" si="310"/>
        <v>111.45596130329999</v>
      </c>
      <c r="Y1251" s="175">
        <f t="shared" si="311"/>
        <v>23.74031831998256</v>
      </c>
    </row>
    <row r="1252" spans="1:25" ht="14.25" x14ac:dyDescent="0.2">
      <c r="A1252" s="172" t="s">
        <v>258</v>
      </c>
      <c r="B1252" s="172" t="s">
        <v>259</v>
      </c>
      <c r="C1252" s="172" t="s">
        <v>172</v>
      </c>
      <c r="D1252" s="170">
        <v>259000</v>
      </c>
      <c r="E1252" s="160">
        <v>690</v>
      </c>
      <c r="F1252" s="160">
        <v>882</v>
      </c>
      <c r="G1252" s="160">
        <v>1258</v>
      </c>
      <c r="H1252" s="170">
        <v>75706</v>
      </c>
      <c r="I1252" s="170">
        <v>80040</v>
      </c>
      <c r="J1252" s="170">
        <v>27600</v>
      </c>
      <c r="K1252" s="170">
        <v>35280</v>
      </c>
      <c r="L1252" s="160">
        <v>50320</v>
      </c>
      <c r="M1252" s="160">
        <v>29220</v>
      </c>
      <c r="N1252" s="170">
        <f t="shared" si="300"/>
        <v>-46486</v>
      </c>
      <c r="O1252" s="170">
        <f t="shared" si="301"/>
        <v>-50820</v>
      </c>
      <c r="P1252" s="170">
        <f t="shared" si="302"/>
        <v>1620</v>
      </c>
      <c r="Q1252" s="170">
        <f t="shared" si="303"/>
        <v>-6060</v>
      </c>
      <c r="R1252" s="170">
        <f t="shared" si="304"/>
        <v>-21100</v>
      </c>
      <c r="S1252" s="174">
        <f t="shared" si="305"/>
        <v>33670</v>
      </c>
      <c r="T1252" s="171">
        <f t="shared" si="306"/>
        <v>25716.551220000001</v>
      </c>
      <c r="U1252" s="174">
        <f t="shared" si="307"/>
        <v>950.22656757899995</v>
      </c>
      <c r="V1252" s="172">
        <f t="shared" si="308"/>
        <v>35.433654613325409</v>
      </c>
      <c r="W1252" s="174">
        <f t="shared" si="309"/>
        <v>2646</v>
      </c>
      <c r="X1252" s="174">
        <f t="shared" si="310"/>
        <v>79.185547298249986</v>
      </c>
      <c r="Y1252" s="175">
        <f t="shared" si="311"/>
        <v>33.415188633273196</v>
      </c>
    </row>
    <row r="1253" spans="1:25" ht="14.25" x14ac:dyDescent="0.2">
      <c r="A1253" s="172" t="s">
        <v>258</v>
      </c>
      <c r="B1253" s="172" t="s">
        <v>259</v>
      </c>
      <c r="C1253" s="172" t="s">
        <v>173</v>
      </c>
      <c r="D1253" s="170">
        <v>259000</v>
      </c>
      <c r="E1253" s="160">
        <v>690</v>
      </c>
      <c r="F1253" s="160">
        <v>882</v>
      </c>
      <c r="G1253" s="160">
        <v>1258</v>
      </c>
      <c r="H1253" s="170">
        <v>75706</v>
      </c>
      <c r="I1253" s="170">
        <v>80040</v>
      </c>
      <c r="J1253" s="170">
        <v>27600</v>
      </c>
      <c r="K1253" s="170">
        <v>35280</v>
      </c>
      <c r="L1253" s="160">
        <v>50320</v>
      </c>
      <c r="M1253" s="160">
        <v>36315</v>
      </c>
      <c r="N1253" s="170">
        <f t="shared" si="300"/>
        <v>-39391</v>
      </c>
      <c r="O1253" s="170">
        <f t="shared" si="301"/>
        <v>-43725</v>
      </c>
      <c r="P1253" s="170">
        <f t="shared" si="302"/>
        <v>8715</v>
      </c>
      <c r="Q1253" s="170">
        <f t="shared" si="303"/>
        <v>1035</v>
      </c>
      <c r="R1253" s="170">
        <f t="shared" si="304"/>
        <v>-14005</v>
      </c>
      <c r="S1253" s="174">
        <f t="shared" si="305"/>
        <v>33670</v>
      </c>
      <c r="T1253" s="171">
        <f t="shared" si="306"/>
        <v>31960.867815000001</v>
      </c>
      <c r="U1253" s="174">
        <f t="shared" si="307"/>
        <v>1180.9540657642499</v>
      </c>
      <c r="V1253" s="172">
        <f t="shared" si="308"/>
        <v>28.51084642162656</v>
      </c>
      <c r="W1253" s="174">
        <f t="shared" si="309"/>
        <v>2646</v>
      </c>
      <c r="X1253" s="174">
        <f t="shared" si="310"/>
        <v>98.412838813687486</v>
      </c>
      <c r="Y1253" s="175">
        <f t="shared" si="311"/>
        <v>26.886735835446586</v>
      </c>
    </row>
    <row r="1254" spans="1:25" ht="14.25" x14ac:dyDescent="0.2">
      <c r="A1254" s="172" t="s">
        <v>258</v>
      </c>
      <c r="B1254" s="172" t="s">
        <v>259</v>
      </c>
      <c r="C1254" s="172" t="s">
        <v>174</v>
      </c>
      <c r="D1254" s="170">
        <v>259000</v>
      </c>
      <c r="E1254" s="160">
        <v>690</v>
      </c>
      <c r="F1254" s="160">
        <v>882</v>
      </c>
      <c r="G1254" s="160">
        <v>1258</v>
      </c>
      <c r="H1254" s="170">
        <v>75706</v>
      </c>
      <c r="I1254" s="170">
        <v>80040</v>
      </c>
      <c r="J1254" s="170">
        <v>27600</v>
      </c>
      <c r="K1254" s="170">
        <v>35280</v>
      </c>
      <c r="L1254" s="160">
        <v>50320</v>
      </c>
      <c r="M1254" s="160">
        <v>62917</v>
      </c>
      <c r="N1254" s="170">
        <f t="shared" si="300"/>
        <v>-12789</v>
      </c>
      <c r="O1254" s="170">
        <f t="shared" si="301"/>
        <v>-17123</v>
      </c>
      <c r="P1254" s="170">
        <f t="shared" si="302"/>
        <v>35317</v>
      </c>
      <c r="Q1254" s="170">
        <f t="shared" si="303"/>
        <v>27637</v>
      </c>
      <c r="R1254" s="170">
        <f t="shared" si="304"/>
        <v>12597</v>
      </c>
      <c r="S1254" s="174">
        <f t="shared" si="305"/>
        <v>33670</v>
      </c>
      <c r="T1254" s="171">
        <f t="shared" si="306"/>
        <v>55373.314617000004</v>
      </c>
      <c r="U1254" s="174">
        <f t="shared" si="307"/>
        <v>2046.04397509815</v>
      </c>
      <c r="V1254" s="172">
        <f t="shared" si="308"/>
        <v>16.45614679341622</v>
      </c>
      <c r="W1254" s="174">
        <f t="shared" si="309"/>
        <v>2646</v>
      </c>
      <c r="X1254" s="174">
        <f t="shared" si="310"/>
        <v>170.50366459151249</v>
      </c>
      <c r="Y1254" s="175">
        <f t="shared" si="311"/>
        <v>15.518728036369227</v>
      </c>
    </row>
    <row r="1255" spans="1:25" ht="14.25" x14ac:dyDescent="0.2">
      <c r="A1255" s="172" t="s">
        <v>258</v>
      </c>
      <c r="B1255" s="172" t="s">
        <v>259</v>
      </c>
      <c r="C1255" s="172" t="s">
        <v>175</v>
      </c>
      <c r="D1255" s="170">
        <v>259000</v>
      </c>
      <c r="E1255" s="160">
        <v>690</v>
      </c>
      <c r="F1255" s="160">
        <v>882</v>
      </c>
      <c r="G1255" s="160">
        <v>1258</v>
      </c>
      <c r="H1255" s="170">
        <v>75706</v>
      </c>
      <c r="I1255" s="170">
        <v>80040</v>
      </c>
      <c r="J1255" s="170">
        <v>27600</v>
      </c>
      <c r="K1255" s="170">
        <v>35280</v>
      </c>
      <c r="L1255" s="160">
        <v>50320</v>
      </c>
      <c r="M1255" s="160">
        <v>27217</v>
      </c>
      <c r="N1255" s="170">
        <f t="shared" si="300"/>
        <v>-48489</v>
      </c>
      <c r="O1255" s="170">
        <f t="shared" si="301"/>
        <v>-52823</v>
      </c>
      <c r="P1255" s="170">
        <f t="shared" si="302"/>
        <v>-383</v>
      </c>
      <c r="Q1255" s="170">
        <f t="shared" si="303"/>
        <v>-8063</v>
      </c>
      <c r="R1255" s="170">
        <f t="shared" si="304"/>
        <v>-23103</v>
      </c>
      <c r="S1255" s="174">
        <f t="shared" si="305"/>
        <v>33670</v>
      </c>
      <c r="T1255" s="171">
        <f t="shared" si="306"/>
        <v>23953.708917</v>
      </c>
      <c r="U1255" s="174">
        <f t="shared" si="307"/>
        <v>885.08954448314989</v>
      </c>
      <c r="V1255" s="172">
        <f t="shared" si="308"/>
        <v>38.041348708578042</v>
      </c>
      <c r="W1255" s="174">
        <f t="shared" si="309"/>
        <v>2646</v>
      </c>
      <c r="X1255" s="174">
        <f t="shared" si="310"/>
        <v>73.757462040262496</v>
      </c>
      <c r="Y1255" s="175">
        <f t="shared" si="311"/>
        <v>35.874336328920997</v>
      </c>
    </row>
    <row r="1256" spans="1:25" ht="14.25" x14ac:dyDescent="0.2">
      <c r="A1256" s="172" t="s">
        <v>258</v>
      </c>
      <c r="B1256" s="172" t="s">
        <v>259</v>
      </c>
      <c r="C1256" s="172" t="s">
        <v>176</v>
      </c>
      <c r="D1256" s="170">
        <v>259000</v>
      </c>
      <c r="E1256" s="160">
        <v>690</v>
      </c>
      <c r="F1256" s="160">
        <v>882</v>
      </c>
      <c r="G1256" s="160">
        <v>1258</v>
      </c>
      <c r="H1256" s="170">
        <v>75706</v>
      </c>
      <c r="I1256" s="170">
        <v>80040</v>
      </c>
      <c r="J1256" s="170">
        <v>27600</v>
      </c>
      <c r="K1256" s="170">
        <v>35280</v>
      </c>
      <c r="L1256" s="160">
        <v>50320</v>
      </c>
      <c r="M1256" s="160">
        <v>23091</v>
      </c>
      <c r="N1256" s="170">
        <f t="shared" si="300"/>
        <v>-52615</v>
      </c>
      <c r="O1256" s="170">
        <f t="shared" si="301"/>
        <v>-56949</v>
      </c>
      <c r="P1256" s="170">
        <f t="shared" si="302"/>
        <v>-4509</v>
      </c>
      <c r="Q1256" s="170">
        <f t="shared" si="303"/>
        <v>-12189</v>
      </c>
      <c r="R1256" s="170">
        <f t="shared" si="304"/>
        <v>-27229</v>
      </c>
      <c r="S1256" s="174">
        <f t="shared" si="305"/>
        <v>33670</v>
      </c>
      <c r="T1256" s="171">
        <f t="shared" si="306"/>
        <v>20322.412190999999</v>
      </c>
      <c r="U1256" s="174">
        <f t="shared" si="307"/>
        <v>750.91313045744994</v>
      </c>
      <c r="V1256" s="172">
        <f t="shared" si="308"/>
        <v>44.838741838870924</v>
      </c>
      <c r="W1256" s="174">
        <f t="shared" si="309"/>
        <v>2646</v>
      </c>
      <c r="X1256" s="174">
        <f t="shared" si="310"/>
        <v>62.576094204787488</v>
      </c>
      <c r="Y1256" s="175">
        <f t="shared" si="311"/>
        <v>42.284518291292834</v>
      </c>
    </row>
    <row r="1257" spans="1:25" ht="14.25" x14ac:dyDescent="0.2">
      <c r="A1257" s="172" t="s">
        <v>258</v>
      </c>
      <c r="B1257" s="172" t="s">
        <v>259</v>
      </c>
      <c r="C1257" s="172" t="s">
        <v>303</v>
      </c>
      <c r="D1257" s="170">
        <v>259000</v>
      </c>
      <c r="E1257" s="160">
        <v>690</v>
      </c>
      <c r="F1257" s="160">
        <v>882</v>
      </c>
      <c r="G1257" s="160">
        <v>1258</v>
      </c>
      <c r="H1257" s="170">
        <v>75706</v>
      </c>
      <c r="I1257" s="170">
        <v>80040</v>
      </c>
      <c r="J1257" s="170">
        <v>27600</v>
      </c>
      <c r="K1257" s="170">
        <v>35280</v>
      </c>
      <c r="L1257" s="160">
        <v>50320</v>
      </c>
      <c r="M1257" s="160">
        <v>40536</v>
      </c>
      <c r="N1257" s="170">
        <f t="shared" si="300"/>
        <v>-35170</v>
      </c>
      <c r="O1257" s="170">
        <f t="shared" si="301"/>
        <v>-39504</v>
      </c>
      <c r="P1257" s="170">
        <f t="shared" si="302"/>
        <v>12936</v>
      </c>
      <c r="Q1257" s="170">
        <f t="shared" si="303"/>
        <v>5256</v>
      </c>
      <c r="R1257" s="170">
        <f t="shared" si="304"/>
        <v>-9784</v>
      </c>
      <c r="S1257" s="174">
        <f t="shared" si="305"/>
        <v>33670</v>
      </c>
      <c r="T1257" s="171">
        <f t="shared" si="306"/>
        <v>35675.774136</v>
      </c>
      <c r="U1257" s="174">
        <f t="shared" si="307"/>
        <v>1318.2198543251998</v>
      </c>
      <c r="V1257" s="172">
        <f t="shared" si="308"/>
        <v>25.542021605520244</v>
      </c>
      <c r="W1257" s="174">
        <f t="shared" si="309"/>
        <v>2646</v>
      </c>
      <c r="X1257" s="174">
        <f t="shared" si="310"/>
        <v>109.85165452709998</v>
      </c>
      <c r="Y1257" s="175">
        <f t="shared" si="311"/>
        <v>24.087029106577926</v>
      </c>
    </row>
    <row r="1258" spans="1:25" ht="14.25" x14ac:dyDescent="0.2">
      <c r="A1258" s="172" t="s">
        <v>258</v>
      </c>
      <c r="B1258" s="172" t="s">
        <v>259</v>
      </c>
      <c r="C1258" s="172" t="s">
        <v>339</v>
      </c>
      <c r="D1258" s="170">
        <v>259000</v>
      </c>
      <c r="E1258" s="160">
        <v>690</v>
      </c>
      <c r="F1258" s="160">
        <v>882</v>
      </c>
      <c r="G1258" s="160">
        <v>1258</v>
      </c>
      <c r="H1258" s="170">
        <v>75706</v>
      </c>
      <c r="I1258" s="170">
        <v>80040</v>
      </c>
      <c r="J1258" s="170">
        <v>27600</v>
      </c>
      <c r="K1258" s="170">
        <v>35280</v>
      </c>
      <c r="L1258" s="160">
        <v>50320</v>
      </c>
      <c r="M1258" s="160">
        <v>27441</v>
      </c>
      <c r="N1258" s="170">
        <f t="shared" si="300"/>
        <v>-48265</v>
      </c>
      <c r="O1258" s="170">
        <f t="shared" si="301"/>
        <v>-52599</v>
      </c>
      <c r="P1258" s="170">
        <f t="shared" si="302"/>
        <v>-159</v>
      </c>
      <c r="Q1258" s="170">
        <f t="shared" si="303"/>
        <v>-7839</v>
      </c>
      <c r="R1258" s="170">
        <f t="shared" si="304"/>
        <v>-22879</v>
      </c>
      <c r="S1258" s="174">
        <f t="shared" si="305"/>
        <v>33670</v>
      </c>
      <c r="T1258" s="171">
        <f t="shared" si="306"/>
        <v>24150.851541</v>
      </c>
      <c r="U1258" s="174">
        <f t="shared" si="307"/>
        <v>892.37396443994987</v>
      </c>
      <c r="V1258" s="172">
        <f t="shared" si="308"/>
        <v>37.730818403169295</v>
      </c>
      <c r="W1258" s="174">
        <f t="shared" si="309"/>
        <v>2646</v>
      </c>
      <c r="X1258" s="174">
        <f t="shared" si="310"/>
        <v>74.364497036662485</v>
      </c>
      <c r="Y1258" s="175">
        <f t="shared" si="311"/>
        <v>35.581495275836993</v>
      </c>
    </row>
    <row r="1259" spans="1:25" ht="14.25" x14ac:dyDescent="0.2">
      <c r="A1259" s="172" t="s">
        <v>258</v>
      </c>
      <c r="B1259" s="172" t="s">
        <v>259</v>
      </c>
      <c r="C1259" s="172" t="s">
        <v>179</v>
      </c>
      <c r="D1259" s="170">
        <v>259000</v>
      </c>
      <c r="E1259" s="160">
        <v>690</v>
      </c>
      <c r="F1259" s="160">
        <v>882</v>
      </c>
      <c r="G1259" s="160">
        <v>1258</v>
      </c>
      <c r="H1259" s="170">
        <v>75706</v>
      </c>
      <c r="I1259" s="170">
        <v>80040</v>
      </c>
      <c r="J1259" s="170">
        <v>27600</v>
      </c>
      <c r="K1259" s="170">
        <v>35280</v>
      </c>
      <c r="L1259" s="160">
        <v>50320</v>
      </c>
      <c r="M1259" s="160">
        <v>51752</v>
      </c>
      <c r="N1259" s="170">
        <f t="shared" si="300"/>
        <v>-23954</v>
      </c>
      <c r="O1259" s="170">
        <f t="shared" si="301"/>
        <v>-28288</v>
      </c>
      <c r="P1259" s="170">
        <f t="shared" si="302"/>
        <v>24152</v>
      </c>
      <c r="Q1259" s="170">
        <f t="shared" si="303"/>
        <v>16472</v>
      </c>
      <c r="R1259" s="170">
        <f t="shared" si="304"/>
        <v>1432</v>
      </c>
      <c r="S1259" s="174">
        <f t="shared" si="305"/>
        <v>33670</v>
      </c>
      <c r="T1259" s="171">
        <f t="shared" si="306"/>
        <v>45546.986951999999</v>
      </c>
      <c r="U1259" s="174">
        <f t="shared" si="307"/>
        <v>1682.9611678763997</v>
      </c>
      <c r="V1259" s="172">
        <f t="shared" si="308"/>
        <v>20.00640338153827</v>
      </c>
      <c r="W1259" s="174">
        <f t="shared" si="309"/>
        <v>2646</v>
      </c>
      <c r="X1259" s="174">
        <f t="shared" si="310"/>
        <v>140.24676398969999</v>
      </c>
      <c r="Y1259" s="175">
        <f t="shared" si="311"/>
        <v>18.866745475812387</v>
      </c>
    </row>
    <row r="1260" spans="1:25" ht="14.25" customHeight="1" x14ac:dyDescent="0.2">
      <c r="A1260" s="172" t="s">
        <v>258</v>
      </c>
      <c r="B1260" s="172" t="s">
        <v>259</v>
      </c>
      <c r="C1260" s="172" t="s">
        <v>340</v>
      </c>
      <c r="D1260" s="170">
        <v>259000</v>
      </c>
      <c r="E1260" s="160">
        <v>690</v>
      </c>
      <c r="F1260" s="160">
        <v>882</v>
      </c>
      <c r="G1260" s="160">
        <v>1258</v>
      </c>
      <c r="H1260" s="170">
        <v>75706</v>
      </c>
      <c r="I1260" s="170">
        <v>80040</v>
      </c>
      <c r="J1260" s="170">
        <v>27600</v>
      </c>
      <c r="K1260" s="170">
        <v>35280</v>
      </c>
      <c r="L1260" s="160">
        <v>50320</v>
      </c>
      <c r="M1260" s="160">
        <v>28561</v>
      </c>
      <c r="N1260" s="170">
        <f t="shared" si="300"/>
        <v>-47145</v>
      </c>
      <c r="O1260" s="170">
        <f t="shared" si="301"/>
        <v>-51479</v>
      </c>
      <c r="P1260" s="170">
        <f t="shared" si="302"/>
        <v>961</v>
      </c>
      <c r="Q1260" s="170">
        <f t="shared" si="303"/>
        <v>-6719</v>
      </c>
      <c r="R1260" s="170">
        <f t="shared" si="304"/>
        <v>-21759</v>
      </c>
      <c r="S1260" s="174">
        <f t="shared" si="305"/>
        <v>33670</v>
      </c>
      <c r="T1260" s="171">
        <f t="shared" si="306"/>
        <v>25136.564661</v>
      </c>
      <c r="U1260" s="174">
        <f t="shared" si="307"/>
        <v>928.79606422394988</v>
      </c>
      <c r="V1260" s="172">
        <f t="shared" si="308"/>
        <v>36.251230272097217</v>
      </c>
      <c r="W1260" s="174">
        <f t="shared" si="309"/>
        <v>2646</v>
      </c>
      <c r="X1260" s="174">
        <f t="shared" si="310"/>
        <v>77.399672018662486</v>
      </c>
      <c r="Y1260" s="175">
        <f t="shared" si="311"/>
        <v>34.186191375100407</v>
      </c>
    </row>
    <row r="1261" spans="1:25" ht="14.25" customHeight="1" x14ac:dyDescent="0.2">
      <c r="A1261" s="172" t="s">
        <v>258</v>
      </c>
      <c r="B1261" s="172" t="s">
        <v>259</v>
      </c>
      <c r="C1261" s="172" t="s">
        <v>305</v>
      </c>
      <c r="D1261" s="170">
        <v>259000</v>
      </c>
      <c r="E1261" s="160">
        <v>690</v>
      </c>
      <c r="F1261" s="160">
        <v>882</v>
      </c>
      <c r="G1261" s="160">
        <v>1258</v>
      </c>
      <c r="H1261" s="170">
        <v>75706</v>
      </c>
      <c r="I1261" s="170">
        <v>80040</v>
      </c>
      <c r="J1261" s="170">
        <v>27600</v>
      </c>
      <c r="K1261" s="170">
        <v>35280</v>
      </c>
      <c r="L1261" s="160">
        <v>50320</v>
      </c>
      <c r="M1261" s="160">
        <v>25144</v>
      </c>
      <c r="N1261" s="170">
        <f t="shared" si="300"/>
        <v>-50562</v>
      </c>
      <c r="O1261" s="170">
        <f t="shared" si="301"/>
        <v>-54896</v>
      </c>
      <c r="P1261" s="170">
        <f t="shared" si="302"/>
        <v>-2456</v>
      </c>
      <c r="Q1261" s="170">
        <f t="shared" si="303"/>
        <v>-10136</v>
      </c>
      <c r="R1261" s="170">
        <f t="shared" si="304"/>
        <v>-25176</v>
      </c>
      <c r="S1261" s="174">
        <f t="shared" si="305"/>
        <v>33670</v>
      </c>
      <c r="T1261" s="171">
        <f t="shared" si="306"/>
        <v>22129.259544</v>
      </c>
      <c r="U1261" s="174">
        <f t="shared" si="307"/>
        <v>817.67614015079994</v>
      </c>
      <c r="V1261" s="172">
        <f t="shared" si="308"/>
        <v>41.177672120639855</v>
      </c>
      <c r="W1261" s="174">
        <f t="shared" si="309"/>
        <v>2646</v>
      </c>
      <c r="X1261" s="174">
        <f t="shared" si="310"/>
        <v>68.139678345899995</v>
      </c>
      <c r="Y1261" s="175">
        <f t="shared" si="311"/>
        <v>38.832000153684483</v>
      </c>
    </row>
    <row r="1262" spans="1:25" ht="14.25" customHeight="1" x14ac:dyDescent="0.2">
      <c r="A1262" s="172" t="s">
        <v>260</v>
      </c>
      <c r="B1262" s="172" t="s">
        <v>261</v>
      </c>
      <c r="C1262" s="172" t="s">
        <v>177</v>
      </c>
      <c r="D1262" s="170">
        <v>146000</v>
      </c>
      <c r="E1262" s="160">
        <v>669</v>
      </c>
      <c r="F1262" s="160">
        <v>851</v>
      </c>
      <c r="G1262" s="160">
        <v>1163</v>
      </c>
      <c r="H1262" s="170">
        <v>42676</v>
      </c>
      <c r="I1262" s="170">
        <v>45119</v>
      </c>
      <c r="J1262" s="170">
        <v>26760</v>
      </c>
      <c r="K1262" s="170">
        <v>34040</v>
      </c>
      <c r="L1262" s="160">
        <v>46520</v>
      </c>
      <c r="M1262" s="160">
        <v>27480</v>
      </c>
      <c r="N1262" s="170">
        <f t="shared" si="300"/>
        <v>-15196</v>
      </c>
      <c r="O1262" s="170">
        <f t="shared" si="301"/>
        <v>-17639</v>
      </c>
      <c r="P1262" s="170">
        <f t="shared" si="302"/>
        <v>720</v>
      </c>
      <c r="Q1262" s="170">
        <f t="shared" si="303"/>
        <v>-6560</v>
      </c>
      <c r="R1262" s="170">
        <f t="shared" si="304"/>
        <v>-19040</v>
      </c>
      <c r="S1262" s="174">
        <f t="shared" si="305"/>
        <v>18980</v>
      </c>
      <c r="T1262" s="171">
        <f t="shared" si="306"/>
        <v>24185.175480000002</v>
      </c>
      <c r="U1262" s="174">
        <f t="shared" si="307"/>
        <v>893.64223398599995</v>
      </c>
      <c r="V1262" s="172">
        <f t="shared" si="308"/>
        <v>21.238924569781855</v>
      </c>
      <c r="W1262" s="174">
        <f t="shared" si="309"/>
        <v>2553</v>
      </c>
      <c r="X1262" s="174">
        <f t="shared" si="310"/>
        <v>74.470186165499996</v>
      </c>
      <c r="Y1262" s="175">
        <f t="shared" si="311"/>
        <v>34.2821756122148</v>
      </c>
    </row>
    <row r="1263" spans="1:25" ht="14.25" customHeight="1" x14ac:dyDescent="0.2">
      <c r="A1263" s="172" t="s">
        <v>260</v>
      </c>
      <c r="B1263" s="172" t="s">
        <v>261</v>
      </c>
      <c r="C1263" s="172" t="s">
        <v>180</v>
      </c>
      <c r="D1263" s="170">
        <v>146000</v>
      </c>
      <c r="E1263" s="160">
        <v>669</v>
      </c>
      <c r="F1263" s="160">
        <v>851</v>
      </c>
      <c r="G1263" s="160">
        <v>1163</v>
      </c>
      <c r="H1263" s="170">
        <v>42676</v>
      </c>
      <c r="I1263" s="170">
        <v>45119</v>
      </c>
      <c r="J1263" s="170">
        <v>26760</v>
      </c>
      <c r="K1263" s="170">
        <v>34040</v>
      </c>
      <c r="L1263" s="160">
        <v>46520</v>
      </c>
      <c r="M1263" s="160">
        <v>27342</v>
      </c>
      <c r="N1263" s="170">
        <f t="shared" si="300"/>
        <v>-15334</v>
      </c>
      <c r="O1263" s="170">
        <f t="shared" si="301"/>
        <v>-17777</v>
      </c>
      <c r="P1263" s="170">
        <f t="shared" si="302"/>
        <v>582</v>
      </c>
      <c r="Q1263" s="170">
        <f t="shared" si="303"/>
        <v>-6698</v>
      </c>
      <c r="R1263" s="170">
        <f t="shared" si="304"/>
        <v>-19178</v>
      </c>
      <c r="S1263" s="174">
        <f t="shared" si="305"/>
        <v>18980</v>
      </c>
      <c r="T1263" s="171">
        <f t="shared" si="306"/>
        <v>24063.721541999999</v>
      </c>
      <c r="U1263" s="174">
        <f t="shared" si="307"/>
        <v>889.15451097689993</v>
      </c>
      <c r="V1263" s="172">
        <f t="shared" si="308"/>
        <v>21.346121248540904</v>
      </c>
      <c r="W1263" s="174">
        <f t="shared" si="309"/>
        <v>2553</v>
      </c>
      <c r="X1263" s="174">
        <f t="shared" si="310"/>
        <v>74.096209248074985</v>
      </c>
      <c r="Y1263" s="175">
        <f t="shared" si="311"/>
        <v>34.45520392888826</v>
      </c>
    </row>
    <row r="1264" spans="1:25" ht="14.25" customHeight="1" x14ac:dyDescent="0.2">
      <c r="A1264" s="172" t="s">
        <v>260</v>
      </c>
      <c r="B1264" s="172" t="s">
        <v>261</v>
      </c>
      <c r="C1264" s="172" t="s">
        <v>181</v>
      </c>
      <c r="D1264" s="170">
        <v>146000</v>
      </c>
      <c r="E1264" s="160">
        <v>669</v>
      </c>
      <c r="F1264" s="160">
        <v>851</v>
      </c>
      <c r="G1264" s="160">
        <v>1163</v>
      </c>
      <c r="H1264" s="170">
        <v>42676</v>
      </c>
      <c r="I1264" s="170">
        <v>45119</v>
      </c>
      <c r="J1264" s="170">
        <v>26760</v>
      </c>
      <c r="K1264" s="170">
        <v>34040</v>
      </c>
      <c r="L1264" s="160">
        <v>46520</v>
      </c>
      <c r="M1264" s="160">
        <v>83075</v>
      </c>
      <c r="N1264" s="170">
        <f t="shared" si="300"/>
        <v>40399</v>
      </c>
      <c r="O1264" s="170">
        <f t="shared" si="301"/>
        <v>37956</v>
      </c>
      <c r="P1264" s="170">
        <f t="shared" si="302"/>
        <v>56315</v>
      </c>
      <c r="Q1264" s="170">
        <f t="shared" si="303"/>
        <v>49035</v>
      </c>
      <c r="R1264" s="170">
        <f t="shared" si="304"/>
        <v>36555</v>
      </c>
      <c r="S1264" s="174">
        <f t="shared" si="305"/>
        <v>18980</v>
      </c>
      <c r="T1264" s="171">
        <f t="shared" si="306"/>
        <v>73114.390574999998</v>
      </c>
      <c r="U1264" s="174">
        <f t="shared" si="307"/>
        <v>2701.5767317462496</v>
      </c>
      <c r="V1264" s="172">
        <f t="shared" si="308"/>
        <v>7.0255268995197762</v>
      </c>
      <c r="W1264" s="174">
        <f t="shared" si="309"/>
        <v>2553</v>
      </c>
      <c r="X1264" s="174">
        <f t="shared" si="310"/>
        <v>225.13139431218747</v>
      </c>
      <c r="Y1264" s="175">
        <f t="shared" si="311"/>
        <v>11.340044367422966</v>
      </c>
    </row>
    <row r="1265" spans="1:25" ht="14.25" customHeight="1" x14ac:dyDescent="0.2">
      <c r="A1265" s="172" t="s">
        <v>260</v>
      </c>
      <c r="B1265" s="172" t="s">
        <v>261</v>
      </c>
      <c r="C1265" s="172" t="s">
        <v>178</v>
      </c>
      <c r="D1265" s="170">
        <v>146000</v>
      </c>
      <c r="E1265" s="160">
        <v>669</v>
      </c>
      <c r="F1265" s="160">
        <v>851</v>
      </c>
      <c r="G1265" s="160">
        <v>1163</v>
      </c>
      <c r="H1265" s="170">
        <v>42676</v>
      </c>
      <c r="I1265" s="170">
        <v>45119</v>
      </c>
      <c r="J1265" s="170">
        <v>26760</v>
      </c>
      <c r="K1265" s="170">
        <v>34040</v>
      </c>
      <c r="L1265" s="160">
        <v>46520</v>
      </c>
      <c r="M1265" s="160">
        <v>65183</v>
      </c>
      <c r="N1265" s="170">
        <f t="shared" si="300"/>
        <v>22507</v>
      </c>
      <c r="O1265" s="170">
        <f t="shared" si="301"/>
        <v>20064</v>
      </c>
      <c r="P1265" s="170">
        <f t="shared" si="302"/>
        <v>38423</v>
      </c>
      <c r="Q1265" s="170">
        <f t="shared" si="303"/>
        <v>31143</v>
      </c>
      <c r="R1265" s="170">
        <f t="shared" si="304"/>
        <v>18663</v>
      </c>
      <c r="S1265" s="174">
        <f t="shared" si="305"/>
        <v>18980</v>
      </c>
      <c r="T1265" s="171">
        <f t="shared" si="306"/>
        <v>57367.623483000003</v>
      </c>
      <c r="U1265" s="174">
        <f t="shared" si="307"/>
        <v>2119.7336876968498</v>
      </c>
      <c r="V1265" s="172">
        <f t="shared" si="308"/>
        <v>8.9539549756471075</v>
      </c>
      <c r="W1265" s="174">
        <f t="shared" si="309"/>
        <v>2553</v>
      </c>
      <c r="X1265" s="174">
        <f t="shared" si="310"/>
        <v>176.64447397473748</v>
      </c>
      <c r="Y1265" s="175">
        <f t="shared" si="311"/>
        <v>14.452758937509209</v>
      </c>
    </row>
    <row r="1266" spans="1:25" ht="14.25" customHeight="1" x14ac:dyDescent="0.2">
      <c r="A1266" s="172" t="s">
        <v>260</v>
      </c>
      <c r="B1266" s="172" t="s">
        <v>261</v>
      </c>
      <c r="C1266" s="172" t="s">
        <v>468</v>
      </c>
      <c r="D1266" s="170">
        <v>146000</v>
      </c>
      <c r="E1266" s="160">
        <v>669</v>
      </c>
      <c r="F1266" s="160">
        <v>851</v>
      </c>
      <c r="G1266" s="160">
        <v>1163</v>
      </c>
      <c r="H1266" s="170">
        <v>42676</v>
      </c>
      <c r="I1266" s="170">
        <v>45119</v>
      </c>
      <c r="J1266" s="170">
        <v>26760</v>
      </c>
      <c r="K1266" s="170">
        <v>34040</v>
      </c>
      <c r="L1266" s="160">
        <v>46520</v>
      </c>
      <c r="M1266" s="160">
        <v>54822</v>
      </c>
      <c r="N1266" s="170">
        <f t="shared" si="300"/>
        <v>12146</v>
      </c>
      <c r="O1266" s="170">
        <f t="shared" si="301"/>
        <v>9703</v>
      </c>
      <c r="P1266" s="170">
        <f t="shared" si="302"/>
        <v>28062</v>
      </c>
      <c r="Q1266" s="170">
        <f t="shared" si="303"/>
        <v>20782</v>
      </c>
      <c r="R1266" s="170">
        <f t="shared" si="304"/>
        <v>8302</v>
      </c>
      <c r="S1266" s="174">
        <f t="shared" si="305"/>
        <v>18980</v>
      </c>
      <c r="T1266" s="171">
        <f t="shared" si="306"/>
        <v>48248.897022000005</v>
      </c>
      <c r="U1266" s="174">
        <f t="shared" si="307"/>
        <v>1782.7967449629</v>
      </c>
      <c r="V1266" s="172">
        <f t="shared" si="308"/>
        <v>10.646193994702955</v>
      </c>
      <c r="W1266" s="174">
        <f t="shared" si="309"/>
        <v>2553</v>
      </c>
      <c r="X1266" s="174">
        <f t="shared" si="310"/>
        <v>148.56639541357498</v>
      </c>
      <c r="Y1266" s="175">
        <f t="shared" si="311"/>
        <v>17.184235996929385</v>
      </c>
    </row>
    <row r="1267" spans="1:25" ht="14.25" customHeight="1" x14ac:dyDescent="0.2">
      <c r="A1267" s="172" t="s">
        <v>260</v>
      </c>
      <c r="B1267" s="172" t="s">
        <v>261</v>
      </c>
      <c r="C1267" s="172" t="s">
        <v>170</v>
      </c>
      <c r="D1267" s="170">
        <v>146000</v>
      </c>
      <c r="E1267" s="160">
        <v>669</v>
      </c>
      <c r="F1267" s="160">
        <v>851</v>
      </c>
      <c r="G1267" s="160">
        <v>1163</v>
      </c>
      <c r="H1267" s="170">
        <v>42676</v>
      </c>
      <c r="I1267" s="170">
        <v>45119</v>
      </c>
      <c r="J1267" s="170">
        <v>26760</v>
      </c>
      <c r="K1267" s="170">
        <v>34040</v>
      </c>
      <c r="L1267" s="160">
        <v>46520</v>
      </c>
      <c r="M1267" s="160">
        <v>45922</v>
      </c>
      <c r="N1267" s="170">
        <f t="shared" si="300"/>
        <v>3246</v>
      </c>
      <c r="O1267" s="170">
        <f t="shared" si="301"/>
        <v>803</v>
      </c>
      <c r="P1267" s="170">
        <f t="shared" si="302"/>
        <v>19162</v>
      </c>
      <c r="Q1267" s="170">
        <f t="shared" si="303"/>
        <v>11882</v>
      </c>
      <c r="R1267" s="170">
        <f t="shared" si="304"/>
        <v>-598</v>
      </c>
      <c r="S1267" s="174">
        <f t="shared" si="305"/>
        <v>18980</v>
      </c>
      <c r="T1267" s="171">
        <f t="shared" si="306"/>
        <v>40415.998122000005</v>
      </c>
      <c r="U1267" s="174">
        <f t="shared" si="307"/>
        <v>1493.3711306079001</v>
      </c>
      <c r="V1267" s="172">
        <f t="shared" si="308"/>
        <v>12.709499742554883</v>
      </c>
      <c r="W1267" s="174">
        <f t="shared" si="309"/>
        <v>2553</v>
      </c>
      <c r="X1267" s="174">
        <f t="shared" si="310"/>
        <v>124.44759421732499</v>
      </c>
      <c r="Y1267" s="175">
        <f t="shared" si="311"/>
        <v>20.514659331554871</v>
      </c>
    </row>
    <row r="1268" spans="1:25" ht="14.25" customHeight="1" x14ac:dyDescent="0.2">
      <c r="A1268" s="172" t="s">
        <v>260</v>
      </c>
      <c r="B1268" s="172" t="s">
        <v>261</v>
      </c>
      <c r="C1268" s="172" t="s">
        <v>171</v>
      </c>
      <c r="D1268" s="170">
        <v>146000</v>
      </c>
      <c r="E1268" s="160">
        <v>669</v>
      </c>
      <c r="F1268" s="160">
        <v>851</v>
      </c>
      <c r="G1268" s="160">
        <v>1163</v>
      </c>
      <c r="H1268" s="170">
        <v>42676</v>
      </c>
      <c r="I1268" s="170">
        <v>45119</v>
      </c>
      <c r="J1268" s="170">
        <v>26760</v>
      </c>
      <c r="K1268" s="170">
        <v>34040</v>
      </c>
      <c r="L1268" s="160">
        <v>46520</v>
      </c>
      <c r="M1268" s="160">
        <v>42196</v>
      </c>
      <c r="N1268" s="170">
        <f t="shared" si="300"/>
        <v>-480</v>
      </c>
      <c r="O1268" s="170">
        <f t="shared" si="301"/>
        <v>-2923</v>
      </c>
      <c r="P1268" s="170">
        <f t="shared" si="302"/>
        <v>15436</v>
      </c>
      <c r="Q1268" s="170">
        <f t="shared" si="303"/>
        <v>8156</v>
      </c>
      <c r="R1268" s="170">
        <f t="shared" si="304"/>
        <v>-4324</v>
      </c>
      <c r="S1268" s="174">
        <f t="shared" si="305"/>
        <v>18980</v>
      </c>
      <c r="T1268" s="171">
        <f t="shared" si="306"/>
        <v>37136.741796000002</v>
      </c>
      <c r="U1268" s="174">
        <f t="shared" si="307"/>
        <v>1372.2026093622001</v>
      </c>
      <c r="V1268" s="172">
        <f t="shared" si="308"/>
        <v>13.831776641805037</v>
      </c>
      <c r="W1268" s="174">
        <f t="shared" si="309"/>
        <v>2553</v>
      </c>
      <c r="X1268" s="174">
        <f t="shared" si="310"/>
        <v>114.35021744685</v>
      </c>
      <c r="Y1268" s="175">
        <f t="shared" si="311"/>
        <v>22.3261490620832</v>
      </c>
    </row>
    <row r="1269" spans="1:25" ht="14.25" customHeight="1" x14ac:dyDescent="0.2">
      <c r="A1269" s="172" t="s">
        <v>260</v>
      </c>
      <c r="B1269" s="172" t="s">
        <v>261</v>
      </c>
      <c r="C1269" s="172" t="s">
        <v>172</v>
      </c>
      <c r="D1269" s="170">
        <v>146000</v>
      </c>
      <c r="E1269" s="160">
        <v>669</v>
      </c>
      <c r="F1269" s="160">
        <v>851</v>
      </c>
      <c r="G1269" s="160">
        <v>1163</v>
      </c>
      <c r="H1269" s="170">
        <v>42676</v>
      </c>
      <c r="I1269" s="170">
        <v>45119</v>
      </c>
      <c r="J1269" s="170">
        <v>26760</v>
      </c>
      <c r="K1269" s="170">
        <v>34040</v>
      </c>
      <c r="L1269" s="160">
        <v>46520</v>
      </c>
      <c r="M1269" s="160">
        <v>29979</v>
      </c>
      <c r="N1269" s="170">
        <f t="shared" si="300"/>
        <v>-12697</v>
      </c>
      <c r="O1269" s="170">
        <f t="shared" si="301"/>
        <v>-15140</v>
      </c>
      <c r="P1269" s="170">
        <f t="shared" si="302"/>
        <v>3219</v>
      </c>
      <c r="Q1269" s="170">
        <f t="shared" si="303"/>
        <v>-4061</v>
      </c>
      <c r="R1269" s="170">
        <f t="shared" si="304"/>
        <v>-16541</v>
      </c>
      <c r="S1269" s="174">
        <f t="shared" si="305"/>
        <v>18980</v>
      </c>
      <c r="T1269" s="171">
        <f t="shared" si="306"/>
        <v>26384.547879000002</v>
      </c>
      <c r="U1269" s="174">
        <f t="shared" si="307"/>
        <v>974.90904412905002</v>
      </c>
      <c r="V1269" s="172">
        <f t="shared" si="308"/>
        <v>19.468482843910916</v>
      </c>
      <c r="W1269" s="174">
        <f t="shared" si="309"/>
        <v>2553</v>
      </c>
      <c r="X1269" s="174">
        <f t="shared" si="310"/>
        <v>81.242420344087492</v>
      </c>
      <c r="Y1269" s="175">
        <f t="shared" si="311"/>
        <v>31.424469989781606</v>
      </c>
    </row>
    <row r="1270" spans="1:25" ht="14.25" customHeight="1" x14ac:dyDescent="0.2">
      <c r="A1270" s="172" t="s">
        <v>260</v>
      </c>
      <c r="B1270" s="172" t="s">
        <v>261</v>
      </c>
      <c r="C1270" s="172" t="s">
        <v>173</v>
      </c>
      <c r="D1270" s="170">
        <v>146000</v>
      </c>
      <c r="E1270" s="160">
        <v>669</v>
      </c>
      <c r="F1270" s="160">
        <v>851</v>
      </c>
      <c r="G1270" s="160">
        <v>1163</v>
      </c>
      <c r="H1270" s="170">
        <v>42676</v>
      </c>
      <c r="I1270" s="170">
        <v>45119</v>
      </c>
      <c r="J1270" s="170">
        <v>26760</v>
      </c>
      <c r="K1270" s="170">
        <v>34040</v>
      </c>
      <c r="L1270" s="160">
        <v>46520</v>
      </c>
      <c r="M1270" s="160">
        <v>37259</v>
      </c>
      <c r="N1270" s="170">
        <f t="shared" si="300"/>
        <v>-5417</v>
      </c>
      <c r="O1270" s="170">
        <f t="shared" si="301"/>
        <v>-7860</v>
      </c>
      <c r="P1270" s="170">
        <f t="shared" si="302"/>
        <v>10499</v>
      </c>
      <c r="Q1270" s="170">
        <f t="shared" si="303"/>
        <v>3219</v>
      </c>
      <c r="R1270" s="170">
        <f t="shared" si="304"/>
        <v>-9261</v>
      </c>
      <c r="S1270" s="174">
        <f t="shared" si="305"/>
        <v>18980</v>
      </c>
      <c r="T1270" s="171">
        <f t="shared" si="306"/>
        <v>32791.683159</v>
      </c>
      <c r="U1270" s="174">
        <f t="shared" si="307"/>
        <v>1211.65269272505</v>
      </c>
      <c r="V1270" s="172">
        <f t="shared" si="308"/>
        <v>15.664554796897537</v>
      </c>
      <c r="W1270" s="174">
        <f t="shared" si="309"/>
        <v>2553</v>
      </c>
      <c r="X1270" s="174">
        <f t="shared" si="310"/>
        <v>100.97105772708748</v>
      </c>
      <c r="Y1270" s="175">
        <f t="shared" si="311"/>
        <v>25.284473169533879</v>
      </c>
    </row>
    <row r="1271" spans="1:25" ht="14.25" customHeight="1" x14ac:dyDescent="0.2">
      <c r="A1271" s="172" t="s">
        <v>260</v>
      </c>
      <c r="B1271" s="172" t="s">
        <v>261</v>
      </c>
      <c r="C1271" s="172" t="s">
        <v>174</v>
      </c>
      <c r="D1271" s="170">
        <v>146000</v>
      </c>
      <c r="E1271" s="160">
        <v>669</v>
      </c>
      <c r="F1271" s="160">
        <v>851</v>
      </c>
      <c r="G1271" s="160">
        <v>1163</v>
      </c>
      <c r="H1271" s="170">
        <v>42676</v>
      </c>
      <c r="I1271" s="170">
        <v>45119</v>
      </c>
      <c r="J1271" s="170">
        <v>26760</v>
      </c>
      <c r="K1271" s="170">
        <v>34040</v>
      </c>
      <c r="L1271" s="160">
        <v>46520</v>
      </c>
      <c r="M1271" s="160">
        <v>64551</v>
      </c>
      <c r="N1271" s="170">
        <f t="shared" si="300"/>
        <v>21875</v>
      </c>
      <c r="O1271" s="170">
        <f t="shared" si="301"/>
        <v>19432</v>
      </c>
      <c r="P1271" s="170">
        <f t="shared" si="302"/>
        <v>37791</v>
      </c>
      <c r="Q1271" s="170">
        <f t="shared" si="303"/>
        <v>30511</v>
      </c>
      <c r="R1271" s="170">
        <f t="shared" si="304"/>
        <v>18031</v>
      </c>
      <c r="S1271" s="174">
        <f t="shared" si="305"/>
        <v>18980</v>
      </c>
      <c r="T1271" s="171">
        <f t="shared" si="306"/>
        <v>56811.399651</v>
      </c>
      <c r="U1271" s="174">
        <f t="shared" si="307"/>
        <v>2099.1812171044498</v>
      </c>
      <c r="V1271" s="172">
        <f t="shared" si="308"/>
        <v>9.0416205353535251</v>
      </c>
      <c r="W1271" s="174">
        <f t="shared" si="309"/>
        <v>2553</v>
      </c>
      <c r="X1271" s="174">
        <f t="shared" si="310"/>
        <v>174.93176809203749</v>
      </c>
      <c r="Y1271" s="175">
        <f t="shared" si="311"/>
        <v>14.594261681827744</v>
      </c>
    </row>
    <row r="1272" spans="1:25" ht="14.25" customHeight="1" x14ac:dyDescent="0.2">
      <c r="A1272" s="172" t="s">
        <v>260</v>
      </c>
      <c r="B1272" s="172" t="s">
        <v>261</v>
      </c>
      <c r="C1272" s="172" t="s">
        <v>175</v>
      </c>
      <c r="D1272" s="170">
        <v>146000</v>
      </c>
      <c r="E1272" s="160">
        <v>669</v>
      </c>
      <c r="F1272" s="160">
        <v>851</v>
      </c>
      <c r="G1272" s="160">
        <v>1163</v>
      </c>
      <c r="H1272" s="170">
        <v>42676</v>
      </c>
      <c r="I1272" s="170">
        <v>45119</v>
      </c>
      <c r="J1272" s="170">
        <v>26760</v>
      </c>
      <c r="K1272" s="170">
        <v>34040</v>
      </c>
      <c r="L1272" s="160">
        <v>46520</v>
      </c>
      <c r="M1272" s="160">
        <v>27924</v>
      </c>
      <c r="N1272" s="170">
        <f t="shared" si="300"/>
        <v>-14752</v>
      </c>
      <c r="O1272" s="170">
        <f t="shared" si="301"/>
        <v>-17195</v>
      </c>
      <c r="P1272" s="170">
        <f t="shared" si="302"/>
        <v>1164</v>
      </c>
      <c r="Q1272" s="170">
        <f t="shared" si="303"/>
        <v>-6116</v>
      </c>
      <c r="R1272" s="170">
        <f t="shared" si="304"/>
        <v>-18596</v>
      </c>
      <c r="S1272" s="174">
        <f t="shared" si="305"/>
        <v>18980</v>
      </c>
      <c r="T1272" s="171">
        <f t="shared" si="306"/>
        <v>24575.940323999999</v>
      </c>
      <c r="U1272" s="174">
        <f t="shared" si="307"/>
        <v>908.0809949717999</v>
      </c>
      <c r="V1272" s="172">
        <f t="shared" si="308"/>
        <v>20.90121928010333</v>
      </c>
      <c r="W1272" s="174">
        <f t="shared" si="309"/>
        <v>2553</v>
      </c>
      <c r="X1272" s="174">
        <f t="shared" si="310"/>
        <v>75.673416247649982</v>
      </c>
      <c r="Y1272" s="175">
        <f t="shared" si="311"/>
        <v>33.737078707336444</v>
      </c>
    </row>
    <row r="1273" spans="1:25" ht="14.25" customHeight="1" x14ac:dyDescent="0.2">
      <c r="A1273" s="172" t="s">
        <v>260</v>
      </c>
      <c r="B1273" s="172" t="s">
        <v>261</v>
      </c>
      <c r="C1273" s="172" t="s">
        <v>176</v>
      </c>
      <c r="D1273" s="170">
        <v>146000</v>
      </c>
      <c r="E1273" s="160">
        <v>669</v>
      </c>
      <c r="F1273" s="160">
        <v>851</v>
      </c>
      <c r="G1273" s="160">
        <v>1163</v>
      </c>
      <c r="H1273" s="170">
        <v>42676</v>
      </c>
      <c r="I1273" s="170">
        <v>45119</v>
      </c>
      <c r="J1273" s="170">
        <v>26760</v>
      </c>
      <c r="K1273" s="170">
        <v>34040</v>
      </c>
      <c r="L1273" s="160">
        <v>46520</v>
      </c>
      <c r="M1273" s="160">
        <v>23690</v>
      </c>
      <c r="N1273" s="170">
        <f t="shared" si="300"/>
        <v>-18986</v>
      </c>
      <c r="O1273" s="170">
        <f t="shared" si="301"/>
        <v>-21429</v>
      </c>
      <c r="P1273" s="170">
        <f t="shared" si="302"/>
        <v>-3070</v>
      </c>
      <c r="Q1273" s="170">
        <f t="shared" si="303"/>
        <v>-10350</v>
      </c>
      <c r="R1273" s="170">
        <f t="shared" si="304"/>
        <v>-22830</v>
      </c>
      <c r="S1273" s="174">
        <f t="shared" si="305"/>
        <v>18980</v>
      </c>
      <c r="T1273" s="171">
        <f t="shared" si="306"/>
        <v>20849.592690000001</v>
      </c>
      <c r="U1273" s="174">
        <f t="shared" si="307"/>
        <v>770.39244989550002</v>
      </c>
      <c r="V1273" s="172">
        <f t="shared" si="308"/>
        <v>24.636793886771013</v>
      </c>
      <c r="W1273" s="174">
        <f t="shared" si="309"/>
        <v>2553</v>
      </c>
      <c r="X1273" s="174">
        <f t="shared" si="310"/>
        <v>64.199370824624992</v>
      </c>
      <c r="Y1273" s="175">
        <f t="shared" si="311"/>
        <v>39.76674486381016</v>
      </c>
    </row>
    <row r="1274" spans="1:25" ht="14.25" customHeight="1" x14ac:dyDescent="0.2">
      <c r="A1274" s="172" t="s">
        <v>260</v>
      </c>
      <c r="B1274" s="172" t="s">
        <v>261</v>
      </c>
      <c r="C1274" s="172" t="s">
        <v>303</v>
      </c>
      <c r="D1274" s="170">
        <v>146000</v>
      </c>
      <c r="E1274" s="160">
        <v>669</v>
      </c>
      <c r="F1274" s="160">
        <v>851</v>
      </c>
      <c r="G1274" s="160">
        <v>1163</v>
      </c>
      <c r="H1274" s="170">
        <v>42676</v>
      </c>
      <c r="I1274" s="170">
        <v>45119</v>
      </c>
      <c r="J1274" s="170">
        <v>26760</v>
      </c>
      <c r="K1274" s="170">
        <v>34040</v>
      </c>
      <c r="L1274" s="160">
        <v>46520</v>
      </c>
      <c r="M1274" s="160">
        <v>41589</v>
      </c>
      <c r="N1274" s="170">
        <f t="shared" si="300"/>
        <v>-1087</v>
      </c>
      <c r="O1274" s="170">
        <f t="shared" si="301"/>
        <v>-3530</v>
      </c>
      <c r="P1274" s="170">
        <f t="shared" si="302"/>
        <v>14829</v>
      </c>
      <c r="Q1274" s="170">
        <f t="shared" si="303"/>
        <v>7549</v>
      </c>
      <c r="R1274" s="170">
        <f t="shared" si="304"/>
        <v>-4931</v>
      </c>
      <c r="S1274" s="174">
        <f t="shared" si="305"/>
        <v>18980</v>
      </c>
      <c r="T1274" s="171">
        <f t="shared" si="306"/>
        <v>36602.520489000002</v>
      </c>
      <c r="U1274" s="174">
        <f t="shared" si="307"/>
        <v>1352.4631320685501</v>
      </c>
      <c r="V1274" s="172">
        <f t="shared" si="308"/>
        <v>14.03365426381027</v>
      </c>
      <c r="W1274" s="174">
        <f t="shared" si="309"/>
        <v>2553</v>
      </c>
      <c r="X1274" s="174">
        <f t="shared" si="310"/>
        <v>112.70526100571249</v>
      </c>
      <c r="Y1274" s="175">
        <f t="shared" si="311"/>
        <v>22.652003794841491</v>
      </c>
    </row>
    <row r="1275" spans="1:25" ht="14.25" customHeight="1" x14ac:dyDescent="0.2">
      <c r="A1275" s="172" t="s">
        <v>260</v>
      </c>
      <c r="B1275" s="172" t="s">
        <v>261</v>
      </c>
      <c r="C1275" s="172" t="s">
        <v>339</v>
      </c>
      <c r="D1275" s="170">
        <v>146000</v>
      </c>
      <c r="E1275" s="160">
        <v>669</v>
      </c>
      <c r="F1275" s="160">
        <v>851</v>
      </c>
      <c r="G1275" s="160">
        <v>1163</v>
      </c>
      <c r="H1275" s="170">
        <v>42676</v>
      </c>
      <c r="I1275" s="170">
        <v>45119</v>
      </c>
      <c r="J1275" s="170">
        <v>26760</v>
      </c>
      <c r="K1275" s="170">
        <v>34040</v>
      </c>
      <c r="L1275" s="160">
        <v>46520</v>
      </c>
      <c r="M1275" s="160">
        <v>28154</v>
      </c>
      <c r="N1275" s="170">
        <f t="shared" si="300"/>
        <v>-14522</v>
      </c>
      <c r="O1275" s="170">
        <f t="shared" si="301"/>
        <v>-16965</v>
      </c>
      <c r="P1275" s="170">
        <f t="shared" si="302"/>
        <v>1394</v>
      </c>
      <c r="Q1275" s="170">
        <f t="shared" si="303"/>
        <v>-5886</v>
      </c>
      <c r="R1275" s="170">
        <f t="shared" si="304"/>
        <v>-18366</v>
      </c>
      <c r="S1275" s="174">
        <f t="shared" si="305"/>
        <v>18980</v>
      </c>
      <c r="T1275" s="171">
        <f t="shared" si="306"/>
        <v>24778.363554</v>
      </c>
      <c r="U1275" s="174">
        <f t="shared" si="307"/>
        <v>915.5605333202999</v>
      </c>
      <c r="V1275" s="172">
        <f t="shared" si="308"/>
        <v>20.730469815216502</v>
      </c>
      <c r="W1275" s="174">
        <f t="shared" si="309"/>
        <v>2553</v>
      </c>
      <c r="X1275" s="174">
        <f t="shared" si="310"/>
        <v>76.296711110024987</v>
      </c>
      <c r="Y1275" s="175">
        <f t="shared" si="311"/>
        <v>33.461468559482235</v>
      </c>
    </row>
    <row r="1276" spans="1:25" ht="14.25" customHeight="1" x14ac:dyDescent="0.2">
      <c r="A1276" s="172" t="s">
        <v>260</v>
      </c>
      <c r="B1276" s="172" t="s">
        <v>261</v>
      </c>
      <c r="C1276" s="172" t="s">
        <v>179</v>
      </c>
      <c r="D1276" s="170">
        <v>146000</v>
      </c>
      <c r="E1276" s="160">
        <v>669</v>
      </c>
      <c r="F1276" s="160">
        <v>851</v>
      </c>
      <c r="G1276" s="160">
        <v>1163</v>
      </c>
      <c r="H1276" s="170">
        <v>42676</v>
      </c>
      <c r="I1276" s="170">
        <v>45119</v>
      </c>
      <c r="J1276" s="170">
        <v>26760</v>
      </c>
      <c r="K1276" s="170">
        <v>34040</v>
      </c>
      <c r="L1276" s="160">
        <v>46520</v>
      </c>
      <c r="M1276" s="160">
        <v>53096</v>
      </c>
      <c r="N1276" s="170">
        <f t="shared" si="300"/>
        <v>10420</v>
      </c>
      <c r="O1276" s="170">
        <f t="shared" si="301"/>
        <v>7977</v>
      </c>
      <c r="P1276" s="170">
        <f t="shared" si="302"/>
        <v>26336</v>
      </c>
      <c r="Q1276" s="170">
        <f t="shared" si="303"/>
        <v>19056</v>
      </c>
      <c r="R1276" s="170">
        <f t="shared" si="304"/>
        <v>6576</v>
      </c>
      <c r="S1276" s="174">
        <f t="shared" si="305"/>
        <v>18980</v>
      </c>
      <c r="T1276" s="171">
        <f t="shared" si="306"/>
        <v>46729.842696</v>
      </c>
      <c r="U1276" s="174">
        <f t="shared" si="307"/>
        <v>1726.6676876171998</v>
      </c>
      <c r="V1276" s="172">
        <f t="shared" si="308"/>
        <v>10.992271492722718</v>
      </c>
      <c r="W1276" s="174">
        <f t="shared" si="309"/>
        <v>2553</v>
      </c>
      <c r="X1276" s="174">
        <f t="shared" si="310"/>
        <v>143.88897396809998</v>
      </c>
      <c r="Y1276" s="175">
        <f t="shared" si="311"/>
        <v>17.742846651794164</v>
      </c>
    </row>
    <row r="1277" spans="1:25" ht="14.25" customHeight="1" x14ac:dyDescent="0.2">
      <c r="A1277" s="172" t="s">
        <v>260</v>
      </c>
      <c r="B1277" s="172" t="s">
        <v>261</v>
      </c>
      <c r="C1277" s="172" t="s">
        <v>340</v>
      </c>
      <c r="D1277" s="170">
        <v>146000</v>
      </c>
      <c r="E1277" s="160">
        <v>669</v>
      </c>
      <c r="F1277" s="160">
        <v>851</v>
      </c>
      <c r="G1277" s="160">
        <v>1163</v>
      </c>
      <c r="H1277" s="170">
        <v>42676</v>
      </c>
      <c r="I1277" s="170">
        <v>45119</v>
      </c>
      <c r="J1277" s="170">
        <v>26760</v>
      </c>
      <c r="K1277" s="170">
        <v>34040</v>
      </c>
      <c r="L1277" s="160">
        <v>46520</v>
      </c>
      <c r="M1277" s="160">
        <v>29303</v>
      </c>
      <c r="N1277" s="170">
        <f t="shared" si="300"/>
        <v>-13373</v>
      </c>
      <c r="O1277" s="170">
        <f t="shared" si="301"/>
        <v>-15816</v>
      </c>
      <c r="P1277" s="170">
        <f t="shared" si="302"/>
        <v>2543</v>
      </c>
      <c r="Q1277" s="170">
        <f t="shared" si="303"/>
        <v>-4737</v>
      </c>
      <c r="R1277" s="170">
        <f t="shared" si="304"/>
        <v>-17217</v>
      </c>
      <c r="S1277" s="174">
        <f t="shared" si="305"/>
        <v>18980</v>
      </c>
      <c r="T1277" s="171">
        <f t="shared" si="306"/>
        <v>25789.599603000002</v>
      </c>
      <c r="U1277" s="174">
        <f t="shared" si="307"/>
        <v>952.92570533084995</v>
      </c>
      <c r="V1277" s="172">
        <f t="shared" si="308"/>
        <v>19.917607315892756</v>
      </c>
      <c r="W1277" s="174">
        <f t="shared" si="309"/>
        <v>2553</v>
      </c>
      <c r="X1277" s="174">
        <f t="shared" si="310"/>
        <v>79.410475444237491</v>
      </c>
      <c r="Y1277" s="175">
        <f t="shared" si="311"/>
        <v>32.149410839288223</v>
      </c>
    </row>
    <row r="1278" spans="1:25" ht="14.25" customHeight="1" x14ac:dyDescent="0.2">
      <c r="A1278" s="172" t="s">
        <v>260</v>
      </c>
      <c r="B1278" s="172" t="s">
        <v>261</v>
      </c>
      <c r="C1278" s="172" t="s">
        <v>305</v>
      </c>
      <c r="D1278" s="170">
        <v>146000</v>
      </c>
      <c r="E1278" s="160">
        <v>669</v>
      </c>
      <c r="F1278" s="160">
        <v>851</v>
      </c>
      <c r="G1278" s="160">
        <v>1163</v>
      </c>
      <c r="H1278" s="170">
        <v>42676</v>
      </c>
      <c r="I1278" s="170">
        <v>45119</v>
      </c>
      <c r="J1278" s="170">
        <v>26760</v>
      </c>
      <c r="K1278" s="170">
        <v>34040</v>
      </c>
      <c r="L1278" s="160">
        <v>46520</v>
      </c>
      <c r="M1278" s="160">
        <v>25797</v>
      </c>
      <c r="N1278" s="170">
        <f t="shared" si="300"/>
        <v>-16879</v>
      </c>
      <c r="O1278" s="170">
        <f t="shared" si="301"/>
        <v>-19322</v>
      </c>
      <c r="P1278" s="170">
        <f t="shared" si="302"/>
        <v>-963</v>
      </c>
      <c r="Q1278" s="170">
        <f t="shared" si="303"/>
        <v>-8243</v>
      </c>
      <c r="R1278" s="170">
        <f t="shared" si="304"/>
        <v>-20723</v>
      </c>
      <c r="S1278" s="174">
        <f t="shared" si="305"/>
        <v>18980</v>
      </c>
      <c r="T1278" s="171">
        <f t="shared" si="306"/>
        <v>22703.965497000001</v>
      </c>
      <c r="U1278" s="174">
        <f t="shared" si="307"/>
        <v>838.91152511414998</v>
      </c>
      <c r="V1278" s="172">
        <f t="shared" si="308"/>
        <v>22.624555071427118</v>
      </c>
      <c r="W1278" s="174">
        <f t="shared" si="309"/>
        <v>2553</v>
      </c>
      <c r="X1278" s="174">
        <f t="shared" si="310"/>
        <v>69.909293759512494</v>
      </c>
      <c r="Y1278" s="175">
        <f t="shared" si="311"/>
        <v>36.518749692741899</v>
      </c>
    </row>
    <row r="1279" spans="1:25" ht="14.25" customHeight="1" x14ac:dyDescent="0.2">
      <c r="A1279" s="172" t="s">
        <v>260</v>
      </c>
      <c r="B1279" s="172" t="s">
        <v>261</v>
      </c>
      <c r="C1279" s="172" t="s">
        <v>463</v>
      </c>
      <c r="D1279" s="170">
        <v>146000</v>
      </c>
      <c r="E1279" s="160">
        <v>669</v>
      </c>
      <c r="F1279" s="160">
        <v>851</v>
      </c>
      <c r="G1279" s="160">
        <v>1163</v>
      </c>
      <c r="H1279" s="170">
        <v>42676</v>
      </c>
      <c r="I1279" s="170">
        <v>45119</v>
      </c>
      <c r="J1279" s="170">
        <v>26760</v>
      </c>
      <c r="K1279" s="170">
        <v>34040</v>
      </c>
      <c r="L1279" s="160">
        <v>46520</v>
      </c>
      <c r="M1279" s="160">
        <v>29992</v>
      </c>
      <c r="N1279" s="170">
        <f t="shared" si="300"/>
        <v>-12684</v>
      </c>
      <c r="O1279" s="170">
        <f t="shared" si="301"/>
        <v>-15127</v>
      </c>
      <c r="P1279" s="170">
        <f t="shared" si="302"/>
        <v>3232</v>
      </c>
      <c r="Q1279" s="170">
        <f t="shared" si="303"/>
        <v>-4048</v>
      </c>
      <c r="R1279" s="170">
        <f t="shared" si="304"/>
        <v>-16528</v>
      </c>
      <c r="S1279" s="174">
        <f t="shared" si="305"/>
        <v>18980</v>
      </c>
      <c r="T1279" s="171">
        <f t="shared" si="306"/>
        <v>26395.989192000001</v>
      </c>
      <c r="U1279" s="174">
        <f t="shared" si="307"/>
        <v>975.33180064439989</v>
      </c>
      <c r="V1279" s="172">
        <f t="shared" si="308"/>
        <v>19.460044251053795</v>
      </c>
      <c r="W1279" s="174">
        <f t="shared" si="309"/>
        <v>2553</v>
      </c>
      <c r="X1279" s="174">
        <f t="shared" si="310"/>
        <v>81.277650053699986</v>
      </c>
      <c r="Y1279" s="172">
        <f t="shared" si="311"/>
        <v>31.410849087212018</v>
      </c>
    </row>
    <row r="1280" spans="1:25" ht="14.25" customHeight="1" x14ac:dyDescent="0.2">
      <c r="A1280" s="172" t="s">
        <v>201</v>
      </c>
      <c r="B1280" s="172" t="s">
        <v>262</v>
      </c>
      <c r="C1280" s="172" t="s">
        <v>177</v>
      </c>
      <c r="D1280" s="170">
        <v>179300</v>
      </c>
      <c r="E1280" s="160">
        <v>744</v>
      </c>
      <c r="F1280" s="160">
        <v>927</v>
      </c>
      <c r="G1280" s="160">
        <v>1248</v>
      </c>
      <c r="H1280" s="170">
        <v>52409</v>
      </c>
      <c r="I1280" s="170">
        <v>55410</v>
      </c>
      <c r="J1280" s="170">
        <v>29760</v>
      </c>
      <c r="K1280" s="170">
        <v>37080</v>
      </c>
      <c r="L1280" s="160">
        <v>49920</v>
      </c>
      <c r="M1280" s="160">
        <v>27393</v>
      </c>
      <c r="N1280" s="170">
        <f t="shared" si="300"/>
        <v>-25016</v>
      </c>
      <c r="O1280" s="170">
        <f t="shared" si="301"/>
        <v>-28017</v>
      </c>
      <c r="P1280" s="170">
        <f t="shared" si="302"/>
        <v>-2367</v>
      </c>
      <c r="Q1280" s="170">
        <f t="shared" si="303"/>
        <v>-9687</v>
      </c>
      <c r="R1280" s="170">
        <f t="shared" si="304"/>
        <v>-22527</v>
      </c>
      <c r="S1280" s="174">
        <f t="shared" si="305"/>
        <v>23309</v>
      </c>
      <c r="T1280" s="171">
        <f t="shared" si="306"/>
        <v>24108.606693000002</v>
      </c>
      <c r="U1280" s="174">
        <f t="shared" si="307"/>
        <v>890.81301730634993</v>
      </c>
      <c r="V1280" s="172">
        <f t="shared" si="308"/>
        <v>26.16598494539517</v>
      </c>
      <c r="W1280" s="174">
        <f t="shared" si="309"/>
        <v>2781</v>
      </c>
      <c r="X1280" s="174">
        <f t="shared" si="310"/>
        <v>74.234418108862499</v>
      </c>
      <c r="Y1280" s="175">
        <f t="shared" si="311"/>
        <v>37.46240720741892</v>
      </c>
    </row>
    <row r="1281" spans="1:25" ht="14.25" customHeight="1" x14ac:dyDescent="0.2">
      <c r="A1281" s="172" t="s">
        <v>201</v>
      </c>
      <c r="B1281" s="172" t="s">
        <v>262</v>
      </c>
      <c r="C1281" s="172" t="s">
        <v>463</v>
      </c>
      <c r="D1281" s="170">
        <v>179300</v>
      </c>
      <c r="E1281" s="160">
        <v>744</v>
      </c>
      <c r="F1281" s="160">
        <v>927</v>
      </c>
      <c r="G1281" s="160">
        <v>1248</v>
      </c>
      <c r="H1281" s="170">
        <v>52409</v>
      </c>
      <c r="I1281" s="170">
        <v>55410</v>
      </c>
      <c r="J1281" s="170">
        <v>29760</v>
      </c>
      <c r="K1281" s="170">
        <v>37080</v>
      </c>
      <c r="L1281" s="160">
        <v>49920</v>
      </c>
      <c r="M1281" s="160">
        <v>29897</v>
      </c>
      <c r="N1281" s="170">
        <f t="shared" si="300"/>
        <v>-22512</v>
      </c>
      <c r="O1281" s="170">
        <f t="shared" si="301"/>
        <v>-25513</v>
      </c>
      <c r="P1281" s="170">
        <f t="shared" si="302"/>
        <v>137</v>
      </c>
      <c r="Q1281" s="170">
        <f t="shared" si="303"/>
        <v>-7183</v>
      </c>
      <c r="R1281" s="170">
        <f t="shared" si="304"/>
        <v>-20023</v>
      </c>
      <c r="S1281" s="174">
        <f t="shared" si="305"/>
        <v>23309</v>
      </c>
      <c r="T1281" s="171">
        <f t="shared" si="306"/>
        <v>26312.379596999999</v>
      </c>
      <c r="U1281" s="174">
        <f t="shared" si="307"/>
        <v>972.24242610914985</v>
      </c>
      <c r="V1281" s="172">
        <f t="shared" si="308"/>
        <v>23.974473211667057</v>
      </c>
      <c r="W1281" s="174">
        <f t="shared" si="309"/>
        <v>2781</v>
      </c>
      <c r="X1281" s="174">
        <f t="shared" si="310"/>
        <v>81.020202175762492</v>
      </c>
      <c r="Y1281" s="172">
        <f t="shared" si="311"/>
        <v>34.32477240635604</v>
      </c>
    </row>
    <row r="1282" spans="1:25" ht="14.25" customHeight="1" x14ac:dyDescent="0.2">
      <c r="A1282" s="172" t="s">
        <v>201</v>
      </c>
      <c r="B1282" s="172" t="s">
        <v>262</v>
      </c>
      <c r="C1282" s="172" t="s">
        <v>180</v>
      </c>
      <c r="D1282" s="170">
        <v>179300</v>
      </c>
      <c r="E1282" s="160">
        <v>744</v>
      </c>
      <c r="F1282" s="160">
        <v>927</v>
      </c>
      <c r="G1282" s="160">
        <v>1248</v>
      </c>
      <c r="H1282" s="170">
        <v>52409</v>
      </c>
      <c r="I1282" s="170">
        <v>55410</v>
      </c>
      <c r="J1282" s="170">
        <v>29760</v>
      </c>
      <c r="K1282" s="170">
        <v>37080</v>
      </c>
      <c r="L1282" s="160">
        <v>49920</v>
      </c>
      <c r="M1282" s="160">
        <v>27256</v>
      </c>
      <c r="N1282" s="170">
        <f t="shared" si="300"/>
        <v>-25153</v>
      </c>
      <c r="O1282" s="170">
        <f t="shared" si="301"/>
        <v>-28154</v>
      </c>
      <c r="P1282" s="170">
        <f t="shared" si="302"/>
        <v>-2504</v>
      </c>
      <c r="Q1282" s="170">
        <f t="shared" si="303"/>
        <v>-9824</v>
      </c>
      <c r="R1282" s="170">
        <f t="shared" si="304"/>
        <v>-22664</v>
      </c>
      <c r="S1282" s="174">
        <f t="shared" si="305"/>
        <v>23309</v>
      </c>
      <c r="T1282" s="171">
        <f t="shared" si="306"/>
        <v>23988.032856000002</v>
      </c>
      <c r="U1282" s="174">
        <f t="shared" si="307"/>
        <v>886.35781402919997</v>
      </c>
      <c r="V1282" s="172">
        <f t="shared" si="308"/>
        <v>26.297506076064348</v>
      </c>
      <c r="W1282" s="174">
        <f t="shared" si="309"/>
        <v>2781</v>
      </c>
      <c r="X1282" s="174">
        <f t="shared" si="310"/>
        <v>73.863151169099993</v>
      </c>
      <c r="Y1282" s="175">
        <f t="shared" si="311"/>
        <v>37.65070885796986</v>
      </c>
    </row>
    <row r="1283" spans="1:25" ht="14.25" customHeight="1" x14ac:dyDescent="0.2">
      <c r="A1283" s="172" t="s">
        <v>201</v>
      </c>
      <c r="B1283" s="172" t="s">
        <v>262</v>
      </c>
      <c r="C1283" s="172" t="s">
        <v>181</v>
      </c>
      <c r="D1283" s="170">
        <v>179300</v>
      </c>
      <c r="E1283" s="160">
        <v>744</v>
      </c>
      <c r="F1283" s="160">
        <v>927</v>
      </c>
      <c r="G1283" s="160">
        <v>1248</v>
      </c>
      <c r="H1283" s="170">
        <v>52409</v>
      </c>
      <c r="I1283" s="170">
        <v>55410</v>
      </c>
      <c r="J1283" s="170">
        <v>29760</v>
      </c>
      <c r="K1283" s="170">
        <v>37080</v>
      </c>
      <c r="L1283" s="160">
        <v>49920</v>
      </c>
      <c r="M1283" s="160">
        <v>82812</v>
      </c>
      <c r="N1283" s="170">
        <f t="shared" si="300"/>
        <v>30403</v>
      </c>
      <c r="O1283" s="170">
        <f t="shared" si="301"/>
        <v>27402</v>
      </c>
      <c r="P1283" s="170">
        <f t="shared" si="302"/>
        <v>53052</v>
      </c>
      <c r="Q1283" s="170">
        <f t="shared" si="303"/>
        <v>45732</v>
      </c>
      <c r="R1283" s="170">
        <f t="shared" si="304"/>
        <v>32892</v>
      </c>
      <c r="S1283" s="174">
        <f t="shared" si="305"/>
        <v>23309</v>
      </c>
      <c r="T1283" s="171">
        <f t="shared" si="306"/>
        <v>72882.924012000003</v>
      </c>
      <c r="U1283" s="174">
        <f t="shared" si="307"/>
        <v>2693.0240422433999</v>
      </c>
      <c r="V1283" s="172">
        <f t="shared" si="308"/>
        <v>8.6553256244168697</v>
      </c>
      <c r="W1283" s="174">
        <f t="shared" si="309"/>
        <v>2781</v>
      </c>
      <c r="X1283" s="174">
        <f t="shared" si="310"/>
        <v>224.41867018694998</v>
      </c>
      <c r="Y1283" s="175">
        <f t="shared" si="311"/>
        <v>12.392017106612888</v>
      </c>
    </row>
    <row r="1284" spans="1:25" ht="14.25" customHeight="1" x14ac:dyDescent="0.2">
      <c r="A1284" s="172" t="s">
        <v>201</v>
      </c>
      <c r="B1284" s="172" t="s">
        <v>262</v>
      </c>
      <c r="C1284" s="172" t="s">
        <v>178</v>
      </c>
      <c r="D1284" s="170">
        <v>179300</v>
      </c>
      <c r="E1284" s="160">
        <v>744</v>
      </c>
      <c r="F1284" s="160">
        <v>927</v>
      </c>
      <c r="G1284" s="160">
        <v>1248</v>
      </c>
      <c r="H1284" s="170">
        <v>52409</v>
      </c>
      <c r="I1284" s="170">
        <v>55410</v>
      </c>
      <c r="J1284" s="170">
        <v>29760</v>
      </c>
      <c r="K1284" s="170">
        <v>37080</v>
      </c>
      <c r="L1284" s="160">
        <v>49920</v>
      </c>
      <c r="M1284" s="160">
        <v>64977</v>
      </c>
      <c r="N1284" s="170">
        <f t="shared" si="300"/>
        <v>12568</v>
      </c>
      <c r="O1284" s="170">
        <f t="shared" si="301"/>
        <v>9567</v>
      </c>
      <c r="P1284" s="170">
        <f t="shared" si="302"/>
        <v>35217</v>
      </c>
      <c r="Q1284" s="170">
        <f t="shared" si="303"/>
        <v>27897</v>
      </c>
      <c r="R1284" s="170">
        <f t="shared" si="304"/>
        <v>15057</v>
      </c>
      <c r="S1284" s="174">
        <f t="shared" si="305"/>
        <v>23309</v>
      </c>
      <c r="T1284" s="171">
        <f t="shared" si="306"/>
        <v>57186.322677000004</v>
      </c>
      <c r="U1284" s="174">
        <f t="shared" si="307"/>
        <v>2113.0346229151501</v>
      </c>
      <c r="V1284" s="172">
        <f t="shared" si="308"/>
        <v>11.031054459411942</v>
      </c>
      <c r="W1284" s="174">
        <f t="shared" si="309"/>
        <v>2781</v>
      </c>
      <c r="X1284" s="174">
        <f t="shared" si="310"/>
        <v>176.0862185762625</v>
      </c>
      <c r="Y1284" s="175">
        <f t="shared" si="311"/>
        <v>15.793399520335296</v>
      </c>
    </row>
    <row r="1285" spans="1:25" ht="14.25" customHeight="1" x14ac:dyDescent="0.2">
      <c r="A1285" s="172" t="s">
        <v>201</v>
      </c>
      <c r="B1285" s="172" t="s">
        <v>262</v>
      </c>
      <c r="C1285" s="172" t="s">
        <v>468</v>
      </c>
      <c r="D1285" s="170">
        <v>179300</v>
      </c>
      <c r="E1285" s="160">
        <v>744</v>
      </c>
      <c r="F1285" s="160">
        <v>927</v>
      </c>
      <c r="G1285" s="160">
        <v>1248</v>
      </c>
      <c r="H1285" s="170">
        <v>52409</v>
      </c>
      <c r="I1285" s="170">
        <v>55410</v>
      </c>
      <c r="J1285" s="170">
        <v>29760</v>
      </c>
      <c r="K1285" s="170">
        <v>37080</v>
      </c>
      <c r="L1285" s="160">
        <v>49920</v>
      </c>
      <c r="M1285" s="160">
        <v>54649</v>
      </c>
      <c r="N1285" s="170">
        <f t="shared" si="300"/>
        <v>2240</v>
      </c>
      <c r="O1285" s="170">
        <f t="shared" si="301"/>
        <v>-761</v>
      </c>
      <c r="P1285" s="170">
        <f t="shared" si="302"/>
        <v>24889</v>
      </c>
      <c r="Q1285" s="170">
        <f t="shared" si="303"/>
        <v>17569</v>
      </c>
      <c r="R1285" s="170">
        <f t="shared" si="304"/>
        <v>4729</v>
      </c>
      <c r="S1285" s="174">
        <f t="shared" si="305"/>
        <v>23309</v>
      </c>
      <c r="T1285" s="171">
        <f t="shared" si="306"/>
        <v>48096.639549</v>
      </c>
      <c r="U1285" s="174">
        <f t="shared" si="307"/>
        <v>1777.1708313355498</v>
      </c>
      <c r="V1285" s="172">
        <f t="shared" si="308"/>
        <v>13.115790327530421</v>
      </c>
      <c r="W1285" s="174">
        <f t="shared" si="309"/>
        <v>2781</v>
      </c>
      <c r="X1285" s="174">
        <f t="shared" si="310"/>
        <v>148.09756927796249</v>
      </c>
      <c r="Y1285" s="175">
        <f t="shared" si="311"/>
        <v>18.778161002631823</v>
      </c>
    </row>
    <row r="1286" spans="1:25" ht="14.25" customHeight="1" x14ac:dyDescent="0.2">
      <c r="A1286" s="172" t="s">
        <v>201</v>
      </c>
      <c r="B1286" s="172" t="s">
        <v>262</v>
      </c>
      <c r="C1286" s="172" t="s">
        <v>170</v>
      </c>
      <c r="D1286" s="170">
        <v>179300</v>
      </c>
      <c r="E1286" s="160">
        <v>744</v>
      </c>
      <c r="F1286" s="160">
        <v>927</v>
      </c>
      <c r="G1286" s="160">
        <v>1248</v>
      </c>
      <c r="H1286" s="170">
        <v>52409</v>
      </c>
      <c r="I1286" s="170">
        <v>55410</v>
      </c>
      <c r="J1286" s="170">
        <v>29760</v>
      </c>
      <c r="K1286" s="170">
        <v>37080</v>
      </c>
      <c r="L1286" s="160">
        <v>49920</v>
      </c>
      <c r="M1286" s="160">
        <v>45776</v>
      </c>
      <c r="N1286" s="170">
        <f t="shared" si="300"/>
        <v>-6633</v>
      </c>
      <c r="O1286" s="170">
        <f t="shared" si="301"/>
        <v>-9634</v>
      </c>
      <c r="P1286" s="170">
        <f t="shared" si="302"/>
        <v>16016</v>
      </c>
      <c r="Q1286" s="170">
        <f t="shared" si="303"/>
        <v>8696</v>
      </c>
      <c r="R1286" s="170">
        <f t="shared" si="304"/>
        <v>-4144</v>
      </c>
      <c r="S1286" s="174">
        <f t="shared" si="305"/>
        <v>23309</v>
      </c>
      <c r="T1286" s="171">
        <f t="shared" si="306"/>
        <v>40287.503376000001</v>
      </c>
      <c r="U1286" s="174">
        <f t="shared" si="307"/>
        <v>1488.6232497431999</v>
      </c>
      <c r="V1286" s="172">
        <f t="shared" si="308"/>
        <v>15.658092135818112</v>
      </c>
      <c r="W1286" s="174">
        <f t="shared" si="309"/>
        <v>2781</v>
      </c>
      <c r="X1286" s="174">
        <f t="shared" si="310"/>
        <v>124.05193747859998</v>
      </c>
      <c r="Y1286" s="175">
        <f t="shared" si="311"/>
        <v>22.418029548951996</v>
      </c>
    </row>
    <row r="1287" spans="1:25" ht="14.25" customHeight="1" x14ac:dyDescent="0.2">
      <c r="A1287" s="172" t="s">
        <v>201</v>
      </c>
      <c r="B1287" s="172" t="s">
        <v>262</v>
      </c>
      <c r="C1287" s="172" t="s">
        <v>171</v>
      </c>
      <c r="D1287" s="170">
        <v>179300</v>
      </c>
      <c r="E1287" s="160">
        <v>744</v>
      </c>
      <c r="F1287" s="160">
        <v>927</v>
      </c>
      <c r="G1287" s="160">
        <v>1248</v>
      </c>
      <c r="H1287" s="170">
        <v>52409</v>
      </c>
      <c r="I1287" s="170">
        <v>55410</v>
      </c>
      <c r="J1287" s="170">
        <v>29760</v>
      </c>
      <c r="K1287" s="170">
        <v>37080</v>
      </c>
      <c r="L1287" s="160">
        <v>49920</v>
      </c>
      <c r="M1287" s="160">
        <v>42062</v>
      </c>
      <c r="N1287" s="170">
        <f t="shared" si="300"/>
        <v>-10347</v>
      </c>
      <c r="O1287" s="170">
        <f t="shared" si="301"/>
        <v>-13348</v>
      </c>
      <c r="P1287" s="170">
        <f t="shared" si="302"/>
        <v>12302</v>
      </c>
      <c r="Q1287" s="170">
        <f t="shared" si="303"/>
        <v>4982</v>
      </c>
      <c r="R1287" s="170">
        <f t="shared" si="304"/>
        <v>-7858</v>
      </c>
      <c r="S1287" s="174">
        <f t="shared" si="305"/>
        <v>23309</v>
      </c>
      <c r="T1287" s="171">
        <f t="shared" si="306"/>
        <v>37018.808261999999</v>
      </c>
      <c r="U1287" s="174">
        <f t="shared" si="307"/>
        <v>1367.8449652808999</v>
      </c>
      <c r="V1287" s="172">
        <f t="shared" si="308"/>
        <v>17.040673900651655</v>
      </c>
      <c r="W1287" s="174">
        <f t="shared" si="309"/>
        <v>2781</v>
      </c>
      <c r="X1287" s="174">
        <f t="shared" si="310"/>
        <v>113.98708044007498</v>
      </c>
      <c r="Y1287" s="175">
        <f t="shared" si="311"/>
        <v>24.397501798127209</v>
      </c>
    </row>
    <row r="1288" spans="1:25" ht="14.25" customHeight="1" x14ac:dyDescent="0.2">
      <c r="A1288" s="172" t="s">
        <v>201</v>
      </c>
      <c r="B1288" s="172" t="s">
        <v>262</v>
      </c>
      <c r="C1288" s="172" t="s">
        <v>172</v>
      </c>
      <c r="D1288" s="170">
        <v>179300</v>
      </c>
      <c r="E1288" s="160">
        <v>744</v>
      </c>
      <c r="F1288" s="160">
        <v>927</v>
      </c>
      <c r="G1288" s="160">
        <v>1248</v>
      </c>
      <c r="H1288" s="170">
        <v>52409</v>
      </c>
      <c r="I1288" s="170">
        <v>55410</v>
      </c>
      <c r="J1288" s="170">
        <v>29760</v>
      </c>
      <c r="K1288" s="170">
        <v>37080</v>
      </c>
      <c r="L1288" s="160">
        <v>49920</v>
      </c>
      <c r="M1288" s="160">
        <v>29884</v>
      </c>
      <c r="N1288" s="170">
        <f t="shared" si="300"/>
        <v>-22525</v>
      </c>
      <c r="O1288" s="170">
        <f t="shared" si="301"/>
        <v>-25526</v>
      </c>
      <c r="P1288" s="170">
        <f t="shared" si="302"/>
        <v>124</v>
      </c>
      <c r="Q1288" s="170">
        <f t="shared" si="303"/>
        <v>-7196</v>
      </c>
      <c r="R1288" s="170">
        <f t="shared" si="304"/>
        <v>-20036</v>
      </c>
      <c r="S1288" s="174">
        <f t="shared" si="305"/>
        <v>23309</v>
      </c>
      <c r="T1288" s="171">
        <f t="shared" si="306"/>
        <v>26300.938284</v>
      </c>
      <c r="U1288" s="174">
        <f t="shared" si="307"/>
        <v>971.81966959379986</v>
      </c>
      <c r="V1288" s="172">
        <f t="shared" si="308"/>
        <v>23.984902476549657</v>
      </c>
      <c r="W1288" s="174">
        <f t="shared" si="309"/>
        <v>2781</v>
      </c>
      <c r="X1288" s="174">
        <f t="shared" si="310"/>
        <v>80.984972466149983</v>
      </c>
      <c r="Y1288" s="175">
        <f t="shared" si="311"/>
        <v>34.339704210708966</v>
      </c>
    </row>
    <row r="1289" spans="1:25" ht="14.25" customHeight="1" x14ac:dyDescent="0.2">
      <c r="A1289" s="172" t="s">
        <v>201</v>
      </c>
      <c r="B1289" s="172" t="s">
        <v>262</v>
      </c>
      <c r="C1289" s="172" t="s">
        <v>173</v>
      </c>
      <c r="D1289" s="170">
        <v>179300</v>
      </c>
      <c r="E1289" s="160">
        <v>744</v>
      </c>
      <c r="F1289" s="160">
        <v>927</v>
      </c>
      <c r="G1289" s="160">
        <v>1248</v>
      </c>
      <c r="H1289" s="170">
        <v>52409</v>
      </c>
      <c r="I1289" s="170">
        <v>55410</v>
      </c>
      <c r="J1289" s="170">
        <v>29760</v>
      </c>
      <c r="K1289" s="170">
        <v>37080</v>
      </c>
      <c r="L1289" s="160">
        <v>49920</v>
      </c>
      <c r="M1289" s="160">
        <v>37141</v>
      </c>
      <c r="N1289" s="170">
        <f t="shared" si="300"/>
        <v>-15268</v>
      </c>
      <c r="O1289" s="170">
        <f t="shared" si="301"/>
        <v>-18269</v>
      </c>
      <c r="P1289" s="170">
        <f t="shared" si="302"/>
        <v>7381</v>
      </c>
      <c r="Q1289" s="170">
        <f t="shared" si="303"/>
        <v>61</v>
      </c>
      <c r="R1289" s="170">
        <f t="shared" si="304"/>
        <v>-12779</v>
      </c>
      <c r="S1289" s="174">
        <f t="shared" si="305"/>
        <v>23309</v>
      </c>
      <c r="T1289" s="171">
        <f t="shared" si="306"/>
        <v>32687.831241</v>
      </c>
      <c r="U1289" s="174">
        <f t="shared" si="307"/>
        <v>1207.8153643549499</v>
      </c>
      <c r="V1289" s="172">
        <f t="shared" si="308"/>
        <v>19.298479459605556</v>
      </c>
      <c r="W1289" s="174">
        <f t="shared" si="309"/>
        <v>2781</v>
      </c>
      <c r="X1289" s="174">
        <f t="shared" si="310"/>
        <v>100.65128036291249</v>
      </c>
      <c r="Y1289" s="175">
        <f t="shared" si="311"/>
        <v>27.630050904198232</v>
      </c>
    </row>
    <row r="1290" spans="1:25" ht="14.25" customHeight="1" x14ac:dyDescent="0.2">
      <c r="A1290" s="172" t="s">
        <v>201</v>
      </c>
      <c r="B1290" s="172" t="s">
        <v>262</v>
      </c>
      <c r="C1290" s="172" t="s">
        <v>174</v>
      </c>
      <c r="D1290" s="170">
        <v>179300</v>
      </c>
      <c r="E1290" s="160">
        <v>744</v>
      </c>
      <c r="F1290" s="160">
        <v>927</v>
      </c>
      <c r="G1290" s="160">
        <v>1248</v>
      </c>
      <c r="H1290" s="170">
        <v>52409</v>
      </c>
      <c r="I1290" s="170">
        <v>55410</v>
      </c>
      <c r="J1290" s="170">
        <v>29760</v>
      </c>
      <c r="K1290" s="170">
        <v>37080</v>
      </c>
      <c r="L1290" s="160">
        <v>49920</v>
      </c>
      <c r="M1290" s="160">
        <v>64347</v>
      </c>
      <c r="N1290" s="170">
        <f t="shared" ref="N1290:N1353" si="312">$M1290-H1290</f>
        <v>11938</v>
      </c>
      <c r="O1290" s="170">
        <f t="shared" ref="O1290:O1353" si="313">$M1290-I1290</f>
        <v>8937</v>
      </c>
      <c r="P1290" s="170">
        <f t="shared" ref="P1290:P1353" si="314">$M1290-J1290</f>
        <v>34587</v>
      </c>
      <c r="Q1290" s="170">
        <f t="shared" ref="Q1290:Q1353" si="315">$M1290-K1290</f>
        <v>27267</v>
      </c>
      <c r="R1290" s="170">
        <f t="shared" ref="R1290:R1353" si="316">$M1290-L1290</f>
        <v>14427</v>
      </c>
      <c r="S1290" s="174">
        <f t="shared" ref="S1290:S1353" si="317">D1290*0.13</f>
        <v>23309</v>
      </c>
      <c r="T1290" s="171">
        <f t="shared" ref="T1290:T1353" si="318">M1290*$AD$1</f>
        <v>56631.859046999998</v>
      </c>
      <c r="U1290" s="174">
        <f t="shared" ref="U1290:U1353" si="319">T1290*$AB$1</f>
        <v>2092.5471917866498</v>
      </c>
      <c r="V1290" s="172">
        <f t="shared" ref="V1290:V1353" si="320">S1290/U1290</f>
        <v>11.139055831805832</v>
      </c>
      <c r="W1290" s="174">
        <f t="shared" ref="W1290:W1353" si="321">F1290*3</f>
        <v>2781</v>
      </c>
      <c r="X1290" s="174">
        <f t="shared" ref="X1290:X1353" si="322">T1290*($AB$1/12)</f>
        <v>174.37893264888746</v>
      </c>
      <c r="Y1290" s="175">
        <f t="shared" ref="Y1290:Y1353" si="323">W1290/X1290</f>
        <v>15.948027423700044</v>
      </c>
    </row>
    <row r="1291" spans="1:25" ht="14.25" customHeight="1" x14ac:dyDescent="0.2">
      <c r="A1291" s="172" t="s">
        <v>201</v>
      </c>
      <c r="B1291" s="172" t="s">
        <v>262</v>
      </c>
      <c r="C1291" s="172" t="s">
        <v>175</v>
      </c>
      <c r="D1291" s="170">
        <v>179300</v>
      </c>
      <c r="E1291" s="160">
        <v>744</v>
      </c>
      <c r="F1291" s="160">
        <v>927</v>
      </c>
      <c r="G1291" s="160">
        <v>1248</v>
      </c>
      <c r="H1291" s="170">
        <v>52409</v>
      </c>
      <c r="I1291" s="170">
        <v>55410</v>
      </c>
      <c r="J1291" s="170">
        <v>29760</v>
      </c>
      <c r="K1291" s="170">
        <v>37080</v>
      </c>
      <c r="L1291" s="160">
        <v>49920</v>
      </c>
      <c r="M1291" s="160">
        <v>27836</v>
      </c>
      <c r="N1291" s="170">
        <f t="shared" si="312"/>
        <v>-24573</v>
      </c>
      <c r="O1291" s="170">
        <f t="shared" si="313"/>
        <v>-27574</v>
      </c>
      <c r="P1291" s="170">
        <f t="shared" si="314"/>
        <v>-1924</v>
      </c>
      <c r="Q1291" s="170">
        <f t="shared" si="315"/>
        <v>-9244</v>
      </c>
      <c r="R1291" s="170">
        <f t="shared" si="316"/>
        <v>-22084</v>
      </c>
      <c r="S1291" s="174">
        <f t="shared" si="317"/>
        <v>23309</v>
      </c>
      <c r="T1291" s="171">
        <f t="shared" si="318"/>
        <v>24498.491436</v>
      </c>
      <c r="U1291" s="174">
        <f t="shared" si="319"/>
        <v>905.21925856019993</v>
      </c>
      <c r="V1291" s="172">
        <f t="shared" si="320"/>
        <v>25.749562638640967</v>
      </c>
      <c r="W1291" s="174">
        <f t="shared" si="321"/>
        <v>2781</v>
      </c>
      <c r="X1291" s="174">
        <f t="shared" si="322"/>
        <v>75.434938213349994</v>
      </c>
      <c r="Y1291" s="175">
        <f t="shared" si="323"/>
        <v>36.866206374221385</v>
      </c>
    </row>
    <row r="1292" spans="1:25" ht="14.25" customHeight="1" x14ac:dyDescent="0.2">
      <c r="A1292" s="172" t="s">
        <v>201</v>
      </c>
      <c r="B1292" s="172" t="s">
        <v>262</v>
      </c>
      <c r="C1292" s="172" t="s">
        <v>176</v>
      </c>
      <c r="D1292" s="170">
        <v>179300</v>
      </c>
      <c r="E1292" s="160">
        <v>744</v>
      </c>
      <c r="F1292" s="160">
        <v>927</v>
      </c>
      <c r="G1292" s="160">
        <v>1248</v>
      </c>
      <c r="H1292" s="170">
        <v>52409</v>
      </c>
      <c r="I1292" s="170">
        <v>55410</v>
      </c>
      <c r="J1292" s="170">
        <v>29760</v>
      </c>
      <c r="K1292" s="170">
        <v>37080</v>
      </c>
      <c r="L1292" s="160">
        <v>49920</v>
      </c>
      <c r="M1292" s="160">
        <v>23615</v>
      </c>
      <c r="N1292" s="170">
        <f t="shared" si="312"/>
        <v>-28794</v>
      </c>
      <c r="O1292" s="170">
        <f t="shared" si="313"/>
        <v>-31795</v>
      </c>
      <c r="P1292" s="170">
        <f t="shared" si="314"/>
        <v>-6145</v>
      </c>
      <c r="Q1292" s="170">
        <f t="shared" si="315"/>
        <v>-13465</v>
      </c>
      <c r="R1292" s="170">
        <f t="shared" si="316"/>
        <v>-26305</v>
      </c>
      <c r="S1292" s="174">
        <f t="shared" si="317"/>
        <v>23309</v>
      </c>
      <c r="T1292" s="171">
        <f t="shared" si="318"/>
        <v>20783.585115000002</v>
      </c>
      <c r="U1292" s="174">
        <f t="shared" si="319"/>
        <v>767.95346999925005</v>
      </c>
      <c r="V1292" s="172">
        <f t="shared" si="320"/>
        <v>30.352099327089132</v>
      </c>
      <c r="W1292" s="174">
        <f t="shared" si="321"/>
        <v>2781</v>
      </c>
      <c r="X1292" s="174">
        <f t="shared" si="322"/>
        <v>63.996122499937499</v>
      </c>
      <c r="Y1292" s="175">
        <f t="shared" si="323"/>
        <v>43.455757807868999</v>
      </c>
    </row>
    <row r="1293" spans="1:25" ht="14.25" customHeight="1" x14ac:dyDescent="0.2">
      <c r="A1293" s="172" t="s">
        <v>201</v>
      </c>
      <c r="B1293" s="172" t="s">
        <v>262</v>
      </c>
      <c r="C1293" s="172" t="s">
        <v>303</v>
      </c>
      <c r="D1293" s="170">
        <v>179300</v>
      </c>
      <c r="E1293" s="160">
        <v>744</v>
      </c>
      <c r="F1293" s="160">
        <v>927</v>
      </c>
      <c r="G1293" s="160">
        <v>1248</v>
      </c>
      <c r="H1293" s="170">
        <v>52409</v>
      </c>
      <c r="I1293" s="170">
        <v>55410</v>
      </c>
      <c r="J1293" s="170">
        <v>29760</v>
      </c>
      <c r="K1293" s="170">
        <v>37080</v>
      </c>
      <c r="L1293" s="160">
        <v>49920</v>
      </c>
      <c r="M1293" s="160">
        <v>41457</v>
      </c>
      <c r="N1293" s="170">
        <f t="shared" si="312"/>
        <v>-10952</v>
      </c>
      <c r="O1293" s="170">
        <f t="shared" si="313"/>
        <v>-13953</v>
      </c>
      <c r="P1293" s="170">
        <f t="shared" si="314"/>
        <v>11697</v>
      </c>
      <c r="Q1293" s="170">
        <f t="shared" si="315"/>
        <v>4377</v>
      </c>
      <c r="R1293" s="170">
        <f t="shared" si="316"/>
        <v>-8463</v>
      </c>
      <c r="S1293" s="174">
        <f t="shared" si="317"/>
        <v>23309</v>
      </c>
      <c r="T1293" s="171">
        <f t="shared" si="318"/>
        <v>36486.347157000004</v>
      </c>
      <c r="U1293" s="174">
        <f t="shared" si="319"/>
        <v>1348.1705274511501</v>
      </c>
      <c r="V1293" s="172">
        <f t="shared" si="320"/>
        <v>17.289355853274714</v>
      </c>
      <c r="W1293" s="174">
        <f t="shared" si="321"/>
        <v>2781</v>
      </c>
      <c r="X1293" s="174">
        <f t="shared" si="322"/>
        <v>112.34754395426249</v>
      </c>
      <c r="Y1293" s="175">
        <f t="shared" si="323"/>
        <v>24.753545134303653</v>
      </c>
    </row>
    <row r="1294" spans="1:25" ht="14.25" customHeight="1" x14ac:dyDescent="0.2">
      <c r="A1294" s="172" t="s">
        <v>201</v>
      </c>
      <c r="B1294" s="172" t="s">
        <v>262</v>
      </c>
      <c r="C1294" s="172" t="s">
        <v>339</v>
      </c>
      <c r="D1294" s="170">
        <v>179300</v>
      </c>
      <c r="E1294" s="160">
        <v>744</v>
      </c>
      <c r="F1294" s="160">
        <v>927</v>
      </c>
      <c r="G1294" s="160">
        <v>1248</v>
      </c>
      <c r="H1294" s="170">
        <v>52409</v>
      </c>
      <c r="I1294" s="170">
        <v>55410</v>
      </c>
      <c r="J1294" s="170">
        <v>29760</v>
      </c>
      <c r="K1294" s="170">
        <v>37080</v>
      </c>
      <c r="L1294" s="160">
        <v>49920</v>
      </c>
      <c r="M1294" s="160">
        <v>28065</v>
      </c>
      <c r="N1294" s="170">
        <f t="shared" si="312"/>
        <v>-24344</v>
      </c>
      <c r="O1294" s="170">
        <f t="shared" si="313"/>
        <v>-27345</v>
      </c>
      <c r="P1294" s="170">
        <f t="shared" si="314"/>
        <v>-1695</v>
      </c>
      <c r="Q1294" s="170">
        <f t="shared" si="315"/>
        <v>-9015</v>
      </c>
      <c r="R1294" s="170">
        <f t="shared" si="316"/>
        <v>-21855</v>
      </c>
      <c r="S1294" s="174">
        <f t="shared" si="317"/>
        <v>23309</v>
      </c>
      <c r="T1294" s="171">
        <f t="shared" si="318"/>
        <v>24700.034565000002</v>
      </c>
      <c r="U1294" s="174">
        <f t="shared" si="319"/>
        <v>912.66627717674999</v>
      </c>
      <c r="V1294" s="172">
        <f t="shared" si="320"/>
        <v>25.539455749481913</v>
      </c>
      <c r="W1294" s="174">
        <f t="shared" si="321"/>
        <v>2781</v>
      </c>
      <c r="X1294" s="174">
        <f t="shared" si="322"/>
        <v>76.055523098062494</v>
      </c>
      <c r="Y1294" s="175">
        <f t="shared" si="323"/>
        <v>36.565391791656033</v>
      </c>
    </row>
    <row r="1295" spans="1:25" ht="14.25" customHeight="1" x14ac:dyDescent="0.2">
      <c r="A1295" s="172" t="s">
        <v>201</v>
      </c>
      <c r="B1295" s="172" t="s">
        <v>262</v>
      </c>
      <c r="C1295" s="172" t="s">
        <v>179</v>
      </c>
      <c r="D1295" s="170">
        <v>179300</v>
      </c>
      <c r="E1295" s="160">
        <v>744</v>
      </c>
      <c r="F1295" s="160">
        <v>927</v>
      </c>
      <c r="G1295" s="160">
        <v>1248</v>
      </c>
      <c r="H1295" s="170">
        <v>52409</v>
      </c>
      <c r="I1295" s="170">
        <v>55410</v>
      </c>
      <c r="J1295" s="170">
        <v>29760</v>
      </c>
      <c r="K1295" s="170">
        <v>37080</v>
      </c>
      <c r="L1295" s="160">
        <v>49920</v>
      </c>
      <c r="M1295" s="160">
        <v>52928</v>
      </c>
      <c r="N1295" s="170">
        <f t="shared" si="312"/>
        <v>519</v>
      </c>
      <c r="O1295" s="170">
        <f t="shared" si="313"/>
        <v>-2482</v>
      </c>
      <c r="P1295" s="170">
        <f t="shared" si="314"/>
        <v>23168</v>
      </c>
      <c r="Q1295" s="170">
        <f t="shared" si="315"/>
        <v>15848</v>
      </c>
      <c r="R1295" s="170">
        <f t="shared" si="316"/>
        <v>3008</v>
      </c>
      <c r="S1295" s="174">
        <f t="shared" si="317"/>
        <v>23309</v>
      </c>
      <c r="T1295" s="171">
        <f t="shared" si="318"/>
        <v>46581.985728</v>
      </c>
      <c r="U1295" s="174">
        <f t="shared" si="319"/>
        <v>1721.2043726495999</v>
      </c>
      <c r="V1295" s="172">
        <f t="shared" si="320"/>
        <v>13.542261668855991</v>
      </c>
      <c r="W1295" s="174">
        <f t="shared" si="321"/>
        <v>2781</v>
      </c>
      <c r="X1295" s="174">
        <f t="shared" si="322"/>
        <v>143.43369772079998</v>
      </c>
      <c r="Y1295" s="175">
        <f t="shared" si="323"/>
        <v>19.388749256212716</v>
      </c>
    </row>
    <row r="1296" spans="1:25" ht="14.25" x14ac:dyDescent="0.2">
      <c r="A1296" s="172" t="s">
        <v>201</v>
      </c>
      <c r="B1296" s="172" t="s">
        <v>262</v>
      </c>
      <c r="C1296" s="172" t="s">
        <v>340</v>
      </c>
      <c r="D1296" s="170">
        <v>179300</v>
      </c>
      <c r="E1296" s="160">
        <v>744</v>
      </c>
      <c r="F1296" s="160">
        <v>927</v>
      </c>
      <c r="G1296" s="160">
        <v>1248</v>
      </c>
      <c r="H1296" s="170">
        <v>52409</v>
      </c>
      <c r="I1296" s="170">
        <v>55410</v>
      </c>
      <c r="J1296" s="170">
        <v>29760</v>
      </c>
      <c r="K1296" s="170">
        <v>37080</v>
      </c>
      <c r="L1296" s="160">
        <v>49920</v>
      </c>
      <c r="M1296" s="160">
        <v>29210</v>
      </c>
      <c r="N1296" s="170">
        <f t="shared" si="312"/>
        <v>-23199</v>
      </c>
      <c r="O1296" s="170">
        <f t="shared" si="313"/>
        <v>-26200</v>
      </c>
      <c r="P1296" s="170">
        <f t="shared" si="314"/>
        <v>-550</v>
      </c>
      <c r="Q1296" s="170">
        <f t="shared" si="315"/>
        <v>-7870</v>
      </c>
      <c r="R1296" s="170">
        <f t="shared" si="316"/>
        <v>-20710</v>
      </c>
      <c r="S1296" s="174">
        <f t="shared" si="317"/>
        <v>23309</v>
      </c>
      <c r="T1296" s="171">
        <f t="shared" si="318"/>
        <v>25707.750210000002</v>
      </c>
      <c r="U1296" s="174">
        <f t="shared" si="319"/>
        <v>949.90137025950003</v>
      </c>
      <c r="V1296" s="172">
        <f t="shared" si="320"/>
        <v>24.538337062965073</v>
      </c>
      <c r="W1296" s="174">
        <f t="shared" si="321"/>
        <v>2781</v>
      </c>
      <c r="X1296" s="174">
        <f t="shared" si="322"/>
        <v>79.158447521624993</v>
      </c>
      <c r="Y1296" s="175">
        <f t="shared" si="323"/>
        <v>35.13206849136688</v>
      </c>
    </row>
    <row r="1297" spans="1:25" ht="14.25" x14ac:dyDescent="0.2">
      <c r="A1297" s="172" t="s">
        <v>201</v>
      </c>
      <c r="B1297" s="172" t="s">
        <v>262</v>
      </c>
      <c r="C1297" s="172" t="s">
        <v>305</v>
      </c>
      <c r="D1297" s="170">
        <v>179300</v>
      </c>
      <c r="E1297" s="160">
        <v>744</v>
      </c>
      <c r="F1297" s="160">
        <v>927</v>
      </c>
      <c r="G1297" s="160">
        <v>1248</v>
      </c>
      <c r="H1297" s="170">
        <v>52409</v>
      </c>
      <c r="I1297" s="170">
        <v>55410</v>
      </c>
      <c r="J1297" s="170">
        <v>29760</v>
      </c>
      <c r="K1297" s="170">
        <v>37080</v>
      </c>
      <c r="L1297" s="160">
        <v>49920</v>
      </c>
      <c r="M1297" s="160">
        <v>25716</v>
      </c>
      <c r="N1297" s="170">
        <f t="shared" si="312"/>
        <v>-26693</v>
      </c>
      <c r="O1297" s="170">
        <f t="shared" si="313"/>
        <v>-29694</v>
      </c>
      <c r="P1297" s="170">
        <f t="shared" si="314"/>
        <v>-4044</v>
      </c>
      <c r="Q1297" s="170">
        <f t="shared" si="315"/>
        <v>-11364</v>
      </c>
      <c r="R1297" s="170">
        <f t="shared" si="316"/>
        <v>-24204</v>
      </c>
      <c r="S1297" s="174">
        <f t="shared" si="317"/>
        <v>23309</v>
      </c>
      <c r="T1297" s="171">
        <f t="shared" si="318"/>
        <v>22632.677316000001</v>
      </c>
      <c r="U1297" s="174">
        <f t="shared" si="319"/>
        <v>836.27742682619999</v>
      </c>
      <c r="V1297" s="172">
        <f t="shared" si="320"/>
        <v>27.872329507279897</v>
      </c>
      <c r="W1297" s="174">
        <f t="shared" si="321"/>
        <v>2781</v>
      </c>
      <c r="X1297" s="174">
        <f t="shared" si="322"/>
        <v>69.689785568849999</v>
      </c>
      <c r="Y1297" s="175">
        <f t="shared" si="323"/>
        <v>39.905417663432353</v>
      </c>
    </row>
    <row r="1298" spans="1:25" ht="14.25" x14ac:dyDescent="0.2">
      <c r="A1298" s="172" t="s">
        <v>216</v>
      </c>
      <c r="B1298" s="172" t="s">
        <v>263</v>
      </c>
      <c r="C1298" s="172" t="s">
        <v>463</v>
      </c>
      <c r="D1298" s="170">
        <v>230000</v>
      </c>
      <c r="E1298" s="160">
        <v>919</v>
      </c>
      <c r="F1298" s="160">
        <v>1096</v>
      </c>
      <c r="G1298" s="160">
        <v>1458</v>
      </c>
      <c r="H1298" s="170">
        <v>67229</v>
      </c>
      <c r="I1298" s="170">
        <v>71078</v>
      </c>
      <c r="J1298" s="170">
        <v>36760</v>
      </c>
      <c r="K1298" s="170">
        <v>43840</v>
      </c>
      <c r="L1298" s="160">
        <v>58320</v>
      </c>
      <c r="M1298" s="160">
        <v>30055</v>
      </c>
      <c r="N1298" s="170">
        <f t="shared" si="312"/>
        <v>-37174</v>
      </c>
      <c r="O1298" s="170">
        <f t="shared" si="313"/>
        <v>-41023</v>
      </c>
      <c r="P1298" s="170">
        <f t="shared" si="314"/>
        <v>-6705</v>
      </c>
      <c r="Q1298" s="170">
        <f t="shared" si="315"/>
        <v>-13785</v>
      </c>
      <c r="R1298" s="170">
        <f t="shared" si="316"/>
        <v>-28265</v>
      </c>
      <c r="S1298" s="174">
        <f t="shared" si="317"/>
        <v>29900</v>
      </c>
      <c r="T1298" s="171">
        <f t="shared" si="318"/>
        <v>26451.435555</v>
      </c>
      <c r="U1298" s="174">
        <f t="shared" si="319"/>
        <v>977.38054375724994</v>
      </c>
      <c r="V1298" s="172">
        <f t="shared" si="320"/>
        <v>30.591973813043492</v>
      </c>
      <c r="W1298" s="174">
        <f t="shared" si="321"/>
        <v>3288</v>
      </c>
      <c r="X1298" s="174">
        <f t="shared" si="322"/>
        <v>81.44837864643749</v>
      </c>
      <c r="Y1298" s="172">
        <f t="shared" si="323"/>
        <v>40.36912771797472</v>
      </c>
    </row>
    <row r="1299" spans="1:25" ht="14.25" x14ac:dyDescent="0.2">
      <c r="A1299" s="172" t="s">
        <v>216</v>
      </c>
      <c r="B1299" s="172" t="s">
        <v>263</v>
      </c>
      <c r="C1299" s="172" t="s">
        <v>181</v>
      </c>
      <c r="D1299" s="170">
        <v>230000</v>
      </c>
      <c r="E1299" s="160">
        <v>919</v>
      </c>
      <c r="F1299" s="160">
        <v>1096</v>
      </c>
      <c r="G1299" s="160">
        <v>1458</v>
      </c>
      <c r="H1299" s="170">
        <v>67229</v>
      </c>
      <c r="I1299" s="170">
        <v>71078</v>
      </c>
      <c r="J1299" s="170">
        <v>36760</v>
      </c>
      <c r="K1299" s="170">
        <v>43840</v>
      </c>
      <c r="L1299" s="160">
        <v>58320</v>
      </c>
      <c r="M1299" s="160">
        <v>83250</v>
      </c>
      <c r="N1299" s="170">
        <f t="shared" si="312"/>
        <v>16021</v>
      </c>
      <c r="O1299" s="170">
        <f t="shared" si="313"/>
        <v>12172</v>
      </c>
      <c r="P1299" s="170">
        <f t="shared" si="314"/>
        <v>46490</v>
      </c>
      <c r="Q1299" s="170">
        <f t="shared" si="315"/>
        <v>39410</v>
      </c>
      <c r="R1299" s="170">
        <f t="shared" si="316"/>
        <v>24930</v>
      </c>
      <c r="S1299" s="174">
        <f t="shared" si="317"/>
        <v>29900</v>
      </c>
      <c r="T1299" s="171">
        <f t="shared" si="318"/>
        <v>73268.408250000008</v>
      </c>
      <c r="U1299" s="174">
        <f t="shared" si="319"/>
        <v>2707.2676848374999</v>
      </c>
      <c r="V1299" s="172">
        <f t="shared" si="320"/>
        <v>11.044345621033299</v>
      </c>
      <c r="W1299" s="174">
        <f t="shared" si="321"/>
        <v>3288</v>
      </c>
      <c r="X1299" s="174">
        <f t="shared" si="322"/>
        <v>225.60564040312499</v>
      </c>
      <c r="Y1299" s="175">
        <f t="shared" si="323"/>
        <v>14.574103706471233</v>
      </c>
    </row>
    <row r="1300" spans="1:25" ht="14.25" x14ac:dyDescent="0.2">
      <c r="A1300" s="172" t="s">
        <v>216</v>
      </c>
      <c r="B1300" s="172" t="s">
        <v>263</v>
      </c>
      <c r="C1300" s="172" t="s">
        <v>178</v>
      </c>
      <c r="D1300" s="170">
        <v>230000</v>
      </c>
      <c r="E1300" s="160">
        <v>919</v>
      </c>
      <c r="F1300" s="160">
        <v>1096</v>
      </c>
      <c r="G1300" s="160">
        <v>1458</v>
      </c>
      <c r="H1300" s="170">
        <v>67229</v>
      </c>
      <c r="I1300" s="170">
        <v>71078</v>
      </c>
      <c r="J1300" s="170">
        <v>36760</v>
      </c>
      <c r="K1300" s="170">
        <v>43840</v>
      </c>
      <c r="L1300" s="160">
        <v>58320</v>
      </c>
      <c r="M1300" s="160">
        <v>65320</v>
      </c>
      <c r="N1300" s="170">
        <f t="shared" si="312"/>
        <v>-1909</v>
      </c>
      <c r="O1300" s="170">
        <f t="shared" si="313"/>
        <v>-5758</v>
      </c>
      <c r="P1300" s="170">
        <f t="shared" si="314"/>
        <v>28560</v>
      </c>
      <c r="Q1300" s="170">
        <f t="shared" si="315"/>
        <v>21480</v>
      </c>
      <c r="R1300" s="170">
        <f t="shared" si="316"/>
        <v>7000</v>
      </c>
      <c r="S1300" s="174">
        <f t="shared" si="317"/>
        <v>29900</v>
      </c>
      <c r="T1300" s="171">
        <f t="shared" si="318"/>
        <v>57488.197319999999</v>
      </c>
      <c r="U1300" s="174">
        <f t="shared" si="319"/>
        <v>2124.1888909739996</v>
      </c>
      <c r="V1300" s="172">
        <f t="shared" si="320"/>
        <v>14.075961006598627</v>
      </c>
      <c r="W1300" s="174">
        <f t="shared" si="321"/>
        <v>3288</v>
      </c>
      <c r="X1300" s="174">
        <f t="shared" si="322"/>
        <v>177.01574091449999</v>
      </c>
      <c r="Y1300" s="175">
        <f t="shared" si="323"/>
        <v>18.574619313590482</v>
      </c>
    </row>
    <row r="1301" spans="1:25" ht="14.25" customHeight="1" x14ac:dyDescent="0.2">
      <c r="A1301" s="172" t="s">
        <v>216</v>
      </c>
      <c r="B1301" s="172" t="s">
        <v>263</v>
      </c>
      <c r="C1301" s="172" t="s">
        <v>468</v>
      </c>
      <c r="D1301" s="170">
        <v>230000</v>
      </c>
      <c r="E1301" s="160">
        <v>919</v>
      </c>
      <c r="F1301" s="160">
        <v>1096</v>
      </c>
      <c r="G1301" s="160">
        <v>1458</v>
      </c>
      <c r="H1301" s="170">
        <v>67229</v>
      </c>
      <c r="I1301" s="170">
        <v>71078</v>
      </c>
      <c r="J1301" s="170">
        <v>36760</v>
      </c>
      <c r="K1301" s="170">
        <v>43840</v>
      </c>
      <c r="L1301" s="160">
        <v>58320</v>
      </c>
      <c r="M1301" s="160">
        <v>54938</v>
      </c>
      <c r="N1301" s="170">
        <f t="shared" si="312"/>
        <v>-12291</v>
      </c>
      <c r="O1301" s="170">
        <f t="shared" si="313"/>
        <v>-16140</v>
      </c>
      <c r="P1301" s="170">
        <f t="shared" si="314"/>
        <v>18178</v>
      </c>
      <c r="Q1301" s="170">
        <f t="shared" si="315"/>
        <v>11098</v>
      </c>
      <c r="R1301" s="170">
        <f t="shared" si="316"/>
        <v>-3382</v>
      </c>
      <c r="S1301" s="174">
        <f t="shared" si="317"/>
        <v>29900</v>
      </c>
      <c r="T1301" s="171">
        <f t="shared" si="318"/>
        <v>48350.988738</v>
      </c>
      <c r="U1301" s="174">
        <f t="shared" si="319"/>
        <v>1786.5690338690999</v>
      </c>
      <c r="V1301" s="172">
        <f t="shared" si="320"/>
        <v>16.735989168717868</v>
      </c>
      <c r="W1301" s="174">
        <f t="shared" si="321"/>
        <v>3288</v>
      </c>
      <c r="X1301" s="174">
        <f t="shared" si="322"/>
        <v>148.88075282242497</v>
      </c>
      <c r="Y1301" s="175">
        <f t="shared" si="323"/>
        <v>22.084788917756931</v>
      </c>
    </row>
    <row r="1302" spans="1:25" ht="14.25" customHeight="1" x14ac:dyDescent="0.2">
      <c r="A1302" s="172" t="s">
        <v>216</v>
      </c>
      <c r="B1302" s="172" t="s">
        <v>263</v>
      </c>
      <c r="C1302" s="172" t="s">
        <v>170</v>
      </c>
      <c r="D1302" s="170">
        <v>230000</v>
      </c>
      <c r="E1302" s="160">
        <v>919</v>
      </c>
      <c r="F1302" s="160">
        <v>1096</v>
      </c>
      <c r="G1302" s="160">
        <v>1458</v>
      </c>
      <c r="H1302" s="170">
        <v>67229</v>
      </c>
      <c r="I1302" s="170">
        <v>71078</v>
      </c>
      <c r="J1302" s="170">
        <v>36760</v>
      </c>
      <c r="K1302" s="170">
        <v>43840</v>
      </c>
      <c r="L1302" s="160">
        <v>58320</v>
      </c>
      <c r="M1302" s="160">
        <v>46018</v>
      </c>
      <c r="N1302" s="170">
        <f t="shared" si="312"/>
        <v>-21211</v>
      </c>
      <c r="O1302" s="170">
        <f t="shared" si="313"/>
        <v>-25060</v>
      </c>
      <c r="P1302" s="170">
        <f t="shared" si="314"/>
        <v>9258</v>
      </c>
      <c r="Q1302" s="170">
        <f t="shared" si="315"/>
        <v>2178</v>
      </c>
      <c r="R1302" s="170">
        <f t="shared" si="316"/>
        <v>-12302</v>
      </c>
      <c r="S1302" s="174">
        <f t="shared" si="317"/>
        <v>29900</v>
      </c>
      <c r="T1302" s="171">
        <f t="shared" si="318"/>
        <v>40500.487818000001</v>
      </c>
      <c r="U1302" s="174">
        <f t="shared" si="319"/>
        <v>1496.4930248751</v>
      </c>
      <c r="V1302" s="172">
        <f t="shared" si="320"/>
        <v>19.980046350363381</v>
      </c>
      <c r="W1302" s="174">
        <f t="shared" si="321"/>
        <v>3288</v>
      </c>
      <c r="X1302" s="174">
        <f t="shared" si="322"/>
        <v>124.70775207292499</v>
      </c>
      <c r="Y1302" s="175">
        <f t="shared" si="323"/>
        <v>26.365642434780526</v>
      </c>
    </row>
    <row r="1303" spans="1:25" ht="14.25" customHeight="1" x14ac:dyDescent="0.2">
      <c r="A1303" s="172" t="s">
        <v>216</v>
      </c>
      <c r="B1303" s="172" t="s">
        <v>263</v>
      </c>
      <c r="C1303" s="172" t="s">
        <v>171</v>
      </c>
      <c r="D1303" s="170">
        <v>230000</v>
      </c>
      <c r="E1303" s="160">
        <v>919</v>
      </c>
      <c r="F1303" s="160">
        <v>1096</v>
      </c>
      <c r="G1303" s="160">
        <v>1458</v>
      </c>
      <c r="H1303" s="170">
        <v>67229</v>
      </c>
      <c r="I1303" s="170">
        <v>71078</v>
      </c>
      <c r="J1303" s="170">
        <v>36760</v>
      </c>
      <c r="K1303" s="170">
        <v>43840</v>
      </c>
      <c r="L1303" s="160">
        <v>58320</v>
      </c>
      <c r="M1303" s="160">
        <v>42285</v>
      </c>
      <c r="N1303" s="170">
        <f t="shared" si="312"/>
        <v>-24944</v>
      </c>
      <c r="O1303" s="170">
        <f t="shared" si="313"/>
        <v>-28793</v>
      </c>
      <c r="P1303" s="170">
        <f t="shared" si="314"/>
        <v>5525</v>
      </c>
      <c r="Q1303" s="170">
        <f t="shared" si="315"/>
        <v>-1555</v>
      </c>
      <c r="R1303" s="170">
        <f t="shared" si="316"/>
        <v>-16035</v>
      </c>
      <c r="S1303" s="174">
        <f t="shared" si="317"/>
        <v>29900</v>
      </c>
      <c r="T1303" s="171">
        <f t="shared" si="318"/>
        <v>37215.070785000004</v>
      </c>
      <c r="U1303" s="174">
        <f t="shared" si="319"/>
        <v>1375.09686550575</v>
      </c>
      <c r="V1303" s="172">
        <f t="shared" si="320"/>
        <v>21.743922737401494</v>
      </c>
      <c r="W1303" s="174">
        <f t="shared" si="321"/>
        <v>3288</v>
      </c>
      <c r="X1303" s="174">
        <f t="shared" si="322"/>
        <v>114.59140545881249</v>
      </c>
      <c r="Y1303" s="175">
        <f t="shared" si="323"/>
        <v>28.693251355415164</v>
      </c>
    </row>
    <row r="1304" spans="1:25" ht="14.25" customHeight="1" x14ac:dyDescent="0.2">
      <c r="A1304" s="172" t="s">
        <v>216</v>
      </c>
      <c r="B1304" s="172" t="s">
        <v>263</v>
      </c>
      <c r="C1304" s="172" t="s">
        <v>172</v>
      </c>
      <c r="D1304" s="170">
        <v>230000</v>
      </c>
      <c r="E1304" s="160">
        <v>919</v>
      </c>
      <c r="F1304" s="160">
        <v>1096</v>
      </c>
      <c r="G1304" s="160">
        <v>1458</v>
      </c>
      <c r="H1304" s="170">
        <v>67229</v>
      </c>
      <c r="I1304" s="170">
        <v>71078</v>
      </c>
      <c r="J1304" s="170">
        <v>36760</v>
      </c>
      <c r="K1304" s="170">
        <v>43840</v>
      </c>
      <c r="L1304" s="160">
        <v>58320</v>
      </c>
      <c r="M1304" s="160">
        <v>30042</v>
      </c>
      <c r="N1304" s="170">
        <f t="shared" si="312"/>
        <v>-37187</v>
      </c>
      <c r="O1304" s="170">
        <f t="shared" si="313"/>
        <v>-41036</v>
      </c>
      <c r="P1304" s="170">
        <f t="shared" si="314"/>
        <v>-6718</v>
      </c>
      <c r="Q1304" s="170">
        <f t="shared" si="315"/>
        <v>-13798</v>
      </c>
      <c r="R1304" s="170">
        <f t="shared" si="316"/>
        <v>-28278</v>
      </c>
      <c r="S1304" s="174">
        <f t="shared" si="317"/>
        <v>29900</v>
      </c>
      <c r="T1304" s="171">
        <f t="shared" si="318"/>
        <v>26439.994242000001</v>
      </c>
      <c r="U1304" s="174">
        <f t="shared" si="319"/>
        <v>976.95778724189995</v>
      </c>
      <c r="V1304" s="172">
        <f t="shared" si="320"/>
        <v>30.605211801844824</v>
      </c>
      <c r="W1304" s="174">
        <f t="shared" si="321"/>
        <v>3288</v>
      </c>
      <c r="X1304" s="174">
        <f t="shared" si="322"/>
        <v>81.413148936824996</v>
      </c>
      <c r="Y1304" s="175">
        <f t="shared" si="323"/>
        <v>40.386596550287265</v>
      </c>
    </row>
    <row r="1305" spans="1:25" ht="14.25" customHeight="1" x14ac:dyDescent="0.2">
      <c r="A1305" s="172" t="s">
        <v>216</v>
      </c>
      <c r="B1305" s="172" t="s">
        <v>263</v>
      </c>
      <c r="C1305" s="172" t="s">
        <v>173</v>
      </c>
      <c r="D1305" s="170">
        <v>230000</v>
      </c>
      <c r="E1305" s="160">
        <v>919</v>
      </c>
      <c r="F1305" s="160">
        <v>1096</v>
      </c>
      <c r="G1305" s="160">
        <v>1458</v>
      </c>
      <c r="H1305" s="170">
        <v>67229</v>
      </c>
      <c r="I1305" s="170">
        <v>71078</v>
      </c>
      <c r="J1305" s="170">
        <v>36760</v>
      </c>
      <c r="K1305" s="170">
        <v>43840</v>
      </c>
      <c r="L1305" s="160">
        <v>58320</v>
      </c>
      <c r="M1305" s="160">
        <v>37337</v>
      </c>
      <c r="N1305" s="170">
        <f t="shared" si="312"/>
        <v>-29892</v>
      </c>
      <c r="O1305" s="170">
        <f t="shared" si="313"/>
        <v>-33741</v>
      </c>
      <c r="P1305" s="170">
        <f t="shared" si="314"/>
        <v>577</v>
      </c>
      <c r="Q1305" s="170">
        <f t="shared" si="315"/>
        <v>-6503</v>
      </c>
      <c r="R1305" s="170">
        <f t="shared" si="316"/>
        <v>-20983</v>
      </c>
      <c r="S1305" s="174">
        <f t="shared" si="317"/>
        <v>29900</v>
      </c>
      <c r="T1305" s="171">
        <f t="shared" si="318"/>
        <v>32860.331037000004</v>
      </c>
      <c r="U1305" s="174">
        <f t="shared" si="319"/>
        <v>1214.1892318171501</v>
      </c>
      <c r="V1305" s="172">
        <f t="shared" si="320"/>
        <v>24.625486058093099</v>
      </c>
      <c r="W1305" s="174">
        <f t="shared" si="321"/>
        <v>3288</v>
      </c>
      <c r="X1305" s="174">
        <f t="shared" si="322"/>
        <v>101.18243598476249</v>
      </c>
      <c r="Y1305" s="175">
        <f t="shared" si="323"/>
        <v>32.495758458465602</v>
      </c>
    </row>
    <row r="1306" spans="1:25" ht="14.25" customHeight="1" x14ac:dyDescent="0.2">
      <c r="A1306" s="172" t="s">
        <v>216</v>
      </c>
      <c r="B1306" s="172" t="s">
        <v>263</v>
      </c>
      <c r="C1306" s="172" t="s">
        <v>174</v>
      </c>
      <c r="D1306" s="170">
        <v>230000</v>
      </c>
      <c r="E1306" s="160">
        <v>919</v>
      </c>
      <c r="F1306" s="160">
        <v>1096</v>
      </c>
      <c r="G1306" s="160">
        <v>1458</v>
      </c>
      <c r="H1306" s="170">
        <v>67229</v>
      </c>
      <c r="I1306" s="170">
        <v>71078</v>
      </c>
      <c r="J1306" s="170">
        <v>36760</v>
      </c>
      <c r="K1306" s="170">
        <v>43840</v>
      </c>
      <c r="L1306" s="160">
        <v>58320</v>
      </c>
      <c r="M1306" s="160">
        <v>64687</v>
      </c>
      <c r="N1306" s="170">
        <f t="shared" si="312"/>
        <v>-2542</v>
      </c>
      <c r="O1306" s="170">
        <f t="shared" si="313"/>
        <v>-6391</v>
      </c>
      <c r="P1306" s="170">
        <f t="shared" si="314"/>
        <v>27927</v>
      </c>
      <c r="Q1306" s="170">
        <f t="shared" si="315"/>
        <v>20847</v>
      </c>
      <c r="R1306" s="170">
        <f t="shared" si="316"/>
        <v>6367</v>
      </c>
      <c r="S1306" s="174">
        <f t="shared" si="317"/>
        <v>29900</v>
      </c>
      <c r="T1306" s="171">
        <f t="shared" si="318"/>
        <v>56931.093387000001</v>
      </c>
      <c r="U1306" s="174">
        <f t="shared" si="319"/>
        <v>2103.6039006496499</v>
      </c>
      <c r="V1306" s="172">
        <f t="shared" si="320"/>
        <v>14.213702489696882</v>
      </c>
      <c r="W1306" s="174">
        <f t="shared" si="321"/>
        <v>3288</v>
      </c>
      <c r="X1306" s="174">
        <f t="shared" si="322"/>
        <v>175.30032505413749</v>
      </c>
      <c r="Y1306" s="175">
        <f t="shared" si="323"/>
        <v>18.756382790417398</v>
      </c>
    </row>
    <row r="1307" spans="1:25" ht="14.25" customHeight="1" x14ac:dyDescent="0.2">
      <c r="A1307" s="172" t="s">
        <v>216</v>
      </c>
      <c r="B1307" s="172" t="s">
        <v>263</v>
      </c>
      <c r="C1307" s="172" t="s">
        <v>175</v>
      </c>
      <c r="D1307" s="170">
        <v>230000</v>
      </c>
      <c r="E1307" s="160">
        <v>919</v>
      </c>
      <c r="F1307" s="160">
        <v>1096</v>
      </c>
      <c r="G1307" s="160">
        <v>1458</v>
      </c>
      <c r="H1307" s="170">
        <v>67229</v>
      </c>
      <c r="I1307" s="170">
        <v>71078</v>
      </c>
      <c r="J1307" s="170">
        <v>36760</v>
      </c>
      <c r="K1307" s="170">
        <v>43840</v>
      </c>
      <c r="L1307" s="160">
        <v>58320</v>
      </c>
      <c r="M1307" s="160">
        <v>27983</v>
      </c>
      <c r="N1307" s="170">
        <f t="shared" si="312"/>
        <v>-39246</v>
      </c>
      <c r="O1307" s="170">
        <f t="shared" si="313"/>
        <v>-43095</v>
      </c>
      <c r="P1307" s="170">
        <f t="shared" si="314"/>
        <v>-8777</v>
      </c>
      <c r="Q1307" s="170">
        <f t="shared" si="315"/>
        <v>-15857</v>
      </c>
      <c r="R1307" s="170">
        <f t="shared" si="316"/>
        <v>-30337</v>
      </c>
      <c r="S1307" s="174">
        <f t="shared" si="317"/>
        <v>29900</v>
      </c>
      <c r="T1307" s="171">
        <f t="shared" si="318"/>
        <v>24627.866282999999</v>
      </c>
      <c r="U1307" s="174">
        <f t="shared" si="319"/>
        <v>909.99965915684993</v>
      </c>
      <c r="V1307" s="172">
        <f t="shared" si="320"/>
        <v>32.857155163886006</v>
      </c>
      <c r="W1307" s="174">
        <f t="shared" si="321"/>
        <v>3288</v>
      </c>
      <c r="X1307" s="174">
        <f t="shared" si="322"/>
        <v>75.833304929737494</v>
      </c>
      <c r="Y1307" s="175">
        <f t="shared" si="323"/>
        <v>43.358257998203555</v>
      </c>
    </row>
    <row r="1308" spans="1:25" ht="14.25" customHeight="1" x14ac:dyDescent="0.2">
      <c r="A1308" s="172" t="s">
        <v>216</v>
      </c>
      <c r="B1308" s="172" t="s">
        <v>263</v>
      </c>
      <c r="C1308" s="172" t="s">
        <v>176</v>
      </c>
      <c r="D1308" s="170">
        <v>230000</v>
      </c>
      <c r="E1308" s="160">
        <v>919</v>
      </c>
      <c r="F1308" s="160">
        <v>1096</v>
      </c>
      <c r="G1308" s="160">
        <v>1458</v>
      </c>
      <c r="H1308" s="170">
        <v>67229</v>
      </c>
      <c r="I1308" s="170">
        <v>71078</v>
      </c>
      <c r="J1308" s="170">
        <v>36760</v>
      </c>
      <c r="K1308" s="170">
        <v>43840</v>
      </c>
      <c r="L1308" s="160">
        <v>58320</v>
      </c>
      <c r="M1308" s="160">
        <v>23740</v>
      </c>
      <c r="N1308" s="170">
        <f t="shared" si="312"/>
        <v>-43489</v>
      </c>
      <c r="O1308" s="170">
        <f t="shared" si="313"/>
        <v>-47338</v>
      </c>
      <c r="P1308" s="170">
        <f t="shared" si="314"/>
        <v>-13020</v>
      </c>
      <c r="Q1308" s="170">
        <f t="shared" si="315"/>
        <v>-20100</v>
      </c>
      <c r="R1308" s="170">
        <f t="shared" si="316"/>
        <v>-34580</v>
      </c>
      <c r="S1308" s="174">
        <f t="shared" si="317"/>
        <v>29900</v>
      </c>
      <c r="T1308" s="171">
        <f t="shared" si="318"/>
        <v>20893.597740000001</v>
      </c>
      <c r="U1308" s="174">
        <f t="shared" si="319"/>
        <v>772.01843649299997</v>
      </c>
      <c r="V1308" s="172">
        <f t="shared" si="320"/>
        <v>38.729645027423004</v>
      </c>
      <c r="W1308" s="174">
        <f t="shared" si="321"/>
        <v>3288</v>
      </c>
      <c r="X1308" s="174">
        <f t="shared" si="322"/>
        <v>64.334869707749988</v>
      </c>
      <c r="Y1308" s="175">
        <f t="shared" si="323"/>
        <v>51.107587765953255</v>
      </c>
    </row>
    <row r="1309" spans="1:25" ht="14.25" customHeight="1" x14ac:dyDescent="0.2">
      <c r="A1309" s="172" t="s">
        <v>216</v>
      </c>
      <c r="B1309" s="172" t="s">
        <v>263</v>
      </c>
      <c r="C1309" s="172" t="s">
        <v>303</v>
      </c>
      <c r="D1309" s="170">
        <v>230000</v>
      </c>
      <c r="E1309" s="160">
        <v>919</v>
      </c>
      <c r="F1309" s="160">
        <v>1096</v>
      </c>
      <c r="G1309" s="160">
        <v>1458</v>
      </c>
      <c r="H1309" s="170">
        <v>67229</v>
      </c>
      <c r="I1309" s="170">
        <v>71078</v>
      </c>
      <c r="J1309" s="170">
        <v>36760</v>
      </c>
      <c r="K1309" s="170">
        <v>43840</v>
      </c>
      <c r="L1309" s="160">
        <v>58320</v>
      </c>
      <c r="M1309" s="160">
        <v>41676</v>
      </c>
      <c r="N1309" s="170">
        <f t="shared" si="312"/>
        <v>-25553</v>
      </c>
      <c r="O1309" s="170">
        <f t="shared" si="313"/>
        <v>-29402</v>
      </c>
      <c r="P1309" s="170">
        <f t="shared" si="314"/>
        <v>4916</v>
      </c>
      <c r="Q1309" s="170">
        <f t="shared" si="315"/>
        <v>-2164</v>
      </c>
      <c r="R1309" s="170">
        <f t="shared" si="316"/>
        <v>-16644</v>
      </c>
      <c r="S1309" s="174">
        <f t="shared" si="317"/>
        <v>29900</v>
      </c>
      <c r="T1309" s="171">
        <f t="shared" si="318"/>
        <v>36679.089275999999</v>
      </c>
      <c r="U1309" s="174">
        <f t="shared" si="319"/>
        <v>1355.2923487481999</v>
      </c>
      <c r="V1309" s="172">
        <f t="shared" si="320"/>
        <v>22.06166073881904</v>
      </c>
      <c r="W1309" s="174">
        <f t="shared" si="321"/>
        <v>3288</v>
      </c>
      <c r="X1309" s="174">
        <f t="shared" si="322"/>
        <v>112.94102906234998</v>
      </c>
      <c r="Y1309" s="175">
        <f t="shared" si="323"/>
        <v>29.112537997018194</v>
      </c>
    </row>
    <row r="1310" spans="1:25" ht="14.25" customHeight="1" x14ac:dyDescent="0.2">
      <c r="A1310" s="172" t="s">
        <v>216</v>
      </c>
      <c r="B1310" s="172" t="s">
        <v>263</v>
      </c>
      <c r="C1310" s="172" t="s">
        <v>339</v>
      </c>
      <c r="D1310" s="170">
        <v>230000</v>
      </c>
      <c r="E1310" s="160">
        <v>919</v>
      </c>
      <c r="F1310" s="160">
        <v>1096</v>
      </c>
      <c r="G1310" s="160">
        <v>1458</v>
      </c>
      <c r="H1310" s="170">
        <v>67229</v>
      </c>
      <c r="I1310" s="170">
        <v>71078</v>
      </c>
      <c r="J1310" s="170">
        <v>36760</v>
      </c>
      <c r="K1310" s="170">
        <v>43840</v>
      </c>
      <c r="L1310" s="160">
        <v>58320</v>
      </c>
      <c r="M1310" s="160">
        <v>28213</v>
      </c>
      <c r="N1310" s="170">
        <f t="shared" si="312"/>
        <v>-39016</v>
      </c>
      <c r="O1310" s="170">
        <f t="shared" si="313"/>
        <v>-42865</v>
      </c>
      <c r="P1310" s="170">
        <f t="shared" si="314"/>
        <v>-8547</v>
      </c>
      <c r="Q1310" s="170">
        <f t="shared" si="315"/>
        <v>-15627</v>
      </c>
      <c r="R1310" s="170">
        <f t="shared" si="316"/>
        <v>-30107</v>
      </c>
      <c r="S1310" s="174">
        <f t="shared" si="317"/>
        <v>29900</v>
      </c>
      <c r="T1310" s="171">
        <f t="shared" si="318"/>
        <v>24830.289513</v>
      </c>
      <c r="U1310" s="174">
        <f t="shared" si="319"/>
        <v>917.47919750534993</v>
      </c>
      <c r="V1310" s="172">
        <f t="shared" si="320"/>
        <v>32.589294755999795</v>
      </c>
      <c r="W1310" s="174">
        <f t="shared" si="321"/>
        <v>3288</v>
      </c>
      <c r="X1310" s="174">
        <f t="shared" si="322"/>
        <v>76.456599792112485</v>
      </c>
      <c r="Y1310" s="175">
        <f t="shared" si="323"/>
        <v>43.0047897622986</v>
      </c>
    </row>
    <row r="1311" spans="1:25" ht="14.25" customHeight="1" x14ac:dyDescent="0.2">
      <c r="A1311" s="172" t="s">
        <v>216</v>
      </c>
      <c r="B1311" s="172" t="s">
        <v>263</v>
      </c>
      <c r="C1311" s="172" t="s">
        <v>179</v>
      </c>
      <c r="D1311" s="170">
        <v>230000</v>
      </c>
      <c r="E1311" s="160">
        <v>919</v>
      </c>
      <c r="F1311" s="160">
        <v>1096</v>
      </c>
      <c r="G1311" s="160">
        <v>1458</v>
      </c>
      <c r="H1311" s="170">
        <v>67229</v>
      </c>
      <c r="I1311" s="170">
        <v>71078</v>
      </c>
      <c r="J1311" s="170">
        <v>36760</v>
      </c>
      <c r="K1311" s="170">
        <v>43840</v>
      </c>
      <c r="L1311" s="160">
        <v>58320</v>
      </c>
      <c r="M1311" s="160">
        <v>53208</v>
      </c>
      <c r="N1311" s="170">
        <f t="shared" si="312"/>
        <v>-14021</v>
      </c>
      <c r="O1311" s="170">
        <f t="shared" si="313"/>
        <v>-17870</v>
      </c>
      <c r="P1311" s="170">
        <f t="shared" si="314"/>
        <v>16448</v>
      </c>
      <c r="Q1311" s="170">
        <f t="shared" si="315"/>
        <v>9368</v>
      </c>
      <c r="R1311" s="170">
        <f t="shared" si="316"/>
        <v>-5112</v>
      </c>
      <c r="S1311" s="174">
        <f t="shared" si="317"/>
        <v>29900</v>
      </c>
      <c r="T1311" s="171">
        <f t="shared" si="318"/>
        <v>46828.414008</v>
      </c>
      <c r="U1311" s="174">
        <f t="shared" si="319"/>
        <v>1730.3098975955998</v>
      </c>
      <c r="V1311" s="172">
        <f t="shared" si="320"/>
        <v>17.280141575534174</v>
      </c>
      <c r="W1311" s="174">
        <f t="shared" si="321"/>
        <v>3288</v>
      </c>
      <c r="X1311" s="174">
        <f t="shared" si="322"/>
        <v>144.19249146629997</v>
      </c>
      <c r="Y1311" s="175">
        <f t="shared" si="323"/>
        <v>22.80285170582864</v>
      </c>
    </row>
    <row r="1312" spans="1:25" ht="14.25" customHeight="1" x14ac:dyDescent="0.2">
      <c r="A1312" s="172" t="s">
        <v>216</v>
      </c>
      <c r="B1312" s="172" t="s">
        <v>263</v>
      </c>
      <c r="C1312" s="172" t="s">
        <v>340</v>
      </c>
      <c r="D1312" s="170">
        <v>230000</v>
      </c>
      <c r="E1312" s="160">
        <v>919</v>
      </c>
      <c r="F1312" s="160">
        <v>1096</v>
      </c>
      <c r="G1312" s="160">
        <v>1458</v>
      </c>
      <c r="H1312" s="170">
        <v>67229</v>
      </c>
      <c r="I1312" s="170">
        <v>71078</v>
      </c>
      <c r="J1312" s="170">
        <v>36760</v>
      </c>
      <c r="K1312" s="170">
        <v>43840</v>
      </c>
      <c r="L1312" s="160">
        <v>58320</v>
      </c>
      <c r="M1312" s="160">
        <v>29365</v>
      </c>
      <c r="N1312" s="170">
        <f t="shared" si="312"/>
        <v>-37864</v>
      </c>
      <c r="O1312" s="170">
        <f t="shared" si="313"/>
        <v>-41713</v>
      </c>
      <c r="P1312" s="170">
        <f t="shared" si="314"/>
        <v>-7395</v>
      </c>
      <c r="Q1312" s="170">
        <f t="shared" si="315"/>
        <v>-14475</v>
      </c>
      <c r="R1312" s="170">
        <f t="shared" si="316"/>
        <v>-28955</v>
      </c>
      <c r="S1312" s="174">
        <f t="shared" si="317"/>
        <v>29900</v>
      </c>
      <c r="T1312" s="171">
        <f t="shared" si="318"/>
        <v>25844.165864999999</v>
      </c>
      <c r="U1312" s="174">
        <f t="shared" si="319"/>
        <v>954.94192871174982</v>
      </c>
      <c r="V1312" s="172">
        <f t="shared" si="320"/>
        <v>31.310804459425245</v>
      </c>
      <c r="W1312" s="174">
        <f t="shared" si="321"/>
        <v>3288</v>
      </c>
      <c r="X1312" s="174">
        <f t="shared" si="322"/>
        <v>79.57849405931249</v>
      </c>
      <c r="Y1312" s="175">
        <f t="shared" si="323"/>
        <v>41.317695677293727</v>
      </c>
    </row>
    <row r="1313" spans="1:25" ht="14.25" customHeight="1" x14ac:dyDescent="0.2">
      <c r="A1313" s="172" t="s">
        <v>216</v>
      </c>
      <c r="B1313" s="172" t="s">
        <v>263</v>
      </c>
      <c r="C1313" s="172" t="s">
        <v>305</v>
      </c>
      <c r="D1313" s="170">
        <v>230000</v>
      </c>
      <c r="E1313" s="160">
        <v>919</v>
      </c>
      <c r="F1313" s="160">
        <v>1096</v>
      </c>
      <c r="G1313" s="160">
        <v>1458</v>
      </c>
      <c r="H1313" s="170">
        <v>67229</v>
      </c>
      <c r="I1313" s="170">
        <v>71078</v>
      </c>
      <c r="J1313" s="170">
        <v>36760</v>
      </c>
      <c r="K1313" s="170">
        <v>43840</v>
      </c>
      <c r="L1313" s="160">
        <v>58320</v>
      </c>
      <c r="M1313" s="160">
        <v>25852</v>
      </c>
      <c r="N1313" s="170">
        <f t="shared" si="312"/>
        <v>-41377</v>
      </c>
      <c r="O1313" s="170">
        <f t="shared" si="313"/>
        <v>-45226</v>
      </c>
      <c r="P1313" s="170">
        <f t="shared" si="314"/>
        <v>-10908</v>
      </c>
      <c r="Q1313" s="170">
        <f t="shared" si="315"/>
        <v>-17988</v>
      </c>
      <c r="R1313" s="170">
        <f t="shared" si="316"/>
        <v>-32468</v>
      </c>
      <c r="S1313" s="174">
        <f t="shared" si="317"/>
        <v>29900</v>
      </c>
      <c r="T1313" s="171">
        <f t="shared" si="318"/>
        <v>22752.371052000002</v>
      </c>
      <c r="U1313" s="174">
        <f t="shared" si="319"/>
        <v>840.7001103714</v>
      </c>
      <c r="V1313" s="172">
        <f t="shared" si="320"/>
        <v>35.565595425925352</v>
      </c>
      <c r="W1313" s="174">
        <f t="shared" si="321"/>
        <v>3288</v>
      </c>
      <c r="X1313" s="174">
        <f t="shared" si="322"/>
        <v>70.05834253095</v>
      </c>
      <c r="Y1313" s="175">
        <f t="shared" si="323"/>
        <v>46.932312144659214</v>
      </c>
    </row>
    <row r="1314" spans="1:25" ht="14.25" customHeight="1" x14ac:dyDescent="0.2">
      <c r="A1314" s="172" t="s">
        <v>216</v>
      </c>
      <c r="B1314" s="172" t="s">
        <v>263</v>
      </c>
      <c r="C1314" s="172" t="s">
        <v>177</v>
      </c>
      <c r="D1314" s="170">
        <v>230000</v>
      </c>
      <c r="E1314" s="160">
        <v>919</v>
      </c>
      <c r="F1314" s="160">
        <v>1096</v>
      </c>
      <c r="G1314" s="160">
        <v>1458</v>
      </c>
      <c r="H1314" s="170">
        <v>67229</v>
      </c>
      <c r="I1314" s="170">
        <v>71078</v>
      </c>
      <c r="J1314" s="170">
        <v>36760</v>
      </c>
      <c r="K1314" s="170">
        <v>43840</v>
      </c>
      <c r="L1314" s="160">
        <v>58320</v>
      </c>
      <c r="M1314" s="160">
        <v>27538</v>
      </c>
      <c r="N1314" s="170">
        <f t="shared" si="312"/>
        <v>-39691</v>
      </c>
      <c r="O1314" s="170">
        <f t="shared" si="313"/>
        <v>-43540</v>
      </c>
      <c r="P1314" s="170">
        <f t="shared" si="314"/>
        <v>-9222</v>
      </c>
      <c r="Q1314" s="170">
        <f t="shared" si="315"/>
        <v>-16302</v>
      </c>
      <c r="R1314" s="170">
        <f t="shared" si="316"/>
        <v>-30782</v>
      </c>
      <c r="S1314" s="174">
        <f t="shared" si="317"/>
        <v>29900</v>
      </c>
      <c r="T1314" s="171">
        <f t="shared" si="318"/>
        <v>24236.221337999999</v>
      </c>
      <c r="U1314" s="174">
        <f t="shared" si="319"/>
        <v>895.52837843909992</v>
      </c>
      <c r="V1314" s="172">
        <f t="shared" si="320"/>
        <v>33.388109991685027</v>
      </c>
      <c r="W1314" s="174">
        <f t="shared" si="321"/>
        <v>3288</v>
      </c>
      <c r="X1314" s="174">
        <f t="shared" si="322"/>
        <v>74.627364869924989</v>
      </c>
      <c r="Y1314" s="175">
        <f t="shared" si="323"/>
        <v>44.05890527865968</v>
      </c>
    </row>
    <row r="1315" spans="1:25" ht="14.25" customHeight="1" x14ac:dyDescent="0.2">
      <c r="A1315" s="172" t="s">
        <v>216</v>
      </c>
      <c r="B1315" s="172" t="s">
        <v>263</v>
      </c>
      <c r="C1315" s="172" t="s">
        <v>180</v>
      </c>
      <c r="D1315" s="170">
        <v>230000</v>
      </c>
      <c r="E1315" s="160">
        <v>919</v>
      </c>
      <c r="F1315" s="160">
        <v>1096</v>
      </c>
      <c r="G1315" s="160">
        <v>1458</v>
      </c>
      <c r="H1315" s="170">
        <v>67229</v>
      </c>
      <c r="I1315" s="170">
        <v>71078</v>
      </c>
      <c r="J1315" s="170">
        <v>36760</v>
      </c>
      <c r="K1315" s="170">
        <v>43840</v>
      </c>
      <c r="L1315" s="160">
        <v>58320</v>
      </c>
      <c r="M1315" s="160">
        <v>27400</v>
      </c>
      <c r="N1315" s="170">
        <f t="shared" si="312"/>
        <v>-39829</v>
      </c>
      <c r="O1315" s="170">
        <f t="shared" si="313"/>
        <v>-43678</v>
      </c>
      <c r="P1315" s="170">
        <f t="shared" si="314"/>
        <v>-9360</v>
      </c>
      <c r="Q1315" s="170">
        <f t="shared" si="315"/>
        <v>-16440</v>
      </c>
      <c r="R1315" s="170">
        <f t="shared" si="316"/>
        <v>-30920</v>
      </c>
      <c r="S1315" s="174">
        <f t="shared" si="317"/>
        <v>29900</v>
      </c>
      <c r="T1315" s="171">
        <f t="shared" si="318"/>
        <v>24114.767400000001</v>
      </c>
      <c r="U1315" s="174">
        <f t="shared" si="319"/>
        <v>891.0406554299999</v>
      </c>
      <c r="V1315" s="172">
        <f t="shared" si="320"/>
        <v>33.556269085803734</v>
      </c>
      <c r="W1315" s="174">
        <f t="shared" si="321"/>
        <v>3288</v>
      </c>
      <c r="X1315" s="174">
        <f t="shared" si="322"/>
        <v>74.253387952499992</v>
      </c>
      <c r="Y1315" s="175">
        <f t="shared" si="323"/>
        <v>44.28080779429672</v>
      </c>
    </row>
    <row r="1316" spans="1:25" ht="14.25" customHeight="1" x14ac:dyDescent="0.2">
      <c r="A1316" s="172" t="s">
        <v>307</v>
      </c>
      <c r="B1316" s="172" t="s">
        <v>447</v>
      </c>
      <c r="C1316" s="180" t="s">
        <v>463</v>
      </c>
      <c r="D1316" s="170">
        <v>562000</v>
      </c>
      <c r="E1316" s="160">
        <v>1308</v>
      </c>
      <c r="F1316" s="160">
        <v>1739</v>
      </c>
      <c r="G1316" s="160">
        <v>2455</v>
      </c>
      <c r="H1316" s="170">
        <v>164273</v>
      </c>
      <c r="I1316" s="170">
        <v>173678</v>
      </c>
      <c r="J1316" s="170">
        <v>52320</v>
      </c>
      <c r="K1316" s="170">
        <v>69560</v>
      </c>
      <c r="L1316" s="160">
        <v>98200</v>
      </c>
      <c r="M1316" s="160">
        <v>33914</v>
      </c>
      <c r="N1316" s="170">
        <f t="shared" si="312"/>
        <v>-130359</v>
      </c>
      <c r="O1316" s="170">
        <f t="shared" si="313"/>
        <v>-139764</v>
      </c>
      <c r="P1316" s="170">
        <f t="shared" si="314"/>
        <v>-18406</v>
      </c>
      <c r="Q1316" s="170">
        <f t="shared" si="315"/>
        <v>-35646</v>
      </c>
      <c r="R1316" s="170">
        <f t="shared" si="316"/>
        <v>-64286</v>
      </c>
      <c r="S1316" s="174">
        <f t="shared" si="317"/>
        <v>73060</v>
      </c>
      <c r="T1316" s="171">
        <f t="shared" si="318"/>
        <v>29847.745314</v>
      </c>
      <c r="U1316" s="174">
        <f t="shared" si="319"/>
        <v>1102.8741893522999</v>
      </c>
      <c r="V1316" s="172">
        <f t="shared" si="320"/>
        <v>66.245090061366795</v>
      </c>
      <c r="W1316" s="174">
        <f t="shared" si="321"/>
        <v>5217</v>
      </c>
      <c r="X1316" s="174">
        <f t="shared" si="322"/>
        <v>91.906182446024985</v>
      </c>
      <c r="Y1316" s="172">
        <f t="shared" si="323"/>
        <v>56.764407585570858</v>
      </c>
    </row>
    <row r="1317" spans="1:25" ht="14.25" customHeight="1" x14ac:dyDescent="0.2">
      <c r="A1317" s="172" t="s">
        <v>307</v>
      </c>
      <c r="B1317" s="172" t="s">
        <v>447</v>
      </c>
      <c r="C1317" s="172" t="s">
        <v>181</v>
      </c>
      <c r="D1317" s="170">
        <v>562000</v>
      </c>
      <c r="E1317" s="160">
        <v>1308</v>
      </c>
      <c r="F1317" s="160">
        <v>1739</v>
      </c>
      <c r="G1317" s="160">
        <v>2455</v>
      </c>
      <c r="H1317" s="170">
        <v>164273</v>
      </c>
      <c r="I1317" s="170">
        <v>173678</v>
      </c>
      <c r="J1317" s="170">
        <v>52320</v>
      </c>
      <c r="K1317" s="170">
        <v>69560</v>
      </c>
      <c r="L1317" s="160">
        <v>98200</v>
      </c>
      <c r="M1317" s="160">
        <v>93941</v>
      </c>
      <c r="N1317" s="170">
        <f t="shared" si="312"/>
        <v>-70332</v>
      </c>
      <c r="O1317" s="170">
        <f t="shared" si="313"/>
        <v>-79737</v>
      </c>
      <c r="P1317" s="170">
        <f t="shared" si="314"/>
        <v>41621</v>
      </c>
      <c r="Q1317" s="170">
        <f t="shared" si="315"/>
        <v>24381</v>
      </c>
      <c r="R1317" s="170">
        <f t="shared" si="316"/>
        <v>-4259</v>
      </c>
      <c r="S1317" s="174">
        <f t="shared" si="317"/>
        <v>73060</v>
      </c>
      <c r="T1317" s="171">
        <f t="shared" si="318"/>
        <v>82677.568041000006</v>
      </c>
      <c r="U1317" s="174">
        <f t="shared" si="319"/>
        <v>3054.93613911495</v>
      </c>
      <c r="V1317" s="172">
        <f t="shared" si="320"/>
        <v>23.915393537871569</v>
      </c>
      <c r="W1317" s="174">
        <f t="shared" si="321"/>
        <v>5217</v>
      </c>
      <c r="X1317" s="174">
        <f t="shared" si="322"/>
        <v>254.57801159291247</v>
      </c>
      <c r="Y1317" s="175">
        <f t="shared" si="323"/>
        <v>20.492736066861646</v>
      </c>
    </row>
    <row r="1318" spans="1:25" ht="14.25" customHeight="1" x14ac:dyDescent="0.2">
      <c r="A1318" s="172" t="s">
        <v>307</v>
      </c>
      <c r="B1318" s="172" t="s">
        <v>447</v>
      </c>
      <c r="C1318" s="172" t="s">
        <v>178</v>
      </c>
      <c r="D1318" s="170">
        <v>562000</v>
      </c>
      <c r="E1318" s="160">
        <v>1308</v>
      </c>
      <c r="F1318" s="160">
        <v>1739</v>
      </c>
      <c r="G1318" s="160">
        <v>2455</v>
      </c>
      <c r="H1318" s="170">
        <v>164273</v>
      </c>
      <c r="I1318" s="170">
        <v>173678</v>
      </c>
      <c r="J1318" s="170">
        <v>52320</v>
      </c>
      <c r="K1318" s="170">
        <v>69560</v>
      </c>
      <c r="L1318" s="160">
        <v>98200</v>
      </c>
      <c r="M1318" s="160">
        <v>73709</v>
      </c>
      <c r="N1318" s="170">
        <f t="shared" si="312"/>
        <v>-90564</v>
      </c>
      <c r="O1318" s="170">
        <f t="shared" si="313"/>
        <v>-99969</v>
      </c>
      <c r="P1318" s="170">
        <f t="shared" si="314"/>
        <v>21389</v>
      </c>
      <c r="Q1318" s="170">
        <f t="shared" si="315"/>
        <v>4149</v>
      </c>
      <c r="R1318" s="170">
        <f t="shared" si="316"/>
        <v>-24491</v>
      </c>
      <c r="S1318" s="174">
        <f t="shared" si="317"/>
        <v>73060</v>
      </c>
      <c r="T1318" s="171">
        <f t="shared" si="318"/>
        <v>64871.364609000004</v>
      </c>
      <c r="U1318" s="174">
        <f t="shared" si="319"/>
        <v>2396.99692230255</v>
      </c>
      <c r="V1318" s="172">
        <f t="shared" si="320"/>
        <v>30.479805510062452</v>
      </c>
      <c r="W1318" s="174">
        <f t="shared" si="321"/>
        <v>5217</v>
      </c>
      <c r="X1318" s="174">
        <f t="shared" si="322"/>
        <v>199.74974352521249</v>
      </c>
      <c r="Y1318" s="175">
        <f t="shared" si="323"/>
        <v>26.117680593374619</v>
      </c>
    </row>
    <row r="1319" spans="1:25" ht="14.25" customHeight="1" x14ac:dyDescent="0.2">
      <c r="A1319" s="172" t="s">
        <v>307</v>
      </c>
      <c r="B1319" s="172" t="s">
        <v>447</v>
      </c>
      <c r="C1319" s="172" t="s">
        <v>468</v>
      </c>
      <c r="D1319" s="170">
        <v>562000</v>
      </c>
      <c r="E1319" s="160">
        <v>1308</v>
      </c>
      <c r="F1319" s="160">
        <v>1739</v>
      </c>
      <c r="G1319" s="160">
        <v>2455</v>
      </c>
      <c r="H1319" s="170">
        <v>164273</v>
      </c>
      <c r="I1319" s="170">
        <v>173678</v>
      </c>
      <c r="J1319" s="170">
        <v>52320</v>
      </c>
      <c r="K1319" s="170">
        <v>69560</v>
      </c>
      <c r="L1319" s="160">
        <v>98200</v>
      </c>
      <c r="M1319" s="160">
        <v>61993</v>
      </c>
      <c r="N1319" s="170">
        <f t="shared" si="312"/>
        <v>-102280</v>
      </c>
      <c r="O1319" s="170">
        <f t="shared" si="313"/>
        <v>-111685</v>
      </c>
      <c r="P1319" s="170">
        <f t="shared" si="314"/>
        <v>9673</v>
      </c>
      <c r="Q1319" s="170">
        <f t="shared" si="315"/>
        <v>-7567</v>
      </c>
      <c r="R1319" s="170">
        <f t="shared" si="316"/>
        <v>-36207</v>
      </c>
      <c r="S1319" s="174">
        <f t="shared" si="317"/>
        <v>73060</v>
      </c>
      <c r="T1319" s="171">
        <f t="shared" si="318"/>
        <v>54560.101293</v>
      </c>
      <c r="U1319" s="174">
        <f t="shared" si="319"/>
        <v>2015.9957427763497</v>
      </c>
      <c r="V1319" s="172">
        <f t="shared" si="320"/>
        <v>36.240155894071805</v>
      </c>
      <c r="W1319" s="174">
        <f t="shared" si="321"/>
        <v>5217</v>
      </c>
      <c r="X1319" s="174">
        <f t="shared" si="322"/>
        <v>167.99964523136248</v>
      </c>
      <c r="Y1319" s="175">
        <f t="shared" si="323"/>
        <v>31.053637005098157</v>
      </c>
    </row>
    <row r="1320" spans="1:25" ht="14.25" customHeight="1" x14ac:dyDescent="0.2">
      <c r="A1320" s="172" t="s">
        <v>307</v>
      </c>
      <c r="B1320" s="172" t="s">
        <v>447</v>
      </c>
      <c r="C1320" s="180" t="s">
        <v>170</v>
      </c>
      <c r="D1320" s="170">
        <v>562000</v>
      </c>
      <c r="E1320" s="160">
        <v>1308</v>
      </c>
      <c r="F1320" s="160">
        <v>1739</v>
      </c>
      <c r="G1320" s="160">
        <v>2455</v>
      </c>
      <c r="H1320" s="170">
        <v>164273</v>
      </c>
      <c r="I1320" s="170">
        <v>173678</v>
      </c>
      <c r="J1320" s="170">
        <v>52320</v>
      </c>
      <c r="K1320" s="170">
        <v>69560</v>
      </c>
      <c r="L1320" s="160">
        <v>98200</v>
      </c>
      <c r="M1320" s="160">
        <v>51928</v>
      </c>
      <c r="N1320" s="170">
        <f t="shared" si="312"/>
        <v>-112345</v>
      </c>
      <c r="O1320" s="170">
        <f t="shared" si="313"/>
        <v>-121750</v>
      </c>
      <c r="P1320" s="170">
        <f t="shared" si="314"/>
        <v>-392</v>
      </c>
      <c r="Q1320" s="170">
        <f t="shared" si="315"/>
        <v>-17632</v>
      </c>
      <c r="R1320" s="170">
        <f t="shared" si="316"/>
        <v>-46272</v>
      </c>
      <c r="S1320" s="174">
        <f t="shared" si="317"/>
        <v>73060</v>
      </c>
      <c r="T1320" s="171">
        <f t="shared" si="318"/>
        <v>45701.884728000005</v>
      </c>
      <c r="U1320" s="174">
        <f t="shared" si="319"/>
        <v>1688.6846406996001</v>
      </c>
      <c r="V1320" s="172">
        <f t="shared" si="320"/>
        <v>43.264442773478528</v>
      </c>
      <c r="W1320" s="174">
        <f t="shared" si="321"/>
        <v>5217</v>
      </c>
      <c r="X1320" s="174">
        <f t="shared" si="322"/>
        <v>140.72372005829999</v>
      </c>
      <c r="Y1320" s="175">
        <f t="shared" si="323"/>
        <v>37.072641327550649</v>
      </c>
    </row>
    <row r="1321" spans="1:25" ht="14.25" customHeight="1" x14ac:dyDescent="0.2">
      <c r="A1321" s="172" t="s">
        <v>307</v>
      </c>
      <c r="B1321" s="172" t="s">
        <v>447</v>
      </c>
      <c r="C1321" s="180" t="s">
        <v>171</v>
      </c>
      <c r="D1321" s="170">
        <v>562000</v>
      </c>
      <c r="E1321" s="160">
        <v>1308</v>
      </c>
      <c r="F1321" s="160">
        <v>1739</v>
      </c>
      <c r="G1321" s="160">
        <v>2455</v>
      </c>
      <c r="H1321" s="170">
        <v>164273</v>
      </c>
      <c r="I1321" s="170">
        <v>173678</v>
      </c>
      <c r="J1321" s="170">
        <v>52320</v>
      </c>
      <c r="K1321" s="170">
        <v>69560</v>
      </c>
      <c r="L1321" s="160">
        <v>98200</v>
      </c>
      <c r="M1321" s="160">
        <v>47715</v>
      </c>
      <c r="N1321" s="170">
        <f t="shared" si="312"/>
        <v>-116558</v>
      </c>
      <c r="O1321" s="170">
        <f t="shared" si="313"/>
        <v>-125963</v>
      </c>
      <c r="P1321" s="170">
        <f t="shared" si="314"/>
        <v>-4605</v>
      </c>
      <c r="Q1321" s="170">
        <f t="shared" si="315"/>
        <v>-21845</v>
      </c>
      <c r="R1321" s="170">
        <f t="shared" si="316"/>
        <v>-50485</v>
      </c>
      <c r="S1321" s="174">
        <f t="shared" si="317"/>
        <v>73060</v>
      </c>
      <c r="T1321" s="171">
        <f t="shared" si="318"/>
        <v>41994.019215</v>
      </c>
      <c r="U1321" s="174">
        <f t="shared" si="319"/>
        <v>1551.6790099942498</v>
      </c>
      <c r="V1321" s="172">
        <f t="shared" si="320"/>
        <v>47.084480443072273</v>
      </c>
      <c r="W1321" s="174">
        <f t="shared" si="321"/>
        <v>5217</v>
      </c>
      <c r="X1321" s="174">
        <f t="shared" si="322"/>
        <v>129.30658416618749</v>
      </c>
      <c r="Y1321" s="175">
        <f t="shared" si="323"/>
        <v>40.345973359678297</v>
      </c>
    </row>
    <row r="1322" spans="1:25" ht="14.25" customHeight="1" x14ac:dyDescent="0.2">
      <c r="A1322" s="172" t="s">
        <v>307</v>
      </c>
      <c r="B1322" s="172" t="s">
        <v>447</v>
      </c>
      <c r="C1322" s="180" t="s">
        <v>172</v>
      </c>
      <c r="D1322" s="170">
        <v>562000</v>
      </c>
      <c r="E1322" s="160">
        <v>1308</v>
      </c>
      <c r="F1322" s="160">
        <v>1739</v>
      </c>
      <c r="G1322" s="160">
        <v>2455</v>
      </c>
      <c r="H1322" s="170">
        <v>164273</v>
      </c>
      <c r="I1322" s="170">
        <v>173678</v>
      </c>
      <c r="J1322" s="170">
        <v>52320</v>
      </c>
      <c r="K1322" s="170">
        <v>69560</v>
      </c>
      <c r="L1322" s="160">
        <v>98200</v>
      </c>
      <c r="M1322" s="160">
        <v>33900</v>
      </c>
      <c r="N1322" s="170">
        <f t="shared" si="312"/>
        <v>-130373</v>
      </c>
      <c r="O1322" s="170">
        <f t="shared" si="313"/>
        <v>-139778</v>
      </c>
      <c r="P1322" s="170">
        <f t="shared" si="314"/>
        <v>-18420</v>
      </c>
      <c r="Q1322" s="170">
        <f t="shared" si="315"/>
        <v>-35660</v>
      </c>
      <c r="R1322" s="170">
        <f t="shared" si="316"/>
        <v>-64300</v>
      </c>
      <c r="S1322" s="174">
        <f t="shared" si="317"/>
        <v>73060</v>
      </c>
      <c r="T1322" s="171">
        <f t="shared" si="318"/>
        <v>29835.423900000002</v>
      </c>
      <c r="U1322" s="174">
        <f t="shared" si="319"/>
        <v>1102.418913105</v>
      </c>
      <c r="V1322" s="172">
        <f t="shared" si="320"/>
        <v>66.272447915669417</v>
      </c>
      <c r="W1322" s="174">
        <f t="shared" si="321"/>
        <v>5217</v>
      </c>
      <c r="X1322" s="174">
        <f t="shared" si="322"/>
        <v>91.868242758749986</v>
      </c>
      <c r="Y1322" s="175">
        <f t="shared" si="323"/>
        <v>56.787850113777289</v>
      </c>
    </row>
    <row r="1323" spans="1:25" ht="14.25" customHeight="1" x14ac:dyDescent="0.2">
      <c r="A1323" s="172" t="s">
        <v>307</v>
      </c>
      <c r="B1323" s="172" t="s">
        <v>447</v>
      </c>
      <c r="C1323" s="180" t="s">
        <v>173</v>
      </c>
      <c r="D1323" s="170">
        <v>562000</v>
      </c>
      <c r="E1323" s="160">
        <v>1308</v>
      </c>
      <c r="F1323" s="160">
        <v>1739</v>
      </c>
      <c r="G1323" s="160">
        <v>2455</v>
      </c>
      <c r="H1323" s="170">
        <v>164273</v>
      </c>
      <c r="I1323" s="170">
        <v>173678</v>
      </c>
      <c r="J1323" s="170">
        <v>52320</v>
      </c>
      <c r="K1323" s="170">
        <v>69560</v>
      </c>
      <c r="L1323" s="160">
        <v>98200</v>
      </c>
      <c r="M1323" s="160">
        <v>42132</v>
      </c>
      <c r="N1323" s="170">
        <f t="shared" si="312"/>
        <v>-122141</v>
      </c>
      <c r="O1323" s="170">
        <f t="shared" si="313"/>
        <v>-131546</v>
      </c>
      <c r="P1323" s="170">
        <f t="shared" si="314"/>
        <v>-10188</v>
      </c>
      <c r="Q1323" s="170">
        <f t="shared" si="315"/>
        <v>-27428</v>
      </c>
      <c r="R1323" s="170">
        <f t="shared" si="316"/>
        <v>-56068</v>
      </c>
      <c r="S1323" s="174">
        <f t="shared" si="317"/>
        <v>73060</v>
      </c>
      <c r="T1323" s="171">
        <f t="shared" si="318"/>
        <v>37080.415332000004</v>
      </c>
      <c r="U1323" s="174">
        <f t="shared" si="319"/>
        <v>1370.1213465174001</v>
      </c>
      <c r="V1323" s="172">
        <f t="shared" si="320"/>
        <v>53.323744050631184</v>
      </c>
      <c r="W1323" s="174">
        <f t="shared" si="321"/>
        <v>5217</v>
      </c>
      <c r="X1323" s="174">
        <f t="shared" si="322"/>
        <v>114.17677887645</v>
      </c>
      <c r="Y1323" s="175">
        <f t="shared" si="323"/>
        <v>45.692303210316382</v>
      </c>
    </row>
    <row r="1324" spans="1:25" ht="14.25" customHeight="1" x14ac:dyDescent="0.2">
      <c r="A1324" s="172" t="s">
        <v>307</v>
      </c>
      <c r="B1324" s="172" t="s">
        <v>447</v>
      </c>
      <c r="C1324" s="180" t="s">
        <v>174</v>
      </c>
      <c r="D1324" s="170">
        <v>562000</v>
      </c>
      <c r="E1324" s="160">
        <v>1308</v>
      </c>
      <c r="F1324" s="160">
        <v>1739</v>
      </c>
      <c r="G1324" s="160">
        <v>2455</v>
      </c>
      <c r="H1324" s="170">
        <v>164273</v>
      </c>
      <c r="I1324" s="170">
        <v>173678</v>
      </c>
      <c r="J1324" s="170">
        <v>52320</v>
      </c>
      <c r="K1324" s="170">
        <v>69560</v>
      </c>
      <c r="L1324" s="160">
        <v>98200</v>
      </c>
      <c r="M1324" s="160">
        <v>72994</v>
      </c>
      <c r="N1324" s="170">
        <f t="shared" si="312"/>
        <v>-91279</v>
      </c>
      <c r="O1324" s="170">
        <f t="shared" si="313"/>
        <v>-100684</v>
      </c>
      <c r="P1324" s="170">
        <f t="shared" si="314"/>
        <v>20674</v>
      </c>
      <c r="Q1324" s="170">
        <f t="shared" si="315"/>
        <v>3434</v>
      </c>
      <c r="R1324" s="170">
        <f t="shared" si="316"/>
        <v>-25206</v>
      </c>
      <c r="S1324" s="174">
        <f t="shared" si="317"/>
        <v>73060</v>
      </c>
      <c r="T1324" s="171">
        <f t="shared" si="318"/>
        <v>64242.092393999999</v>
      </c>
      <c r="U1324" s="174">
        <f t="shared" si="319"/>
        <v>2373.7453139582999</v>
      </c>
      <c r="V1324" s="172">
        <f t="shared" si="320"/>
        <v>30.778365130575025</v>
      </c>
      <c r="W1324" s="174">
        <f t="shared" si="321"/>
        <v>5217</v>
      </c>
      <c r="X1324" s="174">
        <f t="shared" si="322"/>
        <v>197.81210949652498</v>
      </c>
      <c r="Y1324" s="175">
        <f t="shared" si="323"/>
        <v>26.373511779831905</v>
      </c>
    </row>
    <row r="1325" spans="1:25" ht="14.25" customHeight="1" x14ac:dyDescent="0.2">
      <c r="A1325" s="172" t="s">
        <v>307</v>
      </c>
      <c r="B1325" s="172" t="s">
        <v>447</v>
      </c>
      <c r="C1325" s="180" t="s">
        <v>175</v>
      </c>
      <c r="D1325" s="170">
        <v>562000</v>
      </c>
      <c r="E1325" s="160">
        <v>1308</v>
      </c>
      <c r="F1325" s="160">
        <v>1739</v>
      </c>
      <c r="G1325" s="160">
        <v>2455</v>
      </c>
      <c r="H1325" s="170">
        <v>164273</v>
      </c>
      <c r="I1325" s="170">
        <v>173678</v>
      </c>
      <c r="J1325" s="170">
        <v>52320</v>
      </c>
      <c r="K1325" s="170">
        <v>69560</v>
      </c>
      <c r="L1325" s="160">
        <v>98200</v>
      </c>
      <c r="M1325" s="160">
        <v>31577</v>
      </c>
      <c r="N1325" s="170">
        <f t="shared" si="312"/>
        <v>-132696</v>
      </c>
      <c r="O1325" s="170">
        <f t="shared" si="313"/>
        <v>-142101</v>
      </c>
      <c r="P1325" s="170">
        <f t="shared" si="314"/>
        <v>-20743</v>
      </c>
      <c r="Q1325" s="170">
        <f t="shared" si="315"/>
        <v>-37983</v>
      </c>
      <c r="R1325" s="170">
        <f t="shared" si="316"/>
        <v>-66623</v>
      </c>
      <c r="S1325" s="174">
        <f t="shared" si="317"/>
        <v>73060</v>
      </c>
      <c r="T1325" s="171">
        <f t="shared" si="318"/>
        <v>27790.949277</v>
      </c>
      <c r="U1325" s="174">
        <f t="shared" si="319"/>
        <v>1026.87557578515</v>
      </c>
      <c r="V1325" s="172">
        <f t="shared" si="320"/>
        <v>71.147860288855597</v>
      </c>
      <c r="W1325" s="174">
        <f t="shared" si="321"/>
        <v>5217</v>
      </c>
      <c r="X1325" s="174">
        <f t="shared" si="322"/>
        <v>85.572964648762493</v>
      </c>
      <c r="Y1325" s="175">
        <f t="shared" si="323"/>
        <v>60.965516637332549</v>
      </c>
    </row>
    <row r="1326" spans="1:25" ht="14.25" customHeight="1" x14ac:dyDescent="0.2">
      <c r="A1326" s="172" t="s">
        <v>307</v>
      </c>
      <c r="B1326" s="172" t="s">
        <v>447</v>
      </c>
      <c r="C1326" s="180" t="s">
        <v>176</v>
      </c>
      <c r="D1326" s="170">
        <v>562000</v>
      </c>
      <c r="E1326" s="160">
        <v>1308</v>
      </c>
      <c r="F1326" s="160">
        <v>1739</v>
      </c>
      <c r="G1326" s="160">
        <v>2455</v>
      </c>
      <c r="H1326" s="170">
        <v>164273</v>
      </c>
      <c r="I1326" s="170">
        <v>173678</v>
      </c>
      <c r="J1326" s="170">
        <v>52320</v>
      </c>
      <c r="K1326" s="170">
        <v>69560</v>
      </c>
      <c r="L1326" s="160">
        <v>98200</v>
      </c>
      <c r="M1326" s="160">
        <v>26789</v>
      </c>
      <c r="N1326" s="170">
        <f t="shared" si="312"/>
        <v>-137484</v>
      </c>
      <c r="O1326" s="170">
        <f t="shared" si="313"/>
        <v>-146889</v>
      </c>
      <c r="P1326" s="170">
        <f t="shared" si="314"/>
        <v>-25531</v>
      </c>
      <c r="Q1326" s="170">
        <f t="shared" si="315"/>
        <v>-42771</v>
      </c>
      <c r="R1326" s="170">
        <f t="shared" si="316"/>
        <v>-71411</v>
      </c>
      <c r="S1326" s="174">
        <f t="shared" si="317"/>
        <v>73060</v>
      </c>
      <c r="T1326" s="171">
        <f t="shared" si="318"/>
        <v>23577.025689000002</v>
      </c>
      <c r="U1326" s="174">
        <f t="shared" si="319"/>
        <v>871.17109920855</v>
      </c>
      <c r="V1326" s="172">
        <f t="shared" si="320"/>
        <v>83.86412274968059</v>
      </c>
      <c r="W1326" s="174">
        <f t="shared" si="321"/>
        <v>5217</v>
      </c>
      <c r="X1326" s="174">
        <f t="shared" si="322"/>
        <v>72.597591600712491</v>
      </c>
      <c r="Y1326" s="175">
        <f t="shared" si="323"/>
        <v>71.861888045729586</v>
      </c>
    </row>
    <row r="1327" spans="1:25" ht="14.25" customHeight="1" x14ac:dyDescent="0.2">
      <c r="A1327" s="172" t="s">
        <v>307</v>
      </c>
      <c r="B1327" s="172" t="s">
        <v>447</v>
      </c>
      <c r="C1327" s="172" t="s">
        <v>303</v>
      </c>
      <c r="D1327" s="170">
        <v>562000</v>
      </c>
      <c r="E1327" s="160">
        <v>1308</v>
      </c>
      <c r="F1327" s="160">
        <v>1739</v>
      </c>
      <c r="G1327" s="160">
        <v>2455</v>
      </c>
      <c r="H1327" s="170">
        <v>164273</v>
      </c>
      <c r="I1327" s="170">
        <v>173678</v>
      </c>
      <c r="J1327" s="170">
        <v>52320</v>
      </c>
      <c r="K1327" s="170">
        <v>69560</v>
      </c>
      <c r="L1327" s="160">
        <v>98200</v>
      </c>
      <c r="M1327" s="160">
        <v>47028</v>
      </c>
      <c r="N1327" s="170">
        <f t="shared" si="312"/>
        <v>-117245</v>
      </c>
      <c r="O1327" s="170">
        <f t="shared" si="313"/>
        <v>-126650</v>
      </c>
      <c r="P1327" s="170">
        <f t="shared" si="314"/>
        <v>-5292</v>
      </c>
      <c r="Q1327" s="170">
        <f t="shared" si="315"/>
        <v>-22532</v>
      </c>
      <c r="R1327" s="170">
        <f t="shared" si="316"/>
        <v>-51172</v>
      </c>
      <c r="S1327" s="174">
        <f t="shared" si="317"/>
        <v>73060</v>
      </c>
      <c r="T1327" s="171">
        <f t="shared" si="318"/>
        <v>41389.389827999999</v>
      </c>
      <c r="U1327" s="174">
        <f t="shared" si="319"/>
        <v>1529.3379541445997</v>
      </c>
      <c r="V1327" s="172">
        <f t="shared" si="320"/>
        <v>47.77230552737079</v>
      </c>
      <c r="W1327" s="174">
        <f t="shared" si="321"/>
        <v>5217</v>
      </c>
      <c r="X1327" s="174">
        <f t="shared" si="322"/>
        <v>127.44482951204998</v>
      </c>
      <c r="Y1327" s="175">
        <f t="shared" si="323"/>
        <v>40.935360186634561</v>
      </c>
    </row>
    <row r="1328" spans="1:25" ht="14.25" customHeight="1" x14ac:dyDescent="0.2">
      <c r="A1328" s="172" t="s">
        <v>307</v>
      </c>
      <c r="B1328" s="172" t="s">
        <v>447</v>
      </c>
      <c r="C1328" s="180" t="s">
        <v>339</v>
      </c>
      <c r="D1328" s="170">
        <v>562000</v>
      </c>
      <c r="E1328" s="160">
        <v>1308</v>
      </c>
      <c r="F1328" s="160">
        <v>1739</v>
      </c>
      <c r="G1328" s="160">
        <v>2455</v>
      </c>
      <c r="H1328" s="170">
        <v>164273</v>
      </c>
      <c r="I1328" s="170">
        <v>173678</v>
      </c>
      <c r="J1328" s="170">
        <v>52320</v>
      </c>
      <c r="K1328" s="170">
        <v>69560</v>
      </c>
      <c r="L1328" s="160">
        <v>98200</v>
      </c>
      <c r="M1328" s="160">
        <v>31836</v>
      </c>
      <c r="N1328" s="170">
        <f t="shared" si="312"/>
        <v>-132437</v>
      </c>
      <c r="O1328" s="170">
        <f t="shared" si="313"/>
        <v>-141842</v>
      </c>
      <c r="P1328" s="170">
        <f t="shared" si="314"/>
        <v>-20484</v>
      </c>
      <c r="Q1328" s="170">
        <f t="shared" si="315"/>
        <v>-37724</v>
      </c>
      <c r="R1328" s="170">
        <f t="shared" si="316"/>
        <v>-66364</v>
      </c>
      <c r="S1328" s="174">
        <f t="shared" si="317"/>
        <v>73060</v>
      </c>
      <c r="T1328" s="171">
        <f t="shared" si="318"/>
        <v>28018.895436000003</v>
      </c>
      <c r="U1328" s="174">
        <f t="shared" si="319"/>
        <v>1035.2981863601999</v>
      </c>
      <c r="V1328" s="172">
        <f t="shared" si="320"/>
        <v>70.569040844992884</v>
      </c>
      <c r="W1328" s="174">
        <f t="shared" si="321"/>
        <v>5217</v>
      </c>
      <c r="X1328" s="174">
        <f t="shared" si="322"/>
        <v>86.274848863350002</v>
      </c>
      <c r="Y1328" s="175">
        <f t="shared" si="323"/>
        <v>60.469535081575884</v>
      </c>
    </row>
    <row r="1329" spans="1:25" ht="14.25" customHeight="1" x14ac:dyDescent="0.2">
      <c r="A1329" s="172" t="s">
        <v>307</v>
      </c>
      <c r="B1329" s="172" t="s">
        <v>447</v>
      </c>
      <c r="C1329" s="180" t="s">
        <v>179</v>
      </c>
      <c r="D1329" s="170">
        <v>562000</v>
      </c>
      <c r="E1329" s="160">
        <v>1308</v>
      </c>
      <c r="F1329" s="160">
        <v>1739</v>
      </c>
      <c r="G1329" s="160">
        <v>2455</v>
      </c>
      <c r="H1329" s="170">
        <v>164273</v>
      </c>
      <c r="I1329" s="170">
        <v>173678</v>
      </c>
      <c r="J1329" s="170">
        <v>52320</v>
      </c>
      <c r="K1329" s="170">
        <v>69560</v>
      </c>
      <c r="L1329" s="160">
        <v>98200</v>
      </c>
      <c r="M1329" s="160">
        <v>60041</v>
      </c>
      <c r="N1329" s="170">
        <f t="shared" si="312"/>
        <v>-104232</v>
      </c>
      <c r="O1329" s="170">
        <f t="shared" si="313"/>
        <v>-113637</v>
      </c>
      <c r="P1329" s="170">
        <f t="shared" si="314"/>
        <v>7721</v>
      </c>
      <c r="Q1329" s="170">
        <f t="shared" si="315"/>
        <v>-9519</v>
      </c>
      <c r="R1329" s="170">
        <f t="shared" si="316"/>
        <v>-38159</v>
      </c>
      <c r="S1329" s="174">
        <f t="shared" si="317"/>
        <v>73060</v>
      </c>
      <c r="T1329" s="171">
        <f t="shared" si="318"/>
        <v>52842.144141000004</v>
      </c>
      <c r="U1329" s="174">
        <f t="shared" si="319"/>
        <v>1952.51722600995</v>
      </c>
      <c r="V1329" s="172">
        <f t="shared" si="320"/>
        <v>37.418363857050899</v>
      </c>
      <c r="W1329" s="174">
        <f t="shared" si="321"/>
        <v>5217</v>
      </c>
      <c r="X1329" s="174">
        <f t="shared" si="322"/>
        <v>162.7097688341625</v>
      </c>
      <c r="Y1329" s="175">
        <f t="shared" si="323"/>
        <v>32.063225443564392</v>
      </c>
    </row>
    <row r="1330" spans="1:25" ht="14.25" customHeight="1" x14ac:dyDescent="0.2">
      <c r="A1330" s="172" t="s">
        <v>307</v>
      </c>
      <c r="B1330" s="172" t="s">
        <v>447</v>
      </c>
      <c r="C1330" s="180" t="s">
        <v>340</v>
      </c>
      <c r="D1330" s="170">
        <v>562000</v>
      </c>
      <c r="E1330" s="160">
        <v>1308</v>
      </c>
      <c r="F1330" s="160">
        <v>1739</v>
      </c>
      <c r="G1330" s="160">
        <v>2455</v>
      </c>
      <c r="H1330" s="170">
        <v>164273</v>
      </c>
      <c r="I1330" s="170">
        <v>173678</v>
      </c>
      <c r="J1330" s="170">
        <v>52320</v>
      </c>
      <c r="K1330" s="170">
        <v>69560</v>
      </c>
      <c r="L1330" s="160">
        <v>98200</v>
      </c>
      <c r="M1330" s="160">
        <v>33136</v>
      </c>
      <c r="N1330" s="170">
        <f t="shared" si="312"/>
        <v>-131137</v>
      </c>
      <c r="O1330" s="170">
        <f t="shared" si="313"/>
        <v>-140542</v>
      </c>
      <c r="P1330" s="170">
        <f t="shared" si="314"/>
        <v>-19184</v>
      </c>
      <c r="Q1330" s="170">
        <f t="shared" si="315"/>
        <v>-36424</v>
      </c>
      <c r="R1330" s="170">
        <f t="shared" si="316"/>
        <v>-65064</v>
      </c>
      <c r="S1330" s="174">
        <f t="shared" si="317"/>
        <v>73060</v>
      </c>
      <c r="T1330" s="171">
        <f t="shared" si="318"/>
        <v>29163.026736</v>
      </c>
      <c r="U1330" s="174">
        <f t="shared" si="319"/>
        <v>1077.5738378951999</v>
      </c>
      <c r="V1330" s="172">
        <f t="shared" si="320"/>
        <v>67.800458243034569</v>
      </c>
      <c r="W1330" s="174">
        <f t="shared" si="321"/>
        <v>5217</v>
      </c>
      <c r="X1330" s="174">
        <f t="shared" si="322"/>
        <v>89.797819824599983</v>
      </c>
      <c r="Y1330" s="175">
        <f t="shared" si="323"/>
        <v>58.097178864589878</v>
      </c>
    </row>
    <row r="1331" spans="1:25" ht="14.25" customHeight="1" x14ac:dyDescent="0.2">
      <c r="A1331" s="172" t="s">
        <v>307</v>
      </c>
      <c r="B1331" s="172" t="s">
        <v>447</v>
      </c>
      <c r="C1331" s="180" t="s">
        <v>305</v>
      </c>
      <c r="D1331" s="170">
        <v>562000</v>
      </c>
      <c r="E1331" s="160">
        <v>1308</v>
      </c>
      <c r="F1331" s="160">
        <v>1739</v>
      </c>
      <c r="G1331" s="160">
        <v>2455</v>
      </c>
      <c r="H1331" s="170">
        <v>164273</v>
      </c>
      <c r="I1331" s="170">
        <v>173678</v>
      </c>
      <c r="J1331" s="170">
        <v>52320</v>
      </c>
      <c r="K1331" s="170">
        <v>69560</v>
      </c>
      <c r="L1331" s="160">
        <v>98200</v>
      </c>
      <c r="M1331" s="160">
        <v>29172</v>
      </c>
      <c r="N1331" s="170">
        <f t="shared" si="312"/>
        <v>-135101</v>
      </c>
      <c r="O1331" s="170">
        <f t="shared" si="313"/>
        <v>-144506</v>
      </c>
      <c r="P1331" s="170">
        <f t="shared" si="314"/>
        <v>-23148</v>
      </c>
      <c r="Q1331" s="170">
        <f t="shared" si="315"/>
        <v>-40388</v>
      </c>
      <c r="R1331" s="170">
        <f t="shared" si="316"/>
        <v>-69028</v>
      </c>
      <c r="S1331" s="174">
        <f t="shared" si="317"/>
        <v>73060</v>
      </c>
      <c r="T1331" s="171">
        <f t="shared" si="318"/>
        <v>25674.306371999999</v>
      </c>
      <c r="U1331" s="174">
        <f t="shared" si="319"/>
        <v>948.6656204453999</v>
      </c>
      <c r="V1331" s="172">
        <f t="shared" si="320"/>
        <v>77.013437006074099</v>
      </c>
      <c r="W1331" s="174">
        <f t="shared" si="321"/>
        <v>5217</v>
      </c>
      <c r="X1331" s="174">
        <f t="shared" si="322"/>
        <v>79.055468370449987</v>
      </c>
      <c r="Y1331" s="175">
        <f t="shared" si="323"/>
        <v>65.991639889519064</v>
      </c>
    </row>
    <row r="1332" spans="1:25" ht="14.25" customHeight="1" x14ac:dyDescent="0.2">
      <c r="A1332" s="172" t="s">
        <v>307</v>
      </c>
      <c r="B1332" s="172" t="s">
        <v>447</v>
      </c>
      <c r="C1332" s="180" t="s">
        <v>177</v>
      </c>
      <c r="D1332" s="170">
        <v>562000</v>
      </c>
      <c r="E1332" s="160">
        <v>1308</v>
      </c>
      <c r="F1332" s="160">
        <v>1739</v>
      </c>
      <c r="G1332" s="160">
        <v>2455</v>
      </c>
      <c r="H1332" s="170">
        <v>164273</v>
      </c>
      <c r="I1332" s="170">
        <v>173678</v>
      </c>
      <c r="J1332" s="170">
        <v>52320</v>
      </c>
      <c r="K1332" s="170">
        <v>69560</v>
      </c>
      <c r="L1332" s="160">
        <v>98200</v>
      </c>
      <c r="M1332" s="160">
        <v>31074</v>
      </c>
      <c r="N1332" s="170">
        <f t="shared" si="312"/>
        <v>-133199</v>
      </c>
      <c r="O1332" s="170">
        <f t="shared" si="313"/>
        <v>-142604</v>
      </c>
      <c r="P1332" s="170">
        <f t="shared" si="314"/>
        <v>-21246</v>
      </c>
      <c r="Q1332" s="170">
        <f t="shared" si="315"/>
        <v>-38486</v>
      </c>
      <c r="R1332" s="170">
        <f t="shared" si="316"/>
        <v>-67126</v>
      </c>
      <c r="S1332" s="174">
        <f t="shared" si="317"/>
        <v>73060</v>
      </c>
      <c r="T1332" s="171">
        <f t="shared" si="318"/>
        <v>27348.258474000002</v>
      </c>
      <c r="U1332" s="174">
        <f t="shared" si="319"/>
        <v>1010.5181506143</v>
      </c>
      <c r="V1332" s="172">
        <f t="shared" si="320"/>
        <v>72.299542522404366</v>
      </c>
      <c r="W1332" s="174">
        <f t="shared" si="321"/>
        <v>5217</v>
      </c>
      <c r="X1332" s="174">
        <f t="shared" si="322"/>
        <v>84.209845884524995</v>
      </c>
      <c r="Y1332" s="175">
        <f t="shared" si="323"/>
        <v>61.952375582707404</v>
      </c>
    </row>
    <row r="1333" spans="1:25" ht="14.25" customHeight="1" x14ac:dyDescent="0.2">
      <c r="A1333" s="172" t="s">
        <v>307</v>
      </c>
      <c r="B1333" s="172" t="s">
        <v>447</v>
      </c>
      <c r="C1333" s="180" t="s">
        <v>180</v>
      </c>
      <c r="D1333" s="170">
        <v>562000</v>
      </c>
      <c r="E1333" s="160">
        <v>1308</v>
      </c>
      <c r="F1333" s="160">
        <v>1739</v>
      </c>
      <c r="G1333" s="160">
        <v>2455</v>
      </c>
      <c r="H1333" s="170">
        <v>164273</v>
      </c>
      <c r="I1333" s="170">
        <v>173678</v>
      </c>
      <c r="J1333" s="170">
        <v>52320</v>
      </c>
      <c r="K1333" s="170">
        <v>69560</v>
      </c>
      <c r="L1333" s="160">
        <v>98200</v>
      </c>
      <c r="M1333" s="160">
        <v>30919</v>
      </c>
      <c r="N1333" s="170">
        <f t="shared" si="312"/>
        <v>-133354</v>
      </c>
      <c r="O1333" s="170">
        <f t="shared" si="313"/>
        <v>-142759</v>
      </c>
      <c r="P1333" s="170">
        <f t="shared" si="314"/>
        <v>-21401</v>
      </c>
      <c r="Q1333" s="170">
        <f t="shared" si="315"/>
        <v>-38641</v>
      </c>
      <c r="R1333" s="170">
        <f t="shared" si="316"/>
        <v>-67281</v>
      </c>
      <c r="S1333" s="174">
        <f t="shared" si="317"/>
        <v>73060</v>
      </c>
      <c r="T1333" s="171">
        <f t="shared" si="318"/>
        <v>27211.842819000001</v>
      </c>
      <c r="U1333" s="174">
        <f t="shared" si="319"/>
        <v>1005.47759216205</v>
      </c>
      <c r="V1333" s="172">
        <f t="shared" si="320"/>
        <v>72.661987268061495</v>
      </c>
      <c r="W1333" s="174">
        <f t="shared" si="321"/>
        <v>5217</v>
      </c>
      <c r="X1333" s="174">
        <f t="shared" si="322"/>
        <v>83.789799346837498</v>
      </c>
      <c r="Y1333" s="175">
        <f t="shared" si="323"/>
        <v>62.262948958797175</v>
      </c>
    </row>
    <row r="1334" spans="1:25" ht="14.25" customHeight="1" x14ac:dyDescent="0.2">
      <c r="A1334" s="172" t="s">
        <v>307</v>
      </c>
      <c r="B1334" s="172" t="s">
        <v>448</v>
      </c>
      <c r="C1334" s="180" t="s">
        <v>463</v>
      </c>
      <c r="D1334" s="170">
        <v>190000</v>
      </c>
      <c r="E1334" s="160">
        <v>838</v>
      </c>
      <c r="F1334" s="160">
        <v>1065</v>
      </c>
      <c r="G1334" s="160">
        <v>1471</v>
      </c>
      <c r="H1334" s="170">
        <v>55537</v>
      </c>
      <c r="I1334" s="170">
        <v>58717</v>
      </c>
      <c r="J1334" s="170">
        <v>33520</v>
      </c>
      <c r="K1334" s="170">
        <v>42600</v>
      </c>
      <c r="L1334" s="160">
        <v>58840</v>
      </c>
      <c r="M1334" s="160">
        <v>28631</v>
      </c>
      <c r="N1334" s="170">
        <f t="shared" si="312"/>
        <v>-26906</v>
      </c>
      <c r="O1334" s="170">
        <f t="shared" si="313"/>
        <v>-30086</v>
      </c>
      <c r="P1334" s="170">
        <f t="shared" si="314"/>
        <v>-4889</v>
      </c>
      <c r="Q1334" s="170">
        <f t="shared" si="315"/>
        <v>-13969</v>
      </c>
      <c r="R1334" s="170">
        <f t="shared" si="316"/>
        <v>-30209</v>
      </c>
      <c r="S1334" s="174">
        <f t="shared" si="317"/>
        <v>24700</v>
      </c>
      <c r="T1334" s="171">
        <f t="shared" si="318"/>
        <v>25198.171731000002</v>
      </c>
      <c r="U1334" s="174">
        <f t="shared" si="319"/>
        <v>931.07244546045001</v>
      </c>
      <c r="V1334" s="172">
        <f t="shared" si="320"/>
        <v>26.52854793461848</v>
      </c>
      <c r="W1334" s="174">
        <f t="shared" si="321"/>
        <v>3195</v>
      </c>
      <c r="X1334" s="174">
        <f t="shared" si="322"/>
        <v>77.589370455037496</v>
      </c>
      <c r="Y1334" s="172">
        <f t="shared" si="323"/>
        <v>41.178320964100109</v>
      </c>
    </row>
    <row r="1335" spans="1:25" ht="14.25" customHeight="1" x14ac:dyDescent="0.2">
      <c r="A1335" s="172" t="s">
        <v>307</v>
      </c>
      <c r="B1335" s="172" t="s">
        <v>448</v>
      </c>
      <c r="C1335" s="172" t="s">
        <v>181</v>
      </c>
      <c r="D1335" s="170">
        <v>190000</v>
      </c>
      <c r="E1335" s="160">
        <v>838</v>
      </c>
      <c r="F1335" s="160">
        <v>1065</v>
      </c>
      <c r="G1335" s="160">
        <v>1471</v>
      </c>
      <c r="H1335" s="170">
        <v>55537</v>
      </c>
      <c r="I1335" s="170">
        <v>58717</v>
      </c>
      <c r="J1335" s="170">
        <v>33520</v>
      </c>
      <c r="K1335" s="170">
        <v>42600</v>
      </c>
      <c r="L1335" s="160">
        <v>58840</v>
      </c>
      <c r="M1335" s="160">
        <v>79306</v>
      </c>
      <c r="N1335" s="170">
        <f t="shared" si="312"/>
        <v>23769</v>
      </c>
      <c r="O1335" s="170">
        <f t="shared" si="313"/>
        <v>20589</v>
      </c>
      <c r="P1335" s="170">
        <f t="shared" si="314"/>
        <v>45786</v>
      </c>
      <c r="Q1335" s="170">
        <f t="shared" si="315"/>
        <v>36706</v>
      </c>
      <c r="R1335" s="170">
        <f t="shared" si="316"/>
        <v>20466</v>
      </c>
      <c r="S1335" s="174">
        <f t="shared" si="317"/>
        <v>24700</v>
      </c>
      <c r="T1335" s="171">
        <f t="shared" si="318"/>
        <v>69797.289906000005</v>
      </c>
      <c r="U1335" s="174">
        <f t="shared" si="319"/>
        <v>2579.0098620266999</v>
      </c>
      <c r="V1335" s="172">
        <f t="shared" si="320"/>
        <v>9.5773189407618808</v>
      </c>
      <c r="W1335" s="174">
        <f t="shared" si="321"/>
        <v>3195</v>
      </c>
      <c r="X1335" s="174">
        <f t="shared" si="322"/>
        <v>214.91748850222498</v>
      </c>
      <c r="Y1335" s="175">
        <f t="shared" si="323"/>
        <v>14.866170372016622</v>
      </c>
    </row>
    <row r="1336" spans="1:25" ht="14.25" x14ac:dyDescent="0.2">
      <c r="A1336" s="172" t="s">
        <v>307</v>
      </c>
      <c r="B1336" s="172" t="s">
        <v>448</v>
      </c>
      <c r="C1336" s="172" t="s">
        <v>178</v>
      </c>
      <c r="D1336" s="170">
        <v>190000</v>
      </c>
      <c r="E1336" s="160">
        <v>838</v>
      </c>
      <c r="F1336" s="160">
        <v>1065</v>
      </c>
      <c r="G1336" s="160">
        <v>1471</v>
      </c>
      <c r="H1336" s="170">
        <v>55537</v>
      </c>
      <c r="I1336" s="170">
        <v>58717</v>
      </c>
      <c r="J1336" s="170">
        <v>33520</v>
      </c>
      <c r="K1336" s="170">
        <v>42600</v>
      </c>
      <c r="L1336" s="160">
        <v>58840</v>
      </c>
      <c r="M1336" s="160">
        <v>62226</v>
      </c>
      <c r="N1336" s="170">
        <f t="shared" si="312"/>
        <v>6689</v>
      </c>
      <c r="O1336" s="170">
        <f t="shared" si="313"/>
        <v>3509</v>
      </c>
      <c r="P1336" s="170">
        <f t="shared" si="314"/>
        <v>28706</v>
      </c>
      <c r="Q1336" s="170">
        <f t="shared" si="315"/>
        <v>19626</v>
      </c>
      <c r="R1336" s="170">
        <f t="shared" si="316"/>
        <v>3386</v>
      </c>
      <c r="S1336" s="174">
        <f t="shared" si="317"/>
        <v>24700</v>
      </c>
      <c r="T1336" s="171">
        <f t="shared" si="318"/>
        <v>54765.164826</v>
      </c>
      <c r="U1336" s="174">
        <f t="shared" si="319"/>
        <v>2023.5728403206999</v>
      </c>
      <c r="V1336" s="172">
        <f t="shared" si="320"/>
        <v>12.206133383409858</v>
      </c>
      <c r="W1336" s="174">
        <f t="shared" si="321"/>
        <v>3195</v>
      </c>
      <c r="X1336" s="174">
        <f t="shared" si="322"/>
        <v>168.63107002672498</v>
      </c>
      <c r="Y1336" s="175">
        <f t="shared" si="323"/>
        <v>18.946686393519592</v>
      </c>
    </row>
    <row r="1337" spans="1:25" ht="14.25" x14ac:dyDescent="0.2">
      <c r="A1337" s="172" t="s">
        <v>307</v>
      </c>
      <c r="B1337" s="172" t="s">
        <v>448</v>
      </c>
      <c r="C1337" s="172" t="s">
        <v>468</v>
      </c>
      <c r="D1337" s="170">
        <v>190000</v>
      </c>
      <c r="E1337" s="160">
        <v>838</v>
      </c>
      <c r="F1337" s="160">
        <v>1065</v>
      </c>
      <c r="G1337" s="160">
        <v>1471</v>
      </c>
      <c r="H1337" s="170">
        <v>55537</v>
      </c>
      <c r="I1337" s="170">
        <v>58717</v>
      </c>
      <c r="J1337" s="170">
        <v>33520</v>
      </c>
      <c r="K1337" s="170">
        <v>42600</v>
      </c>
      <c r="L1337" s="160">
        <v>58840</v>
      </c>
      <c r="M1337" s="160">
        <v>52335</v>
      </c>
      <c r="N1337" s="170">
        <f t="shared" si="312"/>
        <v>-3202</v>
      </c>
      <c r="O1337" s="170">
        <f t="shared" si="313"/>
        <v>-6382</v>
      </c>
      <c r="P1337" s="170">
        <f t="shared" si="314"/>
        <v>18815</v>
      </c>
      <c r="Q1337" s="170">
        <f t="shared" si="315"/>
        <v>9735</v>
      </c>
      <c r="R1337" s="170">
        <f t="shared" si="316"/>
        <v>-6505</v>
      </c>
      <c r="S1337" s="174">
        <f t="shared" si="317"/>
        <v>24700</v>
      </c>
      <c r="T1337" s="171">
        <f t="shared" si="318"/>
        <v>46060.085834999998</v>
      </c>
      <c r="U1337" s="174">
        <f t="shared" si="319"/>
        <v>1701.9201716032499</v>
      </c>
      <c r="V1337" s="172">
        <f t="shared" si="320"/>
        <v>14.513019125175539</v>
      </c>
      <c r="W1337" s="174">
        <f t="shared" si="321"/>
        <v>3195</v>
      </c>
      <c r="X1337" s="174">
        <f t="shared" si="322"/>
        <v>141.82668096693749</v>
      </c>
      <c r="Y1337" s="175">
        <f t="shared" si="323"/>
        <v>22.527496083369641</v>
      </c>
    </row>
    <row r="1338" spans="1:25" ht="14.25" x14ac:dyDescent="0.2">
      <c r="A1338" s="172" t="s">
        <v>307</v>
      </c>
      <c r="B1338" s="172" t="s">
        <v>448</v>
      </c>
      <c r="C1338" s="180" t="s">
        <v>171</v>
      </c>
      <c r="D1338" s="170">
        <v>190000</v>
      </c>
      <c r="E1338" s="160">
        <v>838</v>
      </c>
      <c r="F1338" s="160">
        <v>1065</v>
      </c>
      <c r="G1338" s="160">
        <v>1471</v>
      </c>
      <c r="H1338" s="170">
        <v>55537</v>
      </c>
      <c r="I1338" s="170">
        <v>58717</v>
      </c>
      <c r="J1338" s="170">
        <v>33520</v>
      </c>
      <c r="K1338" s="170">
        <v>42600</v>
      </c>
      <c r="L1338" s="160">
        <v>58840</v>
      </c>
      <c r="M1338" s="160">
        <v>40282</v>
      </c>
      <c r="N1338" s="170">
        <f t="shared" si="312"/>
        <v>-15255</v>
      </c>
      <c r="O1338" s="170">
        <f t="shared" si="313"/>
        <v>-18435</v>
      </c>
      <c r="P1338" s="170">
        <f t="shared" si="314"/>
        <v>6762</v>
      </c>
      <c r="Q1338" s="170">
        <f t="shared" si="315"/>
        <v>-2318</v>
      </c>
      <c r="R1338" s="170">
        <f t="shared" si="316"/>
        <v>-18558</v>
      </c>
      <c r="S1338" s="174">
        <f t="shared" si="317"/>
        <v>24700</v>
      </c>
      <c r="T1338" s="171">
        <f t="shared" si="318"/>
        <v>35452.228481999999</v>
      </c>
      <c r="U1338" s="174">
        <f t="shared" si="319"/>
        <v>1309.9598424098999</v>
      </c>
      <c r="V1338" s="172">
        <f t="shared" si="320"/>
        <v>18.855539842015336</v>
      </c>
      <c r="W1338" s="174">
        <f t="shared" si="321"/>
        <v>3195</v>
      </c>
      <c r="X1338" s="174">
        <f t="shared" si="322"/>
        <v>109.16332020082498</v>
      </c>
      <c r="Y1338" s="175">
        <f t="shared" si="323"/>
        <v>29.2680727750149</v>
      </c>
    </row>
    <row r="1339" spans="1:25" ht="14.25" x14ac:dyDescent="0.2">
      <c r="A1339" s="172" t="s">
        <v>307</v>
      </c>
      <c r="B1339" s="172" t="s">
        <v>448</v>
      </c>
      <c r="C1339" s="180" t="s">
        <v>172</v>
      </c>
      <c r="D1339" s="170">
        <v>190000</v>
      </c>
      <c r="E1339" s="160">
        <v>838</v>
      </c>
      <c r="F1339" s="160">
        <v>1065</v>
      </c>
      <c r="G1339" s="160">
        <v>1471</v>
      </c>
      <c r="H1339" s="170">
        <v>55537</v>
      </c>
      <c r="I1339" s="170">
        <v>58717</v>
      </c>
      <c r="J1339" s="170">
        <v>33520</v>
      </c>
      <c r="K1339" s="170">
        <v>42600</v>
      </c>
      <c r="L1339" s="160">
        <v>58840</v>
      </c>
      <c r="M1339" s="160">
        <v>28619</v>
      </c>
      <c r="N1339" s="170">
        <f t="shared" si="312"/>
        <v>-26918</v>
      </c>
      <c r="O1339" s="170">
        <f t="shared" si="313"/>
        <v>-30098</v>
      </c>
      <c r="P1339" s="170">
        <f t="shared" si="314"/>
        <v>-4901</v>
      </c>
      <c r="Q1339" s="170">
        <f t="shared" si="315"/>
        <v>-13981</v>
      </c>
      <c r="R1339" s="170">
        <f t="shared" si="316"/>
        <v>-30221</v>
      </c>
      <c r="S1339" s="174">
        <f t="shared" si="317"/>
        <v>24700</v>
      </c>
      <c r="T1339" s="171">
        <f t="shared" si="318"/>
        <v>25187.610519000002</v>
      </c>
      <c r="U1339" s="174">
        <f t="shared" si="319"/>
        <v>930.68220867704997</v>
      </c>
      <c r="V1339" s="172">
        <f t="shared" si="320"/>
        <v>26.539671404174211</v>
      </c>
      <c r="W1339" s="174">
        <f t="shared" si="321"/>
        <v>3195</v>
      </c>
      <c r="X1339" s="174">
        <f t="shared" si="322"/>
        <v>77.556850723087493</v>
      </c>
      <c r="Y1339" s="175">
        <f t="shared" si="323"/>
        <v>41.195587110770823</v>
      </c>
    </row>
    <row r="1340" spans="1:25" ht="14.25" x14ac:dyDescent="0.2">
      <c r="A1340" s="172" t="s">
        <v>307</v>
      </c>
      <c r="B1340" s="172" t="s">
        <v>448</v>
      </c>
      <c r="C1340" s="180" t="s">
        <v>173</v>
      </c>
      <c r="D1340" s="170">
        <v>190000</v>
      </c>
      <c r="E1340" s="160">
        <v>838</v>
      </c>
      <c r="F1340" s="160">
        <v>1065</v>
      </c>
      <c r="G1340" s="160">
        <v>1471</v>
      </c>
      <c r="H1340" s="170">
        <v>55537</v>
      </c>
      <c r="I1340" s="170">
        <v>58717</v>
      </c>
      <c r="J1340" s="170">
        <v>33520</v>
      </c>
      <c r="K1340" s="170">
        <v>42600</v>
      </c>
      <c r="L1340" s="160">
        <v>58840</v>
      </c>
      <c r="M1340" s="160">
        <v>35569</v>
      </c>
      <c r="N1340" s="170">
        <f t="shared" si="312"/>
        <v>-19968</v>
      </c>
      <c r="O1340" s="170">
        <f t="shared" si="313"/>
        <v>-23148</v>
      </c>
      <c r="P1340" s="170">
        <f t="shared" si="314"/>
        <v>2049</v>
      </c>
      <c r="Q1340" s="170">
        <f t="shared" si="315"/>
        <v>-7031</v>
      </c>
      <c r="R1340" s="170">
        <f t="shared" si="316"/>
        <v>-23271</v>
      </c>
      <c r="S1340" s="174">
        <f t="shared" si="317"/>
        <v>24700</v>
      </c>
      <c r="T1340" s="171">
        <f t="shared" si="318"/>
        <v>31304.312469</v>
      </c>
      <c r="U1340" s="174">
        <f t="shared" si="319"/>
        <v>1156.6943457295499</v>
      </c>
      <c r="V1340" s="172">
        <f t="shared" si="320"/>
        <v>21.353955858080401</v>
      </c>
      <c r="W1340" s="174">
        <f t="shared" si="321"/>
        <v>3195</v>
      </c>
      <c r="X1340" s="174">
        <f t="shared" si="322"/>
        <v>96.391195477462489</v>
      </c>
      <c r="Y1340" s="175">
        <f t="shared" si="323"/>
        <v>33.146180874445449</v>
      </c>
    </row>
    <row r="1341" spans="1:25" ht="14.25" x14ac:dyDescent="0.2">
      <c r="A1341" s="172" t="s">
        <v>307</v>
      </c>
      <c r="B1341" s="172" t="s">
        <v>448</v>
      </c>
      <c r="C1341" s="180" t="s">
        <v>174</v>
      </c>
      <c r="D1341" s="170">
        <v>190000</v>
      </c>
      <c r="E1341" s="160">
        <v>838</v>
      </c>
      <c r="F1341" s="160">
        <v>1065</v>
      </c>
      <c r="G1341" s="160">
        <v>1471</v>
      </c>
      <c r="H1341" s="170">
        <v>55537</v>
      </c>
      <c r="I1341" s="170">
        <v>58717</v>
      </c>
      <c r="J1341" s="170">
        <v>33520</v>
      </c>
      <c r="K1341" s="170">
        <v>42600</v>
      </c>
      <c r="L1341" s="160">
        <v>58840</v>
      </c>
      <c r="M1341" s="160">
        <v>61623</v>
      </c>
      <c r="N1341" s="170">
        <f t="shared" si="312"/>
        <v>6086</v>
      </c>
      <c r="O1341" s="170">
        <f t="shared" si="313"/>
        <v>2906</v>
      </c>
      <c r="P1341" s="170">
        <f t="shared" si="314"/>
        <v>28103</v>
      </c>
      <c r="Q1341" s="170">
        <f t="shared" si="315"/>
        <v>19023</v>
      </c>
      <c r="R1341" s="170">
        <f t="shared" si="316"/>
        <v>2783</v>
      </c>
      <c r="S1341" s="174">
        <f t="shared" si="317"/>
        <v>24700</v>
      </c>
      <c r="T1341" s="171">
        <f t="shared" si="318"/>
        <v>54234.463923000003</v>
      </c>
      <c r="U1341" s="174">
        <f t="shared" si="319"/>
        <v>2003.9634419548499</v>
      </c>
      <c r="V1341" s="172">
        <f t="shared" si="320"/>
        <v>12.325574151145867</v>
      </c>
      <c r="W1341" s="174">
        <f t="shared" si="321"/>
        <v>3195</v>
      </c>
      <c r="X1341" s="174">
        <f t="shared" si="322"/>
        <v>166.9969534962375</v>
      </c>
      <c r="Y1341" s="175">
        <f t="shared" si="323"/>
        <v>19.13208554473411</v>
      </c>
    </row>
    <row r="1342" spans="1:25" ht="14.25" x14ac:dyDescent="0.2">
      <c r="A1342" s="172" t="s">
        <v>307</v>
      </c>
      <c r="B1342" s="172" t="s">
        <v>448</v>
      </c>
      <c r="C1342" s="180" t="s">
        <v>175</v>
      </c>
      <c r="D1342" s="170">
        <v>190000</v>
      </c>
      <c r="E1342" s="160">
        <v>838</v>
      </c>
      <c r="F1342" s="160">
        <v>1065</v>
      </c>
      <c r="G1342" s="160">
        <v>1471</v>
      </c>
      <c r="H1342" s="170">
        <v>55537</v>
      </c>
      <c r="I1342" s="170">
        <v>58717</v>
      </c>
      <c r="J1342" s="170">
        <v>33520</v>
      </c>
      <c r="K1342" s="170">
        <v>42600</v>
      </c>
      <c r="L1342" s="160">
        <v>58840</v>
      </c>
      <c r="M1342" s="160">
        <v>26657</v>
      </c>
      <c r="N1342" s="170">
        <f t="shared" si="312"/>
        <v>-28880</v>
      </c>
      <c r="O1342" s="170">
        <f t="shared" si="313"/>
        <v>-32060</v>
      </c>
      <c r="P1342" s="170">
        <f t="shared" si="314"/>
        <v>-6863</v>
      </c>
      <c r="Q1342" s="170">
        <f t="shared" si="315"/>
        <v>-15943</v>
      </c>
      <c r="R1342" s="170">
        <f t="shared" si="316"/>
        <v>-32183</v>
      </c>
      <c r="S1342" s="174">
        <f t="shared" si="317"/>
        <v>24700</v>
      </c>
      <c r="T1342" s="171">
        <f t="shared" si="318"/>
        <v>23460.852357</v>
      </c>
      <c r="U1342" s="174">
        <f t="shared" si="319"/>
        <v>866.87849459114989</v>
      </c>
      <c r="V1342" s="172">
        <f t="shared" si="320"/>
        <v>28.493035822337916</v>
      </c>
      <c r="W1342" s="174">
        <f t="shared" si="321"/>
        <v>3195</v>
      </c>
      <c r="X1342" s="174">
        <f t="shared" si="322"/>
        <v>72.239874549262495</v>
      </c>
      <c r="Y1342" s="175">
        <f t="shared" si="323"/>
        <v>44.227651555807114</v>
      </c>
    </row>
    <row r="1343" spans="1:25" ht="14.25" x14ac:dyDescent="0.2">
      <c r="A1343" s="172" t="s">
        <v>307</v>
      </c>
      <c r="B1343" s="172" t="s">
        <v>448</v>
      </c>
      <c r="C1343" s="180" t="s">
        <v>176</v>
      </c>
      <c r="D1343" s="170">
        <v>190000</v>
      </c>
      <c r="E1343" s="160">
        <v>838</v>
      </c>
      <c r="F1343" s="160">
        <v>1065</v>
      </c>
      <c r="G1343" s="160">
        <v>1471</v>
      </c>
      <c r="H1343" s="170">
        <v>55537</v>
      </c>
      <c r="I1343" s="170">
        <v>58717</v>
      </c>
      <c r="J1343" s="170">
        <v>33520</v>
      </c>
      <c r="K1343" s="170">
        <v>42600</v>
      </c>
      <c r="L1343" s="160">
        <v>58840</v>
      </c>
      <c r="M1343" s="160">
        <v>22616</v>
      </c>
      <c r="N1343" s="170">
        <f t="shared" si="312"/>
        <v>-32921</v>
      </c>
      <c r="O1343" s="170">
        <f t="shared" si="313"/>
        <v>-36101</v>
      </c>
      <c r="P1343" s="170">
        <f t="shared" si="314"/>
        <v>-10904</v>
      </c>
      <c r="Q1343" s="170">
        <f t="shared" si="315"/>
        <v>-19984</v>
      </c>
      <c r="R1343" s="170">
        <f t="shared" si="316"/>
        <v>-36224</v>
      </c>
      <c r="S1343" s="174">
        <f t="shared" si="317"/>
        <v>24700</v>
      </c>
      <c r="T1343" s="171">
        <f t="shared" si="318"/>
        <v>19904.364216000002</v>
      </c>
      <c r="U1343" s="174">
        <f t="shared" si="319"/>
        <v>735.46625778120006</v>
      </c>
      <c r="V1343" s="172">
        <f t="shared" si="320"/>
        <v>33.584137597986455</v>
      </c>
      <c r="W1343" s="174">
        <f t="shared" si="321"/>
        <v>3195</v>
      </c>
      <c r="X1343" s="174">
        <f t="shared" si="322"/>
        <v>61.288854815099995</v>
      </c>
      <c r="Y1343" s="175">
        <f t="shared" si="323"/>
        <v>52.130195769506109</v>
      </c>
    </row>
    <row r="1344" spans="1:25" ht="14.25" x14ac:dyDescent="0.2">
      <c r="A1344" s="172" t="s">
        <v>307</v>
      </c>
      <c r="B1344" s="172" t="s">
        <v>448</v>
      </c>
      <c r="C1344" s="172" t="s">
        <v>303</v>
      </c>
      <c r="D1344" s="170">
        <v>190000</v>
      </c>
      <c r="E1344" s="160">
        <v>838</v>
      </c>
      <c r="F1344" s="160">
        <v>1065</v>
      </c>
      <c r="G1344" s="160">
        <v>1471</v>
      </c>
      <c r="H1344" s="170">
        <v>55537</v>
      </c>
      <c r="I1344" s="170">
        <v>58717</v>
      </c>
      <c r="J1344" s="170">
        <v>33520</v>
      </c>
      <c r="K1344" s="170">
        <v>42600</v>
      </c>
      <c r="L1344" s="160">
        <v>58840</v>
      </c>
      <c r="M1344" s="160">
        <v>39702</v>
      </c>
      <c r="N1344" s="170">
        <f t="shared" si="312"/>
        <v>-15835</v>
      </c>
      <c r="O1344" s="170">
        <f t="shared" si="313"/>
        <v>-19015</v>
      </c>
      <c r="P1344" s="170">
        <f t="shared" si="314"/>
        <v>6182</v>
      </c>
      <c r="Q1344" s="170">
        <f t="shared" si="315"/>
        <v>-2898</v>
      </c>
      <c r="R1344" s="170">
        <f t="shared" si="316"/>
        <v>-19138</v>
      </c>
      <c r="S1344" s="174">
        <f t="shared" si="317"/>
        <v>24700</v>
      </c>
      <c r="T1344" s="171">
        <f t="shared" si="318"/>
        <v>34941.769902</v>
      </c>
      <c r="U1344" s="174">
        <f t="shared" si="319"/>
        <v>1291.0983978789</v>
      </c>
      <c r="V1344" s="172">
        <f t="shared" si="320"/>
        <v>19.130997327995107</v>
      </c>
      <c r="W1344" s="174">
        <f t="shared" si="321"/>
        <v>3195</v>
      </c>
      <c r="X1344" s="174">
        <f t="shared" si="322"/>
        <v>107.59153315657498</v>
      </c>
      <c r="Y1344" s="175">
        <f t="shared" si="323"/>
        <v>29.695645245155163</v>
      </c>
    </row>
    <row r="1345" spans="1:25" ht="14.25" x14ac:dyDescent="0.2">
      <c r="A1345" s="172" t="s">
        <v>307</v>
      </c>
      <c r="B1345" s="172" t="s">
        <v>448</v>
      </c>
      <c r="C1345" s="180" t="s">
        <v>339</v>
      </c>
      <c r="D1345" s="170">
        <v>190000</v>
      </c>
      <c r="E1345" s="160">
        <v>838</v>
      </c>
      <c r="F1345" s="160">
        <v>1065</v>
      </c>
      <c r="G1345" s="160">
        <v>1471</v>
      </c>
      <c r="H1345" s="170">
        <v>55537</v>
      </c>
      <c r="I1345" s="170">
        <v>58717</v>
      </c>
      <c r="J1345" s="170">
        <v>33520</v>
      </c>
      <c r="K1345" s="170">
        <v>42600</v>
      </c>
      <c r="L1345" s="160">
        <v>58840</v>
      </c>
      <c r="M1345" s="160">
        <v>26877</v>
      </c>
      <c r="N1345" s="170">
        <f t="shared" si="312"/>
        <v>-28660</v>
      </c>
      <c r="O1345" s="170">
        <f t="shared" si="313"/>
        <v>-31840</v>
      </c>
      <c r="P1345" s="170">
        <f t="shared" si="314"/>
        <v>-6643</v>
      </c>
      <c r="Q1345" s="170">
        <f t="shared" si="315"/>
        <v>-15723</v>
      </c>
      <c r="R1345" s="170">
        <f t="shared" si="316"/>
        <v>-31963</v>
      </c>
      <c r="S1345" s="174">
        <f t="shared" si="317"/>
        <v>24700</v>
      </c>
      <c r="T1345" s="171">
        <f t="shared" si="318"/>
        <v>23654.474577000001</v>
      </c>
      <c r="U1345" s="174">
        <f t="shared" si="319"/>
        <v>874.03283562014997</v>
      </c>
      <c r="V1345" s="172">
        <f t="shared" si="320"/>
        <v>28.259807862338125</v>
      </c>
      <c r="W1345" s="174">
        <f t="shared" si="321"/>
        <v>3195</v>
      </c>
      <c r="X1345" s="174">
        <f t="shared" si="322"/>
        <v>72.836069635012493</v>
      </c>
      <c r="Y1345" s="175">
        <f t="shared" si="323"/>
        <v>43.865628884293272</v>
      </c>
    </row>
    <row r="1346" spans="1:25" ht="14.25" customHeight="1" x14ac:dyDescent="0.2">
      <c r="A1346" s="172" t="s">
        <v>307</v>
      </c>
      <c r="B1346" s="172" t="s">
        <v>448</v>
      </c>
      <c r="C1346" s="180" t="s">
        <v>179</v>
      </c>
      <c r="D1346" s="170">
        <v>190000</v>
      </c>
      <c r="E1346" s="160">
        <v>838</v>
      </c>
      <c r="F1346" s="160">
        <v>1065</v>
      </c>
      <c r="G1346" s="160">
        <v>1471</v>
      </c>
      <c r="H1346" s="170">
        <v>55537</v>
      </c>
      <c r="I1346" s="170">
        <v>58717</v>
      </c>
      <c r="J1346" s="170">
        <v>33520</v>
      </c>
      <c r="K1346" s="170">
        <v>42600</v>
      </c>
      <c r="L1346" s="160">
        <v>58840</v>
      </c>
      <c r="M1346" s="160">
        <v>50687</v>
      </c>
      <c r="N1346" s="170">
        <f t="shared" si="312"/>
        <v>-4850</v>
      </c>
      <c r="O1346" s="170">
        <f t="shared" si="313"/>
        <v>-8030</v>
      </c>
      <c r="P1346" s="170">
        <f t="shared" si="314"/>
        <v>17167</v>
      </c>
      <c r="Q1346" s="170">
        <f t="shared" si="315"/>
        <v>8087</v>
      </c>
      <c r="R1346" s="170">
        <f t="shared" si="316"/>
        <v>-8153</v>
      </c>
      <c r="S1346" s="174">
        <f t="shared" si="317"/>
        <v>24700</v>
      </c>
      <c r="T1346" s="171">
        <f t="shared" si="318"/>
        <v>44609.679387000004</v>
      </c>
      <c r="U1346" s="174">
        <f t="shared" si="319"/>
        <v>1648.3276533496501</v>
      </c>
      <c r="V1346" s="172">
        <f t="shared" si="320"/>
        <v>14.984884801153386</v>
      </c>
      <c r="W1346" s="174">
        <f t="shared" si="321"/>
        <v>3195</v>
      </c>
      <c r="X1346" s="174">
        <f t="shared" si="322"/>
        <v>137.36063777913751</v>
      </c>
      <c r="Y1346" s="175">
        <f t="shared" si="323"/>
        <v>23.259938594178983</v>
      </c>
    </row>
    <row r="1347" spans="1:25" ht="14.25" customHeight="1" x14ac:dyDescent="0.2">
      <c r="A1347" s="172" t="s">
        <v>307</v>
      </c>
      <c r="B1347" s="172" t="s">
        <v>448</v>
      </c>
      <c r="C1347" s="180" t="s">
        <v>340</v>
      </c>
      <c r="D1347" s="170">
        <v>190000</v>
      </c>
      <c r="E1347" s="160">
        <v>838</v>
      </c>
      <c r="F1347" s="160">
        <v>1065</v>
      </c>
      <c r="G1347" s="160">
        <v>1471</v>
      </c>
      <c r="H1347" s="170">
        <v>55537</v>
      </c>
      <c r="I1347" s="170">
        <v>58717</v>
      </c>
      <c r="J1347" s="170">
        <v>33520</v>
      </c>
      <c r="K1347" s="170">
        <v>42600</v>
      </c>
      <c r="L1347" s="160">
        <v>58840</v>
      </c>
      <c r="M1347" s="160">
        <v>27974</v>
      </c>
      <c r="N1347" s="170">
        <f t="shared" si="312"/>
        <v>-27563</v>
      </c>
      <c r="O1347" s="170">
        <f t="shared" si="313"/>
        <v>-30743</v>
      </c>
      <c r="P1347" s="170">
        <f t="shared" si="314"/>
        <v>-5546</v>
      </c>
      <c r="Q1347" s="170">
        <f t="shared" si="315"/>
        <v>-14626</v>
      </c>
      <c r="R1347" s="170">
        <f t="shared" si="316"/>
        <v>-30866</v>
      </c>
      <c r="S1347" s="174">
        <f t="shared" si="317"/>
        <v>24700</v>
      </c>
      <c r="T1347" s="171">
        <f t="shared" si="318"/>
        <v>24619.945373999999</v>
      </c>
      <c r="U1347" s="174">
        <f t="shared" si="319"/>
        <v>909.70698156929984</v>
      </c>
      <c r="V1347" s="172">
        <f t="shared" si="320"/>
        <v>27.151599911205473</v>
      </c>
      <c r="W1347" s="174">
        <f t="shared" si="321"/>
        <v>3195</v>
      </c>
      <c r="X1347" s="174">
        <f t="shared" si="322"/>
        <v>75.808915130774992</v>
      </c>
      <c r="Y1347" s="175">
        <f t="shared" si="323"/>
        <v>42.145438890510839</v>
      </c>
    </row>
    <row r="1348" spans="1:25" ht="14.25" customHeight="1" x14ac:dyDescent="0.2">
      <c r="A1348" s="172" t="s">
        <v>307</v>
      </c>
      <c r="B1348" s="172" t="s">
        <v>448</v>
      </c>
      <c r="C1348" s="180" t="s">
        <v>305</v>
      </c>
      <c r="D1348" s="170">
        <v>190000</v>
      </c>
      <c r="E1348" s="160">
        <v>838</v>
      </c>
      <c r="F1348" s="160">
        <v>1065</v>
      </c>
      <c r="G1348" s="160">
        <v>1471</v>
      </c>
      <c r="H1348" s="170">
        <v>55537</v>
      </c>
      <c r="I1348" s="170">
        <v>58717</v>
      </c>
      <c r="J1348" s="170">
        <v>33520</v>
      </c>
      <c r="K1348" s="170">
        <v>42600</v>
      </c>
      <c r="L1348" s="160">
        <v>58840</v>
      </c>
      <c r="M1348" s="160">
        <v>24627</v>
      </c>
      <c r="N1348" s="170">
        <f t="shared" si="312"/>
        <v>-30910</v>
      </c>
      <c r="O1348" s="170">
        <f t="shared" si="313"/>
        <v>-34090</v>
      </c>
      <c r="P1348" s="170">
        <f t="shared" si="314"/>
        <v>-8893</v>
      </c>
      <c r="Q1348" s="170">
        <f t="shared" si="315"/>
        <v>-17973</v>
      </c>
      <c r="R1348" s="170">
        <f t="shared" si="316"/>
        <v>-34213</v>
      </c>
      <c r="S1348" s="174">
        <f t="shared" si="317"/>
        <v>24700</v>
      </c>
      <c r="T1348" s="171">
        <f t="shared" si="318"/>
        <v>21674.247327000001</v>
      </c>
      <c r="U1348" s="174">
        <f t="shared" si="319"/>
        <v>800.86343873264991</v>
      </c>
      <c r="V1348" s="172">
        <f t="shared" si="320"/>
        <v>30.841712588462332</v>
      </c>
      <c r="W1348" s="174">
        <f t="shared" si="321"/>
        <v>3195</v>
      </c>
      <c r="X1348" s="174">
        <f t="shared" si="322"/>
        <v>66.738619894387497</v>
      </c>
      <c r="Y1348" s="175">
        <f t="shared" si="323"/>
        <v>47.873330390350027</v>
      </c>
    </row>
    <row r="1349" spans="1:25" ht="14.25" customHeight="1" x14ac:dyDescent="0.2">
      <c r="A1349" s="172" t="s">
        <v>307</v>
      </c>
      <c r="B1349" s="172" t="s">
        <v>448</v>
      </c>
      <c r="C1349" s="180" t="s">
        <v>177</v>
      </c>
      <c r="D1349" s="170">
        <v>190000</v>
      </c>
      <c r="E1349" s="160">
        <v>838</v>
      </c>
      <c r="F1349" s="160">
        <v>1065</v>
      </c>
      <c r="G1349" s="160">
        <v>1471</v>
      </c>
      <c r="H1349" s="170">
        <v>55537</v>
      </c>
      <c r="I1349" s="170">
        <v>58717</v>
      </c>
      <c r="J1349" s="170">
        <v>33520</v>
      </c>
      <c r="K1349" s="170">
        <v>42600</v>
      </c>
      <c r="L1349" s="160">
        <v>58840</v>
      </c>
      <c r="M1349" s="160">
        <v>26233</v>
      </c>
      <c r="N1349" s="170">
        <f t="shared" si="312"/>
        <v>-29304</v>
      </c>
      <c r="O1349" s="170">
        <f t="shared" si="313"/>
        <v>-32484</v>
      </c>
      <c r="P1349" s="170">
        <f t="shared" si="314"/>
        <v>-7287</v>
      </c>
      <c r="Q1349" s="170">
        <f t="shared" si="315"/>
        <v>-16367</v>
      </c>
      <c r="R1349" s="170">
        <f t="shared" si="316"/>
        <v>-32607</v>
      </c>
      <c r="S1349" s="174">
        <f t="shared" si="317"/>
        <v>24700</v>
      </c>
      <c r="T1349" s="171">
        <f t="shared" si="318"/>
        <v>23087.689533000001</v>
      </c>
      <c r="U1349" s="174">
        <f t="shared" si="319"/>
        <v>853.0901282443499</v>
      </c>
      <c r="V1349" s="172">
        <f t="shared" si="320"/>
        <v>28.953564438533977</v>
      </c>
      <c r="W1349" s="174">
        <f t="shared" si="321"/>
        <v>3195</v>
      </c>
      <c r="X1349" s="174">
        <f t="shared" si="322"/>
        <v>71.090844020362496</v>
      </c>
      <c r="Y1349" s="175">
        <f t="shared" si="323"/>
        <v>44.942496379489583</v>
      </c>
    </row>
    <row r="1350" spans="1:25" ht="14.25" customHeight="1" x14ac:dyDescent="0.2">
      <c r="A1350" s="172" t="s">
        <v>307</v>
      </c>
      <c r="B1350" s="172" t="s">
        <v>448</v>
      </c>
      <c r="C1350" s="180" t="s">
        <v>180</v>
      </c>
      <c r="D1350" s="170">
        <v>190000</v>
      </c>
      <c r="E1350" s="160">
        <v>838</v>
      </c>
      <c r="F1350" s="160">
        <v>1065</v>
      </c>
      <c r="G1350" s="160">
        <v>1471</v>
      </c>
      <c r="H1350" s="170">
        <v>55537</v>
      </c>
      <c r="I1350" s="170">
        <v>58717</v>
      </c>
      <c r="J1350" s="170">
        <v>33520</v>
      </c>
      <c r="K1350" s="170">
        <v>42600</v>
      </c>
      <c r="L1350" s="160">
        <v>58840</v>
      </c>
      <c r="M1350" s="160">
        <v>26102</v>
      </c>
      <c r="N1350" s="170">
        <f t="shared" si="312"/>
        <v>-29435</v>
      </c>
      <c r="O1350" s="170">
        <f t="shared" si="313"/>
        <v>-32615</v>
      </c>
      <c r="P1350" s="170">
        <f t="shared" si="314"/>
        <v>-7418</v>
      </c>
      <c r="Q1350" s="170">
        <f t="shared" si="315"/>
        <v>-16498</v>
      </c>
      <c r="R1350" s="170">
        <f t="shared" si="316"/>
        <v>-32738</v>
      </c>
      <c r="S1350" s="174">
        <f t="shared" si="317"/>
        <v>24700</v>
      </c>
      <c r="T1350" s="171">
        <f t="shared" si="318"/>
        <v>22972.396302000001</v>
      </c>
      <c r="U1350" s="174">
        <f t="shared" si="319"/>
        <v>848.83004335889996</v>
      </c>
      <c r="V1350" s="172">
        <f t="shared" si="320"/>
        <v>29.098875791742465</v>
      </c>
      <c r="W1350" s="174">
        <f t="shared" si="321"/>
        <v>3195</v>
      </c>
      <c r="X1350" s="174">
        <f t="shared" si="322"/>
        <v>70.735836946574992</v>
      </c>
      <c r="Y1350" s="175">
        <f t="shared" si="323"/>
        <v>45.168052544753287</v>
      </c>
    </row>
    <row r="1351" spans="1:25" ht="14.25" customHeight="1" x14ac:dyDescent="0.2">
      <c r="A1351" s="172" t="s">
        <v>264</v>
      </c>
      <c r="B1351" s="172" t="s">
        <v>265</v>
      </c>
      <c r="C1351" s="172" t="s">
        <v>463</v>
      </c>
      <c r="D1351" s="170">
        <v>155000</v>
      </c>
      <c r="E1351" s="160">
        <v>1051</v>
      </c>
      <c r="F1351" s="160">
        <v>1272</v>
      </c>
      <c r="G1351" s="160">
        <v>1597</v>
      </c>
      <c r="H1351" s="170">
        <v>45307</v>
      </c>
      <c r="I1351" s="170">
        <v>47900</v>
      </c>
      <c r="J1351" s="170">
        <v>42040</v>
      </c>
      <c r="K1351" s="170">
        <v>50880</v>
      </c>
      <c r="L1351" s="160">
        <v>63880</v>
      </c>
      <c r="M1351" s="160">
        <v>34041</v>
      </c>
      <c r="N1351" s="170">
        <f t="shared" si="312"/>
        <v>-11266</v>
      </c>
      <c r="O1351" s="170">
        <f t="shared" si="313"/>
        <v>-13859</v>
      </c>
      <c r="P1351" s="170">
        <f t="shared" si="314"/>
        <v>-7999</v>
      </c>
      <c r="Q1351" s="170">
        <f t="shared" si="315"/>
        <v>-16839</v>
      </c>
      <c r="R1351" s="170">
        <f t="shared" si="316"/>
        <v>-29839</v>
      </c>
      <c r="S1351" s="174">
        <f t="shared" si="317"/>
        <v>20150</v>
      </c>
      <c r="T1351" s="171">
        <f t="shared" si="318"/>
        <v>29959.518141</v>
      </c>
      <c r="U1351" s="174">
        <f t="shared" si="319"/>
        <v>1107.0041953099499</v>
      </c>
      <c r="V1351" s="172">
        <f t="shared" si="320"/>
        <v>18.202279707131737</v>
      </c>
      <c r="W1351" s="174">
        <f t="shared" si="321"/>
        <v>3816</v>
      </c>
      <c r="X1351" s="174">
        <f t="shared" si="322"/>
        <v>92.250349609162484</v>
      </c>
      <c r="Y1351" s="172">
        <f t="shared" si="323"/>
        <v>41.365696890768071</v>
      </c>
    </row>
    <row r="1352" spans="1:25" ht="14.25" customHeight="1" x14ac:dyDescent="0.2">
      <c r="A1352" s="172" t="s">
        <v>264</v>
      </c>
      <c r="B1352" s="172" t="s">
        <v>265</v>
      </c>
      <c r="C1352" s="172" t="s">
        <v>181</v>
      </c>
      <c r="D1352" s="170">
        <v>155000</v>
      </c>
      <c r="E1352" s="160">
        <v>1051</v>
      </c>
      <c r="F1352" s="160">
        <v>1272</v>
      </c>
      <c r="G1352" s="160">
        <v>1597</v>
      </c>
      <c r="H1352" s="170">
        <v>45307</v>
      </c>
      <c r="I1352" s="170">
        <v>47900</v>
      </c>
      <c r="J1352" s="170">
        <v>42040</v>
      </c>
      <c r="K1352" s="170">
        <v>50880</v>
      </c>
      <c r="L1352" s="160">
        <v>63880</v>
      </c>
      <c r="M1352" s="160">
        <v>94292</v>
      </c>
      <c r="N1352" s="170">
        <f t="shared" si="312"/>
        <v>48985</v>
      </c>
      <c r="O1352" s="170">
        <f t="shared" si="313"/>
        <v>46392</v>
      </c>
      <c r="P1352" s="170">
        <f t="shared" si="314"/>
        <v>52252</v>
      </c>
      <c r="Q1352" s="170">
        <f t="shared" si="315"/>
        <v>43412</v>
      </c>
      <c r="R1352" s="170">
        <f t="shared" si="316"/>
        <v>30412</v>
      </c>
      <c r="S1352" s="174">
        <f t="shared" si="317"/>
        <v>20150</v>
      </c>
      <c r="T1352" s="171">
        <f t="shared" si="318"/>
        <v>82986.483491999999</v>
      </c>
      <c r="U1352" s="174">
        <f t="shared" si="319"/>
        <v>3066.3505650293996</v>
      </c>
      <c r="V1352" s="172">
        <f t="shared" si="320"/>
        <v>6.5713295243548924</v>
      </c>
      <c r="W1352" s="174">
        <f t="shared" si="321"/>
        <v>3816</v>
      </c>
      <c r="X1352" s="174">
        <f t="shared" si="322"/>
        <v>255.52921375244998</v>
      </c>
      <c r="Y1352" s="175">
        <f t="shared" si="323"/>
        <v>14.933713229739912</v>
      </c>
    </row>
    <row r="1353" spans="1:25" ht="14.25" customHeight="1" x14ac:dyDescent="0.2">
      <c r="A1353" s="172" t="s">
        <v>264</v>
      </c>
      <c r="B1353" s="172" t="s">
        <v>265</v>
      </c>
      <c r="C1353" s="172" t="s">
        <v>178</v>
      </c>
      <c r="D1353" s="170">
        <v>155000</v>
      </c>
      <c r="E1353" s="160">
        <v>1051</v>
      </c>
      <c r="F1353" s="160">
        <v>1272</v>
      </c>
      <c r="G1353" s="160">
        <v>1597</v>
      </c>
      <c r="H1353" s="170">
        <v>45307</v>
      </c>
      <c r="I1353" s="170">
        <v>47900</v>
      </c>
      <c r="J1353" s="170">
        <v>42040</v>
      </c>
      <c r="K1353" s="170">
        <v>50880</v>
      </c>
      <c r="L1353" s="160">
        <v>63880</v>
      </c>
      <c r="M1353" s="160">
        <v>73983</v>
      </c>
      <c r="N1353" s="170">
        <f t="shared" si="312"/>
        <v>28676</v>
      </c>
      <c r="O1353" s="170">
        <f t="shared" si="313"/>
        <v>26083</v>
      </c>
      <c r="P1353" s="170">
        <f t="shared" si="314"/>
        <v>31943</v>
      </c>
      <c r="Q1353" s="170">
        <f t="shared" si="315"/>
        <v>23103</v>
      </c>
      <c r="R1353" s="170">
        <f t="shared" si="316"/>
        <v>10103</v>
      </c>
      <c r="S1353" s="174">
        <f t="shared" si="317"/>
        <v>20150</v>
      </c>
      <c r="T1353" s="171">
        <f t="shared" si="318"/>
        <v>65112.512283000004</v>
      </c>
      <c r="U1353" s="174">
        <f t="shared" si="319"/>
        <v>2405.9073288568497</v>
      </c>
      <c r="V1353" s="172">
        <f t="shared" si="320"/>
        <v>8.3752186787568963</v>
      </c>
      <c r="W1353" s="174">
        <f t="shared" si="321"/>
        <v>3816</v>
      </c>
      <c r="X1353" s="174">
        <f t="shared" si="322"/>
        <v>200.49227740473748</v>
      </c>
      <c r="Y1353" s="175">
        <f t="shared" si="323"/>
        <v>19.033152046532795</v>
      </c>
    </row>
    <row r="1354" spans="1:25" ht="14.25" customHeight="1" x14ac:dyDescent="0.2">
      <c r="A1354" s="172" t="s">
        <v>264</v>
      </c>
      <c r="B1354" s="172" t="s">
        <v>265</v>
      </c>
      <c r="C1354" s="172" t="s">
        <v>468</v>
      </c>
      <c r="D1354" s="170">
        <v>155000</v>
      </c>
      <c r="E1354" s="160">
        <v>1051</v>
      </c>
      <c r="F1354" s="160">
        <v>1272</v>
      </c>
      <c r="G1354" s="160">
        <v>1597</v>
      </c>
      <c r="H1354" s="170">
        <v>45307</v>
      </c>
      <c r="I1354" s="170">
        <v>47900</v>
      </c>
      <c r="J1354" s="170">
        <v>42040</v>
      </c>
      <c r="K1354" s="170">
        <v>50880</v>
      </c>
      <c r="L1354" s="160">
        <v>63880</v>
      </c>
      <c r="M1354" s="160">
        <v>62224</v>
      </c>
      <c r="N1354" s="170">
        <f t="shared" ref="N1354:N1417" si="324">$M1354-H1354</f>
        <v>16917</v>
      </c>
      <c r="O1354" s="170">
        <f t="shared" ref="O1354:O1417" si="325">$M1354-I1354</f>
        <v>14324</v>
      </c>
      <c r="P1354" s="170">
        <f t="shared" ref="P1354:P1417" si="326">$M1354-J1354</f>
        <v>20184</v>
      </c>
      <c r="Q1354" s="170">
        <f t="shared" ref="Q1354:Q1417" si="327">$M1354-K1354</f>
        <v>11344</v>
      </c>
      <c r="R1354" s="170">
        <f t="shared" ref="R1354:R1417" si="328">$M1354-L1354</f>
        <v>-1656</v>
      </c>
      <c r="S1354" s="174">
        <f t="shared" ref="S1354:S1417" si="329">D1354*0.13</f>
        <v>20150</v>
      </c>
      <c r="T1354" s="171">
        <f t="shared" ref="T1354:T1417" si="330">M1354*$AD$1</f>
        <v>54763.404624000003</v>
      </c>
      <c r="U1354" s="174">
        <f t="shared" ref="U1354:U1417" si="331">T1354*$AB$1</f>
        <v>2023.5078008567998</v>
      </c>
      <c r="V1354" s="172">
        <f t="shared" ref="V1354:V1417" si="332">S1354/U1354</f>
        <v>9.9579551862701123</v>
      </c>
      <c r="W1354" s="174">
        <f t="shared" ref="W1354:W1417" si="333">F1354*3</f>
        <v>3816</v>
      </c>
      <c r="X1354" s="174">
        <f t="shared" ref="X1354:X1417" si="334">T1354*($AB$1/12)</f>
        <v>168.62565007139997</v>
      </c>
      <c r="Y1354" s="175">
        <f t="shared" ref="Y1354:Y1417" si="335">W1354/X1354</f>
        <v>22.630009126038761</v>
      </c>
    </row>
    <row r="1355" spans="1:25" ht="14.25" customHeight="1" x14ac:dyDescent="0.2">
      <c r="A1355" s="172" t="s">
        <v>264</v>
      </c>
      <c r="B1355" s="172" t="s">
        <v>265</v>
      </c>
      <c r="C1355" s="172" t="s">
        <v>170</v>
      </c>
      <c r="D1355" s="170">
        <v>155000</v>
      </c>
      <c r="E1355" s="160">
        <v>1051</v>
      </c>
      <c r="F1355" s="160">
        <v>1272</v>
      </c>
      <c r="G1355" s="160">
        <v>1597</v>
      </c>
      <c r="H1355" s="170">
        <v>45307</v>
      </c>
      <c r="I1355" s="170">
        <v>47900</v>
      </c>
      <c r="J1355" s="170">
        <v>42040</v>
      </c>
      <c r="K1355" s="170">
        <v>50880</v>
      </c>
      <c r="L1355" s="160">
        <v>63880</v>
      </c>
      <c r="M1355" s="160">
        <v>52122</v>
      </c>
      <c r="N1355" s="170">
        <f t="shared" si="324"/>
        <v>6815</v>
      </c>
      <c r="O1355" s="170">
        <f t="shared" si="325"/>
        <v>4222</v>
      </c>
      <c r="P1355" s="170">
        <f t="shared" si="326"/>
        <v>10082</v>
      </c>
      <c r="Q1355" s="170">
        <f t="shared" si="327"/>
        <v>1242</v>
      </c>
      <c r="R1355" s="170">
        <f t="shared" si="328"/>
        <v>-11758</v>
      </c>
      <c r="S1355" s="174">
        <f t="shared" si="329"/>
        <v>20150</v>
      </c>
      <c r="T1355" s="171">
        <f t="shared" si="330"/>
        <v>45872.624322000003</v>
      </c>
      <c r="U1355" s="174">
        <f t="shared" si="331"/>
        <v>1694.9934686979</v>
      </c>
      <c r="V1355" s="172">
        <f t="shared" si="332"/>
        <v>11.88795141227258</v>
      </c>
      <c r="W1355" s="174">
        <f t="shared" si="333"/>
        <v>3816</v>
      </c>
      <c r="X1355" s="174">
        <f t="shared" si="334"/>
        <v>141.249455724825</v>
      </c>
      <c r="Y1355" s="175">
        <f t="shared" si="335"/>
        <v>27.016033303761091</v>
      </c>
    </row>
    <row r="1356" spans="1:25" ht="14.25" customHeight="1" x14ac:dyDescent="0.2">
      <c r="A1356" s="172" t="s">
        <v>264</v>
      </c>
      <c r="B1356" s="172" t="s">
        <v>265</v>
      </c>
      <c r="C1356" s="172" t="s">
        <v>171</v>
      </c>
      <c r="D1356" s="170">
        <v>155000</v>
      </c>
      <c r="E1356" s="160">
        <v>1051</v>
      </c>
      <c r="F1356" s="160">
        <v>1272</v>
      </c>
      <c r="G1356" s="160">
        <v>1597</v>
      </c>
      <c r="H1356" s="170">
        <v>45307</v>
      </c>
      <c r="I1356" s="170">
        <v>47900</v>
      </c>
      <c r="J1356" s="170">
        <v>42040</v>
      </c>
      <c r="K1356" s="170">
        <v>50880</v>
      </c>
      <c r="L1356" s="160">
        <v>63880</v>
      </c>
      <c r="M1356" s="160">
        <v>47893</v>
      </c>
      <c r="N1356" s="170">
        <f t="shared" si="324"/>
        <v>2586</v>
      </c>
      <c r="O1356" s="170">
        <f t="shared" si="325"/>
        <v>-7</v>
      </c>
      <c r="P1356" s="170">
        <f t="shared" si="326"/>
        <v>5853</v>
      </c>
      <c r="Q1356" s="170">
        <f t="shared" si="327"/>
        <v>-2987</v>
      </c>
      <c r="R1356" s="170">
        <f t="shared" si="328"/>
        <v>-15987</v>
      </c>
      <c r="S1356" s="174">
        <f t="shared" si="329"/>
        <v>20150</v>
      </c>
      <c r="T1356" s="171">
        <f t="shared" si="330"/>
        <v>42150.677193000003</v>
      </c>
      <c r="U1356" s="174">
        <f t="shared" si="331"/>
        <v>1557.4675222813501</v>
      </c>
      <c r="V1356" s="172">
        <f t="shared" si="332"/>
        <v>12.937669461308989</v>
      </c>
      <c r="W1356" s="174">
        <f t="shared" si="333"/>
        <v>3816</v>
      </c>
      <c r="X1356" s="174">
        <f t="shared" si="334"/>
        <v>129.7889601901125</v>
      </c>
      <c r="Y1356" s="175">
        <f t="shared" si="335"/>
        <v>29.401576177283435</v>
      </c>
    </row>
    <row r="1357" spans="1:25" ht="14.25" customHeight="1" x14ac:dyDescent="0.2">
      <c r="A1357" s="172" t="s">
        <v>264</v>
      </c>
      <c r="B1357" s="172" t="s">
        <v>265</v>
      </c>
      <c r="C1357" s="172" t="s">
        <v>172</v>
      </c>
      <c r="D1357" s="170">
        <v>155000</v>
      </c>
      <c r="E1357" s="160">
        <v>1051</v>
      </c>
      <c r="F1357" s="160">
        <v>1272</v>
      </c>
      <c r="G1357" s="160">
        <v>1597</v>
      </c>
      <c r="H1357" s="170">
        <v>45307</v>
      </c>
      <c r="I1357" s="170">
        <v>47900</v>
      </c>
      <c r="J1357" s="170">
        <v>42040</v>
      </c>
      <c r="K1357" s="170">
        <v>50880</v>
      </c>
      <c r="L1357" s="160">
        <v>63880</v>
      </c>
      <c r="M1357" s="160">
        <v>34027</v>
      </c>
      <c r="N1357" s="170">
        <f t="shared" si="324"/>
        <v>-11280</v>
      </c>
      <c r="O1357" s="170">
        <f t="shared" si="325"/>
        <v>-13873</v>
      </c>
      <c r="P1357" s="170">
        <f t="shared" si="326"/>
        <v>-8013</v>
      </c>
      <c r="Q1357" s="170">
        <f t="shared" si="327"/>
        <v>-16853</v>
      </c>
      <c r="R1357" s="170">
        <f t="shared" si="328"/>
        <v>-29853</v>
      </c>
      <c r="S1357" s="174">
        <f t="shared" si="329"/>
        <v>20150</v>
      </c>
      <c r="T1357" s="171">
        <f t="shared" si="330"/>
        <v>29947.196727000002</v>
      </c>
      <c r="U1357" s="174">
        <f t="shared" si="331"/>
        <v>1106.5489190626499</v>
      </c>
      <c r="V1357" s="172">
        <f t="shared" si="332"/>
        <v>18.209768816248022</v>
      </c>
      <c r="W1357" s="174">
        <f t="shared" si="333"/>
        <v>3816</v>
      </c>
      <c r="X1357" s="174">
        <f t="shared" si="334"/>
        <v>92.212409921887499</v>
      </c>
      <c r="Y1357" s="175">
        <f t="shared" si="335"/>
        <v>41.382716309361264</v>
      </c>
    </row>
    <row r="1358" spans="1:25" ht="14.25" customHeight="1" x14ac:dyDescent="0.2">
      <c r="A1358" s="172" t="s">
        <v>264</v>
      </c>
      <c r="B1358" s="172" t="s">
        <v>265</v>
      </c>
      <c r="C1358" s="172" t="s">
        <v>173</v>
      </c>
      <c r="D1358" s="170">
        <v>155000</v>
      </c>
      <c r="E1358" s="160">
        <v>1051</v>
      </c>
      <c r="F1358" s="160">
        <v>1272</v>
      </c>
      <c r="G1358" s="160">
        <v>1597</v>
      </c>
      <c r="H1358" s="170">
        <v>45307</v>
      </c>
      <c r="I1358" s="170">
        <v>47900</v>
      </c>
      <c r="J1358" s="170">
        <v>42040</v>
      </c>
      <c r="K1358" s="170">
        <v>50880</v>
      </c>
      <c r="L1358" s="160">
        <v>63880</v>
      </c>
      <c r="M1358" s="160">
        <v>42289</v>
      </c>
      <c r="N1358" s="170">
        <f t="shared" si="324"/>
        <v>-3018</v>
      </c>
      <c r="O1358" s="170">
        <f t="shared" si="325"/>
        <v>-5611</v>
      </c>
      <c r="P1358" s="170">
        <f t="shared" si="326"/>
        <v>249</v>
      </c>
      <c r="Q1358" s="170">
        <f t="shared" si="327"/>
        <v>-8591</v>
      </c>
      <c r="R1358" s="170">
        <f t="shared" si="328"/>
        <v>-21591</v>
      </c>
      <c r="S1358" s="174">
        <f t="shared" si="329"/>
        <v>20150</v>
      </c>
      <c r="T1358" s="171">
        <f t="shared" si="330"/>
        <v>37218.591188999999</v>
      </c>
      <c r="U1358" s="174">
        <f t="shared" si="331"/>
        <v>1375.2269444335498</v>
      </c>
      <c r="V1358" s="172">
        <f t="shared" si="332"/>
        <v>14.652127113681372</v>
      </c>
      <c r="W1358" s="174">
        <f t="shared" si="333"/>
        <v>3816</v>
      </c>
      <c r="X1358" s="174">
        <f t="shared" si="334"/>
        <v>114.60224536946248</v>
      </c>
      <c r="Y1358" s="175">
        <f t="shared" si="335"/>
        <v>33.297776912640067</v>
      </c>
    </row>
    <row r="1359" spans="1:25" ht="14.25" customHeight="1" x14ac:dyDescent="0.2">
      <c r="A1359" s="172" t="s">
        <v>264</v>
      </c>
      <c r="B1359" s="172" t="s">
        <v>265</v>
      </c>
      <c r="C1359" s="172" t="s">
        <v>174</v>
      </c>
      <c r="D1359" s="170">
        <v>155000</v>
      </c>
      <c r="E1359" s="160">
        <v>1051</v>
      </c>
      <c r="F1359" s="160">
        <v>1272</v>
      </c>
      <c r="G1359" s="160">
        <v>1597</v>
      </c>
      <c r="H1359" s="170">
        <v>45307</v>
      </c>
      <c r="I1359" s="170">
        <v>47900</v>
      </c>
      <c r="J1359" s="170">
        <v>42040</v>
      </c>
      <c r="K1359" s="170">
        <v>50880</v>
      </c>
      <c r="L1359" s="160">
        <v>63880</v>
      </c>
      <c r="M1359" s="160">
        <v>73267</v>
      </c>
      <c r="N1359" s="170">
        <f t="shared" si="324"/>
        <v>27960</v>
      </c>
      <c r="O1359" s="170">
        <f t="shared" si="325"/>
        <v>25367</v>
      </c>
      <c r="P1359" s="170">
        <f t="shared" si="326"/>
        <v>31227</v>
      </c>
      <c r="Q1359" s="170">
        <f t="shared" si="327"/>
        <v>22387</v>
      </c>
      <c r="R1359" s="170">
        <f t="shared" si="328"/>
        <v>9387</v>
      </c>
      <c r="S1359" s="174">
        <f t="shared" si="329"/>
        <v>20150</v>
      </c>
      <c r="T1359" s="171">
        <f t="shared" si="330"/>
        <v>64482.359967000004</v>
      </c>
      <c r="U1359" s="174">
        <f t="shared" si="331"/>
        <v>2382.6232007806498</v>
      </c>
      <c r="V1359" s="172">
        <f t="shared" si="332"/>
        <v>8.4570653023935947</v>
      </c>
      <c r="W1359" s="174">
        <f t="shared" si="333"/>
        <v>3816</v>
      </c>
      <c r="X1359" s="174">
        <f t="shared" si="334"/>
        <v>198.55193339838749</v>
      </c>
      <c r="Y1359" s="175">
        <f t="shared" si="335"/>
        <v>19.219153068347765</v>
      </c>
    </row>
    <row r="1360" spans="1:25" ht="14.25" customHeight="1" x14ac:dyDescent="0.2">
      <c r="A1360" s="172" t="s">
        <v>264</v>
      </c>
      <c r="B1360" s="172" t="s">
        <v>265</v>
      </c>
      <c r="C1360" s="172" t="s">
        <v>175</v>
      </c>
      <c r="D1360" s="170">
        <v>155000</v>
      </c>
      <c r="E1360" s="160">
        <v>1051</v>
      </c>
      <c r="F1360" s="160">
        <v>1272</v>
      </c>
      <c r="G1360" s="160">
        <v>1597</v>
      </c>
      <c r="H1360" s="170">
        <v>45307</v>
      </c>
      <c r="I1360" s="170">
        <v>47900</v>
      </c>
      <c r="J1360" s="170">
        <v>42040</v>
      </c>
      <c r="K1360" s="170">
        <v>50880</v>
      </c>
      <c r="L1360" s="160">
        <v>63880</v>
      </c>
      <c r="M1360" s="160">
        <v>31694</v>
      </c>
      <c r="N1360" s="170">
        <f t="shared" si="324"/>
        <v>-13613</v>
      </c>
      <c r="O1360" s="170">
        <f t="shared" si="325"/>
        <v>-16206</v>
      </c>
      <c r="P1360" s="170">
        <f t="shared" si="326"/>
        <v>-10346</v>
      </c>
      <c r="Q1360" s="170">
        <f t="shared" si="327"/>
        <v>-19186</v>
      </c>
      <c r="R1360" s="170">
        <f t="shared" si="328"/>
        <v>-32186</v>
      </c>
      <c r="S1360" s="174">
        <f t="shared" si="329"/>
        <v>20150</v>
      </c>
      <c r="T1360" s="171">
        <f t="shared" si="330"/>
        <v>27893.921094000001</v>
      </c>
      <c r="U1360" s="174">
        <f t="shared" si="331"/>
        <v>1030.6803844233</v>
      </c>
      <c r="V1360" s="172">
        <f t="shared" si="332"/>
        <v>19.550192576212261</v>
      </c>
      <c r="W1360" s="174">
        <f t="shared" si="333"/>
        <v>3816</v>
      </c>
      <c r="X1360" s="174">
        <f t="shared" si="334"/>
        <v>85.890032035274999</v>
      </c>
      <c r="Y1360" s="175">
        <f t="shared" si="335"/>
        <v>44.428904141434835</v>
      </c>
    </row>
    <row r="1361" spans="1:33" ht="14.25" customHeight="1" x14ac:dyDescent="0.2">
      <c r="A1361" s="172" t="s">
        <v>264</v>
      </c>
      <c r="B1361" s="172" t="s">
        <v>265</v>
      </c>
      <c r="C1361" s="172" t="s">
        <v>176</v>
      </c>
      <c r="D1361" s="170">
        <v>155000</v>
      </c>
      <c r="E1361" s="160">
        <v>1051</v>
      </c>
      <c r="F1361" s="160">
        <v>1272</v>
      </c>
      <c r="G1361" s="160">
        <v>1597</v>
      </c>
      <c r="H1361" s="170">
        <v>45307</v>
      </c>
      <c r="I1361" s="170">
        <v>47900</v>
      </c>
      <c r="J1361" s="170">
        <v>42040</v>
      </c>
      <c r="K1361" s="170">
        <v>50880</v>
      </c>
      <c r="L1361" s="160">
        <v>63880</v>
      </c>
      <c r="M1361" s="160">
        <v>26889</v>
      </c>
      <c r="N1361" s="170">
        <f t="shared" si="324"/>
        <v>-18418</v>
      </c>
      <c r="O1361" s="170">
        <f t="shared" si="325"/>
        <v>-21011</v>
      </c>
      <c r="P1361" s="170">
        <f t="shared" si="326"/>
        <v>-15151</v>
      </c>
      <c r="Q1361" s="170">
        <f t="shared" si="327"/>
        <v>-23991</v>
      </c>
      <c r="R1361" s="170">
        <f t="shared" si="328"/>
        <v>-36991</v>
      </c>
      <c r="S1361" s="174">
        <f t="shared" si="329"/>
        <v>20150</v>
      </c>
      <c r="T1361" s="171">
        <f t="shared" si="330"/>
        <v>23665.035789000001</v>
      </c>
      <c r="U1361" s="174">
        <f t="shared" si="331"/>
        <v>874.42307240355001</v>
      </c>
      <c r="V1361" s="172">
        <f t="shared" si="332"/>
        <v>23.043765238962827</v>
      </c>
      <c r="W1361" s="174">
        <f t="shared" si="333"/>
        <v>3816</v>
      </c>
      <c r="X1361" s="174">
        <f t="shared" si="334"/>
        <v>72.868589366962496</v>
      </c>
      <c r="Y1361" s="175">
        <f t="shared" si="335"/>
        <v>52.368243068118403</v>
      </c>
    </row>
    <row r="1362" spans="1:33" ht="14.25" customHeight="1" x14ac:dyDescent="0.2">
      <c r="A1362" s="172" t="s">
        <v>264</v>
      </c>
      <c r="B1362" s="172" t="s">
        <v>265</v>
      </c>
      <c r="C1362" s="172" t="s">
        <v>303</v>
      </c>
      <c r="D1362" s="170">
        <v>155000</v>
      </c>
      <c r="E1362" s="160">
        <v>1051</v>
      </c>
      <c r="F1362" s="160">
        <v>1272</v>
      </c>
      <c r="G1362" s="160">
        <v>1597</v>
      </c>
      <c r="H1362" s="170">
        <v>45307</v>
      </c>
      <c r="I1362" s="170">
        <v>47900</v>
      </c>
      <c r="J1362" s="170">
        <v>42040</v>
      </c>
      <c r="K1362" s="170">
        <v>50880</v>
      </c>
      <c r="L1362" s="160">
        <v>63880</v>
      </c>
      <c r="M1362" s="160">
        <v>47204</v>
      </c>
      <c r="N1362" s="170">
        <f t="shared" si="324"/>
        <v>1897</v>
      </c>
      <c r="O1362" s="170">
        <f t="shared" si="325"/>
        <v>-696</v>
      </c>
      <c r="P1362" s="170">
        <f t="shared" si="326"/>
        <v>5164</v>
      </c>
      <c r="Q1362" s="170">
        <f t="shared" si="327"/>
        <v>-3676</v>
      </c>
      <c r="R1362" s="170">
        <f t="shared" si="328"/>
        <v>-16676</v>
      </c>
      <c r="S1362" s="174">
        <f t="shared" si="329"/>
        <v>20150</v>
      </c>
      <c r="T1362" s="171">
        <f t="shared" si="330"/>
        <v>41544.287604000005</v>
      </c>
      <c r="U1362" s="174">
        <f t="shared" si="331"/>
        <v>1535.0614269678001</v>
      </c>
      <c r="V1362" s="172">
        <f t="shared" si="332"/>
        <v>13.126510539582904</v>
      </c>
      <c r="W1362" s="174">
        <f t="shared" si="333"/>
        <v>3816</v>
      </c>
      <c r="X1362" s="174">
        <f t="shared" si="334"/>
        <v>127.92178558065</v>
      </c>
      <c r="Y1362" s="175">
        <f t="shared" si="335"/>
        <v>29.83072807089729</v>
      </c>
    </row>
    <row r="1363" spans="1:33" ht="14.25" customHeight="1" x14ac:dyDescent="0.2">
      <c r="A1363" s="172" t="s">
        <v>264</v>
      </c>
      <c r="B1363" s="172" t="s">
        <v>265</v>
      </c>
      <c r="C1363" s="172" t="s">
        <v>339</v>
      </c>
      <c r="D1363" s="170">
        <v>155000</v>
      </c>
      <c r="E1363" s="160">
        <v>1051</v>
      </c>
      <c r="F1363" s="160">
        <v>1272</v>
      </c>
      <c r="G1363" s="160">
        <v>1597</v>
      </c>
      <c r="H1363" s="170">
        <v>45307</v>
      </c>
      <c r="I1363" s="170">
        <v>47900</v>
      </c>
      <c r="J1363" s="170">
        <v>42040</v>
      </c>
      <c r="K1363" s="170">
        <v>50880</v>
      </c>
      <c r="L1363" s="160">
        <v>63880</v>
      </c>
      <c r="M1363" s="160">
        <v>31955</v>
      </c>
      <c r="N1363" s="170">
        <f t="shared" si="324"/>
        <v>-13352</v>
      </c>
      <c r="O1363" s="170">
        <f t="shared" si="325"/>
        <v>-15945</v>
      </c>
      <c r="P1363" s="170">
        <f t="shared" si="326"/>
        <v>-10085</v>
      </c>
      <c r="Q1363" s="170">
        <f t="shared" si="327"/>
        <v>-18925</v>
      </c>
      <c r="R1363" s="170">
        <f t="shared" si="328"/>
        <v>-31925</v>
      </c>
      <c r="S1363" s="174">
        <f t="shared" si="329"/>
        <v>20150</v>
      </c>
      <c r="T1363" s="171">
        <f t="shared" si="330"/>
        <v>28123.627455000002</v>
      </c>
      <c r="U1363" s="174">
        <f t="shared" si="331"/>
        <v>1039.16803446225</v>
      </c>
      <c r="V1363" s="172">
        <f t="shared" si="332"/>
        <v>19.3905117668744</v>
      </c>
      <c r="W1363" s="174">
        <f t="shared" si="333"/>
        <v>3816</v>
      </c>
      <c r="X1363" s="174">
        <f t="shared" si="334"/>
        <v>86.597336205187489</v>
      </c>
      <c r="Y1363" s="175">
        <f t="shared" si="335"/>
        <v>44.066020587032881</v>
      </c>
    </row>
    <row r="1364" spans="1:33" ht="14.25" customHeight="1" x14ac:dyDescent="0.2">
      <c r="A1364" s="172" t="s">
        <v>264</v>
      </c>
      <c r="B1364" s="172" t="s">
        <v>265</v>
      </c>
      <c r="C1364" s="172" t="s">
        <v>179</v>
      </c>
      <c r="D1364" s="170">
        <v>155000</v>
      </c>
      <c r="E1364" s="160">
        <v>1051</v>
      </c>
      <c r="F1364" s="160">
        <v>1272</v>
      </c>
      <c r="G1364" s="160">
        <v>1597</v>
      </c>
      <c r="H1364" s="170">
        <v>45307</v>
      </c>
      <c r="I1364" s="170">
        <v>47900</v>
      </c>
      <c r="J1364" s="170">
        <v>42040</v>
      </c>
      <c r="K1364" s="170">
        <v>50880</v>
      </c>
      <c r="L1364" s="160">
        <v>63880</v>
      </c>
      <c r="M1364" s="160">
        <v>60265</v>
      </c>
      <c r="N1364" s="170">
        <f t="shared" si="324"/>
        <v>14958</v>
      </c>
      <c r="O1364" s="170">
        <f t="shared" si="325"/>
        <v>12365</v>
      </c>
      <c r="P1364" s="170">
        <f t="shared" si="326"/>
        <v>18225</v>
      </c>
      <c r="Q1364" s="170">
        <f t="shared" si="327"/>
        <v>9385</v>
      </c>
      <c r="R1364" s="170">
        <f t="shared" si="328"/>
        <v>-3615</v>
      </c>
      <c r="S1364" s="174">
        <f t="shared" si="329"/>
        <v>20150</v>
      </c>
      <c r="T1364" s="171">
        <f t="shared" si="330"/>
        <v>53039.286765000004</v>
      </c>
      <c r="U1364" s="174">
        <f t="shared" si="331"/>
        <v>1959.8016459667499</v>
      </c>
      <c r="V1364" s="172">
        <f t="shared" si="332"/>
        <v>10.281652758823055</v>
      </c>
      <c r="W1364" s="174">
        <f t="shared" si="333"/>
        <v>3816</v>
      </c>
      <c r="X1364" s="174">
        <f t="shared" si="334"/>
        <v>163.31680383056249</v>
      </c>
      <c r="Y1364" s="175">
        <f t="shared" si="335"/>
        <v>23.365629932110441</v>
      </c>
    </row>
    <row r="1365" spans="1:33" ht="14.25" customHeight="1" x14ac:dyDescent="0.2">
      <c r="A1365" s="172" t="s">
        <v>264</v>
      </c>
      <c r="B1365" s="172" t="s">
        <v>265</v>
      </c>
      <c r="C1365" s="172" t="s">
        <v>340</v>
      </c>
      <c r="D1365" s="170">
        <v>155000</v>
      </c>
      <c r="E1365" s="160">
        <v>1051</v>
      </c>
      <c r="F1365" s="160">
        <v>1272</v>
      </c>
      <c r="G1365" s="160">
        <v>1597</v>
      </c>
      <c r="H1365" s="170">
        <v>45307</v>
      </c>
      <c r="I1365" s="170">
        <v>47900</v>
      </c>
      <c r="J1365" s="170">
        <v>42040</v>
      </c>
      <c r="K1365" s="170">
        <v>50880</v>
      </c>
      <c r="L1365" s="160">
        <v>63880</v>
      </c>
      <c r="M1365" s="160">
        <v>33259</v>
      </c>
      <c r="N1365" s="170">
        <f t="shared" si="324"/>
        <v>-12048</v>
      </c>
      <c r="O1365" s="170">
        <f t="shared" si="325"/>
        <v>-14641</v>
      </c>
      <c r="P1365" s="170">
        <f t="shared" si="326"/>
        <v>-8781</v>
      </c>
      <c r="Q1365" s="170">
        <f t="shared" si="327"/>
        <v>-17621</v>
      </c>
      <c r="R1365" s="170">
        <f t="shared" si="328"/>
        <v>-30621</v>
      </c>
      <c r="S1365" s="174">
        <f t="shared" si="329"/>
        <v>20150</v>
      </c>
      <c r="T1365" s="171">
        <f t="shared" si="330"/>
        <v>29271.279159000002</v>
      </c>
      <c r="U1365" s="174">
        <f t="shared" si="331"/>
        <v>1081.57376492505</v>
      </c>
      <c r="V1365" s="172">
        <f t="shared" si="332"/>
        <v>18.630259584186881</v>
      </c>
      <c r="W1365" s="174">
        <f t="shared" si="333"/>
        <v>3816</v>
      </c>
      <c r="X1365" s="174">
        <f t="shared" si="334"/>
        <v>90.131147077087491</v>
      </c>
      <c r="Y1365" s="175">
        <f t="shared" si="335"/>
        <v>42.338305056034031</v>
      </c>
    </row>
    <row r="1366" spans="1:33" ht="14.25" customHeight="1" x14ac:dyDescent="0.25">
      <c r="A1366" s="172" t="s">
        <v>264</v>
      </c>
      <c r="B1366" s="172" t="s">
        <v>265</v>
      </c>
      <c r="C1366" s="172" t="s">
        <v>305</v>
      </c>
      <c r="D1366" s="170">
        <v>155000</v>
      </c>
      <c r="E1366" s="160">
        <v>1051</v>
      </c>
      <c r="F1366" s="160">
        <v>1272</v>
      </c>
      <c r="G1366" s="160">
        <v>1597</v>
      </c>
      <c r="H1366" s="170">
        <v>45307</v>
      </c>
      <c r="I1366" s="170">
        <v>47900</v>
      </c>
      <c r="J1366" s="170">
        <v>42040</v>
      </c>
      <c r="K1366" s="170">
        <v>50880</v>
      </c>
      <c r="L1366" s="160">
        <v>63880</v>
      </c>
      <c r="M1366" s="160">
        <v>29280</v>
      </c>
      <c r="N1366" s="170">
        <f t="shared" si="324"/>
        <v>-16027</v>
      </c>
      <c r="O1366" s="170">
        <f t="shared" si="325"/>
        <v>-18620</v>
      </c>
      <c r="P1366" s="170">
        <f t="shared" si="326"/>
        <v>-12760</v>
      </c>
      <c r="Q1366" s="170">
        <f t="shared" si="327"/>
        <v>-21600</v>
      </c>
      <c r="R1366" s="170">
        <f t="shared" si="328"/>
        <v>-34600</v>
      </c>
      <c r="S1366" s="174">
        <f t="shared" si="329"/>
        <v>20150</v>
      </c>
      <c r="T1366" s="171">
        <f t="shared" si="330"/>
        <v>25769.35728</v>
      </c>
      <c r="U1366" s="174">
        <f t="shared" si="331"/>
        <v>952.17775149599993</v>
      </c>
      <c r="V1366" s="172">
        <f t="shared" si="332"/>
        <v>21.162015147215556</v>
      </c>
      <c r="W1366" s="174">
        <f t="shared" si="333"/>
        <v>3816</v>
      </c>
      <c r="X1366" s="174">
        <f t="shared" si="334"/>
        <v>79.348145957999989</v>
      </c>
      <c r="Y1366" s="175">
        <f t="shared" si="335"/>
        <v>48.091860924133734</v>
      </c>
      <c r="AE1366" s="179"/>
      <c r="AF1366" s="179"/>
      <c r="AG1366" s="179"/>
    </row>
    <row r="1367" spans="1:33" ht="14.25" customHeight="1" x14ac:dyDescent="0.2">
      <c r="A1367" s="172" t="s">
        <v>264</v>
      </c>
      <c r="B1367" s="172" t="s">
        <v>265</v>
      </c>
      <c r="C1367" s="172" t="s">
        <v>177</v>
      </c>
      <c r="D1367" s="170">
        <v>155000</v>
      </c>
      <c r="E1367" s="160">
        <v>1051</v>
      </c>
      <c r="F1367" s="160">
        <v>1272</v>
      </c>
      <c r="G1367" s="160">
        <v>1597</v>
      </c>
      <c r="H1367" s="170">
        <v>45307</v>
      </c>
      <c r="I1367" s="170">
        <v>47900</v>
      </c>
      <c r="J1367" s="170">
        <v>42040</v>
      </c>
      <c r="K1367" s="170">
        <v>50880</v>
      </c>
      <c r="L1367" s="160">
        <v>63880</v>
      </c>
      <c r="M1367" s="160">
        <v>31190</v>
      </c>
      <c r="N1367" s="170">
        <f t="shared" si="324"/>
        <v>-14117</v>
      </c>
      <c r="O1367" s="170">
        <f t="shared" si="325"/>
        <v>-16710</v>
      </c>
      <c r="P1367" s="170">
        <f t="shared" si="326"/>
        <v>-10850</v>
      </c>
      <c r="Q1367" s="170">
        <f t="shared" si="327"/>
        <v>-19690</v>
      </c>
      <c r="R1367" s="170">
        <f t="shared" si="328"/>
        <v>-32690</v>
      </c>
      <c r="S1367" s="174">
        <f t="shared" si="329"/>
        <v>20150</v>
      </c>
      <c r="T1367" s="171">
        <f t="shared" si="330"/>
        <v>27450.350190000001</v>
      </c>
      <c r="U1367" s="174">
        <f t="shared" si="331"/>
        <v>1014.2904395204999</v>
      </c>
      <c r="V1367" s="172">
        <f t="shared" si="332"/>
        <v>19.86610463323089</v>
      </c>
      <c r="W1367" s="174">
        <f t="shared" si="333"/>
        <v>3816</v>
      </c>
      <c r="X1367" s="174">
        <f t="shared" si="334"/>
        <v>84.524203293374995</v>
      </c>
      <c r="Y1367" s="175">
        <f t="shared" si="335"/>
        <v>45.146831928779598</v>
      </c>
    </row>
    <row r="1368" spans="1:33" ht="14.25" customHeight="1" x14ac:dyDescent="0.2">
      <c r="A1368" s="172" t="s">
        <v>264</v>
      </c>
      <c r="B1368" s="172" t="s">
        <v>265</v>
      </c>
      <c r="C1368" s="172" t="s">
        <v>180</v>
      </c>
      <c r="D1368" s="170">
        <v>155000</v>
      </c>
      <c r="E1368" s="160">
        <v>1051</v>
      </c>
      <c r="F1368" s="160">
        <v>1272</v>
      </c>
      <c r="G1368" s="160">
        <v>1597</v>
      </c>
      <c r="H1368" s="170">
        <v>45307</v>
      </c>
      <c r="I1368" s="170">
        <v>47900</v>
      </c>
      <c r="J1368" s="170">
        <v>42040</v>
      </c>
      <c r="K1368" s="170">
        <v>50880</v>
      </c>
      <c r="L1368" s="160">
        <v>63880</v>
      </c>
      <c r="M1368" s="160">
        <v>31034</v>
      </c>
      <c r="N1368" s="170">
        <f t="shared" si="324"/>
        <v>-14273</v>
      </c>
      <c r="O1368" s="170">
        <f t="shared" si="325"/>
        <v>-16866</v>
      </c>
      <c r="P1368" s="170">
        <f t="shared" si="326"/>
        <v>-11006</v>
      </c>
      <c r="Q1368" s="170">
        <f t="shared" si="327"/>
        <v>-19846</v>
      </c>
      <c r="R1368" s="170">
        <f t="shared" si="328"/>
        <v>-32846</v>
      </c>
      <c r="S1368" s="174">
        <f t="shared" si="329"/>
        <v>20150</v>
      </c>
      <c r="T1368" s="171">
        <f t="shared" si="330"/>
        <v>27313.054434000001</v>
      </c>
      <c r="U1368" s="174">
        <f t="shared" si="331"/>
        <v>1009.2173613363</v>
      </c>
      <c r="V1368" s="172">
        <f t="shared" si="332"/>
        <v>19.965966472593653</v>
      </c>
      <c r="W1368" s="174">
        <f t="shared" si="333"/>
        <v>3816</v>
      </c>
      <c r="X1368" s="174">
        <f t="shared" si="334"/>
        <v>84.101446778024993</v>
      </c>
      <c r="Y1368" s="175">
        <f t="shared" si="335"/>
        <v>45.373773534144348</v>
      </c>
    </row>
    <row r="1369" spans="1:33" ht="14.25" customHeight="1" x14ac:dyDescent="0.2">
      <c r="A1369" s="172" t="s">
        <v>227</v>
      </c>
      <c r="B1369" s="172" t="s">
        <v>266</v>
      </c>
      <c r="C1369" s="172" t="s">
        <v>463</v>
      </c>
      <c r="D1369" s="170">
        <v>254000</v>
      </c>
      <c r="E1369" s="160">
        <v>815</v>
      </c>
      <c r="F1369" s="160">
        <v>1013</v>
      </c>
      <c r="G1369" s="160">
        <v>1474</v>
      </c>
      <c r="H1369" s="170">
        <v>74244</v>
      </c>
      <c r="I1369" s="170">
        <v>78495</v>
      </c>
      <c r="J1369" s="170">
        <v>32600</v>
      </c>
      <c r="K1369" s="170">
        <v>40520</v>
      </c>
      <c r="L1369" s="160">
        <v>58960</v>
      </c>
      <c r="M1369" s="160">
        <v>31352</v>
      </c>
      <c r="N1369" s="170">
        <f t="shared" si="324"/>
        <v>-42892</v>
      </c>
      <c r="O1369" s="170">
        <f t="shared" si="325"/>
        <v>-47143</v>
      </c>
      <c r="P1369" s="170">
        <f t="shared" si="326"/>
        <v>-1248</v>
      </c>
      <c r="Q1369" s="170">
        <f t="shared" si="327"/>
        <v>-9168</v>
      </c>
      <c r="R1369" s="170">
        <f t="shared" si="328"/>
        <v>-27608</v>
      </c>
      <c r="S1369" s="174">
        <f t="shared" si="329"/>
        <v>33020</v>
      </c>
      <c r="T1369" s="171">
        <f t="shared" si="330"/>
        <v>27592.926552000001</v>
      </c>
      <c r="U1369" s="174">
        <f t="shared" si="331"/>
        <v>1019.5586360963999</v>
      </c>
      <c r="V1369" s="172">
        <f t="shared" si="332"/>
        <v>32.386562999872368</v>
      </c>
      <c r="W1369" s="174">
        <f t="shared" si="333"/>
        <v>3039</v>
      </c>
      <c r="X1369" s="174">
        <f t="shared" si="334"/>
        <v>84.963219674699985</v>
      </c>
      <c r="Y1369" s="172">
        <f t="shared" si="335"/>
        <v>35.768418518453835</v>
      </c>
    </row>
    <row r="1370" spans="1:33" ht="14.25" customHeight="1" x14ac:dyDescent="0.2">
      <c r="A1370" s="172" t="s">
        <v>227</v>
      </c>
      <c r="B1370" s="172" t="s">
        <v>266</v>
      </c>
      <c r="C1370" s="172" t="s">
        <v>177</v>
      </c>
      <c r="D1370" s="170">
        <v>254000</v>
      </c>
      <c r="E1370" s="160">
        <v>815</v>
      </c>
      <c r="F1370" s="160">
        <v>1013</v>
      </c>
      <c r="G1370" s="160">
        <v>1474</v>
      </c>
      <c r="H1370" s="170">
        <v>74244</v>
      </c>
      <c r="I1370" s="170">
        <v>78495</v>
      </c>
      <c r="J1370" s="170">
        <v>32600</v>
      </c>
      <c r="K1370" s="170">
        <v>40520</v>
      </c>
      <c r="L1370" s="160">
        <v>58960</v>
      </c>
      <c r="M1370" s="160">
        <v>28726</v>
      </c>
      <c r="N1370" s="170">
        <f t="shared" si="324"/>
        <v>-45518</v>
      </c>
      <c r="O1370" s="170">
        <f t="shared" si="325"/>
        <v>-49769</v>
      </c>
      <c r="P1370" s="170">
        <f t="shared" si="326"/>
        <v>-3874</v>
      </c>
      <c r="Q1370" s="170">
        <f t="shared" si="327"/>
        <v>-11794</v>
      </c>
      <c r="R1370" s="170">
        <f t="shared" si="328"/>
        <v>-30234</v>
      </c>
      <c r="S1370" s="174">
        <f t="shared" si="329"/>
        <v>33020</v>
      </c>
      <c r="T1370" s="171">
        <f t="shared" si="330"/>
        <v>25281.781326</v>
      </c>
      <c r="U1370" s="174">
        <f t="shared" si="331"/>
        <v>934.16181999569994</v>
      </c>
      <c r="V1370" s="172">
        <f t="shared" si="332"/>
        <v>35.347194986144899</v>
      </c>
      <c r="W1370" s="174">
        <f t="shared" si="333"/>
        <v>3039</v>
      </c>
      <c r="X1370" s="174">
        <f t="shared" si="334"/>
        <v>77.846818332974991</v>
      </c>
      <c r="Y1370" s="175">
        <f t="shared" si="335"/>
        <v>39.038204323280809</v>
      </c>
    </row>
    <row r="1371" spans="1:33" ht="14.25" customHeight="1" x14ac:dyDescent="0.2">
      <c r="A1371" s="172" t="s">
        <v>227</v>
      </c>
      <c r="B1371" s="172" t="s">
        <v>266</v>
      </c>
      <c r="C1371" s="172" t="s">
        <v>180</v>
      </c>
      <c r="D1371" s="170">
        <v>254000</v>
      </c>
      <c r="E1371" s="160">
        <v>815</v>
      </c>
      <c r="F1371" s="160">
        <v>1013</v>
      </c>
      <c r="G1371" s="160">
        <v>1474</v>
      </c>
      <c r="H1371" s="170">
        <v>74244</v>
      </c>
      <c r="I1371" s="170">
        <v>78495</v>
      </c>
      <c r="J1371" s="170">
        <v>32600</v>
      </c>
      <c r="K1371" s="170">
        <v>40520</v>
      </c>
      <c r="L1371" s="160">
        <v>58960</v>
      </c>
      <c r="M1371" s="160">
        <v>28583</v>
      </c>
      <c r="N1371" s="170">
        <f t="shared" si="324"/>
        <v>-45661</v>
      </c>
      <c r="O1371" s="170">
        <f t="shared" si="325"/>
        <v>-49912</v>
      </c>
      <c r="P1371" s="170">
        <f t="shared" si="326"/>
        <v>-4017</v>
      </c>
      <c r="Q1371" s="170">
        <f t="shared" si="327"/>
        <v>-11937</v>
      </c>
      <c r="R1371" s="170">
        <f t="shared" si="328"/>
        <v>-30377</v>
      </c>
      <c r="S1371" s="174">
        <f t="shared" si="329"/>
        <v>33020</v>
      </c>
      <c r="T1371" s="171">
        <f t="shared" si="330"/>
        <v>25155.926883</v>
      </c>
      <c r="U1371" s="174">
        <f t="shared" si="331"/>
        <v>929.51149832684996</v>
      </c>
      <c r="V1371" s="172">
        <f t="shared" si="332"/>
        <v>35.524036076408997</v>
      </c>
      <c r="W1371" s="174">
        <f t="shared" si="333"/>
        <v>3039</v>
      </c>
      <c r="X1371" s="174">
        <f t="shared" si="334"/>
        <v>77.459291527237497</v>
      </c>
      <c r="Y1371" s="175">
        <f t="shared" si="335"/>
        <v>39.23351143653796</v>
      </c>
    </row>
    <row r="1372" spans="1:33" ht="14.25" customHeight="1" x14ac:dyDescent="0.2">
      <c r="A1372" s="172" t="s">
        <v>227</v>
      </c>
      <c r="B1372" s="172" t="s">
        <v>266</v>
      </c>
      <c r="C1372" s="172" t="s">
        <v>181</v>
      </c>
      <c r="D1372" s="170">
        <v>254000</v>
      </c>
      <c r="E1372" s="160">
        <v>815</v>
      </c>
      <c r="F1372" s="160">
        <v>1013</v>
      </c>
      <c r="G1372" s="160">
        <v>1474</v>
      </c>
      <c r="H1372" s="170">
        <v>74244</v>
      </c>
      <c r="I1372" s="170">
        <v>78495</v>
      </c>
      <c r="J1372" s="170">
        <v>32600</v>
      </c>
      <c r="K1372" s="170">
        <v>40520</v>
      </c>
      <c r="L1372" s="160">
        <v>58960</v>
      </c>
      <c r="M1372" s="160">
        <v>86843</v>
      </c>
      <c r="N1372" s="170">
        <f t="shared" si="324"/>
        <v>12599</v>
      </c>
      <c r="O1372" s="170">
        <f t="shared" si="325"/>
        <v>8348</v>
      </c>
      <c r="P1372" s="170">
        <f t="shared" si="326"/>
        <v>54243</v>
      </c>
      <c r="Q1372" s="170">
        <f t="shared" si="327"/>
        <v>46323</v>
      </c>
      <c r="R1372" s="170">
        <f t="shared" si="328"/>
        <v>27883</v>
      </c>
      <c r="S1372" s="174">
        <f t="shared" si="329"/>
        <v>33020</v>
      </c>
      <c r="T1372" s="171">
        <f t="shared" si="330"/>
        <v>76430.611143000002</v>
      </c>
      <c r="U1372" s="174">
        <f t="shared" si="331"/>
        <v>2824.1110817338499</v>
      </c>
      <c r="V1372" s="172">
        <f t="shared" si="332"/>
        <v>11.692174650484189</v>
      </c>
      <c r="W1372" s="174">
        <f t="shared" si="333"/>
        <v>3039</v>
      </c>
      <c r="X1372" s="174">
        <f t="shared" si="334"/>
        <v>235.34259014448747</v>
      </c>
      <c r="Y1372" s="175">
        <f t="shared" si="335"/>
        <v>12.913089798723725</v>
      </c>
    </row>
    <row r="1373" spans="1:33" ht="14.25" customHeight="1" x14ac:dyDescent="0.2">
      <c r="A1373" s="172" t="s">
        <v>227</v>
      </c>
      <c r="B1373" s="172" t="s">
        <v>266</v>
      </c>
      <c r="C1373" s="172" t="s">
        <v>178</v>
      </c>
      <c r="D1373" s="170">
        <v>254000</v>
      </c>
      <c r="E1373" s="160">
        <v>815</v>
      </c>
      <c r="F1373" s="160">
        <v>1013</v>
      </c>
      <c r="G1373" s="160">
        <v>1474</v>
      </c>
      <c r="H1373" s="170">
        <v>74244</v>
      </c>
      <c r="I1373" s="170">
        <v>78495</v>
      </c>
      <c r="J1373" s="170">
        <v>32600</v>
      </c>
      <c r="K1373" s="170">
        <v>40520</v>
      </c>
      <c r="L1373" s="160">
        <v>58960</v>
      </c>
      <c r="M1373" s="160">
        <v>68140</v>
      </c>
      <c r="N1373" s="170">
        <f t="shared" si="324"/>
        <v>-6104</v>
      </c>
      <c r="O1373" s="170">
        <f t="shared" si="325"/>
        <v>-10355</v>
      </c>
      <c r="P1373" s="170">
        <f t="shared" si="326"/>
        <v>35540</v>
      </c>
      <c r="Q1373" s="170">
        <f t="shared" si="327"/>
        <v>27620</v>
      </c>
      <c r="R1373" s="170">
        <f t="shared" si="328"/>
        <v>9180</v>
      </c>
      <c r="S1373" s="174">
        <f t="shared" si="329"/>
        <v>33020</v>
      </c>
      <c r="T1373" s="171">
        <f t="shared" si="330"/>
        <v>59970.082139999999</v>
      </c>
      <c r="U1373" s="174">
        <f t="shared" si="331"/>
        <v>2215.8945350729996</v>
      </c>
      <c r="V1373" s="172">
        <f t="shared" si="332"/>
        <v>14.901431217669483</v>
      </c>
      <c r="W1373" s="174">
        <f t="shared" si="333"/>
        <v>3039</v>
      </c>
      <c r="X1373" s="174">
        <f t="shared" si="334"/>
        <v>184.65787792274998</v>
      </c>
      <c r="Y1373" s="175">
        <f t="shared" si="335"/>
        <v>16.457461951725339</v>
      </c>
    </row>
    <row r="1374" spans="1:33" ht="14.25" customHeight="1" x14ac:dyDescent="0.2">
      <c r="A1374" s="172" t="s">
        <v>227</v>
      </c>
      <c r="B1374" s="172" t="s">
        <v>266</v>
      </c>
      <c r="C1374" s="172" t="s">
        <v>468</v>
      </c>
      <c r="D1374" s="170">
        <v>254000</v>
      </c>
      <c r="E1374" s="160">
        <v>815</v>
      </c>
      <c r="F1374" s="160">
        <v>1013</v>
      </c>
      <c r="G1374" s="160">
        <v>1474</v>
      </c>
      <c r="H1374" s="170">
        <v>74244</v>
      </c>
      <c r="I1374" s="170">
        <v>78495</v>
      </c>
      <c r="J1374" s="170">
        <v>32600</v>
      </c>
      <c r="K1374" s="170">
        <v>40520</v>
      </c>
      <c r="L1374" s="160">
        <v>58960</v>
      </c>
      <c r="M1374" s="160">
        <v>57309</v>
      </c>
      <c r="N1374" s="170">
        <f t="shared" si="324"/>
        <v>-16935</v>
      </c>
      <c r="O1374" s="170">
        <f t="shared" si="325"/>
        <v>-21186</v>
      </c>
      <c r="P1374" s="170">
        <f t="shared" si="326"/>
        <v>24709</v>
      </c>
      <c r="Q1374" s="170">
        <f t="shared" si="327"/>
        <v>16789</v>
      </c>
      <c r="R1374" s="170">
        <f t="shared" si="328"/>
        <v>-1651</v>
      </c>
      <c r="S1374" s="174">
        <f t="shared" si="329"/>
        <v>33020</v>
      </c>
      <c r="T1374" s="171">
        <f t="shared" si="330"/>
        <v>50437.708209000004</v>
      </c>
      <c r="U1374" s="174">
        <f t="shared" si="331"/>
        <v>1863.6733183225499</v>
      </c>
      <c r="V1374" s="172">
        <f t="shared" si="332"/>
        <v>17.717697450173592</v>
      </c>
      <c r="W1374" s="174">
        <f t="shared" si="333"/>
        <v>3039</v>
      </c>
      <c r="X1374" s="174">
        <f t="shared" si="334"/>
        <v>155.3061098602125</v>
      </c>
      <c r="Y1374" s="175">
        <f t="shared" si="335"/>
        <v>19.567807105176577</v>
      </c>
    </row>
    <row r="1375" spans="1:33" ht="14.25" customHeight="1" x14ac:dyDescent="0.2">
      <c r="A1375" s="172" t="s">
        <v>227</v>
      </c>
      <c r="B1375" s="172" t="s">
        <v>266</v>
      </c>
      <c r="C1375" s="172" t="s">
        <v>170</v>
      </c>
      <c r="D1375" s="170">
        <v>254000</v>
      </c>
      <c r="E1375" s="160">
        <v>815</v>
      </c>
      <c r="F1375" s="160">
        <v>1013</v>
      </c>
      <c r="G1375" s="160">
        <v>1474</v>
      </c>
      <c r="H1375" s="170">
        <v>74244</v>
      </c>
      <c r="I1375" s="170">
        <v>78495</v>
      </c>
      <c r="J1375" s="170">
        <v>32600</v>
      </c>
      <c r="K1375" s="170">
        <v>40520</v>
      </c>
      <c r="L1375" s="160">
        <v>58960</v>
      </c>
      <c r="M1375" s="160">
        <v>48004</v>
      </c>
      <c r="N1375" s="170">
        <f t="shared" si="324"/>
        <v>-26240</v>
      </c>
      <c r="O1375" s="170">
        <f t="shared" si="325"/>
        <v>-30491</v>
      </c>
      <c r="P1375" s="170">
        <f t="shared" si="326"/>
        <v>15404</v>
      </c>
      <c r="Q1375" s="170">
        <f t="shared" si="327"/>
        <v>7484</v>
      </c>
      <c r="R1375" s="170">
        <f t="shared" si="328"/>
        <v>-10956</v>
      </c>
      <c r="S1375" s="174">
        <f t="shared" si="329"/>
        <v>33020</v>
      </c>
      <c r="T1375" s="171">
        <f t="shared" si="330"/>
        <v>42248.368404000001</v>
      </c>
      <c r="U1375" s="174">
        <f t="shared" si="331"/>
        <v>1561.0772125277999</v>
      </c>
      <c r="V1375" s="172">
        <f t="shared" si="332"/>
        <v>21.152060727689324</v>
      </c>
      <c r="W1375" s="174">
        <f t="shared" si="333"/>
        <v>3039</v>
      </c>
      <c r="X1375" s="174">
        <f t="shared" si="334"/>
        <v>130.08976771064999</v>
      </c>
      <c r="Y1375" s="175">
        <f t="shared" si="335"/>
        <v>23.360791962973178</v>
      </c>
    </row>
    <row r="1376" spans="1:33" ht="14.25" customHeight="1" x14ac:dyDescent="0.2">
      <c r="A1376" s="172" t="s">
        <v>227</v>
      </c>
      <c r="B1376" s="172" t="s">
        <v>266</v>
      </c>
      <c r="C1376" s="172" t="s">
        <v>171</v>
      </c>
      <c r="D1376" s="170">
        <v>254000</v>
      </c>
      <c r="E1376" s="160">
        <v>815</v>
      </c>
      <c r="F1376" s="160">
        <v>1013</v>
      </c>
      <c r="G1376" s="160">
        <v>1474</v>
      </c>
      <c r="H1376" s="170">
        <v>74244</v>
      </c>
      <c r="I1376" s="170">
        <v>78495</v>
      </c>
      <c r="J1376" s="170">
        <v>32600</v>
      </c>
      <c r="K1376" s="170">
        <v>40520</v>
      </c>
      <c r="L1376" s="160">
        <v>58960</v>
      </c>
      <c r="M1376" s="160">
        <v>44110</v>
      </c>
      <c r="N1376" s="170">
        <f t="shared" si="324"/>
        <v>-30134</v>
      </c>
      <c r="O1376" s="170">
        <f t="shared" si="325"/>
        <v>-34385</v>
      </c>
      <c r="P1376" s="170">
        <f t="shared" si="326"/>
        <v>11510</v>
      </c>
      <c r="Q1376" s="170">
        <f t="shared" si="327"/>
        <v>3590</v>
      </c>
      <c r="R1376" s="170">
        <f t="shared" si="328"/>
        <v>-14850</v>
      </c>
      <c r="S1376" s="174">
        <f t="shared" si="329"/>
        <v>33020</v>
      </c>
      <c r="T1376" s="171">
        <f t="shared" si="330"/>
        <v>38821.255109999998</v>
      </c>
      <c r="U1376" s="174">
        <f t="shared" si="331"/>
        <v>1434.4453763144998</v>
      </c>
      <c r="V1376" s="172">
        <f t="shared" si="332"/>
        <v>23.019349879211031</v>
      </c>
      <c r="W1376" s="174">
        <f t="shared" si="333"/>
        <v>3039</v>
      </c>
      <c r="X1376" s="174">
        <f t="shared" si="334"/>
        <v>119.53711469287498</v>
      </c>
      <c r="Y1376" s="175">
        <f t="shared" si="335"/>
        <v>25.423066365689518</v>
      </c>
    </row>
    <row r="1377" spans="1:25" ht="14.25" customHeight="1" x14ac:dyDescent="0.2">
      <c r="A1377" s="172" t="s">
        <v>227</v>
      </c>
      <c r="B1377" s="172" t="s">
        <v>266</v>
      </c>
      <c r="C1377" s="172" t="s">
        <v>172</v>
      </c>
      <c r="D1377" s="170">
        <v>254000</v>
      </c>
      <c r="E1377" s="160">
        <v>815</v>
      </c>
      <c r="F1377" s="160">
        <v>1013</v>
      </c>
      <c r="G1377" s="160">
        <v>1474</v>
      </c>
      <c r="H1377" s="170">
        <v>74244</v>
      </c>
      <c r="I1377" s="170">
        <v>78495</v>
      </c>
      <c r="J1377" s="170">
        <v>32600</v>
      </c>
      <c r="K1377" s="170">
        <v>40520</v>
      </c>
      <c r="L1377" s="160">
        <v>58960</v>
      </c>
      <c r="M1377" s="160">
        <v>31339</v>
      </c>
      <c r="N1377" s="170">
        <f t="shared" si="324"/>
        <v>-42905</v>
      </c>
      <c r="O1377" s="170">
        <f t="shared" si="325"/>
        <v>-47156</v>
      </c>
      <c r="P1377" s="170">
        <f t="shared" si="326"/>
        <v>-1261</v>
      </c>
      <c r="Q1377" s="170">
        <f t="shared" si="327"/>
        <v>-9181</v>
      </c>
      <c r="R1377" s="170">
        <f t="shared" si="328"/>
        <v>-27621</v>
      </c>
      <c r="S1377" s="174">
        <f t="shared" si="329"/>
        <v>33020</v>
      </c>
      <c r="T1377" s="171">
        <f t="shared" si="330"/>
        <v>27581.485239000001</v>
      </c>
      <c r="U1377" s="174">
        <f t="shared" si="331"/>
        <v>1019.1358795810499</v>
      </c>
      <c r="V1377" s="172">
        <f t="shared" si="332"/>
        <v>32.399997548485864</v>
      </c>
      <c r="W1377" s="174">
        <f t="shared" si="333"/>
        <v>3039</v>
      </c>
      <c r="X1377" s="174">
        <f t="shared" si="334"/>
        <v>84.927989965087491</v>
      </c>
      <c r="Y1377" s="175">
        <f t="shared" si="335"/>
        <v>35.783255923627571</v>
      </c>
    </row>
    <row r="1378" spans="1:25" ht="14.25" customHeight="1" x14ac:dyDescent="0.2">
      <c r="A1378" s="172" t="s">
        <v>227</v>
      </c>
      <c r="B1378" s="172" t="s">
        <v>266</v>
      </c>
      <c r="C1378" s="172" t="s">
        <v>173</v>
      </c>
      <c r="D1378" s="170">
        <v>254000</v>
      </c>
      <c r="E1378" s="160">
        <v>815</v>
      </c>
      <c r="F1378" s="160">
        <v>1013</v>
      </c>
      <c r="G1378" s="160">
        <v>1474</v>
      </c>
      <c r="H1378" s="170">
        <v>74244</v>
      </c>
      <c r="I1378" s="170">
        <v>78495</v>
      </c>
      <c r="J1378" s="170">
        <v>32600</v>
      </c>
      <c r="K1378" s="170">
        <v>40520</v>
      </c>
      <c r="L1378" s="160">
        <v>58960</v>
      </c>
      <c r="M1378" s="160">
        <v>38949</v>
      </c>
      <c r="N1378" s="170">
        <f t="shared" si="324"/>
        <v>-35295</v>
      </c>
      <c r="O1378" s="170">
        <f t="shared" si="325"/>
        <v>-39546</v>
      </c>
      <c r="P1378" s="170">
        <f t="shared" si="326"/>
        <v>6349</v>
      </c>
      <c r="Q1378" s="170">
        <f t="shared" si="327"/>
        <v>-1571</v>
      </c>
      <c r="R1378" s="170">
        <f t="shared" si="328"/>
        <v>-20011</v>
      </c>
      <c r="S1378" s="174">
        <f t="shared" si="329"/>
        <v>33020</v>
      </c>
      <c r="T1378" s="171">
        <f t="shared" si="330"/>
        <v>34279.053849000004</v>
      </c>
      <c r="U1378" s="174">
        <f t="shared" si="331"/>
        <v>1266.61103972055</v>
      </c>
      <c r="V1378" s="172">
        <f t="shared" si="332"/>
        <v>26.069565923951792</v>
      </c>
      <c r="W1378" s="174">
        <f t="shared" si="333"/>
        <v>3039</v>
      </c>
      <c r="X1378" s="174">
        <f t="shared" si="334"/>
        <v>105.55091997671249</v>
      </c>
      <c r="Y1378" s="175">
        <f t="shared" si="335"/>
        <v>28.791790736362024</v>
      </c>
    </row>
    <row r="1379" spans="1:25" ht="14.25" customHeight="1" x14ac:dyDescent="0.2">
      <c r="A1379" s="172" t="s">
        <v>227</v>
      </c>
      <c r="B1379" s="172" t="s">
        <v>266</v>
      </c>
      <c r="C1379" s="172" t="s">
        <v>174</v>
      </c>
      <c r="D1379" s="170">
        <v>254000</v>
      </c>
      <c r="E1379" s="160">
        <v>815</v>
      </c>
      <c r="F1379" s="160">
        <v>1013</v>
      </c>
      <c r="G1379" s="160">
        <v>1474</v>
      </c>
      <c r="H1379" s="170">
        <v>74244</v>
      </c>
      <c r="I1379" s="170">
        <v>78495</v>
      </c>
      <c r="J1379" s="170">
        <v>32600</v>
      </c>
      <c r="K1379" s="170">
        <v>40520</v>
      </c>
      <c r="L1379" s="160">
        <v>58960</v>
      </c>
      <c r="M1379" s="160">
        <v>67479</v>
      </c>
      <c r="N1379" s="170">
        <f t="shared" si="324"/>
        <v>-6765</v>
      </c>
      <c r="O1379" s="170">
        <f t="shared" si="325"/>
        <v>-11016</v>
      </c>
      <c r="P1379" s="170">
        <f t="shared" si="326"/>
        <v>34879</v>
      </c>
      <c r="Q1379" s="170">
        <f t="shared" si="327"/>
        <v>26959</v>
      </c>
      <c r="R1379" s="170">
        <f t="shared" si="328"/>
        <v>8519</v>
      </c>
      <c r="S1379" s="174">
        <f t="shared" si="329"/>
        <v>33020</v>
      </c>
      <c r="T1379" s="171">
        <f t="shared" si="330"/>
        <v>59388.335379000004</v>
      </c>
      <c r="U1379" s="174">
        <f t="shared" si="331"/>
        <v>2194.39899225405</v>
      </c>
      <c r="V1379" s="172">
        <f t="shared" si="332"/>
        <v>15.047400275226343</v>
      </c>
      <c r="W1379" s="174">
        <f t="shared" si="333"/>
        <v>3039</v>
      </c>
      <c r="X1379" s="174">
        <f t="shared" si="334"/>
        <v>182.86658268783748</v>
      </c>
      <c r="Y1379" s="175">
        <f t="shared" si="335"/>
        <v>16.61867332637657</v>
      </c>
    </row>
    <row r="1380" spans="1:25" ht="14.25" customHeight="1" x14ac:dyDescent="0.2">
      <c r="A1380" s="172" t="s">
        <v>227</v>
      </c>
      <c r="B1380" s="172" t="s">
        <v>266</v>
      </c>
      <c r="C1380" s="172" t="s">
        <v>175</v>
      </c>
      <c r="D1380" s="170">
        <v>254000</v>
      </c>
      <c r="E1380" s="160">
        <v>815</v>
      </c>
      <c r="F1380" s="160">
        <v>1013</v>
      </c>
      <c r="G1380" s="160">
        <v>1474</v>
      </c>
      <c r="H1380" s="170">
        <v>74244</v>
      </c>
      <c r="I1380" s="170">
        <v>78495</v>
      </c>
      <c r="J1380" s="170">
        <v>32600</v>
      </c>
      <c r="K1380" s="170">
        <v>40520</v>
      </c>
      <c r="L1380" s="160">
        <v>58960</v>
      </c>
      <c r="M1380" s="160">
        <v>29191</v>
      </c>
      <c r="N1380" s="170">
        <f t="shared" si="324"/>
        <v>-45053</v>
      </c>
      <c r="O1380" s="170">
        <f t="shared" si="325"/>
        <v>-49304</v>
      </c>
      <c r="P1380" s="170">
        <f t="shared" si="326"/>
        <v>-3409</v>
      </c>
      <c r="Q1380" s="170">
        <f t="shared" si="327"/>
        <v>-11329</v>
      </c>
      <c r="R1380" s="170">
        <f t="shared" si="328"/>
        <v>-29769</v>
      </c>
      <c r="S1380" s="174">
        <f t="shared" si="329"/>
        <v>33020</v>
      </c>
      <c r="T1380" s="171">
        <f t="shared" si="330"/>
        <v>25691.028291000002</v>
      </c>
      <c r="U1380" s="174">
        <f t="shared" si="331"/>
        <v>949.28349535245002</v>
      </c>
      <c r="V1380" s="172">
        <f t="shared" si="332"/>
        <v>34.784129463601737</v>
      </c>
      <c r="W1380" s="174">
        <f t="shared" si="333"/>
        <v>3039</v>
      </c>
      <c r="X1380" s="174">
        <f t="shared" si="334"/>
        <v>79.106957946037497</v>
      </c>
      <c r="Y1380" s="175">
        <f t="shared" si="335"/>
        <v>38.416342618977232</v>
      </c>
    </row>
    <row r="1381" spans="1:25" ht="14.25" customHeight="1" x14ac:dyDescent="0.2">
      <c r="A1381" s="172" t="s">
        <v>227</v>
      </c>
      <c r="B1381" s="172" t="s">
        <v>266</v>
      </c>
      <c r="C1381" s="172" t="s">
        <v>176</v>
      </c>
      <c r="D1381" s="170">
        <v>254000</v>
      </c>
      <c r="E1381" s="160">
        <v>815</v>
      </c>
      <c r="F1381" s="160">
        <v>1013</v>
      </c>
      <c r="G1381" s="160">
        <v>1474</v>
      </c>
      <c r="H1381" s="170">
        <v>74244</v>
      </c>
      <c r="I1381" s="170">
        <v>78495</v>
      </c>
      <c r="J1381" s="170">
        <v>32600</v>
      </c>
      <c r="K1381" s="170">
        <v>40520</v>
      </c>
      <c r="L1381" s="160">
        <v>58960</v>
      </c>
      <c r="M1381" s="160">
        <v>24765</v>
      </c>
      <c r="N1381" s="170">
        <f t="shared" si="324"/>
        <v>-49479</v>
      </c>
      <c r="O1381" s="170">
        <f t="shared" si="325"/>
        <v>-53730</v>
      </c>
      <c r="P1381" s="170">
        <f t="shared" si="326"/>
        <v>-7835</v>
      </c>
      <c r="Q1381" s="170">
        <f t="shared" si="327"/>
        <v>-15755</v>
      </c>
      <c r="R1381" s="170">
        <f t="shared" si="328"/>
        <v>-34195</v>
      </c>
      <c r="S1381" s="174">
        <f t="shared" si="329"/>
        <v>33020</v>
      </c>
      <c r="T1381" s="171">
        <f t="shared" si="330"/>
        <v>21795.701265</v>
      </c>
      <c r="U1381" s="174">
        <f t="shared" si="331"/>
        <v>805.35116174174993</v>
      </c>
      <c r="V1381" s="172">
        <f t="shared" si="332"/>
        <v>41.000747957682151</v>
      </c>
      <c r="W1381" s="174">
        <f t="shared" si="333"/>
        <v>3039</v>
      </c>
      <c r="X1381" s="174">
        <f t="shared" si="334"/>
        <v>67.112596811812494</v>
      </c>
      <c r="Y1381" s="175">
        <f t="shared" si="335"/>
        <v>45.282110130852594</v>
      </c>
    </row>
    <row r="1382" spans="1:25" ht="14.25" customHeight="1" x14ac:dyDescent="0.2">
      <c r="A1382" s="172" t="s">
        <v>227</v>
      </c>
      <c r="B1382" s="172" t="s">
        <v>266</v>
      </c>
      <c r="C1382" s="172" t="s">
        <v>303</v>
      </c>
      <c r="D1382" s="170">
        <v>254000</v>
      </c>
      <c r="E1382" s="160">
        <v>815</v>
      </c>
      <c r="F1382" s="160">
        <v>1013</v>
      </c>
      <c r="G1382" s="160">
        <v>1474</v>
      </c>
      <c r="H1382" s="170">
        <v>74244</v>
      </c>
      <c r="I1382" s="170">
        <v>78495</v>
      </c>
      <c r="J1382" s="170">
        <v>32600</v>
      </c>
      <c r="K1382" s="170">
        <v>40520</v>
      </c>
      <c r="L1382" s="160">
        <v>58960</v>
      </c>
      <c r="M1382" s="160">
        <v>43475</v>
      </c>
      <c r="N1382" s="170">
        <f t="shared" si="324"/>
        <v>-30769</v>
      </c>
      <c r="O1382" s="170">
        <f t="shared" si="325"/>
        <v>-35020</v>
      </c>
      <c r="P1382" s="170">
        <f t="shared" si="326"/>
        <v>10875</v>
      </c>
      <c r="Q1382" s="170">
        <f t="shared" si="327"/>
        <v>2955</v>
      </c>
      <c r="R1382" s="170">
        <f t="shared" si="328"/>
        <v>-15485</v>
      </c>
      <c r="S1382" s="174">
        <f t="shared" si="329"/>
        <v>33020</v>
      </c>
      <c r="T1382" s="171">
        <f t="shared" si="330"/>
        <v>38262.390975000002</v>
      </c>
      <c r="U1382" s="174">
        <f t="shared" si="331"/>
        <v>1413.7953465262499</v>
      </c>
      <c r="V1382" s="172">
        <f t="shared" si="332"/>
        <v>23.355572700908532</v>
      </c>
      <c r="W1382" s="174">
        <f t="shared" si="333"/>
        <v>3039</v>
      </c>
      <c r="X1382" s="174">
        <f t="shared" si="334"/>
        <v>117.81627887718749</v>
      </c>
      <c r="Y1382" s="175">
        <f t="shared" si="335"/>
        <v>25.794398099840471</v>
      </c>
    </row>
    <row r="1383" spans="1:25" ht="14.25" customHeight="1" x14ac:dyDescent="0.2">
      <c r="A1383" s="172" t="s">
        <v>227</v>
      </c>
      <c r="B1383" s="172" t="s">
        <v>266</v>
      </c>
      <c r="C1383" s="172" t="s">
        <v>339</v>
      </c>
      <c r="D1383" s="170">
        <v>254000</v>
      </c>
      <c r="E1383" s="160">
        <v>815</v>
      </c>
      <c r="F1383" s="160">
        <v>1013</v>
      </c>
      <c r="G1383" s="160">
        <v>1474</v>
      </c>
      <c r="H1383" s="170">
        <v>74244</v>
      </c>
      <c r="I1383" s="170">
        <v>78495</v>
      </c>
      <c r="J1383" s="170">
        <v>32600</v>
      </c>
      <c r="K1383" s="170">
        <v>40520</v>
      </c>
      <c r="L1383" s="160">
        <v>58960</v>
      </c>
      <c r="M1383" s="160">
        <v>29431</v>
      </c>
      <c r="N1383" s="170">
        <f t="shared" si="324"/>
        <v>-44813</v>
      </c>
      <c r="O1383" s="170">
        <f t="shared" si="325"/>
        <v>-49064</v>
      </c>
      <c r="P1383" s="170">
        <f t="shared" si="326"/>
        <v>-3169</v>
      </c>
      <c r="Q1383" s="170">
        <f t="shared" si="327"/>
        <v>-11089</v>
      </c>
      <c r="R1383" s="170">
        <f t="shared" si="328"/>
        <v>-29529</v>
      </c>
      <c r="S1383" s="174">
        <f t="shared" si="329"/>
        <v>33020</v>
      </c>
      <c r="T1383" s="171">
        <f t="shared" si="330"/>
        <v>25902.252531000002</v>
      </c>
      <c r="U1383" s="174">
        <f t="shared" si="331"/>
        <v>957.08823102044994</v>
      </c>
      <c r="V1383" s="172">
        <f t="shared" si="332"/>
        <v>34.500476476232492</v>
      </c>
      <c r="W1383" s="174">
        <f t="shared" si="333"/>
        <v>3039</v>
      </c>
      <c r="X1383" s="174">
        <f t="shared" si="334"/>
        <v>79.757352585037495</v>
      </c>
      <c r="Y1383" s="175">
        <f t="shared" si="335"/>
        <v>38.103070143405404</v>
      </c>
    </row>
    <row r="1384" spans="1:25" ht="14.25" customHeight="1" x14ac:dyDescent="0.2">
      <c r="A1384" s="172" t="s">
        <v>227</v>
      </c>
      <c r="B1384" s="172" t="s">
        <v>266</v>
      </c>
      <c r="C1384" s="172" t="s">
        <v>179</v>
      </c>
      <c r="D1384" s="170">
        <v>254000</v>
      </c>
      <c r="E1384" s="160">
        <v>815</v>
      </c>
      <c r="F1384" s="160">
        <v>1013</v>
      </c>
      <c r="G1384" s="160">
        <v>1474</v>
      </c>
      <c r="H1384" s="170">
        <v>74244</v>
      </c>
      <c r="I1384" s="170">
        <v>78495</v>
      </c>
      <c r="J1384" s="170">
        <v>32600</v>
      </c>
      <c r="K1384" s="170">
        <v>40520</v>
      </c>
      <c r="L1384" s="160">
        <v>58960</v>
      </c>
      <c r="M1384" s="160">
        <v>55504</v>
      </c>
      <c r="N1384" s="170">
        <f t="shared" si="324"/>
        <v>-18740</v>
      </c>
      <c r="O1384" s="170">
        <f t="shared" si="325"/>
        <v>-22991</v>
      </c>
      <c r="P1384" s="170">
        <f t="shared" si="326"/>
        <v>22904</v>
      </c>
      <c r="Q1384" s="170">
        <f t="shared" si="327"/>
        <v>14984</v>
      </c>
      <c r="R1384" s="170">
        <f t="shared" si="328"/>
        <v>-3456</v>
      </c>
      <c r="S1384" s="174">
        <f t="shared" si="329"/>
        <v>33020</v>
      </c>
      <c r="T1384" s="171">
        <f t="shared" si="330"/>
        <v>48849.125904</v>
      </c>
      <c r="U1384" s="174">
        <f t="shared" si="331"/>
        <v>1804.9752021528</v>
      </c>
      <c r="V1384" s="172">
        <f t="shared" si="332"/>
        <v>18.293880137863908</v>
      </c>
      <c r="W1384" s="174">
        <f t="shared" si="333"/>
        <v>3039</v>
      </c>
      <c r="X1384" s="174">
        <f t="shared" si="334"/>
        <v>150.41460017939997</v>
      </c>
      <c r="Y1384" s="175">
        <f t="shared" si="335"/>
        <v>20.204155689510028</v>
      </c>
    </row>
    <row r="1385" spans="1:25" ht="14.25" customHeight="1" x14ac:dyDescent="0.2">
      <c r="A1385" s="172" t="s">
        <v>227</v>
      </c>
      <c r="B1385" s="172" t="s">
        <v>266</v>
      </c>
      <c r="C1385" s="172" t="s">
        <v>340</v>
      </c>
      <c r="D1385" s="170">
        <v>254000</v>
      </c>
      <c r="E1385" s="160">
        <v>815</v>
      </c>
      <c r="F1385" s="160">
        <v>1013</v>
      </c>
      <c r="G1385" s="160">
        <v>1474</v>
      </c>
      <c r="H1385" s="170">
        <v>74244</v>
      </c>
      <c r="I1385" s="170">
        <v>78495</v>
      </c>
      <c r="J1385" s="170">
        <v>32600</v>
      </c>
      <c r="K1385" s="170">
        <v>40520</v>
      </c>
      <c r="L1385" s="160">
        <v>58960</v>
      </c>
      <c r="M1385" s="160">
        <v>30632</v>
      </c>
      <c r="N1385" s="170">
        <f t="shared" si="324"/>
        <v>-43612</v>
      </c>
      <c r="O1385" s="170">
        <f t="shared" si="325"/>
        <v>-47863</v>
      </c>
      <c r="P1385" s="170">
        <f t="shared" si="326"/>
        <v>-1968</v>
      </c>
      <c r="Q1385" s="170">
        <f t="shared" si="327"/>
        <v>-9888</v>
      </c>
      <c r="R1385" s="170">
        <f t="shared" si="328"/>
        <v>-28328</v>
      </c>
      <c r="S1385" s="174">
        <f t="shared" si="329"/>
        <v>33020</v>
      </c>
      <c r="T1385" s="171">
        <f t="shared" si="330"/>
        <v>26959.253832000002</v>
      </c>
      <c r="U1385" s="174">
        <f t="shared" si="331"/>
        <v>996.14442909239995</v>
      </c>
      <c r="V1385" s="172">
        <f t="shared" si="332"/>
        <v>33.147803707625961</v>
      </c>
      <c r="W1385" s="174">
        <f t="shared" si="333"/>
        <v>3039</v>
      </c>
      <c r="X1385" s="174">
        <f t="shared" si="334"/>
        <v>83.012035757699991</v>
      </c>
      <c r="Y1385" s="175">
        <f t="shared" si="335"/>
        <v>36.609149170493751</v>
      </c>
    </row>
    <row r="1386" spans="1:25" ht="14.25" customHeight="1" x14ac:dyDescent="0.2">
      <c r="A1386" s="172" t="s">
        <v>227</v>
      </c>
      <c r="B1386" s="172" t="s">
        <v>266</v>
      </c>
      <c r="C1386" s="172" t="s">
        <v>305</v>
      </c>
      <c r="D1386" s="170">
        <v>254000</v>
      </c>
      <c r="E1386" s="160">
        <v>815</v>
      </c>
      <c r="F1386" s="160">
        <v>1013</v>
      </c>
      <c r="G1386" s="160">
        <v>1474</v>
      </c>
      <c r="H1386" s="170">
        <v>74244</v>
      </c>
      <c r="I1386" s="170">
        <v>78495</v>
      </c>
      <c r="J1386" s="170">
        <v>32600</v>
      </c>
      <c r="K1386" s="170">
        <v>40520</v>
      </c>
      <c r="L1386" s="160">
        <v>58960</v>
      </c>
      <c r="M1386" s="160">
        <v>26967</v>
      </c>
      <c r="N1386" s="170">
        <f t="shared" si="324"/>
        <v>-47277</v>
      </c>
      <c r="O1386" s="170">
        <f t="shared" si="325"/>
        <v>-51528</v>
      </c>
      <c r="P1386" s="170">
        <f t="shared" si="326"/>
        <v>-5633</v>
      </c>
      <c r="Q1386" s="170">
        <f t="shared" si="327"/>
        <v>-13553</v>
      </c>
      <c r="R1386" s="170">
        <f t="shared" si="328"/>
        <v>-31993</v>
      </c>
      <c r="S1386" s="174">
        <f t="shared" si="329"/>
        <v>33020</v>
      </c>
      <c r="T1386" s="171">
        <f t="shared" si="330"/>
        <v>23733.683667000001</v>
      </c>
      <c r="U1386" s="174">
        <f t="shared" si="331"/>
        <v>876.95961149564994</v>
      </c>
      <c r="V1386" s="172">
        <f t="shared" si="332"/>
        <v>37.652817264508414</v>
      </c>
      <c r="W1386" s="174">
        <f t="shared" si="333"/>
        <v>3039</v>
      </c>
      <c r="X1386" s="174">
        <f t="shared" si="334"/>
        <v>73.07996762463749</v>
      </c>
      <c r="Y1386" s="175">
        <f t="shared" si="335"/>
        <v>41.58458328292226</v>
      </c>
    </row>
    <row r="1387" spans="1:25" ht="14.25" customHeight="1" x14ac:dyDescent="0.2">
      <c r="A1387" s="172" t="s">
        <v>267</v>
      </c>
      <c r="B1387" s="172" t="s">
        <v>267</v>
      </c>
      <c r="C1387" s="172" t="s">
        <v>177</v>
      </c>
      <c r="D1387" s="170">
        <v>135000</v>
      </c>
      <c r="E1387" s="160">
        <v>679</v>
      </c>
      <c r="F1387" s="160">
        <v>847</v>
      </c>
      <c r="G1387" s="160">
        <v>1063</v>
      </c>
      <c r="H1387" s="170">
        <v>39460</v>
      </c>
      <c r="I1387" s="170">
        <v>41720</v>
      </c>
      <c r="J1387" s="170">
        <v>27160</v>
      </c>
      <c r="K1387" s="170">
        <v>33880</v>
      </c>
      <c r="L1387" s="160">
        <v>42520</v>
      </c>
      <c r="M1387" s="160">
        <v>28494</v>
      </c>
      <c r="N1387" s="170">
        <f t="shared" si="324"/>
        <v>-10966</v>
      </c>
      <c r="O1387" s="170">
        <f t="shared" si="325"/>
        <v>-13226</v>
      </c>
      <c r="P1387" s="170">
        <f t="shared" si="326"/>
        <v>1334</v>
      </c>
      <c r="Q1387" s="170">
        <f t="shared" si="327"/>
        <v>-5386</v>
      </c>
      <c r="R1387" s="170">
        <f t="shared" si="328"/>
        <v>-14026</v>
      </c>
      <c r="S1387" s="174">
        <f t="shared" si="329"/>
        <v>17550</v>
      </c>
      <c r="T1387" s="171">
        <f t="shared" si="330"/>
        <v>25077.597894000002</v>
      </c>
      <c r="U1387" s="174">
        <f t="shared" si="331"/>
        <v>926.61724218330005</v>
      </c>
      <c r="V1387" s="172">
        <f t="shared" si="332"/>
        <v>18.939859092896441</v>
      </c>
      <c r="W1387" s="174">
        <f t="shared" si="333"/>
        <v>2541</v>
      </c>
      <c r="X1387" s="174">
        <f t="shared" si="334"/>
        <v>77.21810351527499</v>
      </c>
      <c r="Y1387" s="175">
        <f t="shared" si="335"/>
        <v>32.906791080375982</v>
      </c>
    </row>
    <row r="1388" spans="1:25" ht="14.25" customHeight="1" x14ac:dyDescent="0.2">
      <c r="A1388" s="172" t="s">
        <v>267</v>
      </c>
      <c r="B1388" s="172" t="s">
        <v>267</v>
      </c>
      <c r="C1388" s="172" t="s">
        <v>180</v>
      </c>
      <c r="D1388" s="170">
        <v>135000</v>
      </c>
      <c r="E1388" s="160">
        <v>679</v>
      </c>
      <c r="F1388" s="160">
        <v>847</v>
      </c>
      <c r="G1388" s="160">
        <v>1063</v>
      </c>
      <c r="H1388" s="170">
        <v>39460</v>
      </c>
      <c r="I1388" s="170">
        <v>41720</v>
      </c>
      <c r="J1388" s="170">
        <v>27160</v>
      </c>
      <c r="K1388" s="170">
        <v>33880</v>
      </c>
      <c r="L1388" s="160">
        <v>42520</v>
      </c>
      <c r="M1388" s="160">
        <v>28352</v>
      </c>
      <c r="N1388" s="170">
        <f t="shared" si="324"/>
        <v>-11108</v>
      </c>
      <c r="O1388" s="170">
        <f t="shared" si="325"/>
        <v>-13368</v>
      </c>
      <c r="P1388" s="170">
        <f t="shared" si="326"/>
        <v>1192</v>
      </c>
      <c r="Q1388" s="170">
        <f t="shared" si="327"/>
        <v>-5528</v>
      </c>
      <c r="R1388" s="170">
        <f t="shared" si="328"/>
        <v>-14168</v>
      </c>
      <c r="S1388" s="174">
        <f t="shared" si="329"/>
        <v>17550</v>
      </c>
      <c r="T1388" s="171">
        <f t="shared" si="330"/>
        <v>24952.623552000001</v>
      </c>
      <c r="U1388" s="174">
        <f t="shared" si="331"/>
        <v>921.9994402463999</v>
      </c>
      <c r="V1388" s="172">
        <f t="shared" si="332"/>
        <v>19.034718714481915</v>
      </c>
      <c r="W1388" s="174">
        <f t="shared" si="333"/>
        <v>2541</v>
      </c>
      <c r="X1388" s="174">
        <f t="shared" si="334"/>
        <v>76.833286687199987</v>
      </c>
      <c r="Y1388" s="175">
        <f t="shared" si="335"/>
        <v>33.071603592135766</v>
      </c>
    </row>
    <row r="1389" spans="1:25" ht="14.25" customHeight="1" x14ac:dyDescent="0.2">
      <c r="A1389" s="172" t="s">
        <v>267</v>
      </c>
      <c r="B1389" s="172" t="s">
        <v>267</v>
      </c>
      <c r="C1389" s="172" t="s">
        <v>181</v>
      </c>
      <c r="D1389" s="170">
        <v>135000</v>
      </c>
      <c r="E1389" s="160">
        <v>679</v>
      </c>
      <c r="F1389" s="160">
        <v>847</v>
      </c>
      <c r="G1389" s="160">
        <v>1063</v>
      </c>
      <c r="H1389" s="170">
        <v>39460</v>
      </c>
      <c r="I1389" s="170">
        <v>41720</v>
      </c>
      <c r="J1389" s="170">
        <v>27160</v>
      </c>
      <c r="K1389" s="170">
        <v>33880</v>
      </c>
      <c r="L1389" s="160">
        <v>42520</v>
      </c>
      <c r="M1389" s="160">
        <v>86142</v>
      </c>
      <c r="N1389" s="170">
        <f t="shared" si="324"/>
        <v>46682</v>
      </c>
      <c r="O1389" s="170">
        <f t="shared" si="325"/>
        <v>44422</v>
      </c>
      <c r="P1389" s="170">
        <f t="shared" si="326"/>
        <v>58982</v>
      </c>
      <c r="Q1389" s="170">
        <f t="shared" si="327"/>
        <v>52262</v>
      </c>
      <c r="R1389" s="170">
        <f t="shared" si="328"/>
        <v>43622</v>
      </c>
      <c r="S1389" s="174">
        <f t="shared" si="329"/>
        <v>17550</v>
      </c>
      <c r="T1389" s="171">
        <f t="shared" si="330"/>
        <v>75813.660342000003</v>
      </c>
      <c r="U1389" s="174">
        <f t="shared" si="331"/>
        <v>2801.3147496368997</v>
      </c>
      <c r="V1389" s="172">
        <f t="shared" si="332"/>
        <v>6.2649154302545949</v>
      </c>
      <c r="W1389" s="174">
        <f t="shared" si="333"/>
        <v>2541</v>
      </c>
      <c r="X1389" s="174">
        <f t="shared" si="334"/>
        <v>233.44289580307498</v>
      </c>
      <c r="Y1389" s="175">
        <f t="shared" si="335"/>
        <v>10.884888962924393</v>
      </c>
    </row>
    <row r="1390" spans="1:25" ht="14.25" customHeight="1" x14ac:dyDescent="0.2">
      <c r="A1390" s="172" t="s">
        <v>267</v>
      </c>
      <c r="B1390" s="172" t="s">
        <v>267</v>
      </c>
      <c r="C1390" s="172" t="s">
        <v>178</v>
      </c>
      <c r="D1390" s="170">
        <v>135000</v>
      </c>
      <c r="E1390" s="160">
        <v>679</v>
      </c>
      <c r="F1390" s="160">
        <v>847</v>
      </c>
      <c r="G1390" s="160">
        <v>1063</v>
      </c>
      <c r="H1390" s="170">
        <v>39460</v>
      </c>
      <c r="I1390" s="170">
        <v>41720</v>
      </c>
      <c r="J1390" s="170">
        <v>27160</v>
      </c>
      <c r="K1390" s="170">
        <v>33880</v>
      </c>
      <c r="L1390" s="160">
        <v>42520</v>
      </c>
      <c r="M1390" s="160">
        <v>67589</v>
      </c>
      <c r="N1390" s="170">
        <f t="shared" si="324"/>
        <v>28129</v>
      </c>
      <c r="O1390" s="170">
        <f t="shared" si="325"/>
        <v>25869</v>
      </c>
      <c r="P1390" s="170">
        <f t="shared" si="326"/>
        <v>40429</v>
      </c>
      <c r="Q1390" s="170">
        <f t="shared" si="327"/>
        <v>33709</v>
      </c>
      <c r="R1390" s="170">
        <f t="shared" si="328"/>
        <v>25069</v>
      </c>
      <c r="S1390" s="174">
        <f t="shared" si="329"/>
        <v>17550</v>
      </c>
      <c r="T1390" s="171">
        <f t="shared" si="330"/>
        <v>59485.146488999999</v>
      </c>
      <c r="U1390" s="174">
        <f t="shared" si="331"/>
        <v>2197.9761627685498</v>
      </c>
      <c r="V1390" s="172">
        <f t="shared" si="332"/>
        <v>7.9846179850714067</v>
      </c>
      <c r="W1390" s="174">
        <f t="shared" si="333"/>
        <v>2541</v>
      </c>
      <c r="X1390" s="174">
        <f t="shared" si="334"/>
        <v>183.16468023071246</v>
      </c>
      <c r="Y1390" s="175">
        <f t="shared" si="335"/>
        <v>13.872761914575348</v>
      </c>
    </row>
    <row r="1391" spans="1:25" ht="14.25" customHeight="1" x14ac:dyDescent="0.2">
      <c r="A1391" s="172" t="s">
        <v>267</v>
      </c>
      <c r="B1391" s="172" t="s">
        <v>267</v>
      </c>
      <c r="C1391" s="172" t="s">
        <v>468</v>
      </c>
      <c r="D1391" s="170">
        <v>135000</v>
      </c>
      <c r="E1391" s="160">
        <v>679</v>
      </c>
      <c r="F1391" s="160">
        <v>847</v>
      </c>
      <c r="G1391" s="160">
        <v>1063</v>
      </c>
      <c r="H1391" s="170">
        <v>39460</v>
      </c>
      <c r="I1391" s="170">
        <v>41720</v>
      </c>
      <c r="J1391" s="170">
        <v>27160</v>
      </c>
      <c r="K1391" s="170">
        <v>33880</v>
      </c>
      <c r="L1391" s="160">
        <v>42520</v>
      </c>
      <c r="M1391" s="160">
        <v>56846</v>
      </c>
      <c r="N1391" s="170">
        <f t="shared" si="324"/>
        <v>17386</v>
      </c>
      <c r="O1391" s="170">
        <f t="shared" si="325"/>
        <v>15126</v>
      </c>
      <c r="P1391" s="170">
        <f t="shared" si="326"/>
        <v>29686</v>
      </c>
      <c r="Q1391" s="170">
        <f t="shared" si="327"/>
        <v>22966</v>
      </c>
      <c r="R1391" s="170">
        <f t="shared" si="328"/>
        <v>14326</v>
      </c>
      <c r="S1391" s="174">
        <f t="shared" si="329"/>
        <v>17550</v>
      </c>
      <c r="T1391" s="171">
        <f t="shared" si="330"/>
        <v>50030.221446000003</v>
      </c>
      <c r="U1391" s="174">
        <f t="shared" si="331"/>
        <v>1848.6166824296999</v>
      </c>
      <c r="V1391" s="172">
        <f t="shared" si="332"/>
        <v>9.4935852125565781</v>
      </c>
      <c r="W1391" s="174">
        <f t="shared" si="333"/>
        <v>2541</v>
      </c>
      <c r="X1391" s="174">
        <f t="shared" si="334"/>
        <v>154.05139020247498</v>
      </c>
      <c r="Y1391" s="175">
        <f t="shared" si="335"/>
        <v>16.494495743662405</v>
      </c>
    </row>
    <row r="1392" spans="1:25" ht="14.25" customHeight="1" x14ac:dyDescent="0.2">
      <c r="A1392" s="172" t="s">
        <v>267</v>
      </c>
      <c r="B1392" s="172" t="s">
        <v>267</v>
      </c>
      <c r="C1392" s="172" t="s">
        <v>170</v>
      </c>
      <c r="D1392" s="170">
        <v>135000</v>
      </c>
      <c r="E1392" s="160">
        <v>679</v>
      </c>
      <c r="F1392" s="160">
        <v>847</v>
      </c>
      <c r="G1392" s="160">
        <v>1063</v>
      </c>
      <c r="H1392" s="170">
        <v>39460</v>
      </c>
      <c r="I1392" s="170">
        <v>41720</v>
      </c>
      <c r="J1392" s="170">
        <v>27160</v>
      </c>
      <c r="K1392" s="170">
        <v>33880</v>
      </c>
      <c r="L1392" s="160">
        <v>42520</v>
      </c>
      <c r="M1392" s="160">
        <v>47617</v>
      </c>
      <c r="N1392" s="170">
        <f t="shared" si="324"/>
        <v>8157</v>
      </c>
      <c r="O1392" s="170">
        <f t="shared" si="325"/>
        <v>5897</v>
      </c>
      <c r="P1392" s="170">
        <f t="shared" si="326"/>
        <v>20457</v>
      </c>
      <c r="Q1392" s="170">
        <f t="shared" si="327"/>
        <v>13737</v>
      </c>
      <c r="R1392" s="170">
        <f t="shared" si="328"/>
        <v>5097</v>
      </c>
      <c r="S1392" s="174">
        <f t="shared" si="329"/>
        <v>17550</v>
      </c>
      <c r="T1392" s="171">
        <f t="shared" si="330"/>
        <v>41907.769316999998</v>
      </c>
      <c r="U1392" s="174">
        <f t="shared" si="331"/>
        <v>1548.4920762631498</v>
      </c>
      <c r="V1392" s="172">
        <f t="shared" si="332"/>
        <v>11.333606589936185</v>
      </c>
      <c r="W1392" s="174">
        <f t="shared" si="333"/>
        <v>2541</v>
      </c>
      <c r="X1392" s="174">
        <f t="shared" si="334"/>
        <v>129.04100635526248</v>
      </c>
      <c r="Y1392" s="175">
        <f t="shared" si="335"/>
        <v>19.691414936771178</v>
      </c>
    </row>
    <row r="1393" spans="1:25" ht="14.25" customHeight="1" x14ac:dyDescent="0.2">
      <c r="A1393" s="172" t="s">
        <v>267</v>
      </c>
      <c r="B1393" s="172" t="s">
        <v>267</v>
      </c>
      <c r="C1393" s="172" t="s">
        <v>171</v>
      </c>
      <c r="D1393" s="170">
        <v>135000</v>
      </c>
      <c r="E1393" s="160">
        <v>679</v>
      </c>
      <c r="F1393" s="160">
        <v>847</v>
      </c>
      <c r="G1393" s="160">
        <v>1063</v>
      </c>
      <c r="H1393" s="170">
        <v>39460</v>
      </c>
      <c r="I1393" s="170">
        <v>41720</v>
      </c>
      <c r="J1393" s="170">
        <v>27160</v>
      </c>
      <c r="K1393" s="170">
        <v>33880</v>
      </c>
      <c r="L1393" s="160">
        <v>42520</v>
      </c>
      <c r="M1393" s="160">
        <v>43754</v>
      </c>
      <c r="N1393" s="170">
        <f t="shared" si="324"/>
        <v>4294</v>
      </c>
      <c r="O1393" s="170">
        <f t="shared" si="325"/>
        <v>2034</v>
      </c>
      <c r="P1393" s="170">
        <f t="shared" si="326"/>
        <v>16594</v>
      </c>
      <c r="Q1393" s="170">
        <f t="shared" si="327"/>
        <v>9874</v>
      </c>
      <c r="R1393" s="170">
        <f t="shared" si="328"/>
        <v>1234</v>
      </c>
      <c r="S1393" s="174">
        <f t="shared" si="329"/>
        <v>17550</v>
      </c>
      <c r="T1393" s="171">
        <f t="shared" si="330"/>
        <v>38507.939154</v>
      </c>
      <c r="U1393" s="174">
        <f t="shared" si="331"/>
        <v>1422.8683517402999</v>
      </c>
      <c r="V1393" s="172">
        <f t="shared" si="332"/>
        <v>12.334240183594444</v>
      </c>
      <c r="W1393" s="174">
        <f t="shared" si="333"/>
        <v>2541</v>
      </c>
      <c r="X1393" s="174">
        <f t="shared" si="334"/>
        <v>118.57236264502498</v>
      </c>
      <c r="Y1393" s="175">
        <f t="shared" si="335"/>
        <v>21.429951662573323</v>
      </c>
    </row>
    <row r="1394" spans="1:25" ht="14.25" customHeight="1" x14ac:dyDescent="0.2">
      <c r="A1394" s="172" t="s">
        <v>267</v>
      </c>
      <c r="B1394" s="172" t="s">
        <v>267</v>
      </c>
      <c r="C1394" s="172" t="s">
        <v>172</v>
      </c>
      <c r="D1394" s="170">
        <v>135000</v>
      </c>
      <c r="E1394" s="160">
        <v>679</v>
      </c>
      <c r="F1394" s="160">
        <v>847</v>
      </c>
      <c r="G1394" s="160">
        <v>1063</v>
      </c>
      <c r="H1394" s="170">
        <v>39460</v>
      </c>
      <c r="I1394" s="170">
        <v>41720</v>
      </c>
      <c r="J1394" s="170">
        <v>27160</v>
      </c>
      <c r="K1394" s="170">
        <v>33880</v>
      </c>
      <c r="L1394" s="160">
        <v>42520</v>
      </c>
      <c r="M1394" s="160">
        <v>31086</v>
      </c>
      <c r="N1394" s="170">
        <f t="shared" si="324"/>
        <v>-8374</v>
      </c>
      <c r="O1394" s="170">
        <f t="shared" si="325"/>
        <v>-10634</v>
      </c>
      <c r="P1394" s="170">
        <f t="shared" si="326"/>
        <v>3926</v>
      </c>
      <c r="Q1394" s="170">
        <f t="shared" si="327"/>
        <v>-2794</v>
      </c>
      <c r="R1394" s="170">
        <f t="shared" si="328"/>
        <v>-11434</v>
      </c>
      <c r="S1394" s="174">
        <f t="shared" si="329"/>
        <v>17550</v>
      </c>
      <c r="T1394" s="171">
        <f t="shared" si="330"/>
        <v>27358.819685999999</v>
      </c>
      <c r="U1394" s="174">
        <f t="shared" si="331"/>
        <v>1010.9083873976999</v>
      </c>
      <c r="V1394" s="172">
        <f t="shared" si="332"/>
        <v>17.360623592388578</v>
      </c>
      <c r="W1394" s="174">
        <f t="shared" si="333"/>
        <v>2541</v>
      </c>
      <c r="X1394" s="174">
        <f t="shared" si="334"/>
        <v>84.242365616474984</v>
      </c>
      <c r="Y1394" s="175">
        <f t="shared" si="335"/>
        <v>30.162970631288463</v>
      </c>
    </row>
    <row r="1395" spans="1:25" ht="14.25" customHeight="1" x14ac:dyDescent="0.2">
      <c r="A1395" s="172" t="s">
        <v>267</v>
      </c>
      <c r="B1395" s="172" t="s">
        <v>267</v>
      </c>
      <c r="C1395" s="172" t="s">
        <v>173</v>
      </c>
      <c r="D1395" s="170">
        <v>135000</v>
      </c>
      <c r="E1395" s="160">
        <v>679</v>
      </c>
      <c r="F1395" s="160">
        <v>847</v>
      </c>
      <c r="G1395" s="160">
        <v>1063</v>
      </c>
      <c r="H1395" s="170">
        <v>39460</v>
      </c>
      <c r="I1395" s="170">
        <v>41720</v>
      </c>
      <c r="J1395" s="170">
        <v>27160</v>
      </c>
      <c r="K1395" s="170">
        <v>33880</v>
      </c>
      <c r="L1395" s="160">
        <v>42520</v>
      </c>
      <c r="M1395" s="160">
        <v>38634</v>
      </c>
      <c r="N1395" s="170">
        <f t="shared" si="324"/>
        <v>-826</v>
      </c>
      <c r="O1395" s="170">
        <f t="shared" si="325"/>
        <v>-3086</v>
      </c>
      <c r="P1395" s="170">
        <f t="shared" si="326"/>
        <v>11474</v>
      </c>
      <c r="Q1395" s="170">
        <f t="shared" si="327"/>
        <v>4754</v>
      </c>
      <c r="R1395" s="170">
        <f t="shared" si="328"/>
        <v>-3886</v>
      </c>
      <c r="S1395" s="174">
        <f t="shared" si="329"/>
        <v>17550</v>
      </c>
      <c r="T1395" s="171">
        <f t="shared" si="330"/>
        <v>34001.822034000004</v>
      </c>
      <c r="U1395" s="174">
        <f t="shared" si="331"/>
        <v>1256.3673241563001</v>
      </c>
      <c r="V1395" s="172">
        <f t="shared" si="332"/>
        <v>13.968844670316074</v>
      </c>
      <c r="W1395" s="174">
        <f t="shared" si="333"/>
        <v>2541</v>
      </c>
      <c r="X1395" s="174">
        <f t="shared" si="334"/>
        <v>104.697277013025</v>
      </c>
      <c r="Y1395" s="175">
        <f t="shared" si="335"/>
        <v>24.269972175913264</v>
      </c>
    </row>
    <row r="1396" spans="1:25" ht="14.25" customHeight="1" x14ac:dyDescent="0.2">
      <c r="A1396" s="172" t="s">
        <v>267</v>
      </c>
      <c r="B1396" s="172" t="s">
        <v>267</v>
      </c>
      <c r="C1396" s="172" t="s">
        <v>174</v>
      </c>
      <c r="D1396" s="170">
        <v>135000</v>
      </c>
      <c r="E1396" s="160">
        <v>679</v>
      </c>
      <c r="F1396" s="160">
        <v>847</v>
      </c>
      <c r="G1396" s="160">
        <v>1063</v>
      </c>
      <c r="H1396" s="170">
        <v>39460</v>
      </c>
      <c r="I1396" s="170">
        <v>41720</v>
      </c>
      <c r="J1396" s="170">
        <v>27160</v>
      </c>
      <c r="K1396" s="170">
        <v>33880</v>
      </c>
      <c r="L1396" s="160">
        <v>42520</v>
      </c>
      <c r="M1396" s="160">
        <v>66934</v>
      </c>
      <c r="N1396" s="170">
        <f t="shared" si="324"/>
        <v>27474</v>
      </c>
      <c r="O1396" s="170">
        <f t="shared" si="325"/>
        <v>25214</v>
      </c>
      <c r="P1396" s="170">
        <f t="shared" si="326"/>
        <v>39774</v>
      </c>
      <c r="Q1396" s="170">
        <f t="shared" si="327"/>
        <v>33054</v>
      </c>
      <c r="R1396" s="170">
        <f t="shared" si="328"/>
        <v>24414</v>
      </c>
      <c r="S1396" s="174">
        <f t="shared" si="329"/>
        <v>17550</v>
      </c>
      <c r="T1396" s="171">
        <f t="shared" si="330"/>
        <v>58908.680334000004</v>
      </c>
      <c r="U1396" s="174">
        <f t="shared" si="331"/>
        <v>2176.6757383413001</v>
      </c>
      <c r="V1396" s="172">
        <f t="shared" si="332"/>
        <v>8.0627535332266298</v>
      </c>
      <c r="W1396" s="174">
        <f t="shared" si="333"/>
        <v>2541</v>
      </c>
      <c r="X1396" s="174">
        <f t="shared" si="334"/>
        <v>181.389644861775</v>
      </c>
      <c r="Y1396" s="175">
        <f t="shared" si="335"/>
        <v>14.008517420806063</v>
      </c>
    </row>
    <row r="1397" spans="1:25" ht="14.25" customHeight="1" x14ac:dyDescent="0.2">
      <c r="A1397" s="172" t="s">
        <v>267</v>
      </c>
      <c r="B1397" s="172" t="s">
        <v>267</v>
      </c>
      <c r="C1397" s="172" t="s">
        <v>175</v>
      </c>
      <c r="D1397" s="170">
        <v>135000</v>
      </c>
      <c r="E1397" s="160">
        <v>679</v>
      </c>
      <c r="F1397" s="160">
        <v>847</v>
      </c>
      <c r="G1397" s="160">
        <v>1063</v>
      </c>
      <c r="H1397" s="170">
        <v>39460</v>
      </c>
      <c r="I1397" s="170">
        <v>41720</v>
      </c>
      <c r="J1397" s="170">
        <v>27160</v>
      </c>
      <c r="K1397" s="170">
        <v>33880</v>
      </c>
      <c r="L1397" s="160">
        <v>42520</v>
      </c>
      <c r="M1397" s="160">
        <v>28955</v>
      </c>
      <c r="N1397" s="170">
        <f t="shared" si="324"/>
        <v>-10505</v>
      </c>
      <c r="O1397" s="170">
        <f t="shared" si="325"/>
        <v>-12765</v>
      </c>
      <c r="P1397" s="170">
        <f t="shared" si="326"/>
        <v>1795</v>
      </c>
      <c r="Q1397" s="170">
        <f t="shared" si="327"/>
        <v>-4925</v>
      </c>
      <c r="R1397" s="170">
        <f t="shared" si="328"/>
        <v>-13565</v>
      </c>
      <c r="S1397" s="174">
        <f t="shared" si="329"/>
        <v>17550</v>
      </c>
      <c r="T1397" s="171">
        <f t="shared" si="330"/>
        <v>25483.324455000002</v>
      </c>
      <c r="U1397" s="174">
        <f t="shared" si="331"/>
        <v>941.60883861225</v>
      </c>
      <c r="V1397" s="172">
        <f t="shared" si="332"/>
        <v>18.638312726402738</v>
      </c>
      <c r="W1397" s="174">
        <f t="shared" si="333"/>
        <v>2541</v>
      </c>
      <c r="X1397" s="174">
        <f t="shared" si="334"/>
        <v>78.46740321768749</v>
      </c>
      <c r="Y1397" s="175">
        <f t="shared" si="335"/>
        <v>32.382873598488452</v>
      </c>
    </row>
    <row r="1398" spans="1:25" ht="14.25" customHeight="1" x14ac:dyDescent="0.2">
      <c r="A1398" s="172" t="s">
        <v>267</v>
      </c>
      <c r="B1398" s="172" t="s">
        <v>267</v>
      </c>
      <c r="C1398" s="172" t="s">
        <v>176</v>
      </c>
      <c r="D1398" s="170">
        <v>135000</v>
      </c>
      <c r="E1398" s="160">
        <v>679</v>
      </c>
      <c r="F1398" s="160">
        <v>847</v>
      </c>
      <c r="G1398" s="160">
        <v>1063</v>
      </c>
      <c r="H1398" s="170">
        <v>39460</v>
      </c>
      <c r="I1398" s="170">
        <v>41720</v>
      </c>
      <c r="J1398" s="170">
        <v>27160</v>
      </c>
      <c r="K1398" s="170">
        <v>33880</v>
      </c>
      <c r="L1398" s="160">
        <v>42520</v>
      </c>
      <c r="M1398" s="160">
        <v>24565</v>
      </c>
      <c r="N1398" s="170">
        <f t="shared" si="324"/>
        <v>-14895</v>
      </c>
      <c r="O1398" s="170">
        <f t="shared" si="325"/>
        <v>-17155</v>
      </c>
      <c r="P1398" s="170">
        <f t="shared" si="326"/>
        <v>-2595</v>
      </c>
      <c r="Q1398" s="170">
        <f t="shared" si="327"/>
        <v>-9315</v>
      </c>
      <c r="R1398" s="170">
        <f t="shared" si="328"/>
        <v>-17955</v>
      </c>
      <c r="S1398" s="174">
        <f t="shared" si="329"/>
        <v>17550</v>
      </c>
      <c r="T1398" s="171">
        <f t="shared" si="330"/>
        <v>21619.681065000001</v>
      </c>
      <c r="U1398" s="174">
        <f t="shared" si="331"/>
        <v>798.84721535174992</v>
      </c>
      <c r="V1398" s="172">
        <f t="shared" si="332"/>
        <v>21.969157133848618</v>
      </c>
      <c r="W1398" s="174">
        <f t="shared" si="333"/>
        <v>2541</v>
      </c>
      <c r="X1398" s="174">
        <f t="shared" si="334"/>
        <v>66.570601279312498</v>
      </c>
      <c r="Y1398" s="175">
        <f t="shared" si="335"/>
        <v>38.170002240758521</v>
      </c>
    </row>
    <row r="1399" spans="1:25" ht="14.25" customHeight="1" x14ac:dyDescent="0.2">
      <c r="A1399" s="172" t="s">
        <v>267</v>
      </c>
      <c r="B1399" s="172" t="s">
        <v>267</v>
      </c>
      <c r="C1399" s="172" t="s">
        <v>303</v>
      </c>
      <c r="D1399" s="170">
        <v>135000</v>
      </c>
      <c r="E1399" s="160">
        <v>679</v>
      </c>
      <c r="F1399" s="160">
        <v>847</v>
      </c>
      <c r="G1399" s="160">
        <v>1063</v>
      </c>
      <c r="H1399" s="170">
        <v>39460</v>
      </c>
      <c r="I1399" s="170">
        <v>41720</v>
      </c>
      <c r="J1399" s="170">
        <v>27160</v>
      </c>
      <c r="K1399" s="170">
        <v>33880</v>
      </c>
      <c r="L1399" s="160">
        <v>42520</v>
      </c>
      <c r="M1399" s="160">
        <v>43124</v>
      </c>
      <c r="N1399" s="170">
        <f t="shared" si="324"/>
        <v>3664</v>
      </c>
      <c r="O1399" s="170">
        <f t="shared" si="325"/>
        <v>1404</v>
      </c>
      <c r="P1399" s="170">
        <f t="shared" si="326"/>
        <v>15964</v>
      </c>
      <c r="Q1399" s="170">
        <f t="shared" si="327"/>
        <v>9244</v>
      </c>
      <c r="R1399" s="170">
        <f t="shared" si="328"/>
        <v>604</v>
      </c>
      <c r="S1399" s="174">
        <f t="shared" si="329"/>
        <v>17550</v>
      </c>
      <c r="T1399" s="171">
        <f t="shared" si="330"/>
        <v>37953.475524000001</v>
      </c>
      <c r="U1399" s="174">
        <f t="shared" si="331"/>
        <v>1402.3809206117999</v>
      </c>
      <c r="V1399" s="172">
        <f t="shared" si="332"/>
        <v>12.514431522887286</v>
      </c>
      <c r="W1399" s="174">
        <f t="shared" si="333"/>
        <v>2541</v>
      </c>
      <c r="X1399" s="174">
        <f t="shared" si="334"/>
        <v>116.86507671764998</v>
      </c>
      <c r="Y1399" s="175">
        <f t="shared" si="335"/>
        <v>21.743022563867758</v>
      </c>
    </row>
    <row r="1400" spans="1:25" ht="14.25" customHeight="1" x14ac:dyDescent="0.2">
      <c r="A1400" s="172" t="s">
        <v>267</v>
      </c>
      <c r="B1400" s="172" t="s">
        <v>267</v>
      </c>
      <c r="C1400" s="172" t="s">
        <v>339</v>
      </c>
      <c r="D1400" s="170">
        <v>135000</v>
      </c>
      <c r="E1400" s="160">
        <v>679</v>
      </c>
      <c r="F1400" s="160">
        <v>847</v>
      </c>
      <c r="G1400" s="160">
        <v>1063</v>
      </c>
      <c r="H1400" s="170">
        <v>39460</v>
      </c>
      <c r="I1400" s="170">
        <v>41720</v>
      </c>
      <c r="J1400" s="170">
        <v>27160</v>
      </c>
      <c r="K1400" s="170">
        <v>33880</v>
      </c>
      <c r="L1400" s="160">
        <v>42520</v>
      </c>
      <c r="M1400" s="160">
        <v>29193</v>
      </c>
      <c r="N1400" s="170">
        <f t="shared" si="324"/>
        <v>-10267</v>
      </c>
      <c r="O1400" s="170">
        <f t="shared" si="325"/>
        <v>-12527</v>
      </c>
      <c r="P1400" s="170">
        <f t="shared" si="326"/>
        <v>2033</v>
      </c>
      <c r="Q1400" s="170">
        <f t="shared" si="327"/>
        <v>-4687</v>
      </c>
      <c r="R1400" s="170">
        <f t="shared" si="328"/>
        <v>-13327</v>
      </c>
      <c r="S1400" s="174">
        <f t="shared" si="329"/>
        <v>17550</v>
      </c>
      <c r="T1400" s="171">
        <f t="shared" si="330"/>
        <v>25692.788493</v>
      </c>
      <c r="U1400" s="174">
        <f t="shared" si="331"/>
        <v>949.34853481634991</v>
      </c>
      <c r="V1400" s="172">
        <f t="shared" si="332"/>
        <v>18.486361284999532</v>
      </c>
      <c r="W1400" s="174">
        <f t="shared" si="333"/>
        <v>2541</v>
      </c>
      <c r="X1400" s="174">
        <f t="shared" si="334"/>
        <v>79.112377901362493</v>
      </c>
      <c r="Y1400" s="175">
        <f t="shared" si="335"/>
        <v>32.118867709527393</v>
      </c>
    </row>
    <row r="1401" spans="1:25" ht="14.25" customHeight="1" x14ac:dyDescent="0.2">
      <c r="A1401" s="172" t="s">
        <v>267</v>
      </c>
      <c r="B1401" s="172" t="s">
        <v>267</v>
      </c>
      <c r="C1401" s="172" t="s">
        <v>179</v>
      </c>
      <c r="D1401" s="170">
        <v>135000</v>
      </c>
      <c r="E1401" s="160">
        <v>679</v>
      </c>
      <c r="F1401" s="160">
        <v>847</v>
      </c>
      <c r="G1401" s="160">
        <v>1063</v>
      </c>
      <c r="H1401" s="170">
        <v>39460</v>
      </c>
      <c r="I1401" s="170">
        <v>41720</v>
      </c>
      <c r="J1401" s="170">
        <v>27160</v>
      </c>
      <c r="K1401" s="170">
        <v>33880</v>
      </c>
      <c r="L1401" s="160">
        <v>42520</v>
      </c>
      <c r="M1401" s="160">
        <v>55056</v>
      </c>
      <c r="N1401" s="170">
        <f t="shared" si="324"/>
        <v>15596</v>
      </c>
      <c r="O1401" s="170">
        <f t="shared" si="325"/>
        <v>13336</v>
      </c>
      <c r="P1401" s="170">
        <f t="shared" si="326"/>
        <v>27896</v>
      </c>
      <c r="Q1401" s="170">
        <f t="shared" si="327"/>
        <v>21176</v>
      </c>
      <c r="R1401" s="170">
        <f t="shared" si="328"/>
        <v>12536</v>
      </c>
      <c r="S1401" s="174">
        <f t="shared" si="329"/>
        <v>17550</v>
      </c>
      <c r="T1401" s="171">
        <f t="shared" si="330"/>
        <v>48454.840656</v>
      </c>
      <c r="U1401" s="174">
        <f t="shared" si="331"/>
        <v>1790.4063622391998</v>
      </c>
      <c r="V1401" s="172">
        <f t="shared" si="332"/>
        <v>9.8022439878122523</v>
      </c>
      <c r="W1401" s="174">
        <f t="shared" si="333"/>
        <v>2541</v>
      </c>
      <c r="X1401" s="174">
        <f t="shared" si="334"/>
        <v>149.20053018659999</v>
      </c>
      <c r="Y1401" s="175">
        <f t="shared" si="335"/>
        <v>17.030770579850209</v>
      </c>
    </row>
    <row r="1402" spans="1:25" ht="14.25" customHeight="1" x14ac:dyDescent="0.2">
      <c r="A1402" s="172" t="s">
        <v>267</v>
      </c>
      <c r="B1402" s="172" t="s">
        <v>267</v>
      </c>
      <c r="C1402" s="172" t="s">
        <v>340</v>
      </c>
      <c r="D1402" s="170">
        <v>135000</v>
      </c>
      <c r="E1402" s="160">
        <v>679</v>
      </c>
      <c r="F1402" s="160">
        <v>847</v>
      </c>
      <c r="G1402" s="160">
        <v>1063</v>
      </c>
      <c r="H1402" s="170">
        <v>39460</v>
      </c>
      <c r="I1402" s="170">
        <v>41720</v>
      </c>
      <c r="J1402" s="170">
        <v>27160</v>
      </c>
      <c r="K1402" s="170">
        <v>33880</v>
      </c>
      <c r="L1402" s="160">
        <v>42520</v>
      </c>
      <c r="M1402" s="160">
        <v>30385</v>
      </c>
      <c r="N1402" s="170">
        <f t="shared" si="324"/>
        <v>-9075</v>
      </c>
      <c r="O1402" s="170">
        <f t="shared" si="325"/>
        <v>-11335</v>
      </c>
      <c r="P1402" s="170">
        <f t="shared" si="326"/>
        <v>3225</v>
      </c>
      <c r="Q1402" s="170">
        <f t="shared" si="327"/>
        <v>-3495</v>
      </c>
      <c r="R1402" s="170">
        <f t="shared" si="328"/>
        <v>-12135</v>
      </c>
      <c r="S1402" s="174">
        <f t="shared" si="329"/>
        <v>17550</v>
      </c>
      <c r="T1402" s="171">
        <f t="shared" si="330"/>
        <v>26741.868885</v>
      </c>
      <c r="U1402" s="174">
        <f t="shared" si="331"/>
        <v>988.11205530074994</v>
      </c>
      <c r="V1402" s="172">
        <f t="shared" si="332"/>
        <v>17.761143491623869</v>
      </c>
      <c r="W1402" s="174">
        <f t="shared" si="333"/>
        <v>2541</v>
      </c>
      <c r="X1402" s="174">
        <f t="shared" si="334"/>
        <v>82.342671275062486</v>
      </c>
      <c r="Y1402" s="175">
        <f t="shared" si="335"/>
        <v>30.85884828185727</v>
      </c>
    </row>
    <row r="1403" spans="1:25" ht="14.25" customHeight="1" x14ac:dyDescent="0.2">
      <c r="A1403" s="172" t="s">
        <v>267</v>
      </c>
      <c r="B1403" s="172" t="s">
        <v>267</v>
      </c>
      <c r="C1403" s="172" t="s">
        <v>305</v>
      </c>
      <c r="D1403" s="170">
        <v>135000</v>
      </c>
      <c r="E1403" s="160">
        <v>679</v>
      </c>
      <c r="F1403" s="160">
        <v>847</v>
      </c>
      <c r="G1403" s="160">
        <v>1063</v>
      </c>
      <c r="H1403" s="170">
        <v>39460</v>
      </c>
      <c r="I1403" s="170">
        <v>41720</v>
      </c>
      <c r="J1403" s="170">
        <v>27160</v>
      </c>
      <c r="K1403" s="170">
        <v>33880</v>
      </c>
      <c r="L1403" s="160">
        <v>42520</v>
      </c>
      <c r="M1403" s="160">
        <v>26750</v>
      </c>
      <c r="N1403" s="170">
        <f t="shared" si="324"/>
        <v>-12710</v>
      </c>
      <c r="O1403" s="170">
        <f t="shared" si="325"/>
        <v>-14970</v>
      </c>
      <c r="P1403" s="170">
        <f t="shared" si="326"/>
        <v>-410</v>
      </c>
      <c r="Q1403" s="170">
        <f t="shared" si="327"/>
        <v>-7130</v>
      </c>
      <c r="R1403" s="170">
        <f t="shared" si="328"/>
        <v>-15770</v>
      </c>
      <c r="S1403" s="174">
        <f t="shared" si="329"/>
        <v>17550</v>
      </c>
      <c r="T1403" s="171">
        <f t="shared" si="330"/>
        <v>23542.70175</v>
      </c>
      <c r="U1403" s="174">
        <f t="shared" si="331"/>
        <v>869.90282966249993</v>
      </c>
      <c r="V1403" s="172">
        <f t="shared" si="332"/>
        <v>20.174667102541729</v>
      </c>
      <c r="W1403" s="174">
        <f t="shared" si="333"/>
        <v>2541</v>
      </c>
      <c r="X1403" s="174">
        <f t="shared" si="334"/>
        <v>72.491902471874994</v>
      </c>
      <c r="Y1403" s="175">
        <f t="shared" si="335"/>
        <v>35.052190842775069</v>
      </c>
    </row>
    <row r="1404" spans="1:25" ht="14.25" customHeight="1" x14ac:dyDescent="0.2">
      <c r="A1404" s="172" t="s">
        <v>267</v>
      </c>
      <c r="B1404" s="172" t="s">
        <v>267</v>
      </c>
      <c r="C1404" s="172" t="s">
        <v>463</v>
      </c>
      <c r="D1404" s="170">
        <v>135000</v>
      </c>
      <c r="E1404" s="160">
        <v>679</v>
      </c>
      <c r="F1404" s="160">
        <v>847</v>
      </c>
      <c r="G1404" s="160">
        <v>1063</v>
      </c>
      <c r="H1404" s="170">
        <v>39460</v>
      </c>
      <c r="I1404" s="170">
        <v>41720</v>
      </c>
      <c r="J1404" s="170">
        <v>27160</v>
      </c>
      <c r="K1404" s="170">
        <v>33880</v>
      </c>
      <c r="L1404" s="160">
        <v>42520</v>
      </c>
      <c r="M1404" s="160">
        <v>31099</v>
      </c>
      <c r="N1404" s="170">
        <f t="shared" si="324"/>
        <v>-8361</v>
      </c>
      <c r="O1404" s="170">
        <f t="shared" si="325"/>
        <v>-10621</v>
      </c>
      <c r="P1404" s="170">
        <f t="shared" si="326"/>
        <v>3939</v>
      </c>
      <c r="Q1404" s="170">
        <f t="shared" si="327"/>
        <v>-2781</v>
      </c>
      <c r="R1404" s="170">
        <f t="shared" si="328"/>
        <v>-11421</v>
      </c>
      <c r="S1404" s="174">
        <f t="shared" si="329"/>
        <v>17550</v>
      </c>
      <c r="T1404" s="171">
        <f t="shared" si="330"/>
        <v>27370.260999000002</v>
      </c>
      <c r="U1404" s="174">
        <f t="shared" si="331"/>
        <v>1011.33114391305</v>
      </c>
      <c r="V1404" s="172">
        <f t="shared" si="332"/>
        <v>17.353366506736268</v>
      </c>
      <c r="W1404" s="174">
        <f t="shared" si="333"/>
        <v>2541</v>
      </c>
      <c r="X1404" s="174">
        <f t="shared" si="334"/>
        <v>84.277595326087493</v>
      </c>
      <c r="Y1404" s="172">
        <f t="shared" si="335"/>
        <v>30.150361910165376</v>
      </c>
    </row>
    <row r="1405" spans="1:25" ht="14.25" customHeight="1" x14ac:dyDescent="0.2">
      <c r="A1405" s="172" t="s">
        <v>268</v>
      </c>
      <c r="B1405" s="172" t="s">
        <v>269</v>
      </c>
      <c r="C1405" s="172" t="s">
        <v>463</v>
      </c>
      <c r="D1405" s="170">
        <v>370000</v>
      </c>
      <c r="E1405" s="160">
        <v>1132</v>
      </c>
      <c r="F1405" s="160">
        <v>1330</v>
      </c>
      <c r="G1405" s="160">
        <v>1935</v>
      </c>
      <c r="H1405" s="170">
        <v>108151</v>
      </c>
      <c r="I1405" s="170">
        <v>114343</v>
      </c>
      <c r="J1405" s="170">
        <v>45280</v>
      </c>
      <c r="K1405" s="170">
        <v>53200</v>
      </c>
      <c r="L1405" s="160">
        <v>77400</v>
      </c>
      <c r="M1405" s="160">
        <v>33060</v>
      </c>
      <c r="N1405" s="170">
        <f t="shared" si="324"/>
        <v>-75091</v>
      </c>
      <c r="O1405" s="170">
        <f t="shared" si="325"/>
        <v>-81283</v>
      </c>
      <c r="P1405" s="170">
        <f t="shared" si="326"/>
        <v>-12220</v>
      </c>
      <c r="Q1405" s="170">
        <f t="shared" si="327"/>
        <v>-20140</v>
      </c>
      <c r="R1405" s="170">
        <f t="shared" si="328"/>
        <v>-44340</v>
      </c>
      <c r="S1405" s="174">
        <f t="shared" si="329"/>
        <v>48100</v>
      </c>
      <c r="T1405" s="171">
        <f t="shared" si="330"/>
        <v>29096.139060000001</v>
      </c>
      <c r="U1405" s="174">
        <f t="shared" si="331"/>
        <v>1075.1023382670001</v>
      </c>
      <c r="V1405" s="172">
        <f t="shared" si="332"/>
        <v>44.739926877597803</v>
      </c>
      <c r="W1405" s="174">
        <f t="shared" si="333"/>
        <v>3990</v>
      </c>
      <c r="X1405" s="174">
        <f t="shared" si="334"/>
        <v>89.591861522249985</v>
      </c>
      <c r="Y1405" s="172">
        <f t="shared" si="335"/>
        <v>44.535295195413376</v>
      </c>
    </row>
    <row r="1406" spans="1:25" ht="14.25" customHeight="1" x14ac:dyDescent="0.2">
      <c r="A1406" s="172" t="s">
        <v>268</v>
      </c>
      <c r="B1406" s="172" t="s">
        <v>269</v>
      </c>
      <c r="C1406" s="172" t="s">
        <v>181</v>
      </c>
      <c r="D1406" s="170">
        <v>370000</v>
      </c>
      <c r="E1406" s="160">
        <v>1132</v>
      </c>
      <c r="F1406" s="160">
        <v>1330</v>
      </c>
      <c r="G1406" s="160">
        <v>1935</v>
      </c>
      <c r="H1406" s="170">
        <v>108151</v>
      </c>
      <c r="I1406" s="170">
        <v>114343</v>
      </c>
      <c r="J1406" s="170">
        <v>45280</v>
      </c>
      <c r="K1406" s="170">
        <v>53200</v>
      </c>
      <c r="L1406" s="160">
        <v>77400</v>
      </c>
      <c r="M1406" s="160">
        <v>91575</v>
      </c>
      <c r="N1406" s="170">
        <f t="shared" si="324"/>
        <v>-16576</v>
      </c>
      <c r="O1406" s="170">
        <f t="shared" si="325"/>
        <v>-22768</v>
      </c>
      <c r="P1406" s="170">
        <f t="shared" si="326"/>
        <v>46295</v>
      </c>
      <c r="Q1406" s="170">
        <f t="shared" si="327"/>
        <v>38375</v>
      </c>
      <c r="R1406" s="170">
        <f t="shared" si="328"/>
        <v>14175</v>
      </c>
      <c r="S1406" s="174">
        <f t="shared" si="329"/>
        <v>48100</v>
      </c>
      <c r="T1406" s="171">
        <f t="shared" si="330"/>
        <v>80595.249075</v>
      </c>
      <c r="U1406" s="174">
        <f t="shared" si="331"/>
        <v>2977.9944533212497</v>
      </c>
      <c r="V1406" s="172">
        <f t="shared" si="332"/>
        <v>16.151809801511149</v>
      </c>
      <c r="W1406" s="174">
        <f t="shared" si="333"/>
        <v>3990</v>
      </c>
      <c r="X1406" s="174">
        <f t="shared" si="334"/>
        <v>248.16620444343746</v>
      </c>
      <c r="Y1406" s="175">
        <f t="shared" si="335"/>
        <v>16.077934579965778</v>
      </c>
    </row>
    <row r="1407" spans="1:25" ht="14.25" customHeight="1" x14ac:dyDescent="0.2">
      <c r="A1407" s="172" t="s">
        <v>268</v>
      </c>
      <c r="B1407" s="172" t="s">
        <v>269</v>
      </c>
      <c r="C1407" s="172" t="s">
        <v>178</v>
      </c>
      <c r="D1407" s="170">
        <v>370000</v>
      </c>
      <c r="E1407" s="160">
        <v>1132</v>
      </c>
      <c r="F1407" s="160">
        <v>1330</v>
      </c>
      <c r="G1407" s="160">
        <v>1935</v>
      </c>
      <c r="H1407" s="170">
        <v>108151</v>
      </c>
      <c r="I1407" s="170">
        <v>114343</v>
      </c>
      <c r="J1407" s="170">
        <v>45280</v>
      </c>
      <c r="K1407" s="170">
        <v>53200</v>
      </c>
      <c r="L1407" s="160">
        <v>77400</v>
      </c>
      <c r="M1407" s="160">
        <v>71852</v>
      </c>
      <c r="N1407" s="170">
        <f t="shared" si="324"/>
        <v>-36299</v>
      </c>
      <c r="O1407" s="170">
        <f t="shared" si="325"/>
        <v>-42491</v>
      </c>
      <c r="P1407" s="170">
        <f t="shared" si="326"/>
        <v>26572</v>
      </c>
      <c r="Q1407" s="170">
        <f t="shared" si="327"/>
        <v>18652</v>
      </c>
      <c r="R1407" s="170">
        <f t="shared" si="328"/>
        <v>-5548</v>
      </c>
      <c r="S1407" s="174">
        <f t="shared" si="329"/>
        <v>48100</v>
      </c>
      <c r="T1407" s="171">
        <f t="shared" si="330"/>
        <v>63237.017052000003</v>
      </c>
      <c r="U1407" s="174">
        <f t="shared" si="331"/>
        <v>2336.6077800713997</v>
      </c>
      <c r="V1407" s="172">
        <f t="shared" si="332"/>
        <v>20.585397519531586</v>
      </c>
      <c r="W1407" s="174">
        <f t="shared" si="333"/>
        <v>3990</v>
      </c>
      <c r="X1407" s="174">
        <f t="shared" si="334"/>
        <v>194.71731500594998</v>
      </c>
      <c r="Y1407" s="175">
        <f t="shared" si="335"/>
        <v>20.491243934203169</v>
      </c>
    </row>
    <row r="1408" spans="1:25" ht="14.25" customHeight="1" x14ac:dyDescent="0.2">
      <c r="A1408" s="172" t="s">
        <v>268</v>
      </c>
      <c r="B1408" s="172" t="s">
        <v>269</v>
      </c>
      <c r="C1408" s="172" t="s">
        <v>468</v>
      </c>
      <c r="D1408" s="170">
        <v>370000</v>
      </c>
      <c r="E1408" s="160">
        <v>1132</v>
      </c>
      <c r="F1408" s="160">
        <v>1330</v>
      </c>
      <c r="G1408" s="160">
        <v>1935</v>
      </c>
      <c r="H1408" s="170">
        <v>108151</v>
      </c>
      <c r="I1408" s="170">
        <v>114343</v>
      </c>
      <c r="J1408" s="170">
        <v>45280</v>
      </c>
      <c r="K1408" s="170">
        <v>53200</v>
      </c>
      <c r="L1408" s="160">
        <v>77400</v>
      </c>
      <c r="M1408" s="160">
        <v>60432</v>
      </c>
      <c r="N1408" s="170">
        <f t="shared" si="324"/>
        <v>-47719</v>
      </c>
      <c r="O1408" s="170">
        <f t="shared" si="325"/>
        <v>-53911</v>
      </c>
      <c r="P1408" s="170">
        <f t="shared" si="326"/>
        <v>15152</v>
      </c>
      <c r="Q1408" s="170">
        <f t="shared" si="327"/>
        <v>7232</v>
      </c>
      <c r="R1408" s="170">
        <f t="shared" si="328"/>
        <v>-16968</v>
      </c>
      <c r="S1408" s="174">
        <f t="shared" si="329"/>
        <v>48100</v>
      </c>
      <c r="T1408" s="171">
        <f t="shared" si="330"/>
        <v>53186.263632000002</v>
      </c>
      <c r="U1408" s="174">
        <f t="shared" si="331"/>
        <v>1965.2324412024</v>
      </c>
      <c r="V1408" s="172">
        <f t="shared" si="332"/>
        <v>24.475476280337958</v>
      </c>
      <c r="W1408" s="174">
        <f t="shared" si="333"/>
        <v>3990</v>
      </c>
      <c r="X1408" s="174">
        <f t="shared" si="334"/>
        <v>163.76937010019998</v>
      </c>
      <c r="Y1408" s="175">
        <f t="shared" si="335"/>
        <v>24.363530234980907</v>
      </c>
    </row>
    <row r="1409" spans="1:25" ht="14.25" customHeight="1" x14ac:dyDescent="0.2">
      <c r="A1409" s="172" t="s">
        <v>268</v>
      </c>
      <c r="B1409" s="172" t="s">
        <v>269</v>
      </c>
      <c r="C1409" s="172" t="s">
        <v>170</v>
      </c>
      <c r="D1409" s="170">
        <v>370000</v>
      </c>
      <c r="E1409" s="160">
        <v>1132</v>
      </c>
      <c r="F1409" s="160">
        <v>1330</v>
      </c>
      <c r="G1409" s="160">
        <v>1935</v>
      </c>
      <c r="H1409" s="170">
        <v>108151</v>
      </c>
      <c r="I1409" s="170">
        <v>114343</v>
      </c>
      <c r="J1409" s="170">
        <v>45280</v>
      </c>
      <c r="K1409" s="170">
        <v>53200</v>
      </c>
      <c r="L1409" s="160">
        <v>77400</v>
      </c>
      <c r="M1409" s="160">
        <v>50620</v>
      </c>
      <c r="N1409" s="170">
        <f t="shared" si="324"/>
        <v>-57531</v>
      </c>
      <c r="O1409" s="170">
        <f t="shared" si="325"/>
        <v>-63723</v>
      </c>
      <c r="P1409" s="170">
        <f t="shared" si="326"/>
        <v>5340</v>
      </c>
      <c r="Q1409" s="170">
        <f t="shared" si="327"/>
        <v>-2580</v>
      </c>
      <c r="R1409" s="170">
        <f t="shared" si="328"/>
        <v>-26780</v>
      </c>
      <c r="S1409" s="174">
        <f t="shared" si="329"/>
        <v>48100</v>
      </c>
      <c r="T1409" s="171">
        <f t="shared" si="330"/>
        <v>44550.712619999998</v>
      </c>
      <c r="U1409" s="174">
        <f t="shared" si="331"/>
        <v>1646.1488313089999</v>
      </c>
      <c r="V1409" s="172">
        <f t="shared" si="332"/>
        <v>29.21971518319604</v>
      </c>
      <c r="W1409" s="174">
        <f t="shared" si="333"/>
        <v>3990</v>
      </c>
      <c r="X1409" s="174">
        <f t="shared" si="334"/>
        <v>137.17906927574998</v>
      </c>
      <c r="Y1409" s="175">
        <f t="shared" si="335"/>
        <v>29.086069916245872</v>
      </c>
    </row>
    <row r="1410" spans="1:25" ht="14.25" customHeight="1" x14ac:dyDescent="0.2">
      <c r="A1410" s="172" t="s">
        <v>268</v>
      </c>
      <c r="B1410" s="172" t="s">
        <v>269</v>
      </c>
      <c r="C1410" s="172" t="s">
        <v>171</v>
      </c>
      <c r="D1410" s="170">
        <v>370000</v>
      </c>
      <c r="E1410" s="160">
        <v>1132</v>
      </c>
      <c r="F1410" s="160">
        <v>1330</v>
      </c>
      <c r="G1410" s="160">
        <v>1935</v>
      </c>
      <c r="H1410" s="170">
        <v>108151</v>
      </c>
      <c r="I1410" s="170">
        <v>114343</v>
      </c>
      <c r="J1410" s="170">
        <v>45280</v>
      </c>
      <c r="K1410" s="170">
        <v>53200</v>
      </c>
      <c r="L1410" s="160">
        <v>77400</v>
      </c>
      <c r="M1410" s="160">
        <v>46513</v>
      </c>
      <c r="N1410" s="170">
        <f t="shared" si="324"/>
        <v>-61638</v>
      </c>
      <c r="O1410" s="170">
        <f t="shared" si="325"/>
        <v>-67830</v>
      </c>
      <c r="P1410" s="170">
        <f t="shared" si="326"/>
        <v>1233</v>
      </c>
      <c r="Q1410" s="170">
        <f t="shared" si="327"/>
        <v>-6687</v>
      </c>
      <c r="R1410" s="170">
        <f t="shared" si="328"/>
        <v>-30887</v>
      </c>
      <c r="S1410" s="174">
        <f t="shared" si="329"/>
        <v>48100</v>
      </c>
      <c r="T1410" s="171">
        <f t="shared" si="330"/>
        <v>40936.137813000001</v>
      </c>
      <c r="U1410" s="174">
        <f t="shared" si="331"/>
        <v>1512.5902921903498</v>
      </c>
      <c r="V1410" s="172">
        <f t="shared" si="332"/>
        <v>31.799754532569036</v>
      </c>
      <c r="W1410" s="174">
        <f t="shared" si="333"/>
        <v>3990</v>
      </c>
      <c r="X1410" s="174">
        <f t="shared" si="334"/>
        <v>126.04919101586249</v>
      </c>
      <c r="Y1410" s="175">
        <f t="shared" si="335"/>
        <v>31.654308669842109</v>
      </c>
    </row>
    <row r="1411" spans="1:25" ht="14.25" customHeight="1" x14ac:dyDescent="0.2">
      <c r="A1411" s="172" t="s">
        <v>268</v>
      </c>
      <c r="B1411" s="172" t="s">
        <v>269</v>
      </c>
      <c r="C1411" s="172" t="s">
        <v>172</v>
      </c>
      <c r="D1411" s="170">
        <v>370000</v>
      </c>
      <c r="E1411" s="160">
        <v>1132</v>
      </c>
      <c r="F1411" s="160">
        <v>1330</v>
      </c>
      <c r="G1411" s="160">
        <v>1935</v>
      </c>
      <c r="H1411" s="170">
        <v>108151</v>
      </c>
      <c r="I1411" s="170">
        <v>114343</v>
      </c>
      <c r="J1411" s="170">
        <v>45280</v>
      </c>
      <c r="K1411" s="170">
        <v>53200</v>
      </c>
      <c r="L1411" s="160">
        <v>77400</v>
      </c>
      <c r="M1411" s="160">
        <v>33046</v>
      </c>
      <c r="N1411" s="170">
        <f t="shared" si="324"/>
        <v>-75105</v>
      </c>
      <c r="O1411" s="170">
        <f t="shared" si="325"/>
        <v>-81297</v>
      </c>
      <c r="P1411" s="170">
        <f t="shared" si="326"/>
        <v>-12234</v>
      </c>
      <c r="Q1411" s="170">
        <f t="shared" si="327"/>
        <v>-20154</v>
      </c>
      <c r="R1411" s="170">
        <f t="shared" si="328"/>
        <v>-44354</v>
      </c>
      <c r="S1411" s="174">
        <f t="shared" si="329"/>
        <v>48100</v>
      </c>
      <c r="T1411" s="171">
        <f t="shared" si="330"/>
        <v>29083.817646</v>
      </c>
      <c r="U1411" s="174">
        <f t="shared" si="331"/>
        <v>1074.6470620196999</v>
      </c>
      <c r="V1411" s="172">
        <f t="shared" si="332"/>
        <v>44.758881031694713</v>
      </c>
      <c r="W1411" s="174">
        <f t="shared" si="333"/>
        <v>3990</v>
      </c>
      <c r="X1411" s="174">
        <f t="shared" si="334"/>
        <v>89.553921834974986</v>
      </c>
      <c r="Y1411" s="175">
        <f t="shared" si="335"/>
        <v>44.554162656913576</v>
      </c>
    </row>
    <row r="1412" spans="1:25" ht="14.25" customHeight="1" x14ac:dyDescent="0.2">
      <c r="A1412" s="172" t="s">
        <v>268</v>
      </c>
      <c r="B1412" s="172" t="s">
        <v>269</v>
      </c>
      <c r="C1412" s="172" t="s">
        <v>173</v>
      </c>
      <c r="D1412" s="170">
        <v>370000</v>
      </c>
      <c r="E1412" s="160">
        <v>1132</v>
      </c>
      <c r="F1412" s="160">
        <v>1330</v>
      </c>
      <c r="G1412" s="160">
        <v>1935</v>
      </c>
      <c r="H1412" s="170">
        <v>108151</v>
      </c>
      <c r="I1412" s="170">
        <v>114343</v>
      </c>
      <c r="J1412" s="170">
        <v>45280</v>
      </c>
      <c r="K1412" s="170">
        <v>53200</v>
      </c>
      <c r="L1412" s="160">
        <v>77400</v>
      </c>
      <c r="M1412" s="160">
        <v>41071</v>
      </c>
      <c r="N1412" s="170">
        <f t="shared" si="324"/>
        <v>-67080</v>
      </c>
      <c r="O1412" s="170">
        <f t="shared" si="325"/>
        <v>-73272</v>
      </c>
      <c r="P1412" s="170">
        <f t="shared" si="326"/>
        <v>-4209</v>
      </c>
      <c r="Q1412" s="170">
        <f t="shared" si="327"/>
        <v>-12129</v>
      </c>
      <c r="R1412" s="170">
        <f t="shared" si="328"/>
        <v>-36329</v>
      </c>
      <c r="S1412" s="174">
        <f t="shared" si="329"/>
        <v>48100</v>
      </c>
      <c r="T1412" s="171">
        <f t="shared" si="330"/>
        <v>36146.628171000004</v>
      </c>
      <c r="U1412" s="174">
        <f t="shared" si="331"/>
        <v>1335.61791091845</v>
      </c>
      <c r="V1412" s="172">
        <f t="shared" si="332"/>
        <v>36.013293627459362</v>
      </c>
      <c r="W1412" s="174">
        <f t="shared" si="333"/>
        <v>3990</v>
      </c>
      <c r="X1412" s="174">
        <f t="shared" si="334"/>
        <v>111.3014925765375</v>
      </c>
      <c r="Y1412" s="175">
        <f t="shared" si="335"/>
        <v>35.848575860348319</v>
      </c>
    </row>
    <row r="1413" spans="1:25" ht="14.25" customHeight="1" x14ac:dyDescent="0.2">
      <c r="A1413" s="172" t="s">
        <v>268</v>
      </c>
      <c r="B1413" s="172" t="s">
        <v>269</v>
      </c>
      <c r="C1413" s="172" t="s">
        <v>174</v>
      </c>
      <c r="D1413" s="170">
        <v>370000</v>
      </c>
      <c r="E1413" s="160">
        <v>1132</v>
      </c>
      <c r="F1413" s="160">
        <v>1330</v>
      </c>
      <c r="G1413" s="160">
        <v>1935</v>
      </c>
      <c r="H1413" s="170">
        <v>108151</v>
      </c>
      <c r="I1413" s="170">
        <v>114343</v>
      </c>
      <c r="J1413" s="170">
        <v>45280</v>
      </c>
      <c r="K1413" s="170">
        <v>53200</v>
      </c>
      <c r="L1413" s="160">
        <v>77400</v>
      </c>
      <c r="M1413" s="160">
        <v>71156</v>
      </c>
      <c r="N1413" s="170">
        <f t="shared" si="324"/>
        <v>-36995</v>
      </c>
      <c r="O1413" s="170">
        <f t="shared" si="325"/>
        <v>-43187</v>
      </c>
      <c r="P1413" s="170">
        <f t="shared" si="326"/>
        <v>25876</v>
      </c>
      <c r="Q1413" s="170">
        <f t="shared" si="327"/>
        <v>17956</v>
      </c>
      <c r="R1413" s="170">
        <f t="shared" si="328"/>
        <v>-6244</v>
      </c>
      <c r="S1413" s="174">
        <f t="shared" si="329"/>
        <v>48100</v>
      </c>
      <c r="T1413" s="171">
        <f t="shared" si="330"/>
        <v>62624.466756000002</v>
      </c>
      <c r="U1413" s="174">
        <f t="shared" si="331"/>
        <v>2313.9740466342</v>
      </c>
      <c r="V1413" s="172">
        <f t="shared" si="332"/>
        <v>20.786749994004488</v>
      </c>
      <c r="W1413" s="174">
        <f t="shared" si="333"/>
        <v>3990</v>
      </c>
      <c r="X1413" s="174">
        <f t="shared" si="334"/>
        <v>192.83117055284998</v>
      </c>
      <c r="Y1413" s="175">
        <f t="shared" si="335"/>
        <v>20.691675461807382</v>
      </c>
    </row>
    <row r="1414" spans="1:25" ht="14.25" customHeight="1" x14ac:dyDescent="0.2">
      <c r="A1414" s="172" t="s">
        <v>268</v>
      </c>
      <c r="B1414" s="172" t="s">
        <v>269</v>
      </c>
      <c r="C1414" s="172" t="s">
        <v>175</v>
      </c>
      <c r="D1414" s="170">
        <v>370000</v>
      </c>
      <c r="E1414" s="160">
        <v>1132</v>
      </c>
      <c r="F1414" s="160">
        <v>1330</v>
      </c>
      <c r="G1414" s="160">
        <v>1935</v>
      </c>
      <c r="H1414" s="170">
        <v>108151</v>
      </c>
      <c r="I1414" s="170">
        <v>114343</v>
      </c>
      <c r="J1414" s="170">
        <v>45280</v>
      </c>
      <c r="K1414" s="170">
        <v>53200</v>
      </c>
      <c r="L1414" s="160">
        <v>77400</v>
      </c>
      <c r="M1414" s="160">
        <v>30781</v>
      </c>
      <c r="N1414" s="170">
        <f t="shared" si="324"/>
        <v>-77370</v>
      </c>
      <c r="O1414" s="170">
        <f t="shared" si="325"/>
        <v>-83562</v>
      </c>
      <c r="P1414" s="170">
        <f t="shared" si="326"/>
        <v>-14499</v>
      </c>
      <c r="Q1414" s="170">
        <f t="shared" si="327"/>
        <v>-22419</v>
      </c>
      <c r="R1414" s="170">
        <f t="shared" si="328"/>
        <v>-46619</v>
      </c>
      <c r="S1414" s="174">
        <f t="shared" si="329"/>
        <v>48100</v>
      </c>
      <c r="T1414" s="171">
        <f t="shared" si="330"/>
        <v>27090.388880999999</v>
      </c>
      <c r="U1414" s="174">
        <f t="shared" si="331"/>
        <v>1000.9898691529498</v>
      </c>
      <c r="V1414" s="172">
        <f t="shared" si="332"/>
        <v>48.052434377485582</v>
      </c>
      <c r="W1414" s="174">
        <f t="shared" si="333"/>
        <v>3990</v>
      </c>
      <c r="X1414" s="174">
        <f t="shared" si="334"/>
        <v>83.415822429412486</v>
      </c>
      <c r="Y1414" s="175">
        <f t="shared" si="335"/>
        <v>47.832651933347393</v>
      </c>
    </row>
    <row r="1415" spans="1:25" ht="14.25" customHeight="1" x14ac:dyDescent="0.2">
      <c r="A1415" s="172" t="s">
        <v>268</v>
      </c>
      <c r="B1415" s="172" t="s">
        <v>269</v>
      </c>
      <c r="C1415" s="172" t="s">
        <v>176</v>
      </c>
      <c r="D1415" s="170">
        <v>370000</v>
      </c>
      <c r="E1415" s="160">
        <v>1132</v>
      </c>
      <c r="F1415" s="160">
        <v>1330</v>
      </c>
      <c r="G1415" s="160">
        <v>1935</v>
      </c>
      <c r="H1415" s="170">
        <v>108151</v>
      </c>
      <c r="I1415" s="170">
        <v>114343</v>
      </c>
      <c r="J1415" s="170">
        <v>45280</v>
      </c>
      <c r="K1415" s="170">
        <v>53200</v>
      </c>
      <c r="L1415" s="160">
        <v>77400</v>
      </c>
      <c r="M1415" s="160">
        <v>26114</v>
      </c>
      <c r="N1415" s="170">
        <f t="shared" si="324"/>
        <v>-82037</v>
      </c>
      <c r="O1415" s="170">
        <f t="shared" si="325"/>
        <v>-88229</v>
      </c>
      <c r="P1415" s="170">
        <f t="shared" si="326"/>
        <v>-19166</v>
      </c>
      <c r="Q1415" s="170">
        <f t="shared" si="327"/>
        <v>-27086</v>
      </c>
      <c r="R1415" s="170">
        <f t="shared" si="328"/>
        <v>-51286</v>
      </c>
      <c r="S1415" s="174">
        <f t="shared" si="329"/>
        <v>48100</v>
      </c>
      <c r="T1415" s="171">
        <f t="shared" si="330"/>
        <v>22982.957514000002</v>
      </c>
      <c r="U1415" s="174">
        <f t="shared" si="331"/>
        <v>849.2202801423</v>
      </c>
      <c r="V1415" s="172">
        <f t="shared" si="332"/>
        <v>56.640192332594907</v>
      </c>
      <c r="W1415" s="174">
        <f t="shared" si="333"/>
        <v>3990</v>
      </c>
      <c r="X1415" s="174">
        <f t="shared" si="334"/>
        <v>70.768356678524995</v>
      </c>
      <c r="Y1415" s="175">
        <f t="shared" si="335"/>
        <v>56.381131161842916</v>
      </c>
    </row>
    <row r="1416" spans="1:25" ht="14.25" customHeight="1" x14ac:dyDescent="0.2">
      <c r="A1416" s="172" t="s">
        <v>268</v>
      </c>
      <c r="B1416" s="172" t="s">
        <v>269</v>
      </c>
      <c r="C1416" s="172" t="s">
        <v>303</v>
      </c>
      <c r="D1416" s="170">
        <v>370000</v>
      </c>
      <c r="E1416" s="160">
        <v>1132</v>
      </c>
      <c r="F1416" s="160">
        <v>1330</v>
      </c>
      <c r="G1416" s="160">
        <v>1935</v>
      </c>
      <c r="H1416" s="170">
        <v>108151</v>
      </c>
      <c r="I1416" s="170">
        <v>114343</v>
      </c>
      <c r="J1416" s="170">
        <v>45280</v>
      </c>
      <c r="K1416" s="170">
        <v>53200</v>
      </c>
      <c r="L1416" s="160">
        <v>77400</v>
      </c>
      <c r="M1416" s="160">
        <v>45844</v>
      </c>
      <c r="N1416" s="170">
        <f t="shared" si="324"/>
        <v>-62307</v>
      </c>
      <c r="O1416" s="170">
        <f t="shared" si="325"/>
        <v>-68499</v>
      </c>
      <c r="P1416" s="170">
        <f t="shared" si="326"/>
        <v>564</v>
      </c>
      <c r="Q1416" s="170">
        <f t="shared" si="327"/>
        <v>-7356</v>
      </c>
      <c r="R1416" s="170">
        <f t="shared" si="328"/>
        <v>-31556</v>
      </c>
      <c r="S1416" s="174">
        <f t="shared" si="329"/>
        <v>48100</v>
      </c>
      <c r="T1416" s="171">
        <f t="shared" si="330"/>
        <v>40347.350244000001</v>
      </c>
      <c r="U1416" s="174">
        <f t="shared" si="331"/>
        <v>1490.8345915158</v>
      </c>
      <c r="V1416" s="172">
        <f t="shared" si="332"/>
        <v>32.263807315534933</v>
      </c>
      <c r="W1416" s="174">
        <f t="shared" si="333"/>
        <v>3990</v>
      </c>
      <c r="X1416" s="174">
        <f t="shared" si="334"/>
        <v>124.23621595964998</v>
      </c>
      <c r="Y1416" s="175">
        <f t="shared" si="335"/>
        <v>32.116238966066796</v>
      </c>
    </row>
    <row r="1417" spans="1:25" ht="14.25" customHeight="1" x14ac:dyDescent="0.2">
      <c r="A1417" s="172" t="s">
        <v>268</v>
      </c>
      <c r="B1417" s="172" t="s">
        <v>269</v>
      </c>
      <c r="C1417" s="172" t="s">
        <v>339</v>
      </c>
      <c r="D1417" s="170">
        <v>370000</v>
      </c>
      <c r="E1417" s="160">
        <v>1132</v>
      </c>
      <c r="F1417" s="160">
        <v>1330</v>
      </c>
      <c r="G1417" s="160">
        <v>1935</v>
      </c>
      <c r="H1417" s="170">
        <v>108151</v>
      </c>
      <c r="I1417" s="170">
        <v>114343</v>
      </c>
      <c r="J1417" s="170">
        <v>45280</v>
      </c>
      <c r="K1417" s="170">
        <v>53200</v>
      </c>
      <c r="L1417" s="160">
        <v>77400</v>
      </c>
      <c r="M1417" s="160">
        <v>31034</v>
      </c>
      <c r="N1417" s="170">
        <f t="shared" si="324"/>
        <v>-77117</v>
      </c>
      <c r="O1417" s="170">
        <f t="shared" si="325"/>
        <v>-83309</v>
      </c>
      <c r="P1417" s="170">
        <f t="shared" si="326"/>
        <v>-14246</v>
      </c>
      <c r="Q1417" s="170">
        <f t="shared" si="327"/>
        <v>-22166</v>
      </c>
      <c r="R1417" s="170">
        <f t="shared" si="328"/>
        <v>-46366</v>
      </c>
      <c r="S1417" s="174">
        <f t="shared" si="329"/>
        <v>48100</v>
      </c>
      <c r="T1417" s="171">
        <f t="shared" si="330"/>
        <v>27313.054434000001</v>
      </c>
      <c r="U1417" s="174">
        <f t="shared" si="331"/>
        <v>1009.2173613363</v>
      </c>
      <c r="V1417" s="172">
        <f t="shared" si="332"/>
        <v>47.66069416038485</v>
      </c>
      <c r="W1417" s="174">
        <f t="shared" si="333"/>
        <v>3990</v>
      </c>
      <c r="X1417" s="174">
        <f t="shared" si="334"/>
        <v>84.101446778024993</v>
      </c>
      <c r="Y1417" s="175">
        <f t="shared" si="335"/>
        <v>47.442703459443386</v>
      </c>
    </row>
    <row r="1418" spans="1:25" ht="14.25" customHeight="1" x14ac:dyDescent="0.2">
      <c r="A1418" s="172" t="s">
        <v>268</v>
      </c>
      <c r="B1418" s="172" t="s">
        <v>269</v>
      </c>
      <c r="C1418" s="172" t="s">
        <v>179</v>
      </c>
      <c r="D1418" s="170">
        <v>370000</v>
      </c>
      <c r="E1418" s="160">
        <v>1132</v>
      </c>
      <c r="F1418" s="160">
        <v>1330</v>
      </c>
      <c r="G1418" s="160">
        <v>1935</v>
      </c>
      <c r="H1418" s="170">
        <v>108151</v>
      </c>
      <c r="I1418" s="170">
        <v>114343</v>
      </c>
      <c r="J1418" s="170">
        <v>45280</v>
      </c>
      <c r="K1418" s="170">
        <v>53200</v>
      </c>
      <c r="L1418" s="160">
        <v>77400</v>
      </c>
      <c r="M1418" s="160">
        <v>58529</v>
      </c>
      <c r="N1418" s="170">
        <f t="shared" ref="N1418:N1481" si="336">$M1418-H1418</f>
        <v>-49622</v>
      </c>
      <c r="O1418" s="170">
        <f t="shared" ref="O1418:O1481" si="337">$M1418-I1418</f>
        <v>-55814</v>
      </c>
      <c r="P1418" s="170">
        <f t="shared" ref="P1418:P1481" si="338">$M1418-J1418</f>
        <v>13249</v>
      </c>
      <c r="Q1418" s="170">
        <f t="shared" ref="Q1418:Q1481" si="339">$M1418-K1418</f>
        <v>5329</v>
      </c>
      <c r="R1418" s="170">
        <f t="shared" ref="R1418:R1481" si="340">$M1418-L1418</f>
        <v>-18871</v>
      </c>
      <c r="S1418" s="174">
        <f t="shared" ref="S1418:S1481" si="341">D1418*0.13</f>
        <v>48100</v>
      </c>
      <c r="T1418" s="171">
        <f t="shared" ref="T1418:T1481" si="342">M1418*$AD$1</f>
        <v>51511.431429000004</v>
      </c>
      <c r="U1418" s="174">
        <f t="shared" ref="U1418:U1481" si="343">T1418*$AB$1</f>
        <v>1903.34739130155</v>
      </c>
      <c r="V1418" s="172">
        <f t="shared" ref="V1418:V1481" si="344">S1418/U1418</f>
        <v>25.271266937302592</v>
      </c>
      <c r="W1418" s="174">
        <f t="shared" ref="W1418:W1481" si="345">F1418*3</f>
        <v>3990</v>
      </c>
      <c r="X1418" s="174">
        <f t="shared" ref="X1418:X1481" si="346">T1418*($AB$1/12)</f>
        <v>158.61228260846249</v>
      </c>
      <c r="Y1418" s="175">
        <f t="shared" ref="Y1418:Y1481" si="347">W1418/X1418</f>
        <v>25.155681100998923</v>
      </c>
    </row>
    <row r="1419" spans="1:25" ht="14.25" customHeight="1" x14ac:dyDescent="0.2">
      <c r="A1419" s="172" t="s">
        <v>268</v>
      </c>
      <c r="B1419" s="172" t="s">
        <v>269</v>
      </c>
      <c r="C1419" s="172" t="s">
        <v>340</v>
      </c>
      <c r="D1419" s="170">
        <v>370000</v>
      </c>
      <c r="E1419" s="160">
        <v>1132</v>
      </c>
      <c r="F1419" s="160">
        <v>1330</v>
      </c>
      <c r="G1419" s="160">
        <v>1935</v>
      </c>
      <c r="H1419" s="170">
        <v>108151</v>
      </c>
      <c r="I1419" s="170">
        <v>114343</v>
      </c>
      <c r="J1419" s="170">
        <v>45280</v>
      </c>
      <c r="K1419" s="170">
        <v>53200</v>
      </c>
      <c r="L1419" s="160">
        <v>77400</v>
      </c>
      <c r="M1419" s="160">
        <v>32301</v>
      </c>
      <c r="N1419" s="170">
        <f t="shared" si="336"/>
        <v>-75850</v>
      </c>
      <c r="O1419" s="170">
        <f t="shared" si="337"/>
        <v>-82042</v>
      </c>
      <c r="P1419" s="170">
        <f t="shared" si="338"/>
        <v>-12979</v>
      </c>
      <c r="Q1419" s="170">
        <f t="shared" si="339"/>
        <v>-20899</v>
      </c>
      <c r="R1419" s="170">
        <f t="shared" si="340"/>
        <v>-45099</v>
      </c>
      <c r="S1419" s="174">
        <f t="shared" si="341"/>
        <v>48100</v>
      </c>
      <c r="T1419" s="171">
        <f t="shared" si="342"/>
        <v>28428.142401000001</v>
      </c>
      <c r="U1419" s="174">
        <f t="shared" si="343"/>
        <v>1050.41986171695</v>
      </c>
      <c r="V1419" s="172">
        <f t="shared" si="344"/>
        <v>45.791213354799652</v>
      </c>
      <c r="W1419" s="174">
        <f t="shared" si="345"/>
        <v>3990</v>
      </c>
      <c r="X1419" s="174">
        <f t="shared" si="346"/>
        <v>87.534988476412494</v>
      </c>
      <c r="Y1419" s="175">
        <f t="shared" si="347"/>
        <v>45.581773293717404</v>
      </c>
    </row>
    <row r="1420" spans="1:25" ht="14.25" customHeight="1" x14ac:dyDescent="0.2">
      <c r="A1420" s="172" t="s">
        <v>268</v>
      </c>
      <c r="B1420" s="172" t="s">
        <v>269</v>
      </c>
      <c r="C1420" s="172" t="s">
        <v>305</v>
      </c>
      <c r="D1420" s="170">
        <v>370000</v>
      </c>
      <c r="E1420" s="160">
        <v>1132</v>
      </c>
      <c r="F1420" s="160">
        <v>1330</v>
      </c>
      <c r="G1420" s="160">
        <v>1935</v>
      </c>
      <c r="H1420" s="170">
        <v>108151</v>
      </c>
      <c r="I1420" s="170">
        <v>114343</v>
      </c>
      <c r="J1420" s="170">
        <v>45280</v>
      </c>
      <c r="K1420" s="170">
        <v>53200</v>
      </c>
      <c r="L1420" s="160">
        <v>77400</v>
      </c>
      <c r="M1420" s="160">
        <v>28437</v>
      </c>
      <c r="N1420" s="170">
        <f t="shared" si="336"/>
        <v>-79714</v>
      </c>
      <c r="O1420" s="170">
        <f t="shared" si="337"/>
        <v>-85906</v>
      </c>
      <c r="P1420" s="170">
        <f t="shared" si="338"/>
        <v>-16843</v>
      </c>
      <c r="Q1420" s="170">
        <f t="shared" si="339"/>
        <v>-24763</v>
      </c>
      <c r="R1420" s="170">
        <f t="shared" si="340"/>
        <v>-48963</v>
      </c>
      <c r="S1420" s="174">
        <f t="shared" si="341"/>
        <v>48100</v>
      </c>
      <c r="T1420" s="171">
        <f t="shared" si="342"/>
        <v>25027.432137</v>
      </c>
      <c r="U1420" s="174">
        <f t="shared" si="343"/>
        <v>924.76361746214991</v>
      </c>
      <c r="V1420" s="172">
        <f t="shared" si="344"/>
        <v>52.013291928592452</v>
      </c>
      <c r="W1420" s="174">
        <f t="shared" si="345"/>
        <v>3990</v>
      </c>
      <c r="X1420" s="174">
        <f t="shared" si="346"/>
        <v>77.063634788512488</v>
      </c>
      <c r="Y1420" s="175">
        <f t="shared" si="347"/>
        <v>51.775393296070824</v>
      </c>
    </row>
    <row r="1421" spans="1:25" ht="14.25" customHeight="1" x14ac:dyDescent="0.2">
      <c r="A1421" s="172" t="s">
        <v>268</v>
      </c>
      <c r="B1421" s="172" t="s">
        <v>269</v>
      </c>
      <c r="C1421" s="172" t="s">
        <v>177</v>
      </c>
      <c r="D1421" s="170">
        <v>370000</v>
      </c>
      <c r="E1421" s="160">
        <v>1132</v>
      </c>
      <c r="F1421" s="160">
        <v>1330</v>
      </c>
      <c r="G1421" s="160">
        <v>1935</v>
      </c>
      <c r="H1421" s="170">
        <v>108151</v>
      </c>
      <c r="I1421" s="170">
        <v>114343</v>
      </c>
      <c r="J1421" s="170">
        <v>45280</v>
      </c>
      <c r="K1421" s="170">
        <v>53200</v>
      </c>
      <c r="L1421" s="160">
        <v>77400</v>
      </c>
      <c r="M1421" s="160">
        <v>30292</v>
      </c>
      <c r="N1421" s="170">
        <f t="shared" si="336"/>
        <v>-77859</v>
      </c>
      <c r="O1421" s="170">
        <f t="shared" si="337"/>
        <v>-84051</v>
      </c>
      <c r="P1421" s="170">
        <f t="shared" si="338"/>
        <v>-14988</v>
      </c>
      <c r="Q1421" s="170">
        <f t="shared" si="339"/>
        <v>-22908</v>
      </c>
      <c r="R1421" s="170">
        <f t="shared" si="340"/>
        <v>-47108</v>
      </c>
      <c r="S1421" s="174">
        <f t="shared" si="341"/>
        <v>48100</v>
      </c>
      <c r="T1421" s="171">
        <f t="shared" si="342"/>
        <v>26660.019491999999</v>
      </c>
      <c r="U1421" s="174">
        <f t="shared" si="343"/>
        <v>985.08772022939991</v>
      </c>
      <c r="V1421" s="172">
        <f t="shared" si="344"/>
        <v>48.82813886746942</v>
      </c>
      <c r="W1421" s="174">
        <f t="shared" si="345"/>
        <v>3990</v>
      </c>
      <c r="X1421" s="174">
        <f t="shared" si="346"/>
        <v>82.090643352449987</v>
      </c>
      <c r="Y1421" s="175">
        <f t="shared" si="347"/>
        <v>48.604808502587019</v>
      </c>
    </row>
    <row r="1422" spans="1:25" ht="14.25" customHeight="1" x14ac:dyDescent="0.2">
      <c r="A1422" s="172" t="s">
        <v>268</v>
      </c>
      <c r="B1422" s="172" t="s">
        <v>269</v>
      </c>
      <c r="C1422" s="172" t="s">
        <v>180</v>
      </c>
      <c r="D1422" s="170">
        <v>370000</v>
      </c>
      <c r="E1422" s="160">
        <v>1132</v>
      </c>
      <c r="F1422" s="160">
        <v>1330</v>
      </c>
      <c r="G1422" s="160">
        <v>1935</v>
      </c>
      <c r="H1422" s="170">
        <v>108151</v>
      </c>
      <c r="I1422" s="170">
        <v>114343</v>
      </c>
      <c r="J1422" s="170">
        <v>45280</v>
      </c>
      <c r="K1422" s="170">
        <v>53200</v>
      </c>
      <c r="L1422" s="160">
        <v>77400</v>
      </c>
      <c r="M1422" s="160">
        <v>30140</v>
      </c>
      <c r="N1422" s="170">
        <f t="shared" si="336"/>
        <v>-78011</v>
      </c>
      <c r="O1422" s="170">
        <f t="shared" si="337"/>
        <v>-84203</v>
      </c>
      <c r="P1422" s="170">
        <f t="shared" si="338"/>
        <v>-15140</v>
      </c>
      <c r="Q1422" s="170">
        <f t="shared" si="339"/>
        <v>-23060</v>
      </c>
      <c r="R1422" s="170">
        <f t="shared" si="340"/>
        <v>-47260</v>
      </c>
      <c r="S1422" s="174">
        <f t="shared" si="341"/>
        <v>48100</v>
      </c>
      <c r="T1422" s="171">
        <f t="shared" si="342"/>
        <v>26526.244139999999</v>
      </c>
      <c r="U1422" s="174">
        <f t="shared" si="343"/>
        <v>980.14472097299983</v>
      </c>
      <c r="V1422" s="172">
        <f t="shared" si="344"/>
        <v>49.074385619554867</v>
      </c>
      <c r="W1422" s="174">
        <f t="shared" si="345"/>
        <v>3990</v>
      </c>
      <c r="X1422" s="174">
        <f t="shared" si="346"/>
        <v>81.678726747749991</v>
      </c>
      <c r="Y1422" s="175">
        <f t="shared" si="347"/>
        <v>48.849928970151495</v>
      </c>
    </row>
    <row r="1423" spans="1:25" ht="14.25" customHeight="1" x14ac:dyDescent="0.2">
      <c r="A1423" s="172" t="s">
        <v>307</v>
      </c>
      <c r="B1423" s="172" t="s">
        <v>449</v>
      </c>
      <c r="C1423" s="180" t="s">
        <v>177</v>
      </c>
      <c r="D1423" s="170">
        <v>240000</v>
      </c>
      <c r="E1423" s="160">
        <v>849</v>
      </c>
      <c r="F1423" s="160">
        <v>1014</v>
      </c>
      <c r="G1423" s="160">
        <v>1271</v>
      </c>
      <c r="H1423" s="170">
        <v>70152</v>
      </c>
      <c r="I1423" s="170">
        <v>74168</v>
      </c>
      <c r="J1423" s="170">
        <v>33960</v>
      </c>
      <c r="K1423" s="170">
        <v>40560</v>
      </c>
      <c r="L1423" s="160">
        <v>50840</v>
      </c>
      <c r="M1423" s="160">
        <v>30697</v>
      </c>
      <c r="N1423" s="170">
        <f t="shared" si="336"/>
        <v>-39455</v>
      </c>
      <c r="O1423" s="170">
        <f t="shared" si="337"/>
        <v>-43471</v>
      </c>
      <c r="P1423" s="170">
        <f t="shared" si="338"/>
        <v>-3263</v>
      </c>
      <c r="Q1423" s="170">
        <f t="shared" si="339"/>
        <v>-9863</v>
      </c>
      <c r="R1423" s="170">
        <f t="shared" si="340"/>
        <v>-20143</v>
      </c>
      <c r="S1423" s="174">
        <f t="shared" si="341"/>
        <v>31200</v>
      </c>
      <c r="T1423" s="171">
        <f t="shared" si="342"/>
        <v>27016.460396999999</v>
      </c>
      <c r="U1423" s="174">
        <f t="shared" si="343"/>
        <v>998.25821166914989</v>
      </c>
      <c r="V1423" s="172">
        <f t="shared" si="344"/>
        <v>31.254438616469436</v>
      </c>
      <c r="W1423" s="174">
        <f t="shared" si="345"/>
        <v>3042</v>
      </c>
      <c r="X1423" s="174">
        <f t="shared" si="346"/>
        <v>83.188184305762491</v>
      </c>
      <c r="Y1423" s="175">
        <f t="shared" si="347"/>
        <v>36.567693181269242</v>
      </c>
    </row>
    <row r="1424" spans="1:25" ht="14.25" customHeight="1" x14ac:dyDescent="0.2">
      <c r="A1424" s="172" t="s">
        <v>307</v>
      </c>
      <c r="B1424" s="172" t="s">
        <v>449</v>
      </c>
      <c r="C1424" s="180" t="s">
        <v>463</v>
      </c>
      <c r="D1424" s="170">
        <v>240000</v>
      </c>
      <c r="E1424" s="160">
        <v>849</v>
      </c>
      <c r="F1424" s="160">
        <v>1014</v>
      </c>
      <c r="G1424" s="160">
        <v>1271</v>
      </c>
      <c r="H1424" s="170">
        <v>70152</v>
      </c>
      <c r="I1424" s="170">
        <v>74168</v>
      </c>
      <c r="J1424" s="170">
        <v>33960</v>
      </c>
      <c r="K1424" s="170">
        <v>40560</v>
      </c>
      <c r="L1424" s="160">
        <v>50840</v>
      </c>
      <c r="M1424" s="160">
        <v>33503</v>
      </c>
      <c r="N1424" s="170">
        <f t="shared" si="336"/>
        <v>-36649</v>
      </c>
      <c r="O1424" s="170">
        <f t="shared" si="337"/>
        <v>-40665</v>
      </c>
      <c r="P1424" s="170">
        <f t="shared" si="338"/>
        <v>-457</v>
      </c>
      <c r="Q1424" s="170">
        <f t="shared" si="339"/>
        <v>-7057</v>
      </c>
      <c r="R1424" s="170">
        <f t="shared" si="340"/>
        <v>-17337</v>
      </c>
      <c r="S1424" s="174">
        <f t="shared" si="341"/>
        <v>31200</v>
      </c>
      <c r="T1424" s="171">
        <f t="shared" si="342"/>
        <v>29486.023803</v>
      </c>
      <c r="U1424" s="174">
        <f t="shared" si="343"/>
        <v>1089.5085795208499</v>
      </c>
      <c r="V1424" s="172">
        <f t="shared" si="344"/>
        <v>28.636763937849217</v>
      </c>
      <c r="W1424" s="174">
        <f t="shared" si="345"/>
        <v>3042</v>
      </c>
      <c r="X1424" s="174">
        <f t="shared" si="346"/>
        <v>90.792381626737495</v>
      </c>
      <c r="Y1424" s="172">
        <f t="shared" si="347"/>
        <v>33.505013807283582</v>
      </c>
    </row>
    <row r="1425" spans="1:25" ht="14.25" customHeight="1" x14ac:dyDescent="0.2">
      <c r="A1425" s="172" t="s">
        <v>307</v>
      </c>
      <c r="B1425" s="172" t="s">
        <v>449</v>
      </c>
      <c r="C1425" s="180" t="s">
        <v>180</v>
      </c>
      <c r="D1425" s="170">
        <v>240000</v>
      </c>
      <c r="E1425" s="160">
        <v>849</v>
      </c>
      <c r="F1425" s="160">
        <v>1014</v>
      </c>
      <c r="G1425" s="160">
        <v>1271</v>
      </c>
      <c r="H1425" s="170">
        <v>70152</v>
      </c>
      <c r="I1425" s="170">
        <v>74168</v>
      </c>
      <c r="J1425" s="170">
        <v>33960</v>
      </c>
      <c r="K1425" s="170">
        <v>40560</v>
      </c>
      <c r="L1425" s="160">
        <v>50840</v>
      </c>
      <c r="M1425" s="160">
        <v>30544</v>
      </c>
      <c r="N1425" s="170">
        <f t="shared" si="336"/>
        <v>-39608</v>
      </c>
      <c r="O1425" s="170">
        <f t="shared" si="337"/>
        <v>-43624</v>
      </c>
      <c r="P1425" s="170">
        <f t="shared" si="338"/>
        <v>-3416</v>
      </c>
      <c r="Q1425" s="170">
        <f t="shared" si="339"/>
        <v>-10016</v>
      </c>
      <c r="R1425" s="170">
        <f t="shared" si="340"/>
        <v>-20296</v>
      </c>
      <c r="S1425" s="174">
        <f t="shared" si="341"/>
        <v>31200</v>
      </c>
      <c r="T1425" s="171">
        <f t="shared" si="342"/>
        <v>26881.804944</v>
      </c>
      <c r="U1425" s="174">
        <f t="shared" si="343"/>
        <v>993.28269268079987</v>
      </c>
      <c r="V1425" s="172">
        <f t="shared" si="344"/>
        <v>31.410997322215895</v>
      </c>
      <c r="W1425" s="174">
        <f t="shared" si="345"/>
        <v>3042</v>
      </c>
      <c r="X1425" s="174">
        <f t="shared" si="346"/>
        <v>82.773557723399989</v>
      </c>
      <c r="Y1425" s="175">
        <f t="shared" si="347"/>
        <v>36.750866866992602</v>
      </c>
    </row>
    <row r="1426" spans="1:25" ht="14.25" customHeight="1" x14ac:dyDescent="0.2">
      <c r="A1426" s="172" t="s">
        <v>307</v>
      </c>
      <c r="B1426" s="172" t="s">
        <v>449</v>
      </c>
      <c r="C1426" s="172" t="s">
        <v>181</v>
      </c>
      <c r="D1426" s="170">
        <v>240000</v>
      </c>
      <c r="E1426" s="160">
        <v>849</v>
      </c>
      <c r="F1426" s="160">
        <v>1014</v>
      </c>
      <c r="G1426" s="160">
        <v>1271</v>
      </c>
      <c r="H1426" s="170">
        <v>70152</v>
      </c>
      <c r="I1426" s="170">
        <v>74168</v>
      </c>
      <c r="J1426" s="170">
        <v>33960</v>
      </c>
      <c r="K1426" s="170">
        <v>40560</v>
      </c>
      <c r="L1426" s="160">
        <v>50840</v>
      </c>
      <c r="M1426" s="160">
        <v>92802</v>
      </c>
      <c r="N1426" s="170">
        <f t="shared" si="336"/>
        <v>22650</v>
      </c>
      <c r="O1426" s="170">
        <f t="shared" si="337"/>
        <v>18634</v>
      </c>
      <c r="P1426" s="170">
        <f t="shared" si="338"/>
        <v>58842</v>
      </c>
      <c r="Q1426" s="170">
        <f t="shared" si="339"/>
        <v>52242</v>
      </c>
      <c r="R1426" s="170">
        <f t="shared" si="340"/>
        <v>41962</v>
      </c>
      <c r="S1426" s="174">
        <f t="shared" si="341"/>
        <v>31200</v>
      </c>
      <c r="T1426" s="171">
        <f t="shared" si="342"/>
        <v>81675.133002000002</v>
      </c>
      <c r="U1426" s="174">
        <f t="shared" si="343"/>
        <v>3017.8961644238998</v>
      </c>
      <c r="V1426" s="172">
        <f t="shared" si="344"/>
        <v>10.338327861573697</v>
      </c>
      <c r="W1426" s="174">
        <f t="shared" si="345"/>
        <v>3042</v>
      </c>
      <c r="X1426" s="174">
        <f t="shared" si="346"/>
        <v>251.49134703532496</v>
      </c>
      <c r="Y1426" s="175">
        <f t="shared" si="347"/>
        <v>12.095843598041228</v>
      </c>
    </row>
    <row r="1427" spans="1:25" ht="14.25" customHeight="1" x14ac:dyDescent="0.2">
      <c r="A1427" s="172" t="s">
        <v>307</v>
      </c>
      <c r="B1427" s="172" t="s">
        <v>449</v>
      </c>
      <c r="C1427" s="172" t="s">
        <v>178</v>
      </c>
      <c r="D1427" s="170">
        <v>240000</v>
      </c>
      <c r="E1427" s="160">
        <v>849</v>
      </c>
      <c r="F1427" s="160">
        <v>1014</v>
      </c>
      <c r="G1427" s="160">
        <v>1271</v>
      </c>
      <c r="H1427" s="170">
        <v>70152</v>
      </c>
      <c r="I1427" s="170">
        <v>74168</v>
      </c>
      <c r="J1427" s="170">
        <v>33960</v>
      </c>
      <c r="K1427" s="170">
        <v>40560</v>
      </c>
      <c r="L1427" s="160">
        <v>50840</v>
      </c>
      <c r="M1427" s="160">
        <v>72815</v>
      </c>
      <c r="N1427" s="170">
        <f t="shared" si="336"/>
        <v>2663</v>
      </c>
      <c r="O1427" s="170">
        <f t="shared" si="337"/>
        <v>-1353</v>
      </c>
      <c r="P1427" s="170">
        <f t="shared" si="338"/>
        <v>38855</v>
      </c>
      <c r="Q1427" s="170">
        <f t="shared" si="339"/>
        <v>32255</v>
      </c>
      <c r="R1427" s="170">
        <f t="shared" si="340"/>
        <v>21975</v>
      </c>
      <c r="S1427" s="174">
        <f t="shared" si="341"/>
        <v>31200</v>
      </c>
      <c r="T1427" s="171">
        <f t="shared" si="342"/>
        <v>64084.554315000001</v>
      </c>
      <c r="U1427" s="174">
        <f t="shared" si="343"/>
        <v>2367.9242819392498</v>
      </c>
      <c r="V1427" s="172">
        <f t="shared" si="344"/>
        <v>13.176096988391985</v>
      </c>
      <c r="W1427" s="174">
        <f t="shared" si="345"/>
        <v>3042</v>
      </c>
      <c r="X1427" s="174">
        <f t="shared" si="346"/>
        <v>197.32702349493746</v>
      </c>
      <c r="Y1427" s="175">
        <f t="shared" si="347"/>
        <v>15.416033476418622</v>
      </c>
    </row>
    <row r="1428" spans="1:25" ht="14.25" customHeight="1" x14ac:dyDescent="0.2">
      <c r="A1428" s="172" t="s">
        <v>307</v>
      </c>
      <c r="B1428" s="172" t="s">
        <v>449</v>
      </c>
      <c r="C1428" s="172" t="s">
        <v>468</v>
      </c>
      <c r="D1428" s="170">
        <v>240000</v>
      </c>
      <c r="E1428" s="160">
        <v>849</v>
      </c>
      <c r="F1428" s="160">
        <v>1014</v>
      </c>
      <c r="G1428" s="160">
        <v>1271</v>
      </c>
      <c r="H1428" s="170">
        <v>70152</v>
      </c>
      <c r="I1428" s="170">
        <v>74168</v>
      </c>
      <c r="J1428" s="170">
        <v>33960</v>
      </c>
      <c r="K1428" s="170">
        <v>40560</v>
      </c>
      <c r="L1428" s="160">
        <v>50840</v>
      </c>
      <c r="M1428" s="160">
        <v>61241</v>
      </c>
      <c r="N1428" s="170">
        <f t="shared" si="336"/>
        <v>-8911</v>
      </c>
      <c r="O1428" s="170">
        <f t="shared" si="337"/>
        <v>-12927</v>
      </c>
      <c r="P1428" s="170">
        <f t="shared" si="338"/>
        <v>27281</v>
      </c>
      <c r="Q1428" s="170">
        <f t="shared" si="339"/>
        <v>20681</v>
      </c>
      <c r="R1428" s="170">
        <f t="shared" si="340"/>
        <v>10401</v>
      </c>
      <c r="S1428" s="174">
        <f t="shared" si="341"/>
        <v>31200</v>
      </c>
      <c r="T1428" s="171">
        <f t="shared" si="342"/>
        <v>53898.265340999998</v>
      </c>
      <c r="U1428" s="174">
        <f t="shared" si="343"/>
        <v>1991.5409043499499</v>
      </c>
      <c r="V1428" s="172">
        <f t="shared" si="344"/>
        <v>15.666261200988917</v>
      </c>
      <c r="W1428" s="174">
        <f t="shared" si="345"/>
        <v>3042</v>
      </c>
      <c r="X1428" s="174">
        <f t="shared" si="346"/>
        <v>165.96174202916248</v>
      </c>
      <c r="Y1428" s="175">
        <f t="shared" si="347"/>
        <v>18.329525605157034</v>
      </c>
    </row>
    <row r="1429" spans="1:25" ht="14.25" customHeight="1" x14ac:dyDescent="0.2">
      <c r="A1429" s="172" t="s">
        <v>307</v>
      </c>
      <c r="B1429" s="172" t="s">
        <v>449</v>
      </c>
      <c r="C1429" s="180" t="s">
        <v>170</v>
      </c>
      <c r="D1429" s="170">
        <v>240000</v>
      </c>
      <c r="E1429" s="160">
        <v>849</v>
      </c>
      <c r="F1429" s="160">
        <v>1014</v>
      </c>
      <c r="G1429" s="160">
        <v>1271</v>
      </c>
      <c r="H1429" s="170">
        <v>70152</v>
      </c>
      <c r="I1429" s="170">
        <v>74168</v>
      </c>
      <c r="J1429" s="170">
        <v>33960</v>
      </c>
      <c r="K1429" s="170">
        <v>40560</v>
      </c>
      <c r="L1429" s="160">
        <v>50840</v>
      </c>
      <c r="M1429" s="160">
        <v>51298</v>
      </c>
      <c r="N1429" s="170">
        <f t="shared" si="336"/>
        <v>-18854</v>
      </c>
      <c r="O1429" s="170">
        <f t="shared" si="337"/>
        <v>-22870</v>
      </c>
      <c r="P1429" s="170">
        <f t="shared" si="338"/>
        <v>17338</v>
      </c>
      <c r="Q1429" s="170">
        <f t="shared" si="339"/>
        <v>10738</v>
      </c>
      <c r="R1429" s="170">
        <f t="shared" si="340"/>
        <v>458</v>
      </c>
      <c r="S1429" s="174">
        <f t="shared" si="341"/>
        <v>31200</v>
      </c>
      <c r="T1429" s="171">
        <f t="shared" si="342"/>
        <v>45147.421097999999</v>
      </c>
      <c r="U1429" s="174">
        <f t="shared" si="343"/>
        <v>1668.1972095710998</v>
      </c>
      <c r="V1429" s="172">
        <f t="shared" si="344"/>
        <v>18.702824714604123</v>
      </c>
      <c r="W1429" s="174">
        <f t="shared" si="345"/>
        <v>3042</v>
      </c>
      <c r="X1429" s="174">
        <f t="shared" si="346"/>
        <v>139.01643413092498</v>
      </c>
      <c r="Y1429" s="175">
        <f t="shared" si="347"/>
        <v>21.882304916086827</v>
      </c>
    </row>
    <row r="1430" spans="1:25" ht="14.25" customHeight="1" x14ac:dyDescent="0.2">
      <c r="A1430" s="172" t="s">
        <v>307</v>
      </c>
      <c r="B1430" s="172" t="s">
        <v>449</v>
      </c>
      <c r="C1430" s="180" t="s">
        <v>171</v>
      </c>
      <c r="D1430" s="170">
        <v>240000</v>
      </c>
      <c r="E1430" s="160">
        <v>849</v>
      </c>
      <c r="F1430" s="160">
        <v>1014</v>
      </c>
      <c r="G1430" s="160">
        <v>1271</v>
      </c>
      <c r="H1430" s="170">
        <v>70152</v>
      </c>
      <c r="I1430" s="170">
        <v>74168</v>
      </c>
      <c r="J1430" s="170">
        <v>33960</v>
      </c>
      <c r="K1430" s="170">
        <v>40560</v>
      </c>
      <c r="L1430" s="160">
        <v>50840</v>
      </c>
      <c r="M1430" s="160">
        <v>47136</v>
      </c>
      <c r="N1430" s="170">
        <f t="shared" si="336"/>
        <v>-23016</v>
      </c>
      <c r="O1430" s="170">
        <f t="shared" si="337"/>
        <v>-27032</v>
      </c>
      <c r="P1430" s="170">
        <f t="shared" si="338"/>
        <v>13176</v>
      </c>
      <c r="Q1430" s="170">
        <f t="shared" si="339"/>
        <v>6576</v>
      </c>
      <c r="R1430" s="170">
        <f t="shared" si="340"/>
        <v>-3704</v>
      </c>
      <c r="S1430" s="174">
        <f t="shared" si="341"/>
        <v>31200</v>
      </c>
      <c r="T1430" s="171">
        <f t="shared" si="342"/>
        <v>41484.440736000004</v>
      </c>
      <c r="U1430" s="174">
        <f t="shared" si="343"/>
        <v>1532.8500851952001</v>
      </c>
      <c r="V1430" s="172">
        <f t="shared" si="344"/>
        <v>20.35424096677194</v>
      </c>
      <c r="W1430" s="174">
        <f t="shared" si="345"/>
        <v>3042</v>
      </c>
      <c r="X1430" s="174">
        <f t="shared" si="346"/>
        <v>127.73750709959999</v>
      </c>
      <c r="Y1430" s="175">
        <f t="shared" si="347"/>
        <v>23.814461931123173</v>
      </c>
    </row>
    <row r="1431" spans="1:25" ht="14.25" customHeight="1" x14ac:dyDescent="0.2">
      <c r="A1431" s="172" t="s">
        <v>307</v>
      </c>
      <c r="B1431" s="172" t="s">
        <v>449</v>
      </c>
      <c r="C1431" s="180" t="s">
        <v>172</v>
      </c>
      <c r="D1431" s="170">
        <v>240000</v>
      </c>
      <c r="E1431" s="160">
        <v>849</v>
      </c>
      <c r="F1431" s="160">
        <v>1014</v>
      </c>
      <c r="G1431" s="160">
        <v>1271</v>
      </c>
      <c r="H1431" s="170">
        <v>70152</v>
      </c>
      <c r="I1431" s="170">
        <v>74168</v>
      </c>
      <c r="J1431" s="170">
        <v>33960</v>
      </c>
      <c r="K1431" s="170">
        <v>40560</v>
      </c>
      <c r="L1431" s="160">
        <v>50840</v>
      </c>
      <c r="M1431" s="160">
        <v>33489</v>
      </c>
      <c r="N1431" s="170">
        <f t="shared" si="336"/>
        <v>-36663</v>
      </c>
      <c r="O1431" s="170">
        <f t="shared" si="337"/>
        <v>-40679</v>
      </c>
      <c r="P1431" s="170">
        <f t="shared" si="338"/>
        <v>-471</v>
      </c>
      <c r="Q1431" s="170">
        <f t="shared" si="339"/>
        <v>-7071</v>
      </c>
      <c r="R1431" s="170">
        <f t="shared" si="340"/>
        <v>-17351</v>
      </c>
      <c r="S1431" s="174">
        <f t="shared" si="341"/>
        <v>31200</v>
      </c>
      <c r="T1431" s="171">
        <f t="shared" si="342"/>
        <v>29473.702389000002</v>
      </c>
      <c r="U1431" s="174">
        <f t="shared" si="343"/>
        <v>1089.05330327355</v>
      </c>
      <c r="V1431" s="172">
        <f t="shared" si="344"/>
        <v>28.648735471640308</v>
      </c>
      <c r="W1431" s="174">
        <f t="shared" si="345"/>
        <v>3042</v>
      </c>
      <c r="X1431" s="174">
        <f t="shared" si="346"/>
        <v>90.754441939462495</v>
      </c>
      <c r="Y1431" s="175">
        <f t="shared" si="347"/>
        <v>33.519020501819163</v>
      </c>
    </row>
    <row r="1432" spans="1:25" ht="14.25" customHeight="1" x14ac:dyDescent="0.2">
      <c r="A1432" s="172" t="s">
        <v>307</v>
      </c>
      <c r="B1432" s="172" t="s">
        <v>449</v>
      </c>
      <c r="C1432" s="180" t="s">
        <v>173</v>
      </c>
      <c r="D1432" s="170">
        <v>240000</v>
      </c>
      <c r="E1432" s="160">
        <v>849</v>
      </c>
      <c r="F1432" s="160">
        <v>1014</v>
      </c>
      <c r="G1432" s="160">
        <v>1271</v>
      </c>
      <c r="H1432" s="170">
        <v>70152</v>
      </c>
      <c r="I1432" s="170">
        <v>74168</v>
      </c>
      <c r="J1432" s="170">
        <v>33960</v>
      </c>
      <c r="K1432" s="170">
        <v>40560</v>
      </c>
      <c r="L1432" s="160">
        <v>50840</v>
      </c>
      <c r="M1432" s="160">
        <v>41621</v>
      </c>
      <c r="N1432" s="170">
        <f t="shared" si="336"/>
        <v>-28531</v>
      </c>
      <c r="O1432" s="170">
        <f t="shared" si="337"/>
        <v>-32547</v>
      </c>
      <c r="P1432" s="170">
        <f t="shared" si="338"/>
        <v>7661</v>
      </c>
      <c r="Q1432" s="170">
        <f t="shared" si="339"/>
        <v>1061</v>
      </c>
      <c r="R1432" s="170">
        <f t="shared" si="340"/>
        <v>-9219</v>
      </c>
      <c r="S1432" s="174">
        <f t="shared" si="341"/>
        <v>31200</v>
      </c>
      <c r="T1432" s="171">
        <f t="shared" si="342"/>
        <v>36630.683721000001</v>
      </c>
      <c r="U1432" s="174">
        <f t="shared" si="343"/>
        <v>1353.50376349095</v>
      </c>
      <c r="V1432" s="172">
        <f t="shared" si="344"/>
        <v>23.051284260583895</v>
      </c>
      <c r="W1432" s="174">
        <f t="shared" si="345"/>
        <v>3042</v>
      </c>
      <c r="X1432" s="174">
        <f t="shared" si="346"/>
        <v>112.79198029091249</v>
      </c>
      <c r="Y1432" s="175">
        <f t="shared" si="347"/>
        <v>26.970002584883158</v>
      </c>
    </row>
    <row r="1433" spans="1:25" ht="14.25" customHeight="1" x14ac:dyDescent="0.2">
      <c r="A1433" s="172" t="s">
        <v>307</v>
      </c>
      <c r="B1433" s="172" t="s">
        <v>449</v>
      </c>
      <c r="C1433" s="180" t="s">
        <v>174</v>
      </c>
      <c r="D1433" s="170">
        <v>240000</v>
      </c>
      <c r="E1433" s="160">
        <v>849</v>
      </c>
      <c r="F1433" s="160">
        <v>1014</v>
      </c>
      <c r="G1433" s="160">
        <v>1271</v>
      </c>
      <c r="H1433" s="170">
        <v>70152</v>
      </c>
      <c r="I1433" s="170">
        <v>74168</v>
      </c>
      <c r="J1433" s="170">
        <v>33960</v>
      </c>
      <c r="K1433" s="170">
        <v>40560</v>
      </c>
      <c r="L1433" s="160">
        <v>50840</v>
      </c>
      <c r="M1433" s="160">
        <v>72109</v>
      </c>
      <c r="N1433" s="170">
        <f t="shared" si="336"/>
        <v>1957</v>
      </c>
      <c r="O1433" s="170">
        <f t="shared" si="337"/>
        <v>-2059</v>
      </c>
      <c r="P1433" s="170">
        <f t="shared" si="338"/>
        <v>38149</v>
      </c>
      <c r="Q1433" s="170">
        <f t="shared" si="339"/>
        <v>31549</v>
      </c>
      <c r="R1433" s="170">
        <f t="shared" si="340"/>
        <v>21269</v>
      </c>
      <c r="S1433" s="174">
        <f t="shared" si="341"/>
        <v>31200</v>
      </c>
      <c r="T1433" s="171">
        <f t="shared" si="342"/>
        <v>63463.203009000004</v>
      </c>
      <c r="U1433" s="174">
        <f t="shared" si="343"/>
        <v>2344.96535118255</v>
      </c>
      <c r="V1433" s="172">
        <f t="shared" si="344"/>
        <v>13.305100642218894</v>
      </c>
      <c r="W1433" s="174">
        <f t="shared" si="345"/>
        <v>3042</v>
      </c>
      <c r="X1433" s="174">
        <f t="shared" si="346"/>
        <v>195.4137792652125</v>
      </c>
      <c r="Y1433" s="175">
        <f t="shared" si="347"/>
        <v>15.566967751396106</v>
      </c>
    </row>
    <row r="1434" spans="1:25" ht="14.25" customHeight="1" x14ac:dyDescent="0.2">
      <c r="A1434" s="172" t="s">
        <v>307</v>
      </c>
      <c r="B1434" s="172" t="s">
        <v>449</v>
      </c>
      <c r="C1434" s="180" t="s">
        <v>175</v>
      </c>
      <c r="D1434" s="170">
        <v>240000</v>
      </c>
      <c r="E1434" s="160">
        <v>849</v>
      </c>
      <c r="F1434" s="160">
        <v>1014</v>
      </c>
      <c r="G1434" s="160">
        <v>1271</v>
      </c>
      <c r="H1434" s="170">
        <v>70152</v>
      </c>
      <c r="I1434" s="170">
        <v>74168</v>
      </c>
      <c r="J1434" s="170">
        <v>33960</v>
      </c>
      <c r="K1434" s="170">
        <v>40560</v>
      </c>
      <c r="L1434" s="160">
        <v>50840</v>
      </c>
      <c r="M1434" s="160">
        <v>31194</v>
      </c>
      <c r="N1434" s="170">
        <f t="shared" si="336"/>
        <v>-38958</v>
      </c>
      <c r="O1434" s="170">
        <f t="shared" si="337"/>
        <v>-42974</v>
      </c>
      <c r="P1434" s="170">
        <f t="shared" si="338"/>
        <v>-2766</v>
      </c>
      <c r="Q1434" s="170">
        <f t="shared" si="339"/>
        <v>-9366</v>
      </c>
      <c r="R1434" s="170">
        <f t="shared" si="340"/>
        <v>-19646</v>
      </c>
      <c r="S1434" s="174">
        <f t="shared" si="341"/>
        <v>31200</v>
      </c>
      <c r="T1434" s="171">
        <f t="shared" si="342"/>
        <v>27453.870594</v>
      </c>
      <c r="U1434" s="174">
        <f t="shared" si="343"/>
        <v>1014.4205184483</v>
      </c>
      <c r="V1434" s="172">
        <f t="shared" si="344"/>
        <v>30.756475675122211</v>
      </c>
      <c r="W1434" s="174">
        <f t="shared" si="345"/>
        <v>3042</v>
      </c>
      <c r="X1434" s="174">
        <f t="shared" si="346"/>
        <v>84.535043204024987</v>
      </c>
      <c r="Y1434" s="175">
        <f t="shared" si="347"/>
        <v>35.985076539892994</v>
      </c>
    </row>
    <row r="1435" spans="1:25" ht="14.25" customHeight="1" x14ac:dyDescent="0.2">
      <c r="A1435" s="172" t="s">
        <v>307</v>
      </c>
      <c r="B1435" s="172" t="s">
        <v>449</v>
      </c>
      <c r="C1435" s="180" t="s">
        <v>176</v>
      </c>
      <c r="D1435" s="170">
        <v>240000</v>
      </c>
      <c r="E1435" s="160">
        <v>849</v>
      </c>
      <c r="F1435" s="160">
        <v>1014</v>
      </c>
      <c r="G1435" s="160">
        <v>1271</v>
      </c>
      <c r="H1435" s="170">
        <v>70152</v>
      </c>
      <c r="I1435" s="170">
        <v>74168</v>
      </c>
      <c r="J1435" s="170">
        <v>33960</v>
      </c>
      <c r="K1435" s="170">
        <v>40560</v>
      </c>
      <c r="L1435" s="160">
        <v>50840</v>
      </c>
      <c r="M1435" s="160">
        <v>26464</v>
      </c>
      <c r="N1435" s="170">
        <f t="shared" si="336"/>
        <v>-43688</v>
      </c>
      <c r="O1435" s="170">
        <f t="shared" si="337"/>
        <v>-47704</v>
      </c>
      <c r="P1435" s="170">
        <f t="shared" si="338"/>
        <v>-7496</v>
      </c>
      <c r="Q1435" s="170">
        <f t="shared" si="339"/>
        <v>-14096</v>
      </c>
      <c r="R1435" s="170">
        <f t="shared" si="340"/>
        <v>-24376</v>
      </c>
      <c r="S1435" s="174">
        <f t="shared" si="341"/>
        <v>31200</v>
      </c>
      <c r="T1435" s="171">
        <f t="shared" si="342"/>
        <v>23290.992864</v>
      </c>
      <c r="U1435" s="174">
        <f t="shared" si="343"/>
        <v>860.60218632479996</v>
      </c>
      <c r="V1435" s="172">
        <f t="shared" si="344"/>
        <v>36.253684333802987</v>
      </c>
      <c r="W1435" s="174">
        <f t="shared" si="345"/>
        <v>3042</v>
      </c>
      <c r="X1435" s="174">
        <f t="shared" si="346"/>
        <v>71.716848860399992</v>
      </c>
      <c r="Y1435" s="175">
        <f t="shared" si="347"/>
        <v>42.416810670549495</v>
      </c>
    </row>
    <row r="1436" spans="1:25" ht="14.25" customHeight="1" x14ac:dyDescent="0.2">
      <c r="A1436" s="172" t="s">
        <v>307</v>
      </c>
      <c r="B1436" s="172" t="s">
        <v>449</v>
      </c>
      <c r="C1436" s="172" t="s">
        <v>303</v>
      </c>
      <c r="D1436" s="170">
        <v>240000</v>
      </c>
      <c r="E1436" s="160">
        <v>849</v>
      </c>
      <c r="F1436" s="160">
        <v>1014</v>
      </c>
      <c r="G1436" s="160">
        <v>1271</v>
      </c>
      <c r="H1436" s="170">
        <v>70152</v>
      </c>
      <c r="I1436" s="170">
        <v>74168</v>
      </c>
      <c r="J1436" s="170">
        <v>33960</v>
      </c>
      <c r="K1436" s="170">
        <v>40560</v>
      </c>
      <c r="L1436" s="160">
        <v>50840</v>
      </c>
      <c r="M1436" s="160">
        <v>46458</v>
      </c>
      <c r="N1436" s="170">
        <f t="shared" si="336"/>
        <v>-23694</v>
      </c>
      <c r="O1436" s="170">
        <f t="shared" si="337"/>
        <v>-27710</v>
      </c>
      <c r="P1436" s="170">
        <f t="shared" si="338"/>
        <v>12498</v>
      </c>
      <c r="Q1436" s="170">
        <f t="shared" si="339"/>
        <v>5898</v>
      </c>
      <c r="R1436" s="170">
        <f t="shared" si="340"/>
        <v>-4382</v>
      </c>
      <c r="S1436" s="174">
        <f t="shared" si="341"/>
        <v>31200</v>
      </c>
      <c r="T1436" s="171">
        <f t="shared" si="342"/>
        <v>40887.732258000004</v>
      </c>
      <c r="U1436" s="174">
        <f t="shared" si="343"/>
        <v>1510.8017069330999</v>
      </c>
      <c r="V1436" s="172">
        <f t="shared" si="344"/>
        <v>20.651287231688023</v>
      </c>
      <c r="W1436" s="174">
        <f t="shared" si="345"/>
        <v>3042</v>
      </c>
      <c r="X1436" s="174">
        <f t="shared" si="346"/>
        <v>125.900142244425</v>
      </c>
      <c r="Y1436" s="175">
        <f t="shared" si="347"/>
        <v>24.162006061074987</v>
      </c>
    </row>
    <row r="1437" spans="1:25" ht="14.25" customHeight="1" x14ac:dyDescent="0.2">
      <c r="A1437" s="172" t="s">
        <v>307</v>
      </c>
      <c r="B1437" s="172" t="s">
        <v>449</v>
      </c>
      <c r="C1437" s="180" t="s">
        <v>339</v>
      </c>
      <c r="D1437" s="170">
        <v>240000</v>
      </c>
      <c r="E1437" s="160">
        <v>849</v>
      </c>
      <c r="F1437" s="160">
        <v>1014</v>
      </c>
      <c r="G1437" s="160">
        <v>1271</v>
      </c>
      <c r="H1437" s="170">
        <v>70152</v>
      </c>
      <c r="I1437" s="170">
        <v>74168</v>
      </c>
      <c r="J1437" s="170">
        <v>33960</v>
      </c>
      <c r="K1437" s="170">
        <v>40560</v>
      </c>
      <c r="L1437" s="160">
        <v>50840</v>
      </c>
      <c r="M1437" s="160">
        <v>31450</v>
      </c>
      <c r="N1437" s="170">
        <f t="shared" si="336"/>
        <v>-38702</v>
      </c>
      <c r="O1437" s="170">
        <f t="shared" si="337"/>
        <v>-42718</v>
      </c>
      <c r="P1437" s="170">
        <f t="shared" si="338"/>
        <v>-2510</v>
      </c>
      <c r="Q1437" s="170">
        <f t="shared" si="339"/>
        <v>-9110</v>
      </c>
      <c r="R1437" s="170">
        <f t="shared" si="340"/>
        <v>-19390</v>
      </c>
      <c r="S1437" s="174">
        <f t="shared" si="341"/>
        <v>31200</v>
      </c>
      <c r="T1437" s="171">
        <f t="shared" si="342"/>
        <v>27679.176449999999</v>
      </c>
      <c r="U1437" s="174">
        <f t="shared" si="343"/>
        <v>1022.7455698274998</v>
      </c>
      <c r="V1437" s="172">
        <f t="shared" si="344"/>
        <v>30.506120896971776</v>
      </c>
      <c r="W1437" s="174">
        <f t="shared" si="345"/>
        <v>3042</v>
      </c>
      <c r="X1437" s="174">
        <f t="shared" si="346"/>
        <v>85.22879748562498</v>
      </c>
      <c r="Y1437" s="175">
        <f t="shared" si="347"/>
        <v>35.692161449456982</v>
      </c>
    </row>
    <row r="1438" spans="1:25" ht="14.25" customHeight="1" x14ac:dyDescent="0.2">
      <c r="A1438" s="172" t="s">
        <v>307</v>
      </c>
      <c r="B1438" s="172" t="s">
        <v>449</v>
      </c>
      <c r="C1438" s="180" t="s">
        <v>179</v>
      </c>
      <c r="D1438" s="170">
        <v>240000</v>
      </c>
      <c r="E1438" s="160">
        <v>849</v>
      </c>
      <c r="F1438" s="160">
        <v>1014</v>
      </c>
      <c r="G1438" s="160">
        <v>1271</v>
      </c>
      <c r="H1438" s="170">
        <v>70152</v>
      </c>
      <c r="I1438" s="170">
        <v>74168</v>
      </c>
      <c r="J1438" s="170">
        <v>33960</v>
      </c>
      <c r="K1438" s="170">
        <v>40560</v>
      </c>
      <c r="L1438" s="160">
        <v>50840</v>
      </c>
      <c r="M1438" s="160">
        <v>59313</v>
      </c>
      <c r="N1438" s="170">
        <f t="shared" si="336"/>
        <v>-10839</v>
      </c>
      <c r="O1438" s="170">
        <f t="shared" si="337"/>
        <v>-14855</v>
      </c>
      <c r="P1438" s="170">
        <f t="shared" si="338"/>
        <v>25353</v>
      </c>
      <c r="Q1438" s="170">
        <f t="shared" si="339"/>
        <v>18753</v>
      </c>
      <c r="R1438" s="170">
        <f t="shared" si="340"/>
        <v>8473</v>
      </c>
      <c r="S1438" s="174">
        <f t="shared" si="341"/>
        <v>31200</v>
      </c>
      <c r="T1438" s="171">
        <f t="shared" si="342"/>
        <v>52201.430613000004</v>
      </c>
      <c r="U1438" s="174">
        <f t="shared" si="343"/>
        <v>1928.84286115035</v>
      </c>
      <c r="V1438" s="172">
        <f t="shared" si="344"/>
        <v>16.175501192146111</v>
      </c>
      <c r="W1438" s="174">
        <f t="shared" si="345"/>
        <v>3042</v>
      </c>
      <c r="X1438" s="174">
        <f t="shared" si="346"/>
        <v>160.73690509586248</v>
      </c>
      <c r="Y1438" s="175">
        <f t="shared" si="347"/>
        <v>18.925336394810952</v>
      </c>
    </row>
    <row r="1439" spans="1:25" ht="14.25" customHeight="1" x14ac:dyDescent="0.2">
      <c r="A1439" s="172" t="s">
        <v>307</v>
      </c>
      <c r="B1439" s="172" t="s">
        <v>449</v>
      </c>
      <c r="C1439" s="180" t="s">
        <v>340</v>
      </c>
      <c r="D1439" s="170">
        <v>240000</v>
      </c>
      <c r="E1439" s="160">
        <v>849</v>
      </c>
      <c r="F1439" s="160">
        <v>1014</v>
      </c>
      <c r="G1439" s="160">
        <v>1271</v>
      </c>
      <c r="H1439" s="170">
        <v>70152</v>
      </c>
      <c r="I1439" s="170">
        <v>74168</v>
      </c>
      <c r="J1439" s="170">
        <v>33960</v>
      </c>
      <c r="K1439" s="170">
        <v>40560</v>
      </c>
      <c r="L1439" s="160">
        <v>50840</v>
      </c>
      <c r="M1439" s="160">
        <v>32734</v>
      </c>
      <c r="N1439" s="170">
        <f t="shared" si="336"/>
        <v>-37418</v>
      </c>
      <c r="O1439" s="170">
        <f t="shared" si="337"/>
        <v>-41434</v>
      </c>
      <c r="P1439" s="170">
        <f t="shared" si="338"/>
        <v>-1226</v>
      </c>
      <c r="Q1439" s="170">
        <f t="shared" si="339"/>
        <v>-7826</v>
      </c>
      <c r="R1439" s="170">
        <f t="shared" si="340"/>
        <v>-18106</v>
      </c>
      <c r="S1439" s="174">
        <f t="shared" si="341"/>
        <v>31200</v>
      </c>
      <c r="T1439" s="171">
        <f t="shared" si="342"/>
        <v>28809.226134</v>
      </c>
      <c r="U1439" s="174">
        <f t="shared" si="343"/>
        <v>1064.5009056512999</v>
      </c>
      <c r="V1439" s="172">
        <f t="shared" si="344"/>
        <v>29.309510057119883</v>
      </c>
      <c r="W1439" s="174">
        <f t="shared" si="345"/>
        <v>3042</v>
      </c>
      <c r="X1439" s="174">
        <f t="shared" si="346"/>
        <v>88.708408804274995</v>
      </c>
      <c r="Y1439" s="175">
        <f t="shared" si="347"/>
        <v>34.292126766830265</v>
      </c>
    </row>
    <row r="1440" spans="1:25" ht="14.25" customHeight="1" x14ac:dyDescent="0.2">
      <c r="A1440" s="172" t="s">
        <v>307</v>
      </c>
      <c r="B1440" s="172" t="s">
        <v>449</v>
      </c>
      <c r="C1440" s="180" t="s">
        <v>305</v>
      </c>
      <c r="D1440" s="170">
        <v>240000</v>
      </c>
      <c r="E1440" s="160">
        <v>849</v>
      </c>
      <c r="F1440" s="160">
        <v>1014</v>
      </c>
      <c r="G1440" s="160">
        <v>1271</v>
      </c>
      <c r="H1440" s="170">
        <v>70152</v>
      </c>
      <c r="I1440" s="170">
        <v>74168</v>
      </c>
      <c r="J1440" s="170">
        <v>33960</v>
      </c>
      <c r="K1440" s="170">
        <v>40560</v>
      </c>
      <c r="L1440" s="160">
        <v>50840</v>
      </c>
      <c r="M1440" s="160">
        <v>28818</v>
      </c>
      <c r="N1440" s="170">
        <f t="shared" si="336"/>
        <v>-41334</v>
      </c>
      <c r="O1440" s="170">
        <f t="shared" si="337"/>
        <v>-45350</v>
      </c>
      <c r="P1440" s="170">
        <f t="shared" si="338"/>
        <v>-5142</v>
      </c>
      <c r="Q1440" s="170">
        <f t="shared" si="339"/>
        <v>-11742</v>
      </c>
      <c r="R1440" s="170">
        <f t="shared" si="340"/>
        <v>-22022</v>
      </c>
      <c r="S1440" s="174">
        <f t="shared" si="341"/>
        <v>31200</v>
      </c>
      <c r="T1440" s="171">
        <f t="shared" si="342"/>
        <v>25362.750618000002</v>
      </c>
      <c r="U1440" s="174">
        <f t="shared" si="343"/>
        <v>937.15363533510003</v>
      </c>
      <c r="V1440" s="172">
        <f t="shared" si="344"/>
        <v>33.292300028099177</v>
      </c>
      <c r="W1440" s="174">
        <f t="shared" si="345"/>
        <v>3042</v>
      </c>
      <c r="X1440" s="174">
        <f t="shared" si="346"/>
        <v>78.096136277924998</v>
      </c>
      <c r="Y1440" s="175">
        <f t="shared" si="347"/>
        <v>38.951991032876045</v>
      </c>
    </row>
    <row r="1441" spans="1:25" ht="14.25" customHeight="1" x14ac:dyDescent="0.2">
      <c r="A1441" s="172" t="s">
        <v>258</v>
      </c>
      <c r="B1441" s="172" t="s">
        <v>270</v>
      </c>
      <c r="C1441" s="172" t="s">
        <v>177</v>
      </c>
      <c r="D1441" s="170">
        <v>315000</v>
      </c>
      <c r="E1441" s="160">
        <v>720</v>
      </c>
      <c r="F1441" s="160">
        <v>836</v>
      </c>
      <c r="G1441" s="160">
        <v>1216</v>
      </c>
      <c r="H1441" s="170">
        <v>92075</v>
      </c>
      <c r="I1441" s="170">
        <v>97346</v>
      </c>
      <c r="J1441" s="170">
        <v>28800</v>
      </c>
      <c r="K1441" s="170">
        <v>33440</v>
      </c>
      <c r="L1441" s="160">
        <v>48640</v>
      </c>
      <c r="M1441" s="160">
        <v>26320</v>
      </c>
      <c r="N1441" s="170">
        <f t="shared" si="336"/>
        <v>-65755</v>
      </c>
      <c r="O1441" s="170">
        <f t="shared" si="337"/>
        <v>-71026</v>
      </c>
      <c r="P1441" s="170">
        <f t="shared" si="338"/>
        <v>-2480</v>
      </c>
      <c r="Q1441" s="170">
        <f t="shared" si="339"/>
        <v>-7120</v>
      </c>
      <c r="R1441" s="170">
        <f t="shared" si="340"/>
        <v>-22320</v>
      </c>
      <c r="S1441" s="174">
        <f t="shared" si="341"/>
        <v>40950</v>
      </c>
      <c r="T1441" s="171">
        <f t="shared" si="342"/>
        <v>23164.258320000001</v>
      </c>
      <c r="U1441" s="174">
        <f t="shared" si="343"/>
        <v>855.91934492399992</v>
      </c>
      <c r="V1441" s="172">
        <f t="shared" si="344"/>
        <v>47.843292995832563</v>
      </c>
      <c r="W1441" s="174">
        <f t="shared" si="345"/>
        <v>2508</v>
      </c>
      <c r="X1441" s="174">
        <f t="shared" si="346"/>
        <v>71.326612076999993</v>
      </c>
      <c r="Y1441" s="175">
        <f t="shared" si="347"/>
        <v>35.162191599574527</v>
      </c>
    </row>
    <row r="1442" spans="1:25" ht="14.25" customHeight="1" x14ac:dyDescent="0.2">
      <c r="A1442" s="172" t="s">
        <v>258</v>
      </c>
      <c r="B1442" s="172" t="s">
        <v>270</v>
      </c>
      <c r="C1442" s="172" t="s">
        <v>180</v>
      </c>
      <c r="D1442" s="170">
        <v>315000</v>
      </c>
      <c r="E1442" s="160">
        <v>720</v>
      </c>
      <c r="F1442" s="160">
        <v>836</v>
      </c>
      <c r="G1442" s="160">
        <v>1216</v>
      </c>
      <c r="H1442" s="170">
        <v>92075</v>
      </c>
      <c r="I1442" s="170">
        <v>97346</v>
      </c>
      <c r="J1442" s="170">
        <v>28800</v>
      </c>
      <c r="K1442" s="170">
        <v>33440</v>
      </c>
      <c r="L1442" s="160">
        <v>48640</v>
      </c>
      <c r="M1442" s="160">
        <v>26189</v>
      </c>
      <c r="N1442" s="170">
        <f t="shared" si="336"/>
        <v>-65886</v>
      </c>
      <c r="O1442" s="170">
        <f t="shared" si="337"/>
        <v>-71157</v>
      </c>
      <c r="P1442" s="170">
        <f t="shared" si="338"/>
        <v>-2611</v>
      </c>
      <c r="Q1442" s="170">
        <f t="shared" si="339"/>
        <v>-7251</v>
      </c>
      <c r="R1442" s="170">
        <f t="shared" si="340"/>
        <v>-22451</v>
      </c>
      <c r="S1442" s="174">
        <f t="shared" si="341"/>
        <v>40950</v>
      </c>
      <c r="T1442" s="171">
        <f t="shared" si="342"/>
        <v>23048.965089000001</v>
      </c>
      <c r="U1442" s="174">
        <f t="shared" si="343"/>
        <v>851.65926003854997</v>
      </c>
      <c r="V1442" s="172">
        <f t="shared" si="344"/>
        <v>48.082609937390238</v>
      </c>
      <c r="W1442" s="174">
        <f t="shared" si="345"/>
        <v>2508</v>
      </c>
      <c r="X1442" s="174">
        <f t="shared" si="346"/>
        <v>70.971605003212488</v>
      </c>
      <c r="Y1442" s="175">
        <f t="shared" si="347"/>
        <v>35.338076402336917</v>
      </c>
    </row>
    <row r="1443" spans="1:25" ht="14.25" customHeight="1" x14ac:dyDescent="0.2">
      <c r="A1443" s="172" t="s">
        <v>258</v>
      </c>
      <c r="B1443" s="172" t="s">
        <v>270</v>
      </c>
      <c r="C1443" s="172" t="s">
        <v>463</v>
      </c>
      <c r="D1443" s="170">
        <v>315000</v>
      </c>
      <c r="E1443" s="160">
        <v>720</v>
      </c>
      <c r="F1443" s="160">
        <v>836</v>
      </c>
      <c r="G1443" s="160">
        <v>1216</v>
      </c>
      <c r="H1443" s="170">
        <v>92075</v>
      </c>
      <c r="I1443" s="170">
        <v>97346</v>
      </c>
      <c r="J1443" s="170">
        <v>28800</v>
      </c>
      <c r="K1443" s="170">
        <v>33440</v>
      </c>
      <c r="L1443" s="160">
        <v>48640</v>
      </c>
      <c r="M1443" s="160">
        <v>28726</v>
      </c>
      <c r="N1443" s="170">
        <f t="shared" si="336"/>
        <v>-63349</v>
      </c>
      <c r="O1443" s="170">
        <f t="shared" si="337"/>
        <v>-68620</v>
      </c>
      <c r="P1443" s="170">
        <f t="shared" si="338"/>
        <v>-74</v>
      </c>
      <c r="Q1443" s="170">
        <f t="shared" si="339"/>
        <v>-4714</v>
      </c>
      <c r="R1443" s="170">
        <f t="shared" si="340"/>
        <v>-19914</v>
      </c>
      <c r="S1443" s="174">
        <f t="shared" si="341"/>
        <v>40950</v>
      </c>
      <c r="T1443" s="171">
        <f t="shared" si="342"/>
        <v>25281.781326</v>
      </c>
      <c r="U1443" s="174">
        <f t="shared" si="343"/>
        <v>934.16181999569994</v>
      </c>
      <c r="V1443" s="172">
        <f t="shared" si="344"/>
        <v>43.836088270219072</v>
      </c>
      <c r="W1443" s="174">
        <f t="shared" si="345"/>
        <v>2508</v>
      </c>
      <c r="X1443" s="174">
        <f t="shared" si="346"/>
        <v>77.846818332974991</v>
      </c>
      <c r="Y1443" s="172">
        <f t="shared" si="347"/>
        <v>32.217116302332435</v>
      </c>
    </row>
    <row r="1444" spans="1:25" ht="14.25" customHeight="1" x14ac:dyDescent="0.2">
      <c r="A1444" s="172" t="s">
        <v>258</v>
      </c>
      <c r="B1444" s="172" t="s">
        <v>270</v>
      </c>
      <c r="C1444" s="172" t="s">
        <v>181</v>
      </c>
      <c r="D1444" s="170">
        <v>315000</v>
      </c>
      <c r="E1444" s="160">
        <v>720</v>
      </c>
      <c r="F1444" s="160">
        <v>836</v>
      </c>
      <c r="G1444" s="160">
        <v>1216</v>
      </c>
      <c r="H1444" s="170">
        <v>92075</v>
      </c>
      <c r="I1444" s="170">
        <v>97346</v>
      </c>
      <c r="J1444" s="170">
        <v>28800</v>
      </c>
      <c r="K1444" s="170">
        <v>33440</v>
      </c>
      <c r="L1444" s="160">
        <v>48640</v>
      </c>
      <c r="M1444" s="160">
        <v>79569</v>
      </c>
      <c r="N1444" s="170">
        <f t="shared" si="336"/>
        <v>-12506</v>
      </c>
      <c r="O1444" s="170">
        <f t="shared" si="337"/>
        <v>-17777</v>
      </c>
      <c r="P1444" s="170">
        <f t="shared" si="338"/>
        <v>50769</v>
      </c>
      <c r="Q1444" s="170">
        <f t="shared" si="339"/>
        <v>46129</v>
      </c>
      <c r="R1444" s="170">
        <f t="shared" si="340"/>
        <v>30929</v>
      </c>
      <c r="S1444" s="174">
        <f t="shared" si="341"/>
        <v>40950</v>
      </c>
      <c r="T1444" s="171">
        <f t="shared" si="342"/>
        <v>70028.756469</v>
      </c>
      <c r="U1444" s="174">
        <f t="shared" si="343"/>
        <v>2587.5625515295496</v>
      </c>
      <c r="V1444" s="172">
        <f t="shared" si="344"/>
        <v>15.8257043779652</v>
      </c>
      <c r="W1444" s="174">
        <f t="shared" si="345"/>
        <v>2508</v>
      </c>
      <c r="X1444" s="174">
        <f t="shared" si="346"/>
        <v>215.63021262746247</v>
      </c>
      <c r="Y1444" s="175">
        <f t="shared" si="347"/>
        <v>11.631023173607831</v>
      </c>
    </row>
    <row r="1445" spans="1:25" ht="14.25" customHeight="1" x14ac:dyDescent="0.2">
      <c r="A1445" s="172" t="s">
        <v>258</v>
      </c>
      <c r="B1445" s="172" t="s">
        <v>270</v>
      </c>
      <c r="C1445" s="172" t="s">
        <v>178</v>
      </c>
      <c r="D1445" s="170">
        <v>315000</v>
      </c>
      <c r="E1445" s="160">
        <v>720</v>
      </c>
      <c r="F1445" s="160">
        <v>836</v>
      </c>
      <c r="G1445" s="160">
        <v>1216</v>
      </c>
      <c r="H1445" s="170">
        <v>92075</v>
      </c>
      <c r="I1445" s="170">
        <v>97346</v>
      </c>
      <c r="J1445" s="170">
        <v>28800</v>
      </c>
      <c r="K1445" s="170">
        <v>33440</v>
      </c>
      <c r="L1445" s="160">
        <v>48640</v>
      </c>
      <c r="M1445" s="160">
        <v>62432</v>
      </c>
      <c r="N1445" s="170">
        <f t="shared" si="336"/>
        <v>-29643</v>
      </c>
      <c r="O1445" s="170">
        <f t="shared" si="337"/>
        <v>-34914</v>
      </c>
      <c r="P1445" s="170">
        <f t="shared" si="338"/>
        <v>33632</v>
      </c>
      <c r="Q1445" s="170">
        <f t="shared" si="339"/>
        <v>28992</v>
      </c>
      <c r="R1445" s="170">
        <f t="shared" si="340"/>
        <v>13792</v>
      </c>
      <c r="S1445" s="174">
        <f t="shared" si="341"/>
        <v>40950</v>
      </c>
      <c r="T1445" s="171">
        <f t="shared" si="342"/>
        <v>54946.465631999999</v>
      </c>
      <c r="U1445" s="174">
        <f t="shared" si="343"/>
        <v>2030.2719051023998</v>
      </c>
      <c r="V1445" s="172">
        <f t="shared" si="344"/>
        <v>20.169712193271288</v>
      </c>
      <c r="W1445" s="174">
        <f t="shared" si="345"/>
        <v>2508</v>
      </c>
      <c r="X1445" s="174">
        <f t="shared" si="346"/>
        <v>169.18932542519997</v>
      </c>
      <c r="Y1445" s="175">
        <f t="shared" si="347"/>
        <v>14.823630236109713</v>
      </c>
    </row>
    <row r="1446" spans="1:25" ht="14.25" customHeight="1" x14ac:dyDescent="0.2">
      <c r="A1446" s="172" t="s">
        <v>258</v>
      </c>
      <c r="B1446" s="172" t="s">
        <v>270</v>
      </c>
      <c r="C1446" s="172" t="s">
        <v>468</v>
      </c>
      <c r="D1446" s="170">
        <v>315000</v>
      </c>
      <c r="E1446" s="160">
        <v>720</v>
      </c>
      <c r="F1446" s="160">
        <v>836</v>
      </c>
      <c r="G1446" s="160">
        <v>1216</v>
      </c>
      <c r="H1446" s="170">
        <v>92075</v>
      </c>
      <c r="I1446" s="170">
        <v>97346</v>
      </c>
      <c r="J1446" s="170">
        <v>28800</v>
      </c>
      <c r="K1446" s="170">
        <v>33440</v>
      </c>
      <c r="L1446" s="160">
        <v>48640</v>
      </c>
      <c r="M1446" s="160">
        <v>52509</v>
      </c>
      <c r="N1446" s="170">
        <f t="shared" si="336"/>
        <v>-39566</v>
      </c>
      <c r="O1446" s="170">
        <f t="shared" si="337"/>
        <v>-44837</v>
      </c>
      <c r="P1446" s="170">
        <f t="shared" si="338"/>
        <v>23709</v>
      </c>
      <c r="Q1446" s="170">
        <f t="shared" si="339"/>
        <v>19069</v>
      </c>
      <c r="R1446" s="170">
        <f t="shared" si="340"/>
        <v>3869</v>
      </c>
      <c r="S1446" s="174">
        <f t="shared" si="341"/>
        <v>40950</v>
      </c>
      <c r="T1446" s="171">
        <f t="shared" si="342"/>
        <v>46213.223408999998</v>
      </c>
      <c r="U1446" s="174">
        <f t="shared" si="343"/>
        <v>1707.5786049625499</v>
      </c>
      <c r="V1446" s="172">
        <f t="shared" si="344"/>
        <v>23.981326470706222</v>
      </c>
      <c r="W1446" s="174">
        <f t="shared" si="345"/>
        <v>2508</v>
      </c>
      <c r="X1446" s="174">
        <f t="shared" si="346"/>
        <v>142.29821708021248</v>
      </c>
      <c r="Y1446" s="175">
        <f t="shared" si="347"/>
        <v>17.624957300668484</v>
      </c>
    </row>
    <row r="1447" spans="1:25" ht="14.25" customHeight="1" x14ac:dyDescent="0.2">
      <c r="A1447" s="172" t="s">
        <v>258</v>
      </c>
      <c r="B1447" s="172" t="s">
        <v>270</v>
      </c>
      <c r="C1447" s="172" t="s">
        <v>170</v>
      </c>
      <c r="D1447" s="170">
        <v>315000</v>
      </c>
      <c r="E1447" s="160">
        <v>720</v>
      </c>
      <c r="F1447" s="160">
        <v>836</v>
      </c>
      <c r="G1447" s="160">
        <v>1216</v>
      </c>
      <c r="H1447" s="170">
        <v>92075</v>
      </c>
      <c r="I1447" s="170">
        <v>97346</v>
      </c>
      <c r="J1447" s="170">
        <v>28800</v>
      </c>
      <c r="K1447" s="170">
        <v>33440</v>
      </c>
      <c r="L1447" s="160">
        <v>48640</v>
      </c>
      <c r="M1447" s="160">
        <v>43984</v>
      </c>
      <c r="N1447" s="170">
        <f t="shared" si="336"/>
        <v>-48091</v>
      </c>
      <c r="O1447" s="170">
        <f t="shared" si="337"/>
        <v>-53362</v>
      </c>
      <c r="P1447" s="170">
        <f t="shared" si="338"/>
        <v>15184</v>
      </c>
      <c r="Q1447" s="170">
        <f t="shared" si="339"/>
        <v>10544</v>
      </c>
      <c r="R1447" s="170">
        <f t="shared" si="340"/>
        <v>-4656</v>
      </c>
      <c r="S1447" s="174">
        <f t="shared" si="341"/>
        <v>40950</v>
      </c>
      <c r="T1447" s="171">
        <f t="shared" si="342"/>
        <v>38710.362384</v>
      </c>
      <c r="U1447" s="174">
        <f t="shared" si="343"/>
        <v>1430.3478900887999</v>
      </c>
      <c r="V1447" s="172">
        <f t="shared" si="344"/>
        <v>28.629398682482563</v>
      </c>
      <c r="W1447" s="174">
        <f t="shared" si="345"/>
        <v>2508</v>
      </c>
      <c r="X1447" s="174">
        <f t="shared" si="346"/>
        <v>119.19565750739999</v>
      </c>
      <c r="Y1447" s="175">
        <f t="shared" si="347"/>
        <v>21.041034987741032</v>
      </c>
    </row>
    <row r="1448" spans="1:25" ht="14.25" customHeight="1" x14ac:dyDescent="0.2">
      <c r="A1448" s="172" t="s">
        <v>258</v>
      </c>
      <c r="B1448" s="172" t="s">
        <v>270</v>
      </c>
      <c r="C1448" s="172" t="s">
        <v>171</v>
      </c>
      <c r="D1448" s="170">
        <v>315000</v>
      </c>
      <c r="E1448" s="160">
        <v>720</v>
      </c>
      <c r="F1448" s="160">
        <v>836</v>
      </c>
      <c r="G1448" s="160">
        <v>1216</v>
      </c>
      <c r="H1448" s="170">
        <v>92075</v>
      </c>
      <c r="I1448" s="170">
        <v>97346</v>
      </c>
      <c r="J1448" s="170">
        <v>28800</v>
      </c>
      <c r="K1448" s="170">
        <v>33440</v>
      </c>
      <c r="L1448" s="160">
        <v>48640</v>
      </c>
      <c r="M1448" s="160">
        <v>40415</v>
      </c>
      <c r="N1448" s="170">
        <f t="shared" si="336"/>
        <v>-51660</v>
      </c>
      <c r="O1448" s="170">
        <f t="shared" si="337"/>
        <v>-56931</v>
      </c>
      <c r="P1448" s="170">
        <f t="shared" si="338"/>
        <v>11615</v>
      </c>
      <c r="Q1448" s="170">
        <f t="shared" si="339"/>
        <v>6975</v>
      </c>
      <c r="R1448" s="170">
        <f t="shared" si="340"/>
        <v>-8225</v>
      </c>
      <c r="S1448" s="174">
        <f t="shared" si="341"/>
        <v>40950</v>
      </c>
      <c r="T1448" s="171">
        <f t="shared" si="342"/>
        <v>35569.281915</v>
      </c>
      <c r="U1448" s="174">
        <f t="shared" si="343"/>
        <v>1314.2849667592498</v>
      </c>
      <c r="V1448" s="172">
        <f t="shared" si="344"/>
        <v>31.157626417179589</v>
      </c>
      <c r="W1448" s="174">
        <f t="shared" si="345"/>
        <v>2508</v>
      </c>
      <c r="X1448" s="174">
        <f t="shared" si="346"/>
        <v>109.52374722993748</v>
      </c>
      <c r="Y1448" s="175">
        <f t="shared" si="347"/>
        <v>22.899143459131547</v>
      </c>
    </row>
    <row r="1449" spans="1:25" ht="14.25" customHeight="1" x14ac:dyDescent="0.2">
      <c r="A1449" s="172" t="s">
        <v>258</v>
      </c>
      <c r="B1449" s="172" t="s">
        <v>270</v>
      </c>
      <c r="C1449" s="172" t="s">
        <v>172</v>
      </c>
      <c r="D1449" s="170">
        <v>315000</v>
      </c>
      <c r="E1449" s="160">
        <v>720</v>
      </c>
      <c r="F1449" s="160">
        <v>836</v>
      </c>
      <c r="G1449" s="160">
        <v>1216</v>
      </c>
      <c r="H1449" s="170">
        <v>92075</v>
      </c>
      <c r="I1449" s="170">
        <v>97346</v>
      </c>
      <c r="J1449" s="170">
        <v>28800</v>
      </c>
      <c r="K1449" s="170">
        <v>33440</v>
      </c>
      <c r="L1449" s="160">
        <v>48640</v>
      </c>
      <c r="M1449" s="160">
        <v>28714</v>
      </c>
      <c r="N1449" s="170">
        <f t="shared" si="336"/>
        <v>-63361</v>
      </c>
      <c r="O1449" s="170">
        <f t="shared" si="337"/>
        <v>-68632</v>
      </c>
      <c r="P1449" s="170">
        <f t="shared" si="338"/>
        <v>-86</v>
      </c>
      <c r="Q1449" s="170">
        <f t="shared" si="339"/>
        <v>-4726</v>
      </c>
      <c r="R1449" s="170">
        <f t="shared" si="340"/>
        <v>-19926</v>
      </c>
      <c r="S1449" s="174">
        <f t="shared" si="341"/>
        <v>40950</v>
      </c>
      <c r="T1449" s="171">
        <f t="shared" si="342"/>
        <v>25271.220114</v>
      </c>
      <c r="U1449" s="174">
        <f t="shared" si="343"/>
        <v>933.7715832122999</v>
      </c>
      <c r="V1449" s="172">
        <f t="shared" si="344"/>
        <v>43.854408011782162</v>
      </c>
      <c r="W1449" s="174">
        <f t="shared" si="345"/>
        <v>2508</v>
      </c>
      <c r="X1449" s="174">
        <f t="shared" si="346"/>
        <v>77.814298601024987</v>
      </c>
      <c r="Y1449" s="175">
        <f t="shared" si="347"/>
        <v>32.2305803058021</v>
      </c>
    </row>
    <row r="1450" spans="1:25" ht="14.25" customHeight="1" x14ac:dyDescent="0.2">
      <c r="A1450" s="172" t="s">
        <v>258</v>
      </c>
      <c r="B1450" s="172" t="s">
        <v>270</v>
      </c>
      <c r="C1450" s="172" t="s">
        <v>173</v>
      </c>
      <c r="D1450" s="170">
        <v>315000</v>
      </c>
      <c r="E1450" s="160">
        <v>720</v>
      </c>
      <c r="F1450" s="160">
        <v>836</v>
      </c>
      <c r="G1450" s="160">
        <v>1216</v>
      </c>
      <c r="H1450" s="170">
        <v>92075</v>
      </c>
      <c r="I1450" s="170">
        <v>97346</v>
      </c>
      <c r="J1450" s="170">
        <v>28800</v>
      </c>
      <c r="K1450" s="170">
        <v>33440</v>
      </c>
      <c r="L1450" s="160">
        <v>48640</v>
      </c>
      <c r="M1450" s="160">
        <v>35686</v>
      </c>
      <c r="N1450" s="170">
        <f t="shared" si="336"/>
        <v>-56389</v>
      </c>
      <c r="O1450" s="170">
        <f t="shared" si="337"/>
        <v>-61660</v>
      </c>
      <c r="P1450" s="170">
        <f t="shared" si="338"/>
        <v>6886</v>
      </c>
      <c r="Q1450" s="170">
        <f t="shared" si="339"/>
        <v>2246</v>
      </c>
      <c r="R1450" s="170">
        <f t="shared" si="340"/>
        <v>-12954</v>
      </c>
      <c r="S1450" s="174">
        <f t="shared" si="341"/>
        <v>40950</v>
      </c>
      <c r="T1450" s="171">
        <f t="shared" si="342"/>
        <v>31407.284286000002</v>
      </c>
      <c r="U1450" s="174">
        <f t="shared" si="343"/>
        <v>1160.4991543676999</v>
      </c>
      <c r="V1450" s="172">
        <f t="shared" si="344"/>
        <v>35.286540146004398</v>
      </c>
      <c r="W1450" s="174">
        <f t="shared" si="345"/>
        <v>2508</v>
      </c>
      <c r="X1450" s="174">
        <f t="shared" si="346"/>
        <v>96.708262863974994</v>
      </c>
      <c r="Y1450" s="175">
        <f t="shared" si="347"/>
        <v>25.93366818642609</v>
      </c>
    </row>
    <row r="1451" spans="1:25" ht="14.25" customHeight="1" x14ac:dyDescent="0.2">
      <c r="A1451" s="172" t="s">
        <v>258</v>
      </c>
      <c r="B1451" s="172" t="s">
        <v>270</v>
      </c>
      <c r="C1451" s="172" t="s">
        <v>174</v>
      </c>
      <c r="D1451" s="170">
        <v>315000</v>
      </c>
      <c r="E1451" s="160">
        <v>720</v>
      </c>
      <c r="F1451" s="160">
        <v>836</v>
      </c>
      <c r="G1451" s="160">
        <v>1216</v>
      </c>
      <c r="H1451" s="170">
        <v>92075</v>
      </c>
      <c r="I1451" s="170">
        <v>97346</v>
      </c>
      <c r="J1451" s="170">
        <v>28800</v>
      </c>
      <c r="K1451" s="170">
        <v>33440</v>
      </c>
      <c r="L1451" s="160">
        <v>48640</v>
      </c>
      <c r="M1451" s="160">
        <v>61827</v>
      </c>
      <c r="N1451" s="170">
        <f t="shared" si="336"/>
        <v>-30248</v>
      </c>
      <c r="O1451" s="170">
        <f t="shared" si="337"/>
        <v>-35519</v>
      </c>
      <c r="P1451" s="170">
        <f t="shared" si="338"/>
        <v>33027</v>
      </c>
      <c r="Q1451" s="170">
        <f t="shared" si="339"/>
        <v>28387</v>
      </c>
      <c r="R1451" s="170">
        <f t="shared" si="340"/>
        <v>13187</v>
      </c>
      <c r="S1451" s="174">
        <f t="shared" si="341"/>
        <v>40950</v>
      </c>
      <c r="T1451" s="171">
        <f t="shared" si="342"/>
        <v>54414.004527000005</v>
      </c>
      <c r="U1451" s="174">
        <f t="shared" si="343"/>
        <v>2010.59746727265</v>
      </c>
      <c r="V1451" s="172">
        <f t="shared" si="344"/>
        <v>20.367080266717014</v>
      </c>
      <c r="W1451" s="174">
        <f t="shared" si="345"/>
        <v>2508</v>
      </c>
      <c r="X1451" s="174">
        <f t="shared" si="346"/>
        <v>167.5497889393875</v>
      </c>
      <c r="Y1451" s="175">
        <f t="shared" si="347"/>
        <v>14.968684925692681</v>
      </c>
    </row>
    <row r="1452" spans="1:25" ht="14.25" customHeight="1" x14ac:dyDescent="0.2">
      <c r="A1452" s="172" t="s">
        <v>258</v>
      </c>
      <c r="B1452" s="172" t="s">
        <v>270</v>
      </c>
      <c r="C1452" s="172" t="s">
        <v>175</v>
      </c>
      <c r="D1452" s="170">
        <v>315000</v>
      </c>
      <c r="E1452" s="160">
        <v>720</v>
      </c>
      <c r="F1452" s="160">
        <v>836</v>
      </c>
      <c r="G1452" s="160">
        <v>1216</v>
      </c>
      <c r="H1452" s="170">
        <v>92075</v>
      </c>
      <c r="I1452" s="170">
        <v>97346</v>
      </c>
      <c r="J1452" s="170">
        <v>28800</v>
      </c>
      <c r="K1452" s="170">
        <v>33440</v>
      </c>
      <c r="L1452" s="160">
        <v>48640</v>
      </c>
      <c r="M1452" s="160">
        <v>26746</v>
      </c>
      <c r="N1452" s="170">
        <f t="shared" si="336"/>
        <v>-65329</v>
      </c>
      <c r="O1452" s="170">
        <f t="shared" si="337"/>
        <v>-70600</v>
      </c>
      <c r="P1452" s="170">
        <f t="shared" si="338"/>
        <v>-2054</v>
      </c>
      <c r="Q1452" s="170">
        <f t="shared" si="339"/>
        <v>-6694</v>
      </c>
      <c r="R1452" s="170">
        <f t="shared" si="340"/>
        <v>-21894</v>
      </c>
      <c r="S1452" s="174">
        <f t="shared" si="341"/>
        <v>40950</v>
      </c>
      <c r="T1452" s="171">
        <f t="shared" si="342"/>
        <v>23539.181346000001</v>
      </c>
      <c r="U1452" s="174">
        <f t="shared" si="343"/>
        <v>869.77275073469991</v>
      </c>
      <c r="V1452" s="172">
        <f t="shared" si="344"/>
        <v>47.081263428187881</v>
      </c>
      <c r="W1452" s="174">
        <f t="shared" si="345"/>
        <v>2508</v>
      </c>
      <c r="X1452" s="174">
        <f t="shared" si="346"/>
        <v>72.481062561224988</v>
      </c>
      <c r="Y1452" s="175">
        <f t="shared" si="347"/>
        <v>34.602141737112149</v>
      </c>
    </row>
    <row r="1453" spans="1:25" ht="14.25" customHeight="1" x14ac:dyDescent="0.2">
      <c r="A1453" s="172" t="s">
        <v>258</v>
      </c>
      <c r="B1453" s="172" t="s">
        <v>270</v>
      </c>
      <c r="C1453" s="172" t="s">
        <v>176</v>
      </c>
      <c r="D1453" s="170">
        <v>315000</v>
      </c>
      <c r="E1453" s="160">
        <v>720</v>
      </c>
      <c r="F1453" s="160">
        <v>836</v>
      </c>
      <c r="G1453" s="160">
        <v>1216</v>
      </c>
      <c r="H1453" s="170">
        <v>92075</v>
      </c>
      <c r="I1453" s="170">
        <v>97346</v>
      </c>
      <c r="J1453" s="170">
        <v>28800</v>
      </c>
      <c r="K1453" s="170">
        <v>33440</v>
      </c>
      <c r="L1453" s="160">
        <v>48640</v>
      </c>
      <c r="M1453" s="160">
        <v>22691</v>
      </c>
      <c r="N1453" s="170">
        <f t="shared" si="336"/>
        <v>-69384</v>
      </c>
      <c r="O1453" s="170">
        <f t="shared" si="337"/>
        <v>-74655</v>
      </c>
      <c r="P1453" s="170">
        <f t="shared" si="338"/>
        <v>-6109</v>
      </c>
      <c r="Q1453" s="170">
        <f t="shared" si="339"/>
        <v>-10749</v>
      </c>
      <c r="R1453" s="170">
        <f t="shared" si="340"/>
        <v>-25949</v>
      </c>
      <c r="S1453" s="174">
        <f t="shared" si="341"/>
        <v>40950</v>
      </c>
      <c r="T1453" s="171">
        <f t="shared" si="342"/>
        <v>19970.371791000001</v>
      </c>
      <c r="U1453" s="174">
        <f t="shared" si="343"/>
        <v>737.90523767745003</v>
      </c>
      <c r="V1453" s="172">
        <f t="shared" si="344"/>
        <v>55.494930661950235</v>
      </c>
      <c r="W1453" s="174">
        <f t="shared" si="345"/>
        <v>2508</v>
      </c>
      <c r="X1453" s="174">
        <f t="shared" si="346"/>
        <v>61.492103139787496</v>
      </c>
      <c r="Y1453" s="175">
        <f t="shared" si="347"/>
        <v>40.78572486451904</v>
      </c>
    </row>
    <row r="1454" spans="1:25" ht="14.25" customHeight="1" x14ac:dyDescent="0.2">
      <c r="A1454" s="172" t="s">
        <v>258</v>
      </c>
      <c r="B1454" s="172" t="s">
        <v>270</v>
      </c>
      <c r="C1454" s="172" t="s">
        <v>303</v>
      </c>
      <c r="D1454" s="170">
        <v>315000</v>
      </c>
      <c r="E1454" s="160">
        <v>720</v>
      </c>
      <c r="F1454" s="160">
        <v>836</v>
      </c>
      <c r="G1454" s="160">
        <v>1216</v>
      </c>
      <c r="H1454" s="170">
        <v>92075</v>
      </c>
      <c r="I1454" s="170">
        <v>97346</v>
      </c>
      <c r="J1454" s="170">
        <v>28800</v>
      </c>
      <c r="K1454" s="170">
        <v>33440</v>
      </c>
      <c r="L1454" s="160">
        <v>48640</v>
      </c>
      <c r="M1454" s="160">
        <v>39834</v>
      </c>
      <c r="N1454" s="170">
        <f t="shared" si="336"/>
        <v>-52241</v>
      </c>
      <c r="O1454" s="170">
        <f t="shared" si="337"/>
        <v>-57512</v>
      </c>
      <c r="P1454" s="170">
        <f t="shared" si="338"/>
        <v>11034</v>
      </c>
      <c r="Q1454" s="170">
        <f t="shared" si="339"/>
        <v>6394</v>
      </c>
      <c r="R1454" s="170">
        <f t="shared" si="340"/>
        <v>-8806</v>
      </c>
      <c r="S1454" s="174">
        <f t="shared" si="341"/>
        <v>40950</v>
      </c>
      <c r="T1454" s="171">
        <f t="shared" si="342"/>
        <v>35057.943233999998</v>
      </c>
      <c r="U1454" s="174">
        <f t="shared" si="343"/>
        <v>1295.3910024962997</v>
      </c>
      <c r="V1454" s="172">
        <f t="shared" si="344"/>
        <v>31.612076910436141</v>
      </c>
      <c r="W1454" s="174">
        <f t="shared" si="345"/>
        <v>2508</v>
      </c>
      <c r="X1454" s="174">
        <f t="shared" si="346"/>
        <v>107.94925020802498</v>
      </c>
      <c r="Y1454" s="175">
        <f t="shared" si="347"/>
        <v>23.233139601867791</v>
      </c>
    </row>
    <row r="1455" spans="1:25" ht="14.25" customHeight="1" x14ac:dyDescent="0.2">
      <c r="A1455" s="172" t="s">
        <v>258</v>
      </c>
      <c r="B1455" s="172" t="s">
        <v>270</v>
      </c>
      <c r="C1455" s="172" t="s">
        <v>339</v>
      </c>
      <c r="D1455" s="170">
        <v>315000</v>
      </c>
      <c r="E1455" s="160">
        <v>720</v>
      </c>
      <c r="F1455" s="160">
        <v>836</v>
      </c>
      <c r="G1455" s="160">
        <v>1216</v>
      </c>
      <c r="H1455" s="170">
        <v>92075</v>
      </c>
      <c r="I1455" s="170">
        <v>97346</v>
      </c>
      <c r="J1455" s="170">
        <v>28800</v>
      </c>
      <c r="K1455" s="170">
        <v>33440</v>
      </c>
      <c r="L1455" s="160">
        <v>48640</v>
      </c>
      <c r="M1455" s="160">
        <v>26966</v>
      </c>
      <c r="N1455" s="170">
        <f t="shared" si="336"/>
        <v>-65109</v>
      </c>
      <c r="O1455" s="170">
        <f t="shared" si="337"/>
        <v>-70380</v>
      </c>
      <c r="P1455" s="170">
        <f t="shared" si="338"/>
        <v>-1834</v>
      </c>
      <c r="Q1455" s="170">
        <f t="shared" si="339"/>
        <v>-6474</v>
      </c>
      <c r="R1455" s="170">
        <f t="shared" si="340"/>
        <v>-21674</v>
      </c>
      <c r="S1455" s="174">
        <f t="shared" si="341"/>
        <v>40950</v>
      </c>
      <c r="T1455" s="171">
        <f t="shared" si="342"/>
        <v>23732.803566000002</v>
      </c>
      <c r="U1455" s="174">
        <f t="shared" si="343"/>
        <v>876.92709176369999</v>
      </c>
      <c r="V1455" s="172">
        <f t="shared" si="344"/>
        <v>46.697154626207556</v>
      </c>
      <c r="W1455" s="174">
        <f t="shared" si="345"/>
        <v>2508</v>
      </c>
      <c r="X1455" s="174">
        <f t="shared" si="346"/>
        <v>73.077257646974999</v>
      </c>
      <c r="Y1455" s="175">
        <f t="shared" si="347"/>
        <v>34.319842872535837</v>
      </c>
    </row>
    <row r="1456" spans="1:25" ht="14.25" customHeight="1" x14ac:dyDescent="0.2">
      <c r="A1456" s="172" t="s">
        <v>258</v>
      </c>
      <c r="B1456" s="172" t="s">
        <v>270</v>
      </c>
      <c r="C1456" s="172" t="s">
        <v>179</v>
      </c>
      <c r="D1456" s="170">
        <v>315000</v>
      </c>
      <c r="E1456" s="160">
        <v>720</v>
      </c>
      <c r="F1456" s="160">
        <v>836</v>
      </c>
      <c r="G1456" s="160">
        <v>1216</v>
      </c>
      <c r="H1456" s="170">
        <v>92075</v>
      </c>
      <c r="I1456" s="170">
        <v>97346</v>
      </c>
      <c r="J1456" s="170">
        <v>28800</v>
      </c>
      <c r="K1456" s="170">
        <v>33440</v>
      </c>
      <c r="L1456" s="160">
        <v>48640</v>
      </c>
      <c r="M1456" s="160">
        <v>50855</v>
      </c>
      <c r="N1456" s="170">
        <f t="shared" si="336"/>
        <v>-41220</v>
      </c>
      <c r="O1456" s="170">
        <f t="shared" si="337"/>
        <v>-46491</v>
      </c>
      <c r="P1456" s="170">
        <f t="shared" si="338"/>
        <v>22055</v>
      </c>
      <c r="Q1456" s="170">
        <f t="shared" si="339"/>
        <v>17415</v>
      </c>
      <c r="R1456" s="170">
        <f t="shared" si="340"/>
        <v>2215</v>
      </c>
      <c r="S1456" s="174">
        <f t="shared" si="341"/>
        <v>40950</v>
      </c>
      <c r="T1456" s="171">
        <f t="shared" si="342"/>
        <v>44757.536355000004</v>
      </c>
      <c r="U1456" s="174">
        <f t="shared" si="343"/>
        <v>1653.79096831725</v>
      </c>
      <c r="V1456" s="172">
        <f t="shared" si="344"/>
        <v>24.761291350905768</v>
      </c>
      <c r="W1456" s="174">
        <f t="shared" si="345"/>
        <v>2508</v>
      </c>
      <c r="X1456" s="174">
        <f t="shared" si="346"/>
        <v>137.8159140264375</v>
      </c>
      <c r="Y1456" s="175">
        <f t="shared" si="347"/>
        <v>18.198188632401955</v>
      </c>
    </row>
    <row r="1457" spans="1:25" ht="14.25" customHeight="1" x14ac:dyDescent="0.2">
      <c r="A1457" s="172" t="s">
        <v>258</v>
      </c>
      <c r="B1457" s="172" t="s">
        <v>270</v>
      </c>
      <c r="C1457" s="172" t="s">
        <v>340</v>
      </c>
      <c r="D1457" s="170">
        <v>315000</v>
      </c>
      <c r="E1457" s="160">
        <v>720</v>
      </c>
      <c r="F1457" s="160">
        <v>836</v>
      </c>
      <c r="G1457" s="160">
        <v>1216</v>
      </c>
      <c r="H1457" s="170">
        <v>92075</v>
      </c>
      <c r="I1457" s="170">
        <v>97346</v>
      </c>
      <c r="J1457" s="170">
        <v>28800</v>
      </c>
      <c r="K1457" s="170">
        <v>33440</v>
      </c>
      <c r="L1457" s="160">
        <v>48640</v>
      </c>
      <c r="M1457" s="160">
        <v>28066</v>
      </c>
      <c r="N1457" s="170">
        <f t="shared" si="336"/>
        <v>-64009</v>
      </c>
      <c r="O1457" s="170">
        <f t="shared" si="337"/>
        <v>-69280</v>
      </c>
      <c r="P1457" s="170">
        <f t="shared" si="338"/>
        <v>-734</v>
      </c>
      <c r="Q1457" s="170">
        <f t="shared" si="339"/>
        <v>-5374</v>
      </c>
      <c r="R1457" s="170">
        <f t="shared" si="340"/>
        <v>-20574</v>
      </c>
      <c r="S1457" s="174">
        <f t="shared" si="341"/>
        <v>40950</v>
      </c>
      <c r="T1457" s="171">
        <f t="shared" si="342"/>
        <v>24700.914666000001</v>
      </c>
      <c r="U1457" s="174">
        <f t="shared" si="343"/>
        <v>912.69879690869993</v>
      </c>
      <c r="V1457" s="172">
        <f t="shared" si="344"/>
        <v>44.866937634515537</v>
      </c>
      <c r="W1457" s="174">
        <f t="shared" si="345"/>
        <v>2508</v>
      </c>
      <c r="X1457" s="174">
        <f t="shared" si="346"/>
        <v>76.058233075724985</v>
      </c>
      <c r="Y1457" s="175">
        <f t="shared" si="347"/>
        <v>32.97473394501538</v>
      </c>
    </row>
    <row r="1458" spans="1:25" ht="14.25" customHeight="1" x14ac:dyDescent="0.2">
      <c r="A1458" s="172" t="s">
        <v>258</v>
      </c>
      <c r="B1458" s="172" t="s">
        <v>270</v>
      </c>
      <c r="C1458" s="172" t="s">
        <v>305</v>
      </c>
      <c r="D1458" s="170">
        <v>315000</v>
      </c>
      <c r="E1458" s="160">
        <v>720</v>
      </c>
      <c r="F1458" s="160">
        <v>836</v>
      </c>
      <c r="G1458" s="160">
        <v>1216</v>
      </c>
      <c r="H1458" s="170">
        <v>92075</v>
      </c>
      <c r="I1458" s="170">
        <v>97346</v>
      </c>
      <c r="J1458" s="170">
        <v>28800</v>
      </c>
      <c r="K1458" s="170">
        <v>33440</v>
      </c>
      <c r="L1458" s="160">
        <v>48640</v>
      </c>
      <c r="M1458" s="160">
        <v>24709</v>
      </c>
      <c r="N1458" s="170">
        <f t="shared" si="336"/>
        <v>-67366</v>
      </c>
      <c r="O1458" s="170">
        <f t="shared" si="337"/>
        <v>-72637</v>
      </c>
      <c r="P1458" s="170">
        <f t="shared" si="338"/>
        <v>-4091</v>
      </c>
      <c r="Q1458" s="170">
        <f t="shared" si="339"/>
        <v>-8731</v>
      </c>
      <c r="R1458" s="170">
        <f t="shared" si="340"/>
        <v>-23931</v>
      </c>
      <c r="S1458" s="174">
        <f t="shared" si="341"/>
        <v>40950</v>
      </c>
      <c r="T1458" s="171">
        <f t="shared" si="342"/>
        <v>21746.415609</v>
      </c>
      <c r="U1458" s="174">
        <f t="shared" si="343"/>
        <v>803.53005675254997</v>
      </c>
      <c r="V1458" s="172">
        <f t="shared" si="344"/>
        <v>50.962623807127486</v>
      </c>
      <c r="W1458" s="174">
        <f t="shared" si="345"/>
        <v>2508</v>
      </c>
      <c r="X1458" s="174">
        <f t="shared" si="346"/>
        <v>66.960838062712483</v>
      </c>
      <c r="Y1458" s="175">
        <f t="shared" si="347"/>
        <v>37.454728354073481</v>
      </c>
    </row>
    <row r="1459" spans="1:25" ht="14.25" customHeight="1" x14ac:dyDescent="0.2">
      <c r="A1459" s="172" t="s">
        <v>199</v>
      </c>
      <c r="B1459" s="172" t="s">
        <v>271</v>
      </c>
      <c r="C1459" s="172" t="s">
        <v>177</v>
      </c>
      <c r="D1459" s="170">
        <v>180000</v>
      </c>
      <c r="E1459" s="160">
        <v>671</v>
      </c>
      <c r="F1459" s="160">
        <v>885</v>
      </c>
      <c r="G1459" s="160">
        <v>1250</v>
      </c>
      <c r="H1459" s="170">
        <v>52614</v>
      </c>
      <c r="I1459" s="170">
        <v>55626</v>
      </c>
      <c r="J1459" s="170">
        <v>26840</v>
      </c>
      <c r="K1459" s="170">
        <v>35400</v>
      </c>
      <c r="L1459" s="160">
        <v>50000</v>
      </c>
      <c r="M1459" s="160">
        <v>27161</v>
      </c>
      <c r="N1459" s="170">
        <f t="shared" si="336"/>
        <v>-25453</v>
      </c>
      <c r="O1459" s="170">
        <f t="shared" si="337"/>
        <v>-28465</v>
      </c>
      <c r="P1459" s="170">
        <f t="shared" si="338"/>
        <v>321</v>
      </c>
      <c r="Q1459" s="170">
        <f t="shared" si="339"/>
        <v>-8239</v>
      </c>
      <c r="R1459" s="170">
        <f t="shared" si="340"/>
        <v>-22839</v>
      </c>
      <c r="S1459" s="174">
        <f t="shared" si="341"/>
        <v>23400</v>
      </c>
      <c r="T1459" s="171">
        <f t="shared" si="342"/>
        <v>23904.423261</v>
      </c>
      <c r="U1459" s="174">
        <f t="shared" si="343"/>
        <v>883.26843949394993</v>
      </c>
      <c r="V1459" s="172">
        <f t="shared" si="344"/>
        <v>26.492512302835745</v>
      </c>
      <c r="W1459" s="174">
        <f t="shared" si="345"/>
        <v>2655</v>
      </c>
      <c r="X1459" s="174">
        <f t="shared" si="346"/>
        <v>73.605703291162484</v>
      </c>
      <c r="Y1459" s="175">
        <f t="shared" si="347"/>
        <v>36.070574443091751</v>
      </c>
    </row>
    <row r="1460" spans="1:25" ht="14.25" customHeight="1" x14ac:dyDescent="0.2">
      <c r="A1460" s="172" t="s">
        <v>199</v>
      </c>
      <c r="B1460" s="172" t="s">
        <v>271</v>
      </c>
      <c r="C1460" s="172" t="s">
        <v>180</v>
      </c>
      <c r="D1460" s="170">
        <v>180000</v>
      </c>
      <c r="E1460" s="160">
        <v>671</v>
      </c>
      <c r="F1460" s="160">
        <v>885</v>
      </c>
      <c r="G1460" s="160">
        <v>1250</v>
      </c>
      <c r="H1460" s="170">
        <v>52614</v>
      </c>
      <c r="I1460" s="170">
        <v>55626</v>
      </c>
      <c r="J1460" s="170">
        <v>26840</v>
      </c>
      <c r="K1460" s="170">
        <v>35400</v>
      </c>
      <c r="L1460" s="160">
        <v>50000</v>
      </c>
      <c r="M1460" s="160">
        <v>27025</v>
      </c>
      <c r="N1460" s="170">
        <f t="shared" si="336"/>
        <v>-25589</v>
      </c>
      <c r="O1460" s="170">
        <f t="shared" si="337"/>
        <v>-28601</v>
      </c>
      <c r="P1460" s="170">
        <f t="shared" si="338"/>
        <v>185</v>
      </c>
      <c r="Q1460" s="170">
        <f t="shared" si="339"/>
        <v>-8375</v>
      </c>
      <c r="R1460" s="170">
        <f t="shared" si="340"/>
        <v>-22975</v>
      </c>
      <c r="S1460" s="174">
        <f t="shared" si="341"/>
        <v>23400</v>
      </c>
      <c r="T1460" s="171">
        <f t="shared" si="342"/>
        <v>23784.729524999999</v>
      </c>
      <c r="U1460" s="174">
        <f t="shared" si="343"/>
        <v>878.84575594874991</v>
      </c>
      <c r="V1460" s="172">
        <f t="shared" si="344"/>
        <v>26.625832623767685</v>
      </c>
      <c r="W1460" s="174">
        <f t="shared" si="345"/>
        <v>2655</v>
      </c>
      <c r="X1460" s="174">
        <f t="shared" si="346"/>
        <v>73.237146329062483</v>
      </c>
      <c r="Y1460" s="175">
        <f t="shared" si="347"/>
        <v>36.25209518774524</v>
      </c>
    </row>
    <row r="1461" spans="1:25" ht="14.25" customHeight="1" x14ac:dyDescent="0.2">
      <c r="A1461" s="172" t="s">
        <v>199</v>
      </c>
      <c r="B1461" s="172" t="s">
        <v>271</v>
      </c>
      <c r="C1461" s="172" t="s">
        <v>463</v>
      </c>
      <c r="D1461" s="170">
        <v>180000</v>
      </c>
      <c r="E1461" s="160">
        <v>671</v>
      </c>
      <c r="F1461" s="160">
        <v>885</v>
      </c>
      <c r="G1461" s="160">
        <v>1250</v>
      </c>
      <c r="H1461" s="170">
        <v>52614</v>
      </c>
      <c r="I1461" s="170">
        <v>55626</v>
      </c>
      <c r="J1461" s="170">
        <v>26840</v>
      </c>
      <c r="K1461" s="170">
        <v>35400</v>
      </c>
      <c r="L1461" s="160">
        <v>50000</v>
      </c>
      <c r="M1461" s="160">
        <v>29644</v>
      </c>
      <c r="N1461" s="170">
        <f t="shared" si="336"/>
        <v>-22970</v>
      </c>
      <c r="O1461" s="170">
        <f t="shared" si="337"/>
        <v>-25982</v>
      </c>
      <c r="P1461" s="170">
        <f t="shared" si="338"/>
        <v>2804</v>
      </c>
      <c r="Q1461" s="170">
        <f t="shared" si="339"/>
        <v>-5756</v>
      </c>
      <c r="R1461" s="170">
        <f t="shared" si="340"/>
        <v>-20356</v>
      </c>
      <c r="S1461" s="174">
        <f t="shared" si="341"/>
        <v>23400</v>
      </c>
      <c r="T1461" s="171">
        <f t="shared" si="342"/>
        <v>26089.714044</v>
      </c>
      <c r="U1461" s="174">
        <f t="shared" si="343"/>
        <v>964.01493392579994</v>
      </c>
      <c r="V1461" s="172">
        <f t="shared" si="344"/>
        <v>24.273482885485148</v>
      </c>
      <c r="W1461" s="174">
        <f t="shared" si="345"/>
        <v>2655</v>
      </c>
      <c r="X1461" s="174">
        <f t="shared" si="346"/>
        <v>80.334577827149985</v>
      </c>
      <c r="Y1461" s="172">
        <f t="shared" si="347"/>
        <v>33.049280544083629</v>
      </c>
    </row>
    <row r="1462" spans="1:25" ht="14.25" customHeight="1" x14ac:dyDescent="0.2">
      <c r="A1462" s="172" t="s">
        <v>199</v>
      </c>
      <c r="B1462" s="172" t="s">
        <v>271</v>
      </c>
      <c r="C1462" s="172" t="s">
        <v>181</v>
      </c>
      <c r="D1462" s="170">
        <v>180000</v>
      </c>
      <c r="E1462" s="160">
        <v>671</v>
      </c>
      <c r="F1462" s="160">
        <v>885</v>
      </c>
      <c r="G1462" s="160">
        <v>1250</v>
      </c>
      <c r="H1462" s="170">
        <v>52614</v>
      </c>
      <c r="I1462" s="170">
        <v>55626</v>
      </c>
      <c r="J1462" s="170">
        <v>26840</v>
      </c>
      <c r="K1462" s="170">
        <v>35400</v>
      </c>
      <c r="L1462" s="160">
        <v>50000</v>
      </c>
      <c r="M1462" s="160">
        <v>82111</v>
      </c>
      <c r="N1462" s="170">
        <f t="shared" si="336"/>
        <v>29497</v>
      </c>
      <c r="O1462" s="170">
        <f t="shared" si="337"/>
        <v>26485</v>
      </c>
      <c r="P1462" s="170">
        <f t="shared" si="338"/>
        <v>55271</v>
      </c>
      <c r="Q1462" s="170">
        <f t="shared" si="339"/>
        <v>46711</v>
      </c>
      <c r="R1462" s="170">
        <f t="shared" si="340"/>
        <v>32111</v>
      </c>
      <c r="S1462" s="174">
        <f t="shared" si="341"/>
        <v>23400</v>
      </c>
      <c r="T1462" s="171">
        <f t="shared" si="342"/>
        <v>72265.973211000004</v>
      </c>
      <c r="U1462" s="174">
        <f t="shared" si="343"/>
        <v>2670.2277101464501</v>
      </c>
      <c r="V1462" s="172">
        <f t="shared" si="344"/>
        <v>8.7632975686244432</v>
      </c>
      <c r="W1462" s="174">
        <f t="shared" si="345"/>
        <v>2655</v>
      </c>
      <c r="X1462" s="174">
        <f t="shared" si="346"/>
        <v>222.51897584553748</v>
      </c>
      <c r="Y1462" s="175">
        <f t="shared" si="347"/>
        <v>11.931566689588665</v>
      </c>
    </row>
    <row r="1463" spans="1:25" ht="14.25" customHeight="1" x14ac:dyDescent="0.2">
      <c r="A1463" s="172" t="s">
        <v>199</v>
      </c>
      <c r="B1463" s="172" t="s">
        <v>271</v>
      </c>
      <c r="C1463" s="172" t="s">
        <v>178</v>
      </c>
      <c r="D1463" s="170">
        <v>180000</v>
      </c>
      <c r="E1463" s="160">
        <v>671</v>
      </c>
      <c r="F1463" s="160">
        <v>885</v>
      </c>
      <c r="G1463" s="160">
        <v>1250</v>
      </c>
      <c r="H1463" s="170">
        <v>52614</v>
      </c>
      <c r="I1463" s="170">
        <v>55626</v>
      </c>
      <c r="J1463" s="170">
        <v>26840</v>
      </c>
      <c r="K1463" s="170">
        <v>35400</v>
      </c>
      <c r="L1463" s="160">
        <v>50000</v>
      </c>
      <c r="M1463" s="160">
        <v>64426</v>
      </c>
      <c r="N1463" s="170">
        <f t="shared" si="336"/>
        <v>11812</v>
      </c>
      <c r="O1463" s="170">
        <f t="shared" si="337"/>
        <v>8800</v>
      </c>
      <c r="P1463" s="170">
        <f t="shared" si="338"/>
        <v>37586</v>
      </c>
      <c r="Q1463" s="170">
        <f t="shared" si="339"/>
        <v>29026</v>
      </c>
      <c r="R1463" s="170">
        <f t="shared" si="340"/>
        <v>14426</v>
      </c>
      <c r="S1463" s="174">
        <f t="shared" si="341"/>
        <v>23400</v>
      </c>
      <c r="T1463" s="171">
        <f t="shared" si="342"/>
        <v>56701.387026000004</v>
      </c>
      <c r="U1463" s="174">
        <f t="shared" si="343"/>
        <v>2095.1162506106998</v>
      </c>
      <c r="V1463" s="172">
        <f t="shared" si="344"/>
        <v>11.168831320543285</v>
      </c>
      <c r="W1463" s="174">
        <f t="shared" si="345"/>
        <v>2655</v>
      </c>
      <c r="X1463" s="174">
        <f t="shared" si="346"/>
        <v>174.59302088422498</v>
      </c>
      <c r="Y1463" s="175">
        <f t="shared" si="347"/>
        <v>15.20679341335509</v>
      </c>
    </row>
    <row r="1464" spans="1:25" ht="14.25" customHeight="1" x14ac:dyDescent="0.2">
      <c r="A1464" s="172" t="s">
        <v>199</v>
      </c>
      <c r="B1464" s="172" t="s">
        <v>271</v>
      </c>
      <c r="C1464" s="172" t="s">
        <v>468</v>
      </c>
      <c r="D1464" s="170">
        <v>180000</v>
      </c>
      <c r="E1464" s="160">
        <v>671</v>
      </c>
      <c r="F1464" s="160">
        <v>885</v>
      </c>
      <c r="G1464" s="160">
        <v>1250</v>
      </c>
      <c r="H1464" s="170">
        <v>52614</v>
      </c>
      <c r="I1464" s="170">
        <v>55626</v>
      </c>
      <c r="J1464" s="170">
        <v>26840</v>
      </c>
      <c r="K1464" s="170">
        <v>35400</v>
      </c>
      <c r="L1464" s="160">
        <v>50000</v>
      </c>
      <c r="M1464" s="160">
        <v>54186</v>
      </c>
      <c r="N1464" s="170">
        <f t="shared" si="336"/>
        <v>1572</v>
      </c>
      <c r="O1464" s="170">
        <f t="shared" si="337"/>
        <v>-1440</v>
      </c>
      <c r="P1464" s="170">
        <f t="shared" si="338"/>
        <v>27346</v>
      </c>
      <c r="Q1464" s="170">
        <f t="shared" si="339"/>
        <v>18786</v>
      </c>
      <c r="R1464" s="170">
        <f t="shared" si="340"/>
        <v>4186</v>
      </c>
      <c r="S1464" s="174">
        <f t="shared" si="341"/>
        <v>23400</v>
      </c>
      <c r="T1464" s="171">
        <f t="shared" si="342"/>
        <v>47689.152785999999</v>
      </c>
      <c r="U1464" s="174">
        <f t="shared" si="343"/>
        <v>1762.1141954426998</v>
      </c>
      <c r="V1464" s="172">
        <f t="shared" si="344"/>
        <v>13.279502577369094</v>
      </c>
      <c r="W1464" s="174">
        <f t="shared" si="345"/>
        <v>2655</v>
      </c>
      <c r="X1464" s="174">
        <f t="shared" si="346"/>
        <v>146.84284962022497</v>
      </c>
      <c r="Y1464" s="175">
        <f t="shared" si="347"/>
        <v>18.080553509187155</v>
      </c>
    </row>
    <row r="1465" spans="1:25" ht="14.25" customHeight="1" x14ac:dyDescent="0.2">
      <c r="A1465" s="172" t="s">
        <v>199</v>
      </c>
      <c r="B1465" s="172" t="s">
        <v>271</v>
      </c>
      <c r="C1465" s="172" t="s">
        <v>170</v>
      </c>
      <c r="D1465" s="170">
        <v>180000</v>
      </c>
      <c r="E1465" s="160">
        <v>671</v>
      </c>
      <c r="F1465" s="160">
        <v>885</v>
      </c>
      <c r="G1465" s="160">
        <v>1250</v>
      </c>
      <c r="H1465" s="170">
        <v>52614</v>
      </c>
      <c r="I1465" s="170">
        <v>55626</v>
      </c>
      <c r="J1465" s="170">
        <v>26840</v>
      </c>
      <c r="K1465" s="170">
        <v>35400</v>
      </c>
      <c r="L1465" s="160">
        <v>50000</v>
      </c>
      <c r="M1465" s="160">
        <v>45389</v>
      </c>
      <c r="N1465" s="170">
        <f t="shared" si="336"/>
        <v>-7225</v>
      </c>
      <c r="O1465" s="170">
        <f t="shared" si="337"/>
        <v>-10237</v>
      </c>
      <c r="P1465" s="170">
        <f t="shared" si="338"/>
        <v>18549</v>
      </c>
      <c r="Q1465" s="170">
        <f t="shared" si="339"/>
        <v>9989</v>
      </c>
      <c r="R1465" s="170">
        <f t="shared" si="340"/>
        <v>-4611</v>
      </c>
      <c r="S1465" s="174">
        <f t="shared" si="341"/>
        <v>23400</v>
      </c>
      <c r="T1465" s="171">
        <f t="shared" si="342"/>
        <v>39946.904288999998</v>
      </c>
      <c r="U1465" s="174">
        <f t="shared" si="343"/>
        <v>1476.0381134785498</v>
      </c>
      <c r="V1465" s="172">
        <f t="shared" si="344"/>
        <v>15.853249171766766</v>
      </c>
      <c r="W1465" s="174">
        <f t="shared" si="345"/>
        <v>2655</v>
      </c>
      <c r="X1465" s="174">
        <f t="shared" si="346"/>
        <v>123.00317612321248</v>
      </c>
      <c r="Y1465" s="175">
        <f t="shared" si="347"/>
        <v>21.584808487713211</v>
      </c>
    </row>
    <row r="1466" spans="1:25" ht="14.25" customHeight="1" x14ac:dyDescent="0.2">
      <c r="A1466" s="172" t="s">
        <v>199</v>
      </c>
      <c r="B1466" s="172" t="s">
        <v>271</v>
      </c>
      <c r="C1466" s="172" t="s">
        <v>171</v>
      </c>
      <c r="D1466" s="170">
        <v>180000</v>
      </c>
      <c r="E1466" s="160">
        <v>671</v>
      </c>
      <c r="F1466" s="160">
        <v>885</v>
      </c>
      <c r="G1466" s="160">
        <v>1250</v>
      </c>
      <c r="H1466" s="170">
        <v>52614</v>
      </c>
      <c r="I1466" s="170">
        <v>55626</v>
      </c>
      <c r="J1466" s="170">
        <v>26840</v>
      </c>
      <c r="K1466" s="170">
        <v>35400</v>
      </c>
      <c r="L1466" s="160">
        <v>50000</v>
      </c>
      <c r="M1466" s="160">
        <v>41706</v>
      </c>
      <c r="N1466" s="170">
        <f t="shared" si="336"/>
        <v>-10908</v>
      </c>
      <c r="O1466" s="170">
        <f t="shared" si="337"/>
        <v>-13920</v>
      </c>
      <c r="P1466" s="170">
        <f t="shared" si="338"/>
        <v>14866</v>
      </c>
      <c r="Q1466" s="170">
        <f t="shared" si="339"/>
        <v>6306</v>
      </c>
      <c r="R1466" s="170">
        <f t="shared" si="340"/>
        <v>-8294</v>
      </c>
      <c r="S1466" s="174">
        <f t="shared" si="341"/>
        <v>23400</v>
      </c>
      <c r="T1466" s="171">
        <f t="shared" si="342"/>
        <v>36705.492306</v>
      </c>
      <c r="U1466" s="174">
        <f t="shared" si="343"/>
        <v>1356.2679407066998</v>
      </c>
      <c r="V1466" s="172">
        <f t="shared" si="344"/>
        <v>17.253227992550755</v>
      </c>
      <c r="W1466" s="174">
        <f t="shared" si="345"/>
        <v>2655</v>
      </c>
      <c r="X1466" s="174">
        <f t="shared" si="346"/>
        <v>113.02232839222499</v>
      </c>
      <c r="Y1466" s="175">
        <f t="shared" si="347"/>
        <v>23.490933497549872</v>
      </c>
    </row>
    <row r="1467" spans="1:25" ht="14.25" customHeight="1" x14ac:dyDescent="0.2">
      <c r="A1467" s="172" t="s">
        <v>199</v>
      </c>
      <c r="B1467" s="172" t="s">
        <v>271</v>
      </c>
      <c r="C1467" s="172" t="s">
        <v>172</v>
      </c>
      <c r="D1467" s="170">
        <v>180000</v>
      </c>
      <c r="E1467" s="160">
        <v>671</v>
      </c>
      <c r="F1467" s="160">
        <v>885</v>
      </c>
      <c r="G1467" s="160">
        <v>1250</v>
      </c>
      <c r="H1467" s="170">
        <v>52614</v>
      </c>
      <c r="I1467" s="170">
        <v>55626</v>
      </c>
      <c r="J1467" s="170">
        <v>26840</v>
      </c>
      <c r="K1467" s="170">
        <v>35400</v>
      </c>
      <c r="L1467" s="160">
        <v>50000</v>
      </c>
      <c r="M1467" s="160">
        <v>29631</v>
      </c>
      <c r="N1467" s="170">
        <f t="shared" si="336"/>
        <v>-22983</v>
      </c>
      <c r="O1467" s="170">
        <f t="shared" si="337"/>
        <v>-25995</v>
      </c>
      <c r="P1467" s="170">
        <f t="shared" si="338"/>
        <v>2791</v>
      </c>
      <c r="Q1467" s="170">
        <f t="shared" si="339"/>
        <v>-5769</v>
      </c>
      <c r="R1467" s="170">
        <f t="shared" si="340"/>
        <v>-20369</v>
      </c>
      <c r="S1467" s="174">
        <f t="shared" si="341"/>
        <v>23400</v>
      </c>
      <c r="T1467" s="171">
        <f t="shared" si="342"/>
        <v>26078.272731000001</v>
      </c>
      <c r="U1467" s="174">
        <f t="shared" si="343"/>
        <v>963.59217741044995</v>
      </c>
      <c r="V1467" s="172">
        <f t="shared" si="344"/>
        <v>24.284132383561868</v>
      </c>
      <c r="W1467" s="174">
        <f t="shared" si="345"/>
        <v>2655</v>
      </c>
      <c r="X1467" s="174">
        <f t="shared" si="346"/>
        <v>80.299348117537491</v>
      </c>
      <c r="Y1467" s="175">
        <f t="shared" si="347"/>
        <v>33.063780245311158</v>
      </c>
    </row>
    <row r="1468" spans="1:25" ht="14.25" customHeight="1" x14ac:dyDescent="0.2">
      <c r="A1468" s="172" t="s">
        <v>199</v>
      </c>
      <c r="B1468" s="172" t="s">
        <v>271</v>
      </c>
      <c r="C1468" s="172" t="s">
        <v>173</v>
      </c>
      <c r="D1468" s="170">
        <v>180000</v>
      </c>
      <c r="E1468" s="160">
        <v>671</v>
      </c>
      <c r="F1468" s="160">
        <v>885</v>
      </c>
      <c r="G1468" s="160">
        <v>1250</v>
      </c>
      <c r="H1468" s="170">
        <v>52614</v>
      </c>
      <c r="I1468" s="170">
        <v>55626</v>
      </c>
      <c r="J1468" s="170">
        <v>26840</v>
      </c>
      <c r="K1468" s="170">
        <v>35400</v>
      </c>
      <c r="L1468" s="160">
        <v>50000</v>
      </c>
      <c r="M1468" s="160">
        <v>36826</v>
      </c>
      <c r="N1468" s="170">
        <f t="shared" si="336"/>
        <v>-15788</v>
      </c>
      <c r="O1468" s="170">
        <f t="shared" si="337"/>
        <v>-18800</v>
      </c>
      <c r="P1468" s="170">
        <f t="shared" si="338"/>
        <v>9986</v>
      </c>
      <c r="Q1468" s="170">
        <f t="shared" si="339"/>
        <v>1426</v>
      </c>
      <c r="R1468" s="170">
        <f t="shared" si="340"/>
        <v>-13174</v>
      </c>
      <c r="S1468" s="174">
        <f t="shared" si="341"/>
        <v>23400</v>
      </c>
      <c r="T1468" s="171">
        <f t="shared" si="342"/>
        <v>32410.599426000001</v>
      </c>
      <c r="U1468" s="174">
        <f t="shared" si="343"/>
        <v>1197.5716487907</v>
      </c>
      <c r="V1468" s="172">
        <f t="shared" si="344"/>
        <v>19.539540722786121</v>
      </c>
      <c r="W1468" s="174">
        <f t="shared" si="345"/>
        <v>2655</v>
      </c>
      <c r="X1468" s="174">
        <f t="shared" si="346"/>
        <v>99.797637399224982</v>
      </c>
      <c r="Y1468" s="175">
        <f t="shared" si="347"/>
        <v>26.603836214870338</v>
      </c>
    </row>
    <row r="1469" spans="1:25" ht="14.25" customHeight="1" x14ac:dyDescent="0.2">
      <c r="A1469" s="172" t="s">
        <v>199</v>
      </c>
      <c r="B1469" s="172" t="s">
        <v>271</v>
      </c>
      <c r="C1469" s="172" t="s">
        <v>174</v>
      </c>
      <c r="D1469" s="170">
        <v>180000</v>
      </c>
      <c r="E1469" s="160">
        <v>671</v>
      </c>
      <c r="F1469" s="160">
        <v>885</v>
      </c>
      <c r="G1469" s="160">
        <v>1250</v>
      </c>
      <c r="H1469" s="170">
        <v>52614</v>
      </c>
      <c r="I1469" s="170">
        <v>55626</v>
      </c>
      <c r="J1469" s="170">
        <v>26840</v>
      </c>
      <c r="K1469" s="170">
        <v>35400</v>
      </c>
      <c r="L1469" s="160">
        <v>50000</v>
      </c>
      <c r="M1469" s="160">
        <v>63802</v>
      </c>
      <c r="N1469" s="170">
        <f t="shared" si="336"/>
        <v>11188</v>
      </c>
      <c r="O1469" s="170">
        <f t="shared" si="337"/>
        <v>8176</v>
      </c>
      <c r="P1469" s="170">
        <f t="shared" si="338"/>
        <v>36962</v>
      </c>
      <c r="Q1469" s="170">
        <f t="shared" si="339"/>
        <v>28402</v>
      </c>
      <c r="R1469" s="170">
        <f t="shared" si="340"/>
        <v>13802</v>
      </c>
      <c r="S1469" s="174">
        <f t="shared" si="341"/>
        <v>23400</v>
      </c>
      <c r="T1469" s="171">
        <f t="shared" si="342"/>
        <v>56152.204001999999</v>
      </c>
      <c r="U1469" s="174">
        <f t="shared" si="343"/>
        <v>2074.8239378738999</v>
      </c>
      <c r="V1469" s="172">
        <f t="shared" si="344"/>
        <v>11.278065368755238</v>
      </c>
      <c r="W1469" s="174">
        <f t="shared" si="345"/>
        <v>2655</v>
      </c>
      <c r="X1469" s="174">
        <f t="shared" si="346"/>
        <v>172.90199482282497</v>
      </c>
      <c r="Y1469" s="175">
        <f t="shared" si="347"/>
        <v>15.355519771305211</v>
      </c>
    </row>
    <row r="1470" spans="1:25" ht="14.25" customHeight="1" x14ac:dyDescent="0.2">
      <c r="A1470" s="172" t="s">
        <v>199</v>
      </c>
      <c r="B1470" s="172" t="s">
        <v>271</v>
      </c>
      <c r="C1470" s="172" t="s">
        <v>175</v>
      </c>
      <c r="D1470" s="170">
        <v>180000</v>
      </c>
      <c r="E1470" s="160">
        <v>671</v>
      </c>
      <c r="F1470" s="160">
        <v>885</v>
      </c>
      <c r="G1470" s="160">
        <v>1250</v>
      </c>
      <c r="H1470" s="170">
        <v>52614</v>
      </c>
      <c r="I1470" s="170">
        <v>55626</v>
      </c>
      <c r="J1470" s="170">
        <v>26840</v>
      </c>
      <c r="K1470" s="170">
        <v>35400</v>
      </c>
      <c r="L1470" s="160">
        <v>50000</v>
      </c>
      <c r="M1470" s="160">
        <v>27600</v>
      </c>
      <c r="N1470" s="170">
        <f t="shared" si="336"/>
        <v>-25014</v>
      </c>
      <c r="O1470" s="170">
        <f t="shared" si="337"/>
        <v>-28026</v>
      </c>
      <c r="P1470" s="170">
        <f t="shared" si="338"/>
        <v>760</v>
      </c>
      <c r="Q1470" s="170">
        <f t="shared" si="339"/>
        <v>-7800</v>
      </c>
      <c r="R1470" s="170">
        <f t="shared" si="340"/>
        <v>-22400</v>
      </c>
      <c r="S1470" s="174">
        <f t="shared" si="341"/>
        <v>23400</v>
      </c>
      <c r="T1470" s="171">
        <f t="shared" si="342"/>
        <v>24290.7876</v>
      </c>
      <c r="U1470" s="174">
        <f t="shared" si="343"/>
        <v>897.54460181999991</v>
      </c>
      <c r="V1470" s="172">
        <f t="shared" si="344"/>
        <v>26.071127777439195</v>
      </c>
      <c r="W1470" s="174">
        <f t="shared" si="345"/>
        <v>2655</v>
      </c>
      <c r="X1470" s="174">
        <f t="shared" si="346"/>
        <v>74.795383484999988</v>
      </c>
      <c r="Y1470" s="175">
        <f t="shared" si="347"/>
        <v>35.496843204667215</v>
      </c>
    </row>
    <row r="1471" spans="1:25" ht="14.25" customHeight="1" x14ac:dyDescent="0.2">
      <c r="A1471" s="172" t="s">
        <v>199</v>
      </c>
      <c r="B1471" s="172" t="s">
        <v>271</v>
      </c>
      <c r="C1471" s="172" t="s">
        <v>176</v>
      </c>
      <c r="D1471" s="170">
        <v>180000</v>
      </c>
      <c r="E1471" s="160">
        <v>671</v>
      </c>
      <c r="F1471" s="160">
        <v>885</v>
      </c>
      <c r="G1471" s="160">
        <v>1250</v>
      </c>
      <c r="H1471" s="170">
        <v>52614</v>
      </c>
      <c r="I1471" s="170">
        <v>55626</v>
      </c>
      <c r="J1471" s="170">
        <v>26840</v>
      </c>
      <c r="K1471" s="170">
        <v>35400</v>
      </c>
      <c r="L1471" s="160">
        <v>50000</v>
      </c>
      <c r="M1471" s="160">
        <v>23416</v>
      </c>
      <c r="N1471" s="170">
        <f t="shared" si="336"/>
        <v>-29198</v>
      </c>
      <c r="O1471" s="170">
        <f t="shared" si="337"/>
        <v>-32210</v>
      </c>
      <c r="P1471" s="170">
        <f t="shared" si="338"/>
        <v>-3424</v>
      </c>
      <c r="Q1471" s="170">
        <f t="shared" si="339"/>
        <v>-11984</v>
      </c>
      <c r="R1471" s="170">
        <f t="shared" si="340"/>
        <v>-26584</v>
      </c>
      <c r="S1471" s="174">
        <f t="shared" si="341"/>
        <v>23400</v>
      </c>
      <c r="T1471" s="171">
        <f t="shared" si="342"/>
        <v>20608.445016000001</v>
      </c>
      <c r="U1471" s="174">
        <f t="shared" si="343"/>
        <v>761.48204334119998</v>
      </c>
      <c r="V1471" s="172">
        <f t="shared" si="344"/>
        <v>30.729549310613329</v>
      </c>
      <c r="W1471" s="174">
        <f t="shared" si="345"/>
        <v>2655</v>
      </c>
      <c r="X1471" s="174">
        <f t="shared" si="346"/>
        <v>63.456836945099994</v>
      </c>
      <c r="Y1471" s="175">
        <f t="shared" si="347"/>
        <v>41.839463292142767</v>
      </c>
    </row>
    <row r="1472" spans="1:25" ht="14.25" customHeight="1" x14ac:dyDescent="0.2">
      <c r="A1472" s="172" t="s">
        <v>199</v>
      </c>
      <c r="B1472" s="172" t="s">
        <v>271</v>
      </c>
      <c r="C1472" s="172" t="s">
        <v>303</v>
      </c>
      <c r="D1472" s="170">
        <v>180000</v>
      </c>
      <c r="E1472" s="160">
        <v>671</v>
      </c>
      <c r="F1472" s="160">
        <v>885</v>
      </c>
      <c r="G1472" s="160">
        <v>1250</v>
      </c>
      <c r="H1472" s="170">
        <v>52614</v>
      </c>
      <c r="I1472" s="170">
        <v>55626</v>
      </c>
      <c r="J1472" s="170">
        <v>26840</v>
      </c>
      <c r="K1472" s="170">
        <v>35400</v>
      </c>
      <c r="L1472" s="160">
        <v>50000</v>
      </c>
      <c r="M1472" s="160">
        <v>41106</v>
      </c>
      <c r="N1472" s="170">
        <f t="shared" si="336"/>
        <v>-11508</v>
      </c>
      <c r="O1472" s="170">
        <f t="shared" si="337"/>
        <v>-14520</v>
      </c>
      <c r="P1472" s="170">
        <f t="shared" si="338"/>
        <v>14266</v>
      </c>
      <c r="Q1472" s="170">
        <f t="shared" si="339"/>
        <v>5706</v>
      </c>
      <c r="R1472" s="170">
        <f t="shared" si="340"/>
        <v>-8894</v>
      </c>
      <c r="S1472" s="174">
        <f t="shared" si="341"/>
        <v>23400</v>
      </c>
      <c r="T1472" s="171">
        <f t="shared" si="342"/>
        <v>36177.431706000003</v>
      </c>
      <c r="U1472" s="174">
        <f t="shared" si="343"/>
        <v>1336.7561015367</v>
      </c>
      <c r="V1472" s="172">
        <f t="shared" si="344"/>
        <v>17.505063169788393</v>
      </c>
      <c r="W1472" s="174">
        <f t="shared" si="345"/>
        <v>2655</v>
      </c>
      <c r="X1472" s="174">
        <f t="shared" si="346"/>
        <v>111.39634179472499</v>
      </c>
      <c r="Y1472" s="175">
        <f t="shared" si="347"/>
        <v>23.833816777327275</v>
      </c>
    </row>
    <row r="1473" spans="1:25" ht="14.25" customHeight="1" x14ac:dyDescent="0.2">
      <c r="A1473" s="172" t="s">
        <v>199</v>
      </c>
      <c r="B1473" s="172" t="s">
        <v>271</v>
      </c>
      <c r="C1473" s="172" t="s">
        <v>339</v>
      </c>
      <c r="D1473" s="170">
        <v>180000</v>
      </c>
      <c r="E1473" s="160">
        <v>671</v>
      </c>
      <c r="F1473" s="160">
        <v>885</v>
      </c>
      <c r="G1473" s="160">
        <v>1250</v>
      </c>
      <c r="H1473" s="170">
        <v>52614</v>
      </c>
      <c r="I1473" s="170">
        <v>55626</v>
      </c>
      <c r="J1473" s="170">
        <v>26840</v>
      </c>
      <c r="K1473" s="170">
        <v>35400</v>
      </c>
      <c r="L1473" s="160">
        <v>50000</v>
      </c>
      <c r="M1473" s="160">
        <v>27827</v>
      </c>
      <c r="N1473" s="170">
        <f t="shared" si="336"/>
        <v>-24787</v>
      </c>
      <c r="O1473" s="170">
        <f t="shared" si="337"/>
        <v>-27799</v>
      </c>
      <c r="P1473" s="170">
        <f t="shared" si="338"/>
        <v>987</v>
      </c>
      <c r="Q1473" s="170">
        <f t="shared" si="339"/>
        <v>-7573</v>
      </c>
      <c r="R1473" s="170">
        <f t="shared" si="340"/>
        <v>-22173</v>
      </c>
      <c r="S1473" s="174">
        <f t="shared" si="341"/>
        <v>23400</v>
      </c>
      <c r="T1473" s="171">
        <f t="shared" si="342"/>
        <v>24490.570527</v>
      </c>
      <c r="U1473" s="174">
        <f t="shared" si="343"/>
        <v>904.92658097264996</v>
      </c>
      <c r="V1473" s="172">
        <f t="shared" si="344"/>
        <v>25.858451383811467</v>
      </c>
      <c r="W1473" s="174">
        <f t="shared" si="345"/>
        <v>2655</v>
      </c>
      <c r="X1473" s="174">
        <f t="shared" si="346"/>
        <v>75.410548414387492</v>
      </c>
      <c r="Y1473" s="175">
        <f t="shared" si="347"/>
        <v>35.207276114881772</v>
      </c>
    </row>
    <row r="1474" spans="1:25" ht="14.25" customHeight="1" x14ac:dyDescent="0.2">
      <c r="A1474" s="172" t="s">
        <v>199</v>
      </c>
      <c r="B1474" s="172" t="s">
        <v>271</v>
      </c>
      <c r="C1474" s="172" t="s">
        <v>179</v>
      </c>
      <c r="D1474" s="170">
        <v>180000</v>
      </c>
      <c r="E1474" s="160">
        <v>671</v>
      </c>
      <c r="F1474" s="160">
        <v>885</v>
      </c>
      <c r="G1474" s="160">
        <v>1250</v>
      </c>
      <c r="H1474" s="170">
        <v>52614</v>
      </c>
      <c r="I1474" s="170">
        <v>55626</v>
      </c>
      <c r="J1474" s="170">
        <v>26840</v>
      </c>
      <c r="K1474" s="170">
        <v>35400</v>
      </c>
      <c r="L1474" s="160">
        <v>50000</v>
      </c>
      <c r="M1474" s="160">
        <v>52480</v>
      </c>
      <c r="N1474" s="170">
        <f t="shared" si="336"/>
        <v>-134</v>
      </c>
      <c r="O1474" s="170">
        <f t="shared" si="337"/>
        <v>-3146</v>
      </c>
      <c r="P1474" s="170">
        <f t="shared" si="338"/>
        <v>25640</v>
      </c>
      <c r="Q1474" s="170">
        <f t="shared" si="339"/>
        <v>17080</v>
      </c>
      <c r="R1474" s="170">
        <f t="shared" si="340"/>
        <v>2480</v>
      </c>
      <c r="S1474" s="174">
        <f t="shared" si="341"/>
        <v>23400</v>
      </c>
      <c r="T1474" s="171">
        <f t="shared" si="342"/>
        <v>46187.70048</v>
      </c>
      <c r="U1474" s="174">
        <f t="shared" si="343"/>
        <v>1706.6355327359997</v>
      </c>
      <c r="V1474" s="172">
        <f t="shared" si="344"/>
        <v>13.711187626854455</v>
      </c>
      <c r="W1474" s="174">
        <f t="shared" si="345"/>
        <v>2655</v>
      </c>
      <c r="X1474" s="174">
        <f t="shared" si="346"/>
        <v>142.21962772799998</v>
      </c>
      <c r="Y1474" s="175">
        <f t="shared" si="347"/>
        <v>18.668309307332603</v>
      </c>
    </row>
    <row r="1475" spans="1:25" ht="14.25" customHeight="1" x14ac:dyDescent="0.2">
      <c r="A1475" s="172" t="s">
        <v>199</v>
      </c>
      <c r="B1475" s="172" t="s">
        <v>271</v>
      </c>
      <c r="C1475" s="172" t="s">
        <v>340</v>
      </c>
      <c r="D1475" s="170">
        <v>180000</v>
      </c>
      <c r="E1475" s="160">
        <v>671</v>
      </c>
      <c r="F1475" s="160">
        <v>885</v>
      </c>
      <c r="G1475" s="160">
        <v>1250</v>
      </c>
      <c r="H1475" s="170">
        <v>52614</v>
      </c>
      <c r="I1475" s="170">
        <v>55626</v>
      </c>
      <c r="J1475" s="170">
        <v>26840</v>
      </c>
      <c r="K1475" s="170">
        <v>35400</v>
      </c>
      <c r="L1475" s="160">
        <v>50000</v>
      </c>
      <c r="M1475" s="160">
        <v>28963</v>
      </c>
      <c r="N1475" s="170">
        <f t="shared" si="336"/>
        <v>-23651</v>
      </c>
      <c r="O1475" s="170">
        <f t="shared" si="337"/>
        <v>-26663</v>
      </c>
      <c r="P1475" s="170">
        <f t="shared" si="338"/>
        <v>2123</v>
      </c>
      <c r="Q1475" s="170">
        <f t="shared" si="339"/>
        <v>-6437</v>
      </c>
      <c r="R1475" s="170">
        <f t="shared" si="340"/>
        <v>-21037</v>
      </c>
      <c r="S1475" s="174">
        <f t="shared" si="341"/>
        <v>23400</v>
      </c>
      <c r="T1475" s="171">
        <f t="shared" si="342"/>
        <v>25490.365263</v>
      </c>
      <c r="U1475" s="174">
        <f t="shared" si="343"/>
        <v>941.86899646784991</v>
      </c>
      <c r="V1475" s="172">
        <f t="shared" si="344"/>
        <v>24.844219406046395</v>
      </c>
      <c r="W1475" s="174">
        <f t="shared" si="345"/>
        <v>2655</v>
      </c>
      <c r="X1475" s="174">
        <f t="shared" si="346"/>
        <v>78.489083038987488</v>
      </c>
      <c r="Y1475" s="175">
        <f t="shared" si="347"/>
        <v>33.826360268232399</v>
      </c>
    </row>
    <row r="1476" spans="1:25" ht="14.25" customHeight="1" x14ac:dyDescent="0.2">
      <c r="A1476" s="172" t="s">
        <v>199</v>
      </c>
      <c r="B1476" s="172" t="s">
        <v>271</v>
      </c>
      <c r="C1476" s="172" t="s">
        <v>305</v>
      </c>
      <c r="D1476" s="170">
        <v>180000</v>
      </c>
      <c r="E1476" s="160">
        <v>671</v>
      </c>
      <c r="F1476" s="160">
        <v>885</v>
      </c>
      <c r="G1476" s="160">
        <v>1250</v>
      </c>
      <c r="H1476" s="170">
        <v>52614</v>
      </c>
      <c r="I1476" s="170">
        <v>55626</v>
      </c>
      <c r="J1476" s="170">
        <v>26840</v>
      </c>
      <c r="K1476" s="170">
        <v>35400</v>
      </c>
      <c r="L1476" s="160">
        <v>50000</v>
      </c>
      <c r="M1476" s="160">
        <v>25498</v>
      </c>
      <c r="N1476" s="170">
        <f t="shared" si="336"/>
        <v>-27116</v>
      </c>
      <c r="O1476" s="170">
        <f t="shared" si="337"/>
        <v>-30128</v>
      </c>
      <c r="P1476" s="170">
        <f t="shared" si="338"/>
        <v>-1342</v>
      </c>
      <c r="Q1476" s="170">
        <f t="shared" si="339"/>
        <v>-9902</v>
      </c>
      <c r="R1476" s="170">
        <f t="shared" si="340"/>
        <v>-24502</v>
      </c>
      <c r="S1476" s="174">
        <f t="shared" si="341"/>
        <v>23400</v>
      </c>
      <c r="T1476" s="171">
        <f t="shared" si="342"/>
        <v>22440.815298000001</v>
      </c>
      <c r="U1476" s="174">
        <f t="shared" si="343"/>
        <v>829.18812526110003</v>
      </c>
      <c r="V1476" s="172">
        <f t="shared" si="344"/>
        <v>28.22037519245908</v>
      </c>
      <c r="W1476" s="174">
        <f t="shared" si="345"/>
        <v>2655</v>
      </c>
      <c r="X1476" s="174">
        <f t="shared" si="346"/>
        <v>69.099010438424997</v>
      </c>
      <c r="Y1476" s="175">
        <f t="shared" si="347"/>
        <v>38.423126223578905</v>
      </c>
    </row>
    <row r="1477" spans="1:25" ht="14.25" customHeight="1" x14ac:dyDescent="0.2">
      <c r="A1477" s="172" t="s">
        <v>223</v>
      </c>
      <c r="B1477" s="172" t="s">
        <v>272</v>
      </c>
      <c r="C1477" s="172" t="s">
        <v>463</v>
      </c>
      <c r="D1477" s="170">
        <v>285000</v>
      </c>
      <c r="E1477" s="160">
        <v>893</v>
      </c>
      <c r="F1477" s="160">
        <v>1026</v>
      </c>
      <c r="G1477" s="160">
        <v>1327</v>
      </c>
      <c r="H1477" s="170">
        <v>83305</v>
      </c>
      <c r="I1477" s="170">
        <v>88075</v>
      </c>
      <c r="J1477" s="170">
        <v>35720</v>
      </c>
      <c r="K1477" s="170">
        <v>41040</v>
      </c>
      <c r="L1477" s="160">
        <v>53080</v>
      </c>
      <c r="M1477" s="160">
        <v>30340</v>
      </c>
      <c r="N1477" s="170">
        <f t="shared" si="336"/>
        <v>-52965</v>
      </c>
      <c r="O1477" s="170">
        <f t="shared" si="337"/>
        <v>-57735</v>
      </c>
      <c r="P1477" s="170">
        <f t="shared" si="338"/>
        <v>-5380</v>
      </c>
      <c r="Q1477" s="170">
        <f t="shared" si="339"/>
        <v>-10700</v>
      </c>
      <c r="R1477" s="170">
        <f t="shared" si="340"/>
        <v>-22740</v>
      </c>
      <c r="S1477" s="174">
        <f t="shared" si="341"/>
        <v>37050</v>
      </c>
      <c r="T1477" s="171">
        <f t="shared" si="342"/>
        <v>26702.264340000002</v>
      </c>
      <c r="U1477" s="174">
        <f t="shared" si="343"/>
        <v>986.64866736299996</v>
      </c>
      <c r="V1477" s="172">
        <f t="shared" si="344"/>
        <v>37.551360707781562</v>
      </c>
      <c r="W1477" s="174">
        <f t="shared" si="345"/>
        <v>3078</v>
      </c>
      <c r="X1477" s="174">
        <f t="shared" si="346"/>
        <v>82.220722280249987</v>
      </c>
      <c r="Y1477" s="172">
        <f t="shared" si="347"/>
        <v>37.435818059449936</v>
      </c>
    </row>
    <row r="1478" spans="1:25" ht="14.25" customHeight="1" x14ac:dyDescent="0.2">
      <c r="A1478" s="172" t="s">
        <v>223</v>
      </c>
      <c r="B1478" s="172" t="s">
        <v>272</v>
      </c>
      <c r="C1478" s="172" t="s">
        <v>177</v>
      </c>
      <c r="D1478" s="170">
        <v>285000</v>
      </c>
      <c r="E1478" s="160">
        <v>893</v>
      </c>
      <c r="F1478" s="160">
        <v>1026</v>
      </c>
      <c r="G1478" s="160">
        <v>1327</v>
      </c>
      <c r="H1478" s="170">
        <v>83305</v>
      </c>
      <c r="I1478" s="170">
        <v>88075</v>
      </c>
      <c r="J1478" s="170">
        <v>35720</v>
      </c>
      <c r="K1478" s="170">
        <v>41040</v>
      </c>
      <c r="L1478" s="160">
        <v>53080</v>
      </c>
      <c r="M1478" s="160">
        <v>27799</v>
      </c>
      <c r="N1478" s="170">
        <f t="shared" si="336"/>
        <v>-55506</v>
      </c>
      <c r="O1478" s="170">
        <f t="shared" si="337"/>
        <v>-60276</v>
      </c>
      <c r="P1478" s="170">
        <f t="shared" si="338"/>
        <v>-7921</v>
      </c>
      <c r="Q1478" s="170">
        <f t="shared" si="339"/>
        <v>-13241</v>
      </c>
      <c r="R1478" s="170">
        <f t="shared" si="340"/>
        <v>-25281</v>
      </c>
      <c r="S1478" s="174">
        <f t="shared" si="341"/>
        <v>37050</v>
      </c>
      <c r="T1478" s="171">
        <f t="shared" si="342"/>
        <v>24465.927699</v>
      </c>
      <c r="U1478" s="174">
        <f t="shared" si="343"/>
        <v>904.01602847804986</v>
      </c>
      <c r="V1478" s="172">
        <f t="shared" si="344"/>
        <v>40.983786606499976</v>
      </c>
      <c r="W1478" s="174">
        <f t="shared" si="345"/>
        <v>3078</v>
      </c>
      <c r="X1478" s="174">
        <f t="shared" si="346"/>
        <v>75.334669039837493</v>
      </c>
      <c r="Y1478" s="175">
        <f t="shared" si="347"/>
        <v>40.857682647710739</v>
      </c>
    </row>
    <row r="1479" spans="1:25" ht="14.25" customHeight="1" x14ac:dyDescent="0.2">
      <c r="A1479" s="172" t="s">
        <v>223</v>
      </c>
      <c r="B1479" s="172" t="s">
        <v>272</v>
      </c>
      <c r="C1479" s="172" t="s">
        <v>180</v>
      </c>
      <c r="D1479" s="170">
        <v>285000</v>
      </c>
      <c r="E1479" s="160">
        <v>893</v>
      </c>
      <c r="F1479" s="160">
        <v>1026</v>
      </c>
      <c r="G1479" s="160">
        <v>1327</v>
      </c>
      <c r="H1479" s="170">
        <v>83305</v>
      </c>
      <c r="I1479" s="170">
        <v>88075</v>
      </c>
      <c r="J1479" s="170">
        <v>35720</v>
      </c>
      <c r="K1479" s="170">
        <v>41040</v>
      </c>
      <c r="L1479" s="160">
        <v>53080</v>
      </c>
      <c r="M1479" s="160">
        <v>27660</v>
      </c>
      <c r="N1479" s="170">
        <f t="shared" si="336"/>
        <v>-55645</v>
      </c>
      <c r="O1479" s="170">
        <f t="shared" si="337"/>
        <v>-60415</v>
      </c>
      <c r="P1479" s="170">
        <f t="shared" si="338"/>
        <v>-8060</v>
      </c>
      <c r="Q1479" s="170">
        <f t="shared" si="339"/>
        <v>-13380</v>
      </c>
      <c r="R1479" s="170">
        <f t="shared" si="340"/>
        <v>-25420</v>
      </c>
      <c r="S1479" s="174">
        <f t="shared" si="341"/>
        <v>37050</v>
      </c>
      <c r="T1479" s="171">
        <f t="shared" si="342"/>
        <v>24343.593660000002</v>
      </c>
      <c r="U1479" s="174">
        <f t="shared" si="343"/>
        <v>899.49578573700001</v>
      </c>
      <c r="V1479" s="172">
        <f t="shared" si="344"/>
        <v>41.189742728636752</v>
      </c>
      <c r="W1479" s="174">
        <f t="shared" si="345"/>
        <v>3078</v>
      </c>
      <c r="X1479" s="174">
        <f t="shared" si="346"/>
        <v>74.957982144749991</v>
      </c>
      <c r="Y1479" s="175">
        <f t="shared" si="347"/>
        <v>41.063005058702494</v>
      </c>
    </row>
    <row r="1480" spans="1:25" ht="14.25" customHeight="1" x14ac:dyDescent="0.2">
      <c r="A1480" s="172" t="s">
        <v>223</v>
      </c>
      <c r="B1480" s="172" t="s">
        <v>272</v>
      </c>
      <c r="C1480" s="172" t="s">
        <v>181</v>
      </c>
      <c r="D1480" s="170">
        <v>285000</v>
      </c>
      <c r="E1480" s="160">
        <v>893</v>
      </c>
      <c r="F1480" s="160">
        <v>1026</v>
      </c>
      <c r="G1480" s="160">
        <v>1327</v>
      </c>
      <c r="H1480" s="170">
        <v>83305</v>
      </c>
      <c r="I1480" s="170">
        <v>88075</v>
      </c>
      <c r="J1480" s="170">
        <v>35720</v>
      </c>
      <c r="K1480" s="170">
        <v>41040</v>
      </c>
      <c r="L1480" s="160">
        <v>53080</v>
      </c>
      <c r="M1480" s="160">
        <v>84039</v>
      </c>
      <c r="N1480" s="170">
        <f t="shared" si="336"/>
        <v>734</v>
      </c>
      <c r="O1480" s="170">
        <f t="shared" si="337"/>
        <v>-4036</v>
      </c>
      <c r="P1480" s="170">
        <f t="shared" si="338"/>
        <v>48319</v>
      </c>
      <c r="Q1480" s="170">
        <f t="shared" si="339"/>
        <v>42999</v>
      </c>
      <c r="R1480" s="170">
        <f t="shared" si="340"/>
        <v>30959</v>
      </c>
      <c r="S1480" s="174">
        <f t="shared" si="341"/>
        <v>37050</v>
      </c>
      <c r="T1480" s="171">
        <f t="shared" si="342"/>
        <v>73962.807939000006</v>
      </c>
      <c r="U1480" s="174">
        <f t="shared" si="343"/>
        <v>2732.92575334605</v>
      </c>
      <c r="V1480" s="172">
        <f t="shared" si="344"/>
        <v>13.556899580838571</v>
      </c>
      <c r="W1480" s="174">
        <f t="shared" si="345"/>
        <v>3078</v>
      </c>
      <c r="X1480" s="174">
        <f t="shared" si="346"/>
        <v>227.74381277883748</v>
      </c>
      <c r="Y1480" s="175">
        <f t="shared" si="347"/>
        <v>13.515186043666761</v>
      </c>
    </row>
    <row r="1481" spans="1:25" ht="14.25" customHeight="1" x14ac:dyDescent="0.2">
      <c r="A1481" s="172" t="s">
        <v>223</v>
      </c>
      <c r="B1481" s="172" t="s">
        <v>272</v>
      </c>
      <c r="C1481" s="172" t="s">
        <v>178</v>
      </c>
      <c r="D1481" s="170">
        <v>285000</v>
      </c>
      <c r="E1481" s="160">
        <v>893</v>
      </c>
      <c r="F1481" s="160">
        <v>1026</v>
      </c>
      <c r="G1481" s="160">
        <v>1327</v>
      </c>
      <c r="H1481" s="170">
        <v>83305</v>
      </c>
      <c r="I1481" s="170">
        <v>88075</v>
      </c>
      <c r="J1481" s="170">
        <v>35720</v>
      </c>
      <c r="K1481" s="170">
        <v>41040</v>
      </c>
      <c r="L1481" s="160">
        <v>53080</v>
      </c>
      <c r="M1481" s="160">
        <v>65939</v>
      </c>
      <c r="N1481" s="170">
        <f t="shared" si="336"/>
        <v>-17366</v>
      </c>
      <c r="O1481" s="170">
        <f t="shared" si="337"/>
        <v>-22136</v>
      </c>
      <c r="P1481" s="170">
        <f t="shared" si="338"/>
        <v>30219</v>
      </c>
      <c r="Q1481" s="170">
        <f t="shared" si="339"/>
        <v>24899</v>
      </c>
      <c r="R1481" s="170">
        <f t="shared" si="340"/>
        <v>12859</v>
      </c>
      <c r="S1481" s="174">
        <f t="shared" si="341"/>
        <v>37050</v>
      </c>
      <c r="T1481" s="171">
        <f t="shared" si="342"/>
        <v>58032.979839</v>
      </c>
      <c r="U1481" s="174">
        <f t="shared" si="343"/>
        <v>2144.3186050510499</v>
      </c>
      <c r="V1481" s="172">
        <f t="shared" si="344"/>
        <v>17.278215985594152</v>
      </c>
      <c r="W1481" s="174">
        <f t="shared" si="345"/>
        <v>3078</v>
      </c>
      <c r="X1481" s="174">
        <f t="shared" si="346"/>
        <v>178.69321708758747</v>
      </c>
      <c r="Y1481" s="175">
        <f t="shared" si="347"/>
        <v>17.225052244100016</v>
      </c>
    </row>
    <row r="1482" spans="1:25" ht="14.25" customHeight="1" x14ac:dyDescent="0.2">
      <c r="A1482" s="172" t="s">
        <v>223</v>
      </c>
      <c r="B1482" s="172" t="s">
        <v>272</v>
      </c>
      <c r="C1482" s="172" t="s">
        <v>468</v>
      </c>
      <c r="D1482" s="170">
        <v>285000</v>
      </c>
      <c r="E1482" s="160">
        <v>893</v>
      </c>
      <c r="F1482" s="160">
        <v>1026</v>
      </c>
      <c r="G1482" s="160">
        <v>1327</v>
      </c>
      <c r="H1482" s="170">
        <v>83305</v>
      </c>
      <c r="I1482" s="170">
        <v>88075</v>
      </c>
      <c r="J1482" s="170">
        <v>35720</v>
      </c>
      <c r="K1482" s="170">
        <v>41040</v>
      </c>
      <c r="L1482" s="160">
        <v>53080</v>
      </c>
      <c r="M1482" s="160">
        <v>55459</v>
      </c>
      <c r="N1482" s="170">
        <f t="shared" ref="N1482:N1545" si="348">$M1482-H1482</f>
        <v>-27846</v>
      </c>
      <c r="O1482" s="170">
        <f t="shared" ref="O1482:O1545" si="349">$M1482-I1482</f>
        <v>-32616</v>
      </c>
      <c r="P1482" s="170">
        <f t="shared" ref="P1482:P1545" si="350">$M1482-J1482</f>
        <v>19739</v>
      </c>
      <c r="Q1482" s="170">
        <f t="shared" ref="Q1482:Q1545" si="351">$M1482-K1482</f>
        <v>14419</v>
      </c>
      <c r="R1482" s="170">
        <f t="shared" ref="R1482:R1545" si="352">$M1482-L1482</f>
        <v>2379</v>
      </c>
      <c r="S1482" s="174">
        <f t="shared" ref="S1482:S1545" si="353">D1482*0.13</f>
        <v>37050</v>
      </c>
      <c r="T1482" s="171">
        <f t="shared" ref="T1482:T1545" si="354">M1482*$AD$1</f>
        <v>48809.521358999998</v>
      </c>
      <c r="U1482" s="174">
        <f t="shared" ref="U1482:U1545" si="355">T1482*$AB$1</f>
        <v>1803.5118142150498</v>
      </c>
      <c r="V1482" s="172">
        <f t="shared" ref="V1482:V1545" si="356">S1482/U1482</f>
        <v>20.543253283941159</v>
      </c>
      <c r="W1482" s="174">
        <f t="shared" ref="W1482:W1545" si="357">F1482*3</f>
        <v>3078</v>
      </c>
      <c r="X1482" s="174">
        <f t="shared" ref="X1482:X1545" si="358">T1482*($AB$1/12)</f>
        <v>150.29265118458747</v>
      </c>
      <c r="Y1482" s="175">
        <f t="shared" ref="Y1482:Y1545" si="359">W1482/X1482</f>
        <v>20.480043273836728</v>
      </c>
    </row>
    <row r="1483" spans="1:25" ht="14.25" customHeight="1" x14ac:dyDescent="0.2">
      <c r="A1483" s="172" t="s">
        <v>223</v>
      </c>
      <c r="B1483" s="172" t="s">
        <v>272</v>
      </c>
      <c r="C1483" s="172" t="s">
        <v>170</v>
      </c>
      <c r="D1483" s="170">
        <v>285000</v>
      </c>
      <c r="E1483" s="160">
        <v>893</v>
      </c>
      <c r="F1483" s="160">
        <v>1026</v>
      </c>
      <c r="G1483" s="160">
        <v>1327</v>
      </c>
      <c r="H1483" s="170">
        <v>83305</v>
      </c>
      <c r="I1483" s="170">
        <v>88075</v>
      </c>
      <c r="J1483" s="170">
        <v>35720</v>
      </c>
      <c r="K1483" s="170">
        <v>41040</v>
      </c>
      <c r="L1483" s="160">
        <v>53080</v>
      </c>
      <c r="M1483" s="160">
        <v>46454</v>
      </c>
      <c r="N1483" s="170">
        <f t="shared" si="348"/>
        <v>-36851</v>
      </c>
      <c r="O1483" s="170">
        <f t="shared" si="349"/>
        <v>-41621</v>
      </c>
      <c r="P1483" s="170">
        <f t="shared" si="350"/>
        <v>10734</v>
      </c>
      <c r="Q1483" s="170">
        <f t="shared" si="351"/>
        <v>5414</v>
      </c>
      <c r="R1483" s="170">
        <f t="shared" si="352"/>
        <v>-6626</v>
      </c>
      <c r="S1483" s="174">
        <f t="shared" si="353"/>
        <v>37050</v>
      </c>
      <c r="T1483" s="171">
        <f t="shared" si="354"/>
        <v>40884.211854000001</v>
      </c>
      <c r="U1483" s="174">
        <f t="shared" si="355"/>
        <v>1510.6716280052999</v>
      </c>
      <c r="V1483" s="172">
        <f t="shared" si="356"/>
        <v>24.525515216646419</v>
      </c>
      <c r="W1483" s="174">
        <f t="shared" si="357"/>
        <v>3078</v>
      </c>
      <c r="X1483" s="174">
        <f t="shared" si="358"/>
        <v>125.88930233377499</v>
      </c>
      <c r="Y1483" s="175">
        <f t="shared" si="359"/>
        <v>24.45005209290289</v>
      </c>
    </row>
    <row r="1484" spans="1:25" ht="14.25" customHeight="1" x14ac:dyDescent="0.2">
      <c r="A1484" s="172" t="s">
        <v>223</v>
      </c>
      <c r="B1484" s="172" t="s">
        <v>272</v>
      </c>
      <c r="C1484" s="172" t="s">
        <v>171</v>
      </c>
      <c r="D1484" s="170">
        <v>285000</v>
      </c>
      <c r="E1484" s="160">
        <v>893</v>
      </c>
      <c r="F1484" s="160">
        <v>1026</v>
      </c>
      <c r="G1484" s="160">
        <v>1327</v>
      </c>
      <c r="H1484" s="170">
        <v>83305</v>
      </c>
      <c r="I1484" s="170">
        <v>88075</v>
      </c>
      <c r="J1484" s="170">
        <v>35720</v>
      </c>
      <c r="K1484" s="170">
        <v>41040</v>
      </c>
      <c r="L1484" s="160">
        <v>53080</v>
      </c>
      <c r="M1484" s="160">
        <v>42685</v>
      </c>
      <c r="N1484" s="170">
        <f t="shared" si="348"/>
        <v>-40620</v>
      </c>
      <c r="O1484" s="170">
        <f t="shared" si="349"/>
        <v>-45390</v>
      </c>
      <c r="P1484" s="170">
        <f t="shared" si="350"/>
        <v>6965</v>
      </c>
      <c r="Q1484" s="170">
        <f t="shared" si="351"/>
        <v>1645</v>
      </c>
      <c r="R1484" s="170">
        <f t="shared" si="352"/>
        <v>-10395</v>
      </c>
      <c r="S1484" s="174">
        <f t="shared" si="353"/>
        <v>37050</v>
      </c>
      <c r="T1484" s="171">
        <f t="shared" si="354"/>
        <v>37567.111185000002</v>
      </c>
      <c r="U1484" s="174">
        <f t="shared" si="355"/>
        <v>1388.10475828575</v>
      </c>
      <c r="V1484" s="172">
        <f t="shared" si="356"/>
        <v>26.691069084551778</v>
      </c>
      <c r="W1484" s="174">
        <f t="shared" si="357"/>
        <v>3078</v>
      </c>
      <c r="X1484" s="174">
        <f t="shared" si="358"/>
        <v>115.67539652381249</v>
      </c>
      <c r="Y1484" s="175">
        <f t="shared" si="359"/>
        <v>26.608942718137772</v>
      </c>
    </row>
    <row r="1485" spans="1:25" ht="14.25" customHeight="1" x14ac:dyDescent="0.2">
      <c r="A1485" s="172" t="s">
        <v>223</v>
      </c>
      <c r="B1485" s="172" t="s">
        <v>272</v>
      </c>
      <c r="C1485" s="172" t="s">
        <v>172</v>
      </c>
      <c r="D1485" s="170">
        <v>285000</v>
      </c>
      <c r="E1485" s="160">
        <v>893</v>
      </c>
      <c r="F1485" s="160">
        <v>1026</v>
      </c>
      <c r="G1485" s="160">
        <v>1327</v>
      </c>
      <c r="H1485" s="170">
        <v>83305</v>
      </c>
      <c r="I1485" s="170">
        <v>88075</v>
      </c>
      <c r="J1485" s="170">
        <v>35720</v>
      </c>
      <c r="K1485" s="170">
        <v>41040</v>
      </c>
      <c r="L1485" s="160">
        <v>53080</v>
      </c>
      <c r="M1485" s="160">
        <v>30327</v>
      </c>
      <c r="N1485" s="170">
        <f t="shared" si="348"/>
        <v>-52978</v>
      </c>
      <c r="O1485" s="170">
        <f t="shared" si="349"/>
        <v>-57748</v>
      </c>
      <c r="P1485" s="170">
        <f t="shared" si="350"/>
        <v>-5393</v>
      </c>
      <c r="Q1485" s="170">
        <f t="shared" si="351"/>
        <v>-10713</v>
      </c>
      <c r="R1485" s="170">
        <f t="shared" si="352"/>
        <v>-22753</v>
      </c>
      <c r="S1485" s="174">
        <f t="shared" si="353"/>
        <v>37050</v>
      </c>
      <c r="T1485" s="171">
        <f t="shared" si="354"/>
        <v>26690.823027000002</v>
      </c>
      <c r="U1485" s="174">
        <f t="shared" si="355"/>
        <v>986.22591084764997</v>
      </c>
      <c r="V1485" s="172">
        <f t="shared" si="356"/>
        <v>37.567457508955471</v>
      </c>
      <c r="W1485" s="174">
        <f t="shared" si="357"/>
        <v>3078</v>
      </c>
      <c r="X1485" s="174">
        <f t="shared" si="358"/>
        <v>82.185492570637493</v>
      </c>
      <c r="Y1485" s="175">
        <f t="shared" si="359"/>
        <v>37.451865332004843</v>
      </c>
    </row>
    <row r="1486" spans="1:25" ht="14.25" customHeight="1" x14ac:dyDescent="0.2">
      <c r="A1486" s="172" t="s">
        <v>223</v>
      </c>
      <c r="B1486" s="172" t="s">
        <v>272</v>
      </c>
      <c r="C1486" s="172" t="s">
        <v>173</v>
      </c>
      <c r="D1486" s="170">
        <v>285000</v>
      </c>
      <c r="E1486" s="160">
        <v>893</v>
      </c>
      <c r="F1486" s="160">
        <v>1026</v>
      </c>
      <c r="G1486" s="160">
        <v>1327</v>
      </c>
      <c r="H1486" s="170">
        <v>83305</v>
      </c>
      <c r="I1486" s="170">
        <v>88075</v>
      </c>
      <c r="J1486" s="170">
        <v>35720</v>
      </c>
      <c r="K1486" s="170">
        <v>41040</v>
      </c>
      <c r="L1486" s="160">
        <v>53080</v>
      </c>
      <c r="M1486" s="160">
        <v>37691</v>
      </c>
      <c r="N1486" s="170">
        <f t="shared" si="348"/>
        <v>-45614</v>
      </c>
      <c r="O1486" s="170">
        <f t="shared" si="349"/>
        <v>-50384</v>
      </c>
      <c r="P1486" s="170">
        <f t="shared" si="350"/>
        <v>1971</v>
      </c>
      <c r="Q1486" s="170">
        <f t="shared" si="351"/>
        <v>-3349</v>
      </c>
      <c r="R1486" s="170">
        <f t="shared" si="352"/>
        <v>-15389</v>
      </c>
      <c r="S1486" s="174">
        <f t="shared" si="353"/>
        <v>37050</v>
      </c>
      <c r="T1486" s="171">
        <f t="shared" si="354"/>
        <v>33171.886791000004</v>
      </c>
      <c r="U1486" s="174">
        <f t="shared" si="355"/>
        <v>1225.7012169274501</v>
      </c>
      <c r="V1486" s="172">
        <f t="shared" si="356"/>
        <v>30.227595019343944</v>
      </c>
      <c r="W1486" s="174">
        <f t="shared" si="357"/>
        <v>3078</v>
      </c>
      <c r="X1486" s="174">
        <f t="shared" si="358"/>
        <v>102.14176807728749</v>
      </c>
      <c r="Y1486" s="175">
        <f t="shared" si="359"/>
        <v>30.134587034669043</v>
      </c>
    </row>
    <row r="1487" spans="1:25" ht="14.25" customHeight="1" x14ac:dyDescent="0.2">
      <c r="A1487" s="172" t="s">
        <v>223</v>
      </c>
      <c r="B1487" s="172" t="s">
        <v>272</v>
      </c>
      <c r="C1487" s="172" t="s">
        <v>174</v>
      </c>
      <c r="D1487" s="170">
        <v>285000</v>
      </c>
      <c r="E1487" s="160">
        <v>893</v>
      </c>
      <c r="F1487" s="160">
        <v>1026</v>
      </c>
      <c r="G1487" s="160">
        <v>1327</v>
      </c>
      <c r="H1487" s="170">
        <v>83305</v>
      </c>
      <c r="I1487" s="170">
        <v>88075</v>
      </c>
      <c r="J1487" s="170">
        <v>35720</v>
      </c>
      <c r="K1487" s="170">
        <v>41040</v>
      </c>
      <c r="L1487" s="160">
        <v>53080</v>
      </c>
      <c r="M1487" s="160">
        <v>65300</v>
      </c>
      <c r="N1487" s="170">
        <f t="shared" si="348"/>
        <v>-18005</v>
      </c>
      <c r="O1487" s="170">
        <f t="shared" si="349"/>
        <v>-22775</v>
      </c>
      <c r="P1487" s="170">
        <f t="shared" si="350"/>
        <v>29580</v>
      </c>
      <c r="Q1487" s="170">
        <f t="shared" si="351"/>
        <v>24260</v>
      </c>
      <c r="R1487" s="170">
        <f t="shared" si="352"/>
        <v>12220</v>
      </c>
      <c r="S1487" s="174">
        <f t="shared" si="353"/>
        <v>37050</v>
      </c>
      <c r="T1487" s="171">
        <f t="shared" si="354"/>
        <v>57470.595300000001</v>
      </c>
      <c r="U1487" s="174">
        <f t="shared" si="355"/>
        <v>2123.5384963349998</v>
      </c>
      <c r="V1487" s="172">
        <f t="shared" si="356"/>
        <v>17.447293780613979</v>
      </c>
      <c r="W1487" s="174">
        <f t="shared" si="357"/>
        <v>3078</v>
      </c>
      <c r="X1487" s="174">
        <f t="shared" si="358"/>
        <v>176.96154136124997</v>
      </c>
      <c r="Y1487" s="175">
        <f t="shared" si="359"/>
        <v>17.39360979975055</v>
      </c>
    </row>
    <row r="1488" spans="1:25" ht="14.25" customHeight="1" x14ac:dyDescent="0.2">
      <c r="A1488" s="172" t="s">
        <v>223</v>
      </c>
      <c r="B1488" s="172" t="s">
        <v>272</v>
      </c>
      <c r="C1488" s="172" t="s">
        <v>175</v>
      </c>
      <c r="D1488" s="170">
        <v>285000</v>
      </c>
      <c r="E1488" s="160">
        <v>893</v>
      </c>
      <c r="F1488" s="160">
        <v>1026</v>
      </c>
      <c r="G1488" s="160">
        <v>1327</v>
      </c>
      <c r="H1488" s="170">
        <v>83305</v>
      </c>
      <c r="I1488" s="170">
        <v>88075</v>
      </c>
      <c r="J1488" s="170">
        <v>35720</v>
      </c>
      <c r="K1488" s="170">
        <v>41040</v>
      </c>
      <c r="L1488" s="160">
        <v>53080</v>
      </c>
      <c r="M1488" s="160">
        <v>28248</v>
      </c>
      <c r="N1488" s="170">
        <f t="shared" si="348"/>
        <v>-55057</v>
      </c>
      <c r="O1488" s="170">
        <f t="shared" si="349"/>
        <v>-59827</v>
      </c>
      <c r="P1488" s="170">
        <f t="shared" si="350"/>
        <v>-7472</v>
      </c>
      <c r="Q1488" s="170">
        <f t="shared" si="351"/>
        <v>-12792</v>
      </c>
      <c r="R1488" s="170">
        <f t="shared" si="352"/>
        <v>-24832</v>
      </c>
      <c r="S1488" s="174">
        <f t="shared" si="353"/>
        <v>37050</v>
      </c>
      <c r="T1488" s="171">
        <f t="shared" si="354"/>
        <v>24861.093047999999</v>
      </c>
      <c r="U1488" s="174">
        <f t="shared" si="355"/>
        <v>918.61738812359988</v>
      </c>
      <c r="V1488" s="172">
        <f t="shared" si="356"/>
        <v>40.332352162067856</v>
      </c>
      <c r="W1488" s="174">
        <f t="shared" si="357"/>
        <v>3078</v>
      </c>
      <c r="X1488" s="174">
        <f t="shared" si="358"/>
        <v>76.55144901029999</v>
      </c>
      <c r="Y1488" s="175">
        <f t="shared" si="359"/>
        <v>40.2082526169538</v>
      </c>
    </row>
    <row r="1489" spans="1:25" ht="14.25" customHeight="1" x14ac:dyDescent="0.2">
      <c r="A1489" s="172" t="s">
        <v>223</v>
      </c>
      <c r="B1489" s="172" t="s">
        <v>272</v>
      </c>
      <c r="C1489" s="172" t="s">
        <v>176</v>
      </c>
      <c r="D1489" s="170">
        <v>285000</v>
      </c>
      <c r="E1489" s="160">
        <v>893</v>
      </c>
      <c r="F1489" s="160">
        <v>1026</v>
      </c>
      <c r="G1489" s="160">
        <v>1327</v>
      </c>
      <c r="H1489" s="170">
        <v>83305</v>
      </c>
      <c r="I1489" s="170">
        <v>88075</v>
      </c>
      <c r="J1489" s="170">
        <v>35720</v>
      </c>
      <c r="K1489" s="170">
        <v>41040</v>
      </c>
      <c r="L1489" s="160">
        <v>53080</v>
      </c>
      <c r="M1489" s="160">
        <v>23965</v>
      </c>
      <c r="N1489" s="170">
        <f t="shared" si="348"/>
        <v>-59340</v>
      </c>
      <c r="O1489" s="170">
        <f t="shared" si="349"/>
        <v>-64110</v>
      </c>
      <c r="P1489" s="170">
        <f t="shared" si="350"/>
        <v>-11755</v>
      </c>
      <c r="Q1489" s="170">
        <f t="shared" si="351"/>
        <v>-17075</v>
      </c>
      <c r="R1489" s="170">
        <f t="shared" si="352"/>
        <v>-29115</v>
      </c>
      <c r="S1489" s="174">
        <f t="shared" si="353"/>
        <v>37050</v>
      </c>
      <c r="T1489" s="171">
        <f t="shared" si="354"/>
        <v>21091.620465</v>
      </c>
      <c r="U1489" s="174">
        <f t="shared" si="355"/>
        <v>779.33537618174989</v>
      </c>
      <c r="V1489" s="172">
        <f t="shared" si="356"/>
        <v>47.54050840284134</v>
      </c>
      <c r="W1489" s="174">
        <f t="shared" si="357"/>
        <v>3078</v>
      </c>
      <c r="X1489" s="174">
        <f t="shared" si="358"/>
        <v>64.944614681812496</v>
      </c>
      <c r="Y1489" s="175">
        <f t="shared" si="359"/>
        <v>47.39422991544798</v>
      </c>
    </row>
    <row r="1490" spans="1:25" ht="14.25" customHeight="1" x14ac:dyDescent="0.2">
      <c r="A1490" s="172" t="s">
        <v>223</v>
      </c>
      <c r="B1490" s="172" t="s">
        <v>272</v>
      </c>
      <c r="C1490" s="172" t="s">
        <v>303</v>
      </c>
      <c r="D1490" s="170">
        <v>285000</v>
      </c>
      <c r="E1490" s="160">
        <v>893</v>
      </c>
      <c r="F1490" s="160">
        <v>1026</v>
      </c>
      <c r="G1490" s="160">
        <v>1327</v>
      </c>
      <c r="H1490" s="170">
        <v>83305</v>
      </c>
      <c r="I1490" s="170">
        <v>88075</v>
      </c>
      <c r="J1490" s="170">
        <v>35720</v>
      </c>
      <c r="K1490" s="170">
        <v>41040</v>
      </c>
      <c r="L1490" s="160">
        <v>53080</v>
      </c>
      <c r="M1490" s="160">
        <v>42071</v>
      </c>
      <c r="N1490" s="170">
        <f t="shared" si="348"/>
        <v>-41234</v>
      </c>
      <c r="O1490" s="170">
        <f t="shared" si="349"/>
        <v>-46004</v>
      </c>
      <c r="P1490" s="170">
        <f t="shared" si="350"/>
        <v>6351</v>
      </c>
      <c r="Q1490" s="170">
        <f t="shared" si="351"/>
        <v>1031</v>
      </c>
      <c r="R1490" s="170">
        <f t="shared" si="352"/>
        <v>-11009</v>
      </c>
      <c r="S1490" s="174">
        <f t="shared" si="353"/>
        <v>37050</v>
      </c>
      <c r="T1490" s="171">
        <f t="shared" si="354"/>
        <v>37026.729170999999</v>
      </c>
      <c r="U1490" s="174">
        <f t="shared" si="355"/>
        <v>1368.1376428684498</v>
      </c>
      <c r="V1490" s="172">
        <f t="shared" si="356"/>
        <v>27.080608587247578</v>
      </c>
      <c r="W1490" s="174">
        <f t="shared" si="357"/>
        <v>3078</v>
      </c>
      <c r="X1490" s="174">
        <f t="shared" si="358"/>
        <v>114.01147023903748</v>
      </c>
      <c r="Y1490" s="175">
        <f t="shared" si="359"/>
        <v>26.997283637748353</v>
      </c>
    </row>
    <row r="1491" spans="1:25" ht="14.25" customHeight="1" x14ac:dyDescent="0.2">
      <c r="A1491" s="172" t="s">
        <v>223</v>
      </c>
      <c r="B1491" s="172" t="s">
        <v>272</v>
      </c>
      <c r="C1491" s="172" t="s">
        <v>339</v>
      </c>
      <c r="D1491" s="170">
        <v>285000</v>
      </c>
      <c r="E1491" s="160">
        <v>893</v>
      </c>
      <c r="F1491" s="160">
        <v>1026</v>
      </c>
      <c r="G1491" s="160">
        <v>1327</v>
      </c>
      <c r="H1491" s="170">
        <v>83305</v>
      </c>
      <c r="I1491" s="170">
        <v>88075</v>
      </c>
      <c r="J1491" s="170">
        <v>35720</v>
      </c>
      <c r="K1491" s="170">
        <v>41040</v>
      </c>
      <c r="L1491" s="160">
        <v>53080</v>
      </c>
      <c r="M1491" s="160">
        <v>28480</v>
      </c>
      <c r="N1491" s="170">
        <f t="shared" si="348"/>
        <v>-54825</v>
      </c>
      <c r="O1491" s="170">
        <f t="shared" si="349"/>
        <v>-59595</v>
      </c>
      <c r="P1491" s="170">
        <f t="shared" si="350"/>
        <v>-7240</v>
      </c>
      <c r="Q1491" s="170">
        <f t="shared" si="351"/>
        <v>-12560</v>
      </c>
      <c r="R1491" s="170">
        <f t="shared" si="352"/>
        <v>-24600</v>
      </c>
      <c r="S1491" s="174">
        <f t="shared" si="353"/>
        <v>37050</v>
      </c>
      <c r="T1491" s="171">
        <f t="shared" si="354"/>
        <v>25065.27648</v>
      </c>
      <c r="U1491" s="174">
        <f t="shared" si="355"/>
        <v>926.16196593599989</v>
      </c>
      <c r="V1491" s="172">
        <f t="shared" si="356"/>
        <v>40.003802102320677</v>
      </c>
      <c r="W1491" s="174">
        <f t="shared" si="357"/>
        <v>3078</v>
      </c>
      <c r="X1491" s="174">
        <f t="shared" si="358"/>
        <v>77.180163827999991</v>
      </c>
      <c r="Y1491" s="175">
        <f t="shared" si="359"/>
        <v>39.880713480467378</v>
      </c>
    </row>
    <row r="1492" spans="1:25" ht="14.25" customHeight="1" x14ac:dyDescent="0.2">
      <c r="A1492" s="172" t="s">
        <v>223</v>
      </c>
      <c r="B1492" s="172" t="s">
        <v>272</v>
      </c>
      <c r="C1492" s="172" t="s">
        <v>179</v>
      </c>
      <c r="D1492" s="170">
        <v>285000</v>
      </c>
      <c r="E1492" s="160">
        <v>893</v>
      </c>
      <c r="F1492" s="160">
        <v>1026</v>
      </c>
      <c r="G1492" s="160">
        <v>1327</v>
      </c>
      <c r="H1492" s="170">
        <v>83305</v>
      </c>
      <c r="I1492" s="170">
        <v>88075</v>
      </c>
      <c r="J1492" s="170">
        <v>35720</v>
      </c>
      <c r="K1492" s="170">
        <v>41040</v>
      </c>
      <c r="L1492" s="160">
        <v>53080</v>
      </c>
      <c r="M1492" s="160">
        <v>53712</v>
      </c>
      <c r="N1492" s="170">
        <f t="shared" si="348"/>
        <v>-29593</v>
      </c>
      <c r="O1492" s="170">
        <f t="shared" si="349"/>
        <v>-34363</v>
      </c>
      <c r="P1492" s="170">
        <f t="shared" si="350"/>
        <v>17992</v>
      </c>
      <c r="Q1492" s="170">
        <f t="shared" si="351"/>
        <v>12672</v>
      </c>
      <c r="R1492" s="170">
        <f t="shared" si="352"/>
        <v>632</v>
      </c>
      <c r="S1492" s="174">
        <f t="shared" si="353"/>
        <v>37050</v>
      </c>
      <c r="T1492" s="171">
        <f t="shared" si="354"/>
        <v>47271.984912</v>
      </c>
      <c r="U1492" s="174">
        <f t="shared" si="355"/>
        <v>1746.6998424983999</v>
      </c>
      <c r="V1492" s="172">
        <f t="shared" si="356"/>
        <v>21.211429175493237</v>
      </c>
      <c r="W1492" s="174">
        <f t="shared" si="357"/>
        <v>3078</v>
      </c>
      <c r="X1492" s="174">
        <f t="shared" si="358"/>
        <v>145.55832020819997</v>
      </c>
      <c r="Y1492" s="175">
        <f t="shared" si="359"/>
        <v>21.146163239568644</v>
      </c>
    </row>
    <row r="1493" spans="1:25" ht="14.25" customHeight="1" x14ac:dyDescent="0.2">
      <c r="A1493" s="172" t="s">
        <v>223</v>
      </c>
      <c r="B1493" s="172" t="s">
        <v>272</v>
      </c>
      <c r="C1493" s="172" t="s">
        <v>340</v>
      </c>
      <c r="D1493" s="170">
        <v>285000</v>
      </c>
      <c r="E1493" s="160">
        <v>893</v>
      </c>
      <c r="F1493" s="160">
        <v>1026</v>
      </c>
      <c r="G1493" s="160">
        <v>1327</v>
      </c>
      <c r="H1493" s="170">
        <v>83305</v>
      </c>
      <c r="I1493" s="170">
        <v>88075</v>
      </c>
      <c r="J1493" s="170">
        <v>35720</v>
      </c>
      <c r="K1493" s="170">
        <v>41040</v>
      </c>
      <c r="L1493" s="160">
        <v>53080</v>
      </c>
      <c r="M1493" s="160">
        <v>29643</v>
      </c>
      <c r="N1493" s="170">
        <f t="shared" si="348"/>
        <v>-53662</v>
      </c>
      <c r="O1493" s="170">
        <f t="shared" si="349"/>
        <v>-58432</v>
      </c>
      <c r="P1493" s="170">
        <f t="shared" si="350"/>
        <v>-6077</v>
      </c>
      <c r="Q1493" s="170">
        <f t="shared" si="351"/>
        <v>-11397</v>
      </c>
      <c r="R1493" s="170">
        <f t="shared" si="352"/>
        <v>-23437</v>
      </c>
      <c r="S1493" s="174">
        <f t="shared" si="353"/>
        <v>37050</v>
      </c>
      <c r="T1493" s="171">
        <f t="shared" si="354"/>
        <v>26088.833943000001</v>
      </c>
      <c r="U1493" s="174">
        <f t="shared" si="355"/>
        <v>963.98241419384999</v>
      </c>
      <c r="V1493" s="172">
        <f t="shared" si="356"/>
        <v>38.434311097867713</v>
      </c>
      <c r="W1493" s="174">
        <f t="shared" si="357"/>
        <v>3078</v>
      </c>
      <c r="X1493" s="174">
        <f t="shared" si="358"/>
        <v>80.331867849487494</v>
      </c>
      <c r="Y1493" s="175">
        <f t="shared" si="359"/>
        <v>38.316051679105044</v>
      </c>
    </row>
    <row r="1494" spans="1:25" ht="14.25" customHeight="1" x14ac:dyDescent="0.2">
      <c r="A1494" s="172" t="s">
        <v>223</v>
      </c>
      <c r="B1494" s="172" t="s">
        <v>272</v>
      </c>
      <c r="C1494" s="172" t="s">
        <v>305</v>
      </c>
      <c r="D1494" s="170">
        <v>285000</v>
      </c>
      <c r="E1494" s="160">
        <v>893</v>
      </c>
      <c r="F1494" s="160">
        <v>1026</v>
      </c>
      <c r="G1494" s="160">
        <v>1327</v>
      </c>
      <c r="H1494" s="170">
        <v>83305</v>
      </c>
      <c r="I1494" s="170">
        <v>88075</v>
      </c>
      <c r="J1494" s="170">
        <v>35720</v>
      </c>
      <c r="K1494" s="170">
        <v>41040</v>
      </c>
      <c r="L1494" s="160">
        <v>53080</v>
      </c>
      <c r="M1494" s="160">
        <v>26097</v>
      </c>
      <c r="N1494" s="170">
        <f t="shared" si="348"/>
        <v>-57208</v>
      </c>
      <c r="O1494" s="170">
        <f t="shared" si="349"/>
        <v>-61978</v>
      </c>
      <c r="P1494" s="170">
        <f t="shared" si="350"/>
        <v>-9623</v>
      </c>
      <c r="Q1494" s="170">
        <f t="shared" si="351"/>
        <v>-14943</v>
      </c>
      <c r="R1494" s="170">
        <f t="shared" si="352"/>
        <v>-26983</v>
      </c>
      <c r="S1494" s="174">
        <f t="shared" si="353"/>
        <v>37050</v>
      </c>
      <c r="T1494" s="171">
        <f t="shared" si="354"/>
        <v>22967.995797</v>
      </c>
      <c r="U1494" s="174">
        <f t="shared" si="355"/>
        <v>848.66744469914988</v>
      </c>
      <c r="V1494" s="172">
        <f t="shared" si="356"/>
        <v>43.656676394761575</v>
      </c>
      <c r="W1494" s="174">
        <f t="shared" si="357"/>
        <v>3078</v>
      </c>
      <c r="X1494" s="174">
        <f t="shared" si="358"/>
        <v>70.722287058262495</v>
      </c>
      <c r="Y1494" s="175">
        <f t="shared" si="359"/>
        <v>43.522348159700769</v>
      </c>
    </row>
    <row r="1495" spans="1:25" ht="14.25" customHeight="1" x14ac:dyDescent="0.2">
      <c r="A1495" s="172" t="s">
        <v>239</v>
      </c>
      <c r="B1495" s="172" t="s">
        <v>273</v>
      </c>
      <c r="C1495" s="172" t="s">
        <v>463</v>
      </c>
      <c r="D1495" s="170">
        <v>345000</v>
      </c>
      <c r="E1495" s="160">
        <v>757</v>
      </c>
      <c r="F1495" s="160">
        <v>977</v>
      </c>
      <c r="G1495" s="160">
        <v>1421</v>
      </c>
      <c r="H1495" s="170">
        <v>100844</v>
      </c>
      <c r="I1495" s="170">
        <v>106617</v>
      </c>
      <c r="J1495" s="170">
        <v>30280</v>
      </c>
      <c r="K1495" s="170">
        <v>39080</v>
      </c>
      <c r="L1495" s="160">
        <v>56840</v>
      </c>
      <c r="M1495" s="160">
        <v>31763</v>
      </c>
      <c r="N1495" s="170">
        <f t="shared" si="348"/>
        <v>-69081</v>
      </c>
      <c r="O1495" s="170">
        <f t="shared" si="349"/>
        <v>-74854</v>
      </c>
      <c r="P1495" s="170">
        <f t="shared" si="350"/>
        <v>1483</v>
      </c>
      <c r="Q1495" s="170">
        <f t="shared" si="351"/>
        <v>-7317</v>
      </c>
      <c r="R1495" s="170">
        <f t="shared" si="352"/>
        <v>-25077</v>
      </c>
      <c r="S1495" s="174">
        <f t="shared" si="353"/>
        <v>44850</v>
      </c>
      <c r="T1495" s="171">
        <f t="shared" si="354"/>
        <v>27954.648063000001</v>
      </c>
      <c r="U1495" s="174">
        <f t="shared" si="355"/>
        <v>1032.9242459278498</v>
      </c>
      <c r="V1495" s="172">
        <f t="shared" si="356"/>
        <v>43.420415559819077</v>
      </c>
      <c r="W1495" s="174">
        <f t="shared" si="357"/>
        <v>2931</v>
      </c>
      <c r="X1495" s="174">
        <f t="shared" si="358"/>
        <v>86.07702049398749</v>
      </c>
      <c r="Y1495" s="172">
        <f t="shared" si="359"/>
        <v>34.050899800890896</v>
      </c>
    </row>
    <row r="1496" spans="1:25" ht="14.25" customHeight="1" x14ac:dyDescent="0.2">
      <c r="A1496" s="172" t="s">
        <v>239</v>
      </c>
      <c r="B1496" s="172" t="s">
        <v>273</v>
      </c>
      <c r="C1496" s="172" t="s">
        <v>177</v>
      </c>
      <c r="D1496" s="170">
        <v>345000</v>
      </c>
      <c r="E1496" s="160">
        <v>757</v>
      </c>
      <c r="F1496" s="160">
        <v>977</v>
      </c>
      <c r="G1496" s="160">
        <v>1421</v>
      </c>
      <c r="H1496" s="170">
        <v>100844</v>
      </c>
      <c r="I1496" s="170">
        <v>106617</v>
      </c>
      <c r="J1496" s="170">
        <v>30280</v>
      </c>
      <c r="K1496" s="170">
        <v>39080</v>
      </c>
      <c r="L1496" s="160">
        <v>56840</v>
      </c>
      <c r="M1496" s="160">
        <v>29103</v>
      </c>
      <c r="N1496" s="170">
        <f t="shared" si="348"/>
        <v>-71741</v>
      </c>
      <c r="O1496" s="170">
        <f t="shared" si="349"/>
        <v>-77514</v>
      </c>
      <c r="P1496" s="170">
        <f t="shared" si="350"/>
        <v>-1177</v>
      </c>
      <c r="Q1496" s="170">
        <f t="shared" si="351"/>
        <v>-9977</v>
      </c>
      <c r="R1496" s="170">
        <f t="shared" si="352"/>
        <v>-27737</v>
      </c>
      <c r="S1496" s="174">
        <f t="shared" si="353"/>
        <v>44850</v>
      </c>
      <c r="T1496" s="171">
        <f t="shared" si="354"/>
        <v>25613.579403</v>
      </c>
      <c r="U1496" s="174">
        <f t="shared" si="355"/>
        <v>946.42175894084994</v>
      </c>
      <c r="V1496" s="172">
        <f t="shared" si="356"/>
        <v>47.389020356201534</v>
      </c>
      <c r="W1496" s="174">
        <f t="shared" si="357"/>
        <v>2931</v>
      </c>
      <c r="X1496" s="174">
        <f t="shared" si="358"/>
        <v>78.868479911737495</v>
      </c>
      <c r="Y1496" s="175">
        <f t="shared" si="359"/>
        <v>37.16313542850213</v>
      </c>
    </row>
    <row r="1497" spans="1:25" ht="14.25" customHeight="1" x14ac:dyDescent="0.2">
      <c r="A1497" s="172" t="s">
        <v>239</v>
      </c>
      <c r="B1497" s="172" t="s">
        <v>273</v>
      </c>
      <c r="C1497" s="172" t="s">
        <v>180</v>
      </c>
      <c r="D1497" s="170">
        <v>345000</v>
      </c>
      <c r="E1497" s="160">
        <v>757</v>
      </c>
      <c r="F1497" s="160">
        <v>977</v>
      </c>
      <c r="G1497" s="160">
        <v>1421</v>
      </c>
      <c r="H1497" s="170">
        <v>100844</v>
      </c>
      <c r="I1497" s="170">
        <v>106617</v>
      </c>
      <c r="J1497" s="170">
        <v>30280</v>
      </c>
      <c r="K1497" s="170">
        <v>39080</v>
      </c>
      <c r="L1497" s="160">
        <v>56840</v>
      </c>
      <c r="M1497" s="160">
        <v>28958</v>
      </c>
      <c r="N1497" s="170">
        <f t="shared" si="348"/>
        <v>-71886</v>
      </c>
      <c r="O1497" s="170">
        <f t="shared" si="349"/>
        <v>-77659</v>
      </c>
      <c r="P1497" s="170">
        <f t="shared" si="350"/>
        <v>-1322</v>
      </c>
      <c r="Q1497" s="170">
        <f t="shared" si="351"/>
        <v>-10122</v>
      </c>
      <c r="R1497" s="170">
        <f t="shared" si="352"/>
        <v>-27882</v>
      </c>
      <c r="S1497" s="174">
        <f t="shared" si="353"/>
        <v>44850</v>
      </c>
      <c r="T1497" s="171">
        <f t="shared" si="354"/>
        <v>25485.964758000002</v>
      </c>
      <c r="U1497" s="174">
        <f t="shared" si="355"/>
        <v>941.70639780809995</v>
      </c>
      <c r="V1497" s="172">
        <f t="shared" si="356"/>
        <v>47.62630911756797</v>
      </c>
      <c r="W1497" s="174">
        <f t="shared" si="357"/>
        <v>2931</v>
      </c>
      <c r="X1497" s="174">
        <f t="shared" si="358"/>
        <v>78.475533150674991</v>
      </c>
      <c r="Y1497" s="175">
        <f t="shared" si="359"/>
        <v>37.349220608318859</v>
      </c>
    </row>
    <row r="1498" spans="1:25" ht="14.25" customHeight="1" x14ac:dyDescent="0.2">
      <c r="A1498" s="172" t="s">
        <v>239</v>
      </c>
      <c r="B1498" s="172" t="s">
        <v>273</v>
      </c>
      <c r="C1498" s="172" t="s">
        <v>181</v>
      </c>
      <c r="D1498" s="170">
        <v>345000</v>
      </c>
      <c r="E1498" s="160">
        <v>757</v>
      </c>
      <c r="F1498" s="160">
        <v>977</v>
      </c>
      <c r="G1498" s="160">
        <v>1421</v>
      </c>
      <c r="H1498" s="170">
        <v>100844</v>
      </c>
      <c r="I1498" s="170">
        <v>106617</v>
      </c>
      <c r="J1498" s="170">
        <v>30280</v>
      </c>
      <c r="K1498" s="170">
        <v>39080</v>
      </c>
      <c r="L1498" s="160">
        <v>56840</v>
      </c>
      <c r="M1498" s="160">
        <v>87982</v>
      </c>
      <c r="N1498" s="170">
        <f t="shared" si="348"/>
        <v>-12862</v>
      </c>
      <c r="O1498" s="170">
        <f t="shared" si="349"/>
        <v>-18635</v>
      </c>
      <c r="P1498" s="170">
        <f t="shared" si="350"/>
        <v>57702</v>
      </c>
      <c r="Q1498" s="170">
        <f t="shared" si="351"/>
        <v>48902</v>
      </c>
      <c r="R1498" s="170">
        <f t="shared" si="352"/>
        <v>31142</v>
      </c>
      <c r="S1498" s="174">
        <f t="shared" si="353"/>
        <v>44850</v>
      </c>
      <c r="T1498" s="171">
        <f t="shared" si="354"/>
        <v>77433.046182000006</v>
      </c>
      <c r="U1498" s="174">
        <f t="shared" si="355"/>
        <v>2861.1510564249002</v>
      </c>
      <c r="V1498" s="172">
        <f t="shared" si="356"/>
        <v>15.675509302204237</v>
      </c>
      <c r="W1498" s="174">
        <f t="shared" si="357"/>
        <v>2931</v>
      </c>
      <c r="X1498" s="174">
        <f t="shared" si="358"/>
        <v>238.42925470207499</v>
      </c>
      <c r="Y1498" s="175">
        <f t="shared" si="359"/>
        <v>12.292954585889129</v>
      </c>
    </row>
    <row r="1499" spans="1:25" ht="14.25" customHeight="1" x14ac:dyDescent="0.2">
      <c r="A1499" s="172" t="s">
        <v>239</v>
      </c>
      <c r="B1499" s="172" t="s">
        <v>273</v>
      </c>
      <c r="C1499" s="172" t="s">
        <v>178</v>
      </c>
      <c r="D1499" s="170">
        <v>345000</v>
      </c>
      <c r="E1499" s="160">
        <v>757</v>
      </c>
      <c r="F1499" s="160">
        <v>977</v>
      </c>
      <c r="G1499" s="160">
        <v>1421</v>
      </c>
      <c r="H1499" s="170">
        <v>100844</v>
      </c>
      <c r="I1499" s="170">
        <v>106617</v>
      </c>
      <c r="J1499" s="170">
        <v>30280</v>
      </c>
      <c r="K1499" s="170">
        <v>39080</v>
      </c>
      <c r="L1499" s="160">
        <v>56840</v>
      </c>
      <c r="M1499" s="160">
        <v>69034</v>
      </c>
      <c r="N1499" s="170">
        <f t="shared" si="348"/>
        <v>-31810</v>
      </c>
      <c r="O1499" s="170">
        <f t="shared" si="349"/>
        <v>-37583</v>
      </c>
      <c r="P1499" s="170">
        <f t="shared" si="350"/>
        <v>38754</v>
      </c>
      <c r="Q1499" s="170">
        <f t="shared" si="351"/>
        <v>29954</v>
      </c>
      <c r="R1499" s="170">
        <f t="shared" si="352"/>
        <v>12194</v>
      </c>
      <c r="S1499" s="174">
        <f t="shared" si="353"/>
        <v>44850</v>
      </c>
      <c r="T1499" s="171">
        <f t="shared" si="354"/>
        <v>60756.892434000001</v>
      </c>
      <c r="U1499" s="174">
        <f t="shared" si="355"/>
        <v>2244.9671754362998</v>
      </c>
      <c r="V1499" s="172">
        <f t="shared" si="356"/>
        <v>19.978020387440004</v>
      </c>
      <c r="W1499" s="174">
        <f t="shared" si="357"/>
        <v>2931</v>
      </c>
      <c r="X1499" s="174">
        <f t="shared" si="358"/>
        <v>187.08059795302498</v>
      </c>
      <c r="Y1499" s="175">
        <f t="shared" si="359"/>
        <v>15.66704421554158</v>
      </c>
    </row>
    <row r="1500" spans="1:25" ht="14.25" customHeight="1" x14ac:dyDescent="0.2">
      <c r="A1500" s="172" t="s">
        <v>239</v>
      </c>
      <c r="B1500" s="172" t="s">
        <v>273</v>
      </c>
      <c r="C1500" s="172" t="s">
        <v>468</v>
      </c>
      <c r="D1500" s="170">
        <v>345000</v>
      </c>
      <c r="E1500" s="160">
        <v>757</v>
      </c>
      <c r="F1500" s="160">
        <v>977</v>
      </c>
      <c r="G1500" s="160">
        <v>1421</v>
      </c>
      <c r="H1500" s="170">
        <v>100844</v>
      </c>
      <c r="I1500" s="170">
        <v>106617</v>
      </c>
      <c r="J1500" s="170">
        <v>30280</v>
      </c>
      <c r="K1500" s="170">
        <v>39080</v>
      </c>
      <c r="L1500" s="160">
        <v>56840</v>
      </c>
      <c r="M1500" s="160">
        <v>58061</v>
      </c>
      <c r="N1500" s="170">
        <f t="shared" si="348"/>
        <v>-42783</v>
      </c>
      <c r="O1500" s="170">
        <f t="shared" si="349"/>
        <v>-48556</v>
      </c>
      <c r="P1500" s="170">
        <f t="shared" si="350"/>
        <v>27781</v>
      </c>
      <c r="Q1500" s="170">
        <f t="shared" si="351"/>
        <v>18981</v>
      </c>
      <c r="R1500" s="170">
        <f t="shared" si="352"/>
        <v>1221</v>
      </c>
      <c r="S1500" s="174">
        <f t="shared" si="353"/>
        <v>44850</v>
      </c>
      <c r="T1500" s="171">
        <f t="shared" si="354"/>
        <v>51099.544160999998</v>
      </c>
      <c r="U1500" s="174">
        <f t="shared" si="355"/>
        <v>1888.1281567489498</v>
      </c>
      <c r="V1500" s="172">
        <f t="shared" si="356"/>
        <v>23.7536842187791</v>
      </c>
      <c r="W1500" s="174">
        <f t="shared" si="357"/>
        <v>2931</v>
      </c>
      <c r="X1500" s="174">
        <f t="shared" si="358"/>
        <v>157.34401306241247</v>
      </c>
      <c r="Y1500" s="175">
        <f t="shared" si="359"/>
        <v>18.627972828158274</v>
      </c>
    </row>
    <row r="1501" spans="1:25" ht="14.25" customHeight="1" x14ac:dyDescent="0.2">
      <c r="A1501" s="172" t="s">
        <v>239</v>
      </c>
      <c r="B1501" s="172" t="s">
        <v>273</v>
      </c>
      <c r="C1501" s="172" t="s">
        <v>170</v>
      </c>
      <c r="D1501" s="170">
        <v>345000</v>
      </c>
      <c r="E1501" s="160">
        <v>757</v>
      </c>
      <c r="F1501" s="160">
        <v>977</v>
      </c>
      <c r="G1501" s="160">
        <v>1421</v>
      </c>
      <c r="H1501" s="170">
        <v>100844</v>
      </c>
      <c r="I1501" s="170">
        <v>106617</v>
      </c>
      <c r="J1501" s="170">
        <v>30280</v>
      </c>
      <c r="K1501" s="170">
        <v>39080</v>
      </c>
      <c r="L1501" s="160">
        <v>56840</v>
      </c>
      <c r="M1501" s="160">
        <v>48634</v>
      </c>
      <c r="N1501" s="170">
        <f t="shared" si="348"/>
        <v>-52210</v>
      </c>
      <c r="O1501" s="170">
        <f t="shared" si="349"/>
        <v>-57983</v>
      </c>
      <c r="P1501" s="170">
        <f t="shared" si="350"/>
        <v>18354</v>
      </c>
      <c r="Q1501" s="170">
        <f t="shared" si="351"/>
        <v>9554</v>
      </c>
      <c r="R1501" s="170">
        <f t="shared" si="352"/>
        <v>-8206</v>
      </c>
      <c r="S1501" s="174">
        <f t="shared" si="353"/>
        <v>44850</v>
      </c>
      <c r="T1501" s="171">
        <f t="shared" si="354"/>
        <v>42802.832033999999</v>
      </c>
      <c r="U1501" s="174">
        <f t="shared" si="355"/>
        <v>1581.5646436562997</v>
      </c>
      <c r="V1501" s="172">
        <f t="shared" si="356"/>
        <v>28.357993572943485</v>
      </c>
      <c r="W1501" s="174">
        <f t="shared" si="357"/>
        <v>2931</v>
      </c>
      <c r="X1501" s="174">
        <f t="shared" si="358"/>
        <v>131.79705363802498</v>
      </c>
      <c r="Y1501" s="175">
        <f t="shared" si="359"/>
        <v>22.238736899611332</v>
      </c>
    </row>
    <row r="1502" spans="1:25" ht="14.25" customHeight="1" x14ac:dyDescent="0.2">
      <c r="A1502" s="172" t="s">
        <v>239</v>
      </c>
      <c r="B1502" s="172" t="s">
        <v>273</v>
      </c>
      <c r="C1502" s="172" t="s">
        <v>171</v>
      </c>
      <c r="D1502" s="170">
        <v>345000</v>
      </c>
      <c r="E1502" s="160">
        <v>757</v>
      </c>
      <c r="F1502" s="160">
        <v>977</v>
      </c>
      <c r="G1502" s="160">
        <v>1421</v>
      </c>
      <c r="H1502" s="170">
        <v>100844</v>
      </c>
      <c r="I1502" s="170">
        <v>106617</v>
      </c>
      <c r="J1502" s="170">
        <v>30280</v>
      </c>
      <c r="K1502" s="170">
        <v>39080</v>
      </c>
      <c r="L1502" s="160">
        <v>56840</v>
      </c>
      <c r="M1502" s="160">
        <v>44688</v>
      </c>
      <c r="N1502" s="170">
        <f t="shared" si="348"/>
        <v>-56156</v>
      </c>
      <c r="O1502" s="170">
        <f t="shared" si="349"/>
        <v>-61929</v>
      </c>
      <c r="P1502" s="170">
        <f t="shared" si="350"/>
        <v>14408</v>
      </c>
      <c r="Q1502" s="170">
        <f t="shared" si="351"/>
        <v>5608</v>
      </c>
      <c r="R1502" s="170">
        <f t="shared" si="352"/>
        <v>-12152</v>
      </c>
      <c r="S1502" s="174">
        <f t="shared" si="353"/>
        <v>44850</v>
      </c>
      <c r="T1502" s="171">
        <f t="shared" si="354"/>
        <v>39329.953487999999</v>
      </c>
      <c r="U1502" s="174">
        <f t="shared" si="355"/>
        <v>1453.2417813815998</v>
      </c>
      <c r="V1502" s="172">
        <f t="shared" si="356"/>
        <v>30.862035880472014</v>
      </c>
      <c r="W1502" s="174">
        <f t="shared" si="357"/>
        <v>2931</v>
      </c>
      <c r="X1502" s="174">
        <f t="shared" si="358"/>
        <v>121.10348178179999</v>
      </c>
      <c r="Y1502" s="175">
        <f t="shared" si="359"/>
        <v>24.202442051013637</v>
      </c>
    </row>
    <row r="1503" spans="1:25" ht="14.25" customHeight="1" x14ac:dyDescent="0.2">
      <c r="A1503" s="172" t="s">
        <v>239</v>
      </c>
      <c r="B1503" s="172" t="s">
        <v>273</v>
      </c>
      <c r="C1503" s="172" t="s">
        <v>172</v>
      </c>
      <c r="D1503" s="170">
        <v>345000</v>
      </c>
      <c r="E1503" s="160">
        <v>757</v>
      </c>
      <c r="F1503" s="160">
        <v>977</v>
      </c>
      <c r="G1503" s="160">
        <v>1421</v>
      </c>
      <c r="H1503" s="170">
        <v>100844</v>
      </c>
      <c r="I1503" s="170">
        <v>106617</v>
      </c>
      <c r="J1503" s="170">
        <v>30280</v>
      </c>
      <c r="K1503" s="170">
        <v>39080</v>
      </c>
      <c r="L1503" s="160">
        <v>56840</v>
      </c>
      <c r="M1503" s="160">
        <v>31750</v>
      </c>
      <c r="N1503" s="170">
        <f t="shared" si="348"/>
        <v>-69094</v>
      </c>
      <c r="O1503" s="170">
        <f t="shared" si="349"/>
        <v>-74867</v>
      </c>
      <c r="P1503" s="170">
        <f t="shared" si="350"/>
        <v>1470</v>
      </c>
      <c r="Q1503" s="170">
        <f t="shared" si="351"/>
        <v>-7330</v>
      </c>
      <c r="R1503" s="170">
        <f t="shared" si="352"/>
        <v>-25090</v>
      </c>
      <c r="S1503" s="174">
        <f t="shared" si="353"/>
        <v>44850</v>
      </c>
      <c r="T1503" s="171">
        <f t="shared" si="354"/>
        <v>27943.206750000001</v>
      </c>
      <c r="U1503" s="174">
        <f t="shared" si="355"/>
        <v>1032.5014894125</v>
      </c>
      <c r="V1503" s="172">
        <f t="shared" si="356"/>
        <v>43.438193997686085</v>
      </c>
      <c r="W1503" s="174">
        <f t="shared" si="357"/>
        <v>2931</v>
      </c>
      <c r="X1503" s="174">
        <f t="shared" si="358"/>
        <v>86.041790784374996</v>
      </c>
      <c r="Y1503" s="175">
        <f t="shared" si="359"/>
        <v>34.064841901596765</v>
      </c>
    </row>
    <row r="1504" spans="1:25" ht="14.25" customHeight="1" x14ac:dyDescent="0.2">
      <c r="A1504" s="172" t="s">
        <v>239</v>
      </c>
      <c r="B1504" s="172" t="s">
        <v>273</v>
      </c>
      <c r="C1504" s="172" t="s">
        <v>173</v>
      </c>
      <c r="D1504" s="170">
        <v>345000</v>
      </c>
      <c r="E1504" s="160">
        <v>757</v>
      </c>
      <c r="F1504" s="160">
        <v>977</v>
      </c>
      <c r="G1504" s="160">
        <v>1421</v>
      </c>
      <c r="H1504" s="170">
        <v>100844</v>
      </c>
      <c r="I1504" s="170">
        <v>106617</v>
      </c>
      <c r="J1504" s="170">
        <v>30280</v>
      </c>
      <c r="K1504" s="170">
        <v>39080</v>
      </c>
      <c r="L1504" s="160">
        <v>56840</v>
      </c>
      <c r="M1504" s="160">
        <v>39460</v>
      </c>
      <c r="N1504" s="170">
        <f t="shared" si="348"/>
        <v>-61384</v>
      </c>
      <c r="O1504" s="170">
        <f t="shared" si="349"/>
        <v>-67157</v>
      </c>
      <c r="P1504" s="170">
        <f t="shared" si="350"/>
        <v>9180</v>
      </c>
      <c r="Q1504" s="170">
        <f t="shared" si="351"/>
        <v>380</v>
      </c>
      <c r="R1504" s="170">
        <f t="shared" si="352"/>
        <v>-17380</v>
      </c>
      <c r="S1504" s="174">
        <f t="shared" si="353"/>
        <v>44850</v>
      </c>
      <c r="T1504" s="171">
        <f t="shared" si="354"/>
        <v>34728.785459999999</v>
      </c>
      <c r="U1504" s="174">
        <f t="shared" si="355"/>
        <v>1283.2286227469999</v>
      </c>
      <c r="V1504" s="172">
        <f t="shared" si="356"/>
        <v>34.950903685416456</v>
      </c>
      <c r="W1504" s="174">
        <f t="shared" si="357"/>
        <v>2931</v>
      </c>
      <c r="X1504" s="174">
        <f t="shared" si="358"/>
        <v>106.93571856224999</v>
      </c>
      <c r="Y1504" s="175">
        <f t="shared" si="359"/>
        <v>27.408989619252342</v>
      </c>
    </row>
    <row r="1505" spans="1:25" ht="14.25" customHeight="1" x14ac:dyDescent="0.2">
      <c r="A1505" s="172" t="s">
        <v>239</v>
      </c>
      <c r="B1505" s="172" t="s">
        <v>273</v>
      </c>
      <c r="C1505" s="172" t="s">
        <v>174</v>
      </c>
      <c r="D1505" s="170">
        <v>345000</v>
      </c>
      <c r="E1505" s="160">
        <v>757</v>
      </c>
      <c r="F1505" s="160">
        <v>977</v>
      </c>
      <c r="G1505" s="160">
        <v>1421</v>
      </c>
      <c r="H1505" s="170">
        <v>100844</v>
      </c>
      <c r="I1505" s="170">
        <v>106617</v>
      </c>
      <c r="J1505" s="170">
        <v>30280</v>
      </c>
      <c r="K1505" s="170">
        <v>39080</v>
      </c>
      <c r="L1505" s="160">
        <v>56840</v>
      </c>
      <c r="M1505" s="160">
        <v>68364</v>
      </c>
      <c r="N1505" s="170">
        <f t="shared" si="348"/>
        <v>-32480</v>
      </c>
      <c r="O1505" s="170">
        <f t="shared" si="349"/>
        <v>-38253</v>
      </c>
      <c r="P1505" s="170">
        <f t="shared" si="350"/>
        <v>38084</v>
      </c>
      <c r="Q1505" s="170">
        <f t="shared" si="351"/>
        <v>29284</v>
      </c>
      <c r="R1505" s="170">
        <f t="shared" si="352"/>
        <v>11524</v>
      </c>
      <c r="S1505" s="174">
        <f t="shared" si="353"/>
        <v>44850</v>
      </c>
      <c r="T1505" s="171">
        <f t="shared" si="354"/>
        <v>60167.224763999999</v>
      </c>
      <c r="U1505" s="174">
        <f t="shared" si="355"/>
        <v>2223.1789550297999</v>
      </c>
      <c r="V1505" s="172">
        <f t="shared" si="356"/>
        <v>20.173814572385076</v>
      </c>
      <c r="W1505" s="174">
        <f t="shared" si="357"/>
        <v>2931</v>
      </c>
      <c r="X1505" s="174">
        <f t="shared" si="358"/>
        <v>185.26491291914996</v>
      </c>
      <c r="Y1505" s="175">
        <f t="shared" si="359"/>
        <v>15.820588765661716</v>
      </c>
    </row>
    <row r="1506" spans="1:25" ht="14.25" customHeight="1" x14ac:dyDescent="0.2">
      <c r="A1506" s="172" t="s">
        <v>239</v>
      </c>
      <c r="B1506" s="172" t="s">
        <v>273</v>
      </c>
      <c r="C1506" s="172" t="s">
        <v>175</v>
      </c>
      <c r="D1506" s="170">
        <v>345000</v>
      </c>
      <c r="E1506" s="160">
        <v>757</v>
      </c>
      <c r="F1506" s="160">
        <v>977</v>
      </c>
      <c r="G1506" s="160">
        <v>1421</v>
      </c>
      <c r="H1506" s="170">
        <v>100844</v>
      </c>
      <c r="I1506" s="170">
        <v>106617</v>
      </c>
      <c r="J1506" s="170">
        <v>30280</v>
      </c>
      <c r="K1506" s="170">
        <v>39080</v>
      </c>
      <c r="L1506" s="160">
        <v>56840</v>
      </c>
      <c r="M1506" s="160">
        <v>29574</v>
      </c>
      <c r="N1506" s="170">
        <f t="shared" si="348"/>
        <v>-71270</v>
      </c>
      <c r="O1506" s="170">
        <f t="shared" si="349"/>
        <v>-77043</v>
      </c>
      <c r="P1506" s="170">
        <f t="shared" si="350"/>
        <v>-706</v>
      </c>
      <c r="Q1506" s="170">
        <f t="shared" si="351"/>
        <v>-9506</v>
      </c>
      <c r="R1506" s="170">
        <f t="shared" si="352"/>
        <v>-27266</v>
      </c>
      <c r="S1506" s="174">
        <f t="shared" si="353"/>
        <v>44850</v>
      </c>
      <c r="T1506" s="171">
        <f t="shared" si="354"/>
        <v>26028.106974000002</v>
      </c>
      <c r="U1506" s="174">
        <f t="shared" si="355"/>
        <v>961.73855268930004</v>
      </c>
      <c r="V1506" s="172">
        <f t="shared" si="356"/>
        <v>46.634295645720336</v>
      </c>
      <c r="W1506" s="174">
        <f t="shared" si="357"/>
        <v>2931</v>
      </c>
      <c r="X1506" s="174">
        <f t="shared" si="358"/>
        <v>80.144879390774989</v>
      </c>
      <c r="Y1506" s="175">
        <f t="shared" si="359"/>
        <v>36.571269709058548</v>
      </c>
    </row>
    <row r="1507" spans="1:25" ht="14.25" customHeight="1" x14ac:dyDescent="0.2">
      <c r="A1507" s="172" t="s">
        <v>239</v>
      </c>
      <c r="B1507" s="172" t="s">
        <v>273</v>
      </c>
      <c r="C1507" s="172" t="s">
        <v>176</v>
      </c>
      <c r="D1507" s="170">
        <v>345000</v>
      </c>
      <c r="E1507" s="160">
        <v>757</v>
      </c>
      <c r="F1507" s="160">
        <v>977</v>
      </c>
      <c r="G1507" s="160">
        <v>1421</v>
      </c>
      <c r="H1507" s="170">
        <v>100844</v>
      </c>
      <c r="I1507" s="170">
        <v>106617</v>
      </c>
      <c r="J1507" s="170">
        <v>30280</v>
      </c>
      <c r="K1507" s="170">
        <v>39080</v>
      </c>
      <c r="L1507" s="160">
        <v>56840</v>
      </c>
      <c r="M1507" s="160">
        <v>25090</v>
      </c>
      <c r="N1507" s="170">
        <f t="shared" si="348"/>
        <v>-75754</v>
      </c>
      <c r="O1507" s="170">
        <f t="shared" si="349"/>
        <v>-81527</v>
      </c>
      <c r="P1507" s="170">
        <f t="shared" si="350"/>
        <v>-5190</v>
      </c>
      <c r="Q1507" s="170">
        <f t="shared" si="351"/>
        <v>-13990</v>
      </c>
      <c r="R1507" s="170">
        <f t="shared" si="352"/>
        <v>-31750</v>
      </c>
      <c r="S1507" s="174">
        <f t="shared" si="353"/>
        <v>44850</v>
      </c>
      <c r="T1507" s="171">
        <f t="shared" si="354"/>
        <v>22081.734090000002</v>
      </c>
      <c r="U1507" s="174">
        <f t="shared" si="355"/>
        <v>815.92007462549998</v>
      </c>
      <c r="V1507" s="172">
        <f t="shared" si="356"/>
        <v>54.968619347410652</v>
      </c>
      <c r="W1507" s="174">
        <f t="shared" si="357"/>
        <v>2931</v>
      </c>
      <c r="X1507" s="174">
        <f t="shared" si="358"/>
        <v>67.993339552124993</v>
      </c>
      <c r="Y1507" s="175">
        <f t="shared" si="359"/>
        <v>43.107163426691805</v>
      </c>
    </row>
    <row r="1508" spans="1:25" ht="14.25" customHeight="1" x14ac:dyDescent="0.2">
      <c r="A1508" s="172" t="s">
        <v>239</v>
      </c>
      <c r="B1508" s="172" t="s">
        <v>273</v>
      </c>
      <c r="C1508" s="172" t="s">
        <v>303</v>
      </c>
      <c r="D1508" s="170">
        <v>345000</v>
      </c>
      <c r="E1508" s="160">
        <v>757</v>
      </c>
      <c r="F1508" s="160">
        <v>977</v>
      </c>
      <c r="G1508" s="160">
        <v>1421</v>
      </c>
      <c r="H1508" s="170">
        <v>100844</v>
      </c>
      <c r="I1508" s="170">
        <v>106617</v>
      </c>
      <c r="J1508" s="170">
        <v>30280</v>
      </c>
      <c r="K1508" s="170">
        <v>39080</v>
      </c>
      <c r="L1508" s="160">
        <v>56840</v>
      </c>
      <c r="M1508" s="160">
        <v>44045</v>
      </c>
      <c r="N1508" s="170">
        <f t="shared" si="348"/>
        <v>-56799</v>
      </c>
      <c r="O1508" s="170">
        <f t="shared" si="349"/>
        <v>-62572</v>
      </c>
      <c r="P1508" s="170">
        <f t="shared" si="350"/>
        <v>13765</v>
      </c>
      <c r="Q1508" s="170">
        <f t="shared" si="351"/>
        <v>4965</v>
      </c>
      <c r="R1508" s="170">
        <f t="shared" si="352"/>
        <v>-12795</v>
      </c>
      <c r="S1508" s="174">
        <f t="shared" si="353"/>
        <v>44850</v>
      </c>
      <c r="T1508" s="171">
        <f t="shared" si="354"/>
        <v>38764.048544999998</v>
      </c>
      <c r="U1508" s="174">
        <f t="shared" si="355"/>
        <v>1432.3315937377497</v>
      </c>
      <c r="V1508" s="172">
        <f t="shared" si="356"/>
        <v>31.312581664809478</v>
      </c>
      <c r="W1508" s="174">
        <f t="shared" si="357"/>
        <v>2931</v>
      </c>
      <c r="X1508" s="174">
        <f t="shared" si="358"/>
        <v>119.36096614481248</v>
      </c>
      <c r="Y1508" s="175">
        <f t="shared" si="359"/>
        <v>24.555766383827848</v>
      </c>
    </row>
    <row r="1509" spans="1:25" ht="14.25" customHeight="1" x14ac:dyDescent="0.2">
      <c r="A1509" s="172" t="s">
        <v>239</v>
      </c>
      <c r="B1509" s="172" t="s">
        <v>273</v>
      </c>
      <c r="C1509" s="172" t="s">
        <v>339</v>
      </c>
      <c r="D1509" s="170">
        <v>345000</v>
      </c>
      <c r="E1509" s="160">
        <v>757</v>
      </c>
      <c r="F1509" s="160">
        <v>977</v>
      </c>
      <c r="G1509" s="160">
        <v>1421</v>
      </c>
      <c r="H1509" s="170">
        <v>100844</v>
      </c>
      <c r="I1509" s="170">
        <v>106617</v>
      </c>
      <c r="J1509" s="170">
        <v>30280</v>
      </c>
      <c r="K1509" s="170">
        <v>39080</v>
      </c>
      <c r="L1509" s="160">
        <v>56840</v>
      </c>
      <c r="M1509" s="160">
        <v>29817</v>
      </c>
      <c r="N1509" s="170">
        <f t="shared" si="348"/>
        <v>-71027</v>
      </c>
      <c r="O1509" s="170">
        <f t="shared" si="349"/>
        <v>-76800</v>
      </c>
      <c r="P1509" s="170">
        <f t="shared" si="350"/>
        <v>-463</v>
      </c>
      <c r="Q1509" s="170">
        <f t="shared" si="351"/>
        <v>-9263</v>
      </c>
      <c r="R1509" s="170">
        <f t="shared" si="352"/>
        <v>-27023</v>
      </c>
      <c r="S1509" s="174">
        <f t="shared" si="353"/>
        <v>44850</v>
      </c>
      <c r="T1509" s="171">
        <f t="shared" si="354"/>
        <v>26241.971517000002</v>
      </c>
      <c r="U1509" s="174">
        <f t="shared" si="355"/>
        <v>969.64084755315002</v>
      </c>
      <c r="V1509" s="172">
        <f t="shared" si="356"/>
        <v>46.254239508553283</v>
      </c>
      <c r="W1509" s="174">
        <f t="shared" si="357"/>
        <v>2931</v>
      </c>
      <c r="X1509" s="174">
        <f t="shared" si="358"/>
        <v>80.803403962762488</v>
      </c>
      <c r="Y1509" s="175">
        <f t="shared" si="359"/>
        <v>36.273224347710951</v>
      </c>
    </row>
    <row r="1510" spans="1:25" ht="14.25" customHeight="1" x14ac:dyDescent="0.2">
      <c r="A1510" s="172" t="s">
        <v>239</v>
      </c>
      <c r="B1510" s="172" t="s">
        <v>273</v>
      </c>
      <c r="C1510" s="172" t="s">
        <v>179</v>
      </c>
      <c r="D1510" s="170">
        <v>345000</v>
      </c>
      <c r="E1510" s="160">
        <v>757</v>
      </c>
      <c r="F1510" s="160">
        <v>977</v>
      </c>
      <c r="G1510" s="160">
        <v>1421</v>
      </c>
      <c r="H1510" s="170">
        <v>100844</v>
      </c>
      <c r="I1510" s="170">
        <v>106617</v>
      </c>
      <c r="J1510" s="170">
        <v>30280</v>
      </c>
      <c r="K1510" s="170">
        <v>39080</v>
      </c>
      <c r="L1510" s="160">
        <v>56840</v>
      </c>
      <c r="M1510" s="160">
        <v>56232</v>
      </c>
      <c r="N1510" s="170">
        <f t="shared" si="348"/>
        <v>-44612</v>
      </c>
      <c r="O1510" s="170">
        <f t="shared" si="349"/>
        <v>-50385</v>
      </c>
      <c r="P1510" s="170">
        <f t="shared" si="350"/>
        <v>25952</v>
      </c>
      <c r="Q1510" s="170">
        <f t="shared" si="351"/>
        <v>17152</v>
      </c>
      <c r="R1510" s="170">
        <f t="shared" si="352"/>
        <v>-608</v>
      </c>
      <c r="S1510" s="174">
        <f t="shared" si="353"/>
        <v>44850</v>
      </c>
      <c r="T1510" s="171">
        <f t="shared" si="354"/>
        <v>49489.839432000001</v>
      </c>
      <c r="U1510" s="174">
        <f t="shared" si="355"/>
        <v>1828.6495670123998</v>
      </c>
      <c r="V1510" s="172">
        <f t="shared" si="356"/>
        <v>24.526295693315788</v>
      </c>
      <c r="W1510" s="174">
        <f t="shared" si="357"/>
        <v>2931</v>
      </c>
      <c r="X1510" s="174">
        <f t="shared" si="358"/>
        <v>152.38746391769999</v>
      </c>
      <c r="Y1510" s="175">
        <f t="shared" si="359"/>
        <v>19.233865599226373</v>
      </c>
    </row>
    <row r="1511" spans="1:25" ht="14.25" customHeight="1" x14ac:dyDescent="0.2">
      <c r="A1511" s="172" t="s">
        <v>239</v>
      </c>
      <c r="B1511" s="172" t="s">
        <v>273</v>
      </c>
      <c r="C1511" s="172" t="s">
        <v>340</v>
      </c>
      <c r="D1511" s="170">
        <v>345000</v>
      </c>
      <c r="E1511" s="160">
        <v>757</v>
      </c>
      <c r="F1511" s="160">
        <v>977</v>
      </c>
      <c r="G1511" s="160">
        <v>1421</v>
      </c>
      <c r="H1511" s="170">
        <v>100844</v>
      </c>
      <c r="I1511" s="170">
        <v>106617</v>
      </c>
      <c r="J1511" s="170">
        <v>30280</v>
      </c>
      <c r="K1511" s="170">
        <v>39080</v>
      </c>
      <c r="L1511" s="160">
        <v>56840</v>
      </c>
      <c r="M1511" s="160">
        <v>31034</v>
      </c>
      <c r="N1511" s="170">
        <f t="shared" si="348"/>
        <v>-69810</v>
      </c>
      <c r="O1511" s="170">
        <f t="shared" si="349"/>
        <v>-75583</v>
      </c>
      <c r="P1511" s="170">
        <f t="shared" si="350"/>
        <v>754</v>
      </c>
      <c r="Q1511" s="170">
        <f t="shared" si="351"/>
        <v>-8046</v>
      </c>
      <c r="R1511" s="170">
        <f t="shared" si="352"/>
        <v>-25806</v>
      </c>
      <c r="S1511" s="174">
        <f t="shared" si="353"/>
        <v>44850</v>
      </c>
      <c r="T1511" s="171">
        <f t="shared" si="354"/>
        <v>27313.054434000001</v>
      </c>
      <c r="U1511" s="174">
        <f t="shared" si="355"/>
        <v>1009.2173613363</v>
      </c>
      <c r="V1511" s="172">
        <f t="shared" si="356"/>
        <v>44.440376987385875</v>
      </c>
      <c r="W1511" s="174">
        <f t="shared" si="357"/>
        <v>2931</v>
      </c>
      <c r="X1511" s="174">
        <f t="shared" si="358"/>
        <v>84.101446778024993</v>
      </c>
      <c r="Y1511" s="175">
        <f t="shared" si="359"/>
        <v>34.850767879606153</v>
      </c>
    </row>
    <row r="1512" spans="1:25" ht="14.25" customHeight="1" x14ac:dyDescent="0.2">
      <c r="A1512" s="172" t="s">
        <v>239</v>
      </c>
      <c r="B1512" s="172" t="s">
        <v>273</v>
      </c>
      <c r="C1512" s="172" t="s">
        <v>305</v>
      </c>
      <c r="D1512" s="170">
        <v>345000</v>
      </c>
      <c r="E1512" s="160">
        <v>757</v>
      </c>
      <c r="F1512" s="160">
        <v>977</v>
      </c>
      <c r="G1512" s="160">
        <v>1421</v>
      </c>
      <c r="H1512" s="170">
        <v>100844</v>
      </c>
      <c r="I1512" s="170">
        <v>106617</v>
      </c>
      <c r="J1512" s="170">
        <v>30280</v>
      </c>
      <c r="K1512" s="170">
        <v>39080</v>
      </c>
      <c r="L1512" s="160">
        <v>56840</v>
      </c>
      <c r="M1512" s="160">
        <v>27321</v>
      </c>
      <c r="N1512" s="170">
        <f t="shared" si="348"/>
        <v>-73523</v>
      </c>
      <c r="O1512" s="170">
        <f t="shared" si="349"/>
        <v>-79296</v>
      </c>
      <c r="P1512" s="170">
        <f t="shared" si="350"/>
        <v>-2959</v>
      </c>
      <c r="Q1512" s="170">
        <f t="shared" si="351"/>
        <v>-11759</v>
      </c>
      <c r="R1512" s="170">
        <f t="shared" si="352"/>
        <v>-29519</v>
      </c>
      <c r="S1512" s="174">
        <f t="shared" si="353"/>
        <v>44850</v>
      </c>
      <c r="T1512" s="171">
        <f t="shared" si="354"/>
        <v>24045.239421000002</v>
      </c>
      <c r="U1512" s="174">
        <f t="shared" si="355"/>
        <v>888.47159660595003</v>
      </c>
      <c r="V1512" s="172">
        <f t="shared" si="356"/>
        <v>50.479948004338539</v>
      </c>
      <c r="W1512" s="174">
        <f t="shared" si="357"/>
        <v>2931</v>
      </c>
      <c r="X1512" s="174">
        <f t="shared" si="358"/>
        <v>74.039299717162493</v>
      </c>
      <c r="Y1512" s="175">
        <f t="shared" si="359"/>
        <v>39.587084307883948</v>
      </c>
    </row>
    <row r="1513" spans="1:25" ht="14.25" customHeight="1" x14ac:dyDescent="0.2">
      <c r="A1513" s="172" t="s">
        <v>274</v>
      </c>
      <c r="B1513" s="172" t="s">
        <v>275</v>
      </c>
      <c r="C1513" s="172" t="s">
        <v>463</v>
      </c>
      <c r="D1513" s="170">
        <v>215000</v>
      </c>
      <c r="E1513" s="160">
        <v>907</v>
      </c>
      <c r="F1513" s="160">
        <v>1042</v>
      </c>
      <c r="G1513" s="160">
        <v>1386</v>
      </c>
      <c r="H1513" s="170">
        <v>62844</v>
      </c>
      <c r="I1513" s="170">
        <v>66442</v>
      </c>
      <c r="J1513" s="170">
        <v>36280</v>
      </c>
      <c r="K1513" s="170">
        <v>41680</v>
      </c>
      <c r="L1513" s="160">
        <v>55440</v>
      </c>
      <c r="M1513" s="160">
        <v>31732</v>
      </c>
      <c r="N1513" s="170">
        <f t="shared" si="348"/>
        <v>-31112</v>
      </c>
      <c r="O1513" s="170">
        <f t="shared" si="349"/>
        <v>-34710</v>
      </c>
      <c r="P1513" s="170">
        <f t="shared" si="350"/>
        <v>-4548</v>
      </c>
      <c r="Q1513" s="170">
        <f t="shared" si="351"/>
        <v>-9948</v>
      </c>
      <c r="R1513" s="170">
        <f t="shared" si="352"/>
        <v>-23708</v>
      </c>
      <c r="S1513" s="174">
        <f t="shared" si="353"/>
        <v>27950</v>
      </c>
      <c r="T1513" s="171">
        <f t="shared" si="354"/>
        <v>27927.364932</v>
      </c>
      <c r="U1513" s="174">
        <f t="shared" si="355"/>
        <v>1031.9161342374</v>
      </c>
      <c r="V1513" s="172">
        <f t="shared" si="356"/>
        <v>27.085534446707172</v>
      </c>
      <c r="W1513" s="174">
        <f t="shared" si="357"/>
        <v>3126</v>
      </c>
      <c r="X1513" s="174">
        <f t="shared" si="358"/>
        <v>85.993011186449991</v>
      </c>
      <c r="Y1513" s="172">
        <f t="shared" si="359"/>
        <v>36.351791347580665</v>
      </c>
    </row>
    <row r="1514" spans="1:25" ht="14.25" customHeight="1" x14ac:dyDescent="0.2">
      <c r="A1514" s="172" t="s">
        <v>274</v>
      </c>
      <c r="B1514" s="172" t="s">
        <v>275</v>
      </c>
      <c r="C1514" s="172" t="s">
        <v>177</v>
      </c>
      <c r="D1514" s="170">
        <v>215000</v>
      </c>
      <c r="E1514" s="160">
        <v>907</v>
      </c>
      <c r="F1514" s="160">
        <v>1042</v>
      </c>
      <c r="G1514" s="160">
        <v>1386</v>
      </c>
      <c r="H1514" s="170">
        <v>62844</v>
      </c>
      <c r="I1514" s="170">
        <v>66442</v>
      </c>
      <c r="J1514" s="170">
        <v>36280</v>
      </c>
      <c r="K1514" s="170">
        <v>41680</v>
      </c>
      <c r="L1514" s="160">
        <v>55440</v>
      </c>
      <c r="M1514" s="160">
        <v>29074</v>
      </c>
      <c r="N1514" s="170">
        <f t="shared" si="348"/>
        <v>-33770</v>
      </c>
      <c r="O1514" s="170">
        <f t="shared" si="349"/>
        <v>-37368</v>
      </c>
      <c r="P1514" s="170">
        <f t="shared" si="350"/>
        <v>-7206</v>
      </c>
      <c r="Q1514" s="170">
        <f t="shared" si="351"/>
        <v>-12606</v>
      </c>
      <c r="R1514" s="170">
        <f t="shared" si="352"/>
        <v>-26366</v>
      </c>
      <c r="S1514" s="174">
        <f t="shared" si="353"/>
        <v>27950</v>
      </c>
      <c r="T1514" s="171">
        <f t="shared" si="354"/>
        <v>25588.056474000001</v>
      </c>
      <c r="U1514" s="174">
        <f t="shared" si="355"/>
        <v>945.4786867142999</v>
      </c>
      <c r="V1514" s="172">
        <f t="shared" si="356"/>
        <v>29.561745169667471</v>
      </c>
      <c r="W1514" s="174">
        <f t="shared" si="357"/>
        <v>3126</v>
      </c>
      <c r="X1514" s="174">
        <f t="shared" si="358"/>
        <v>78.789890559524991</v>
      </c>
      <c r="Y1514" s="175">
        <f t="shared" si="359"/>
        <v>39.675140780127592</v>
      </c>
    </row>
    <row r="1515" spans="1:25" ht="14.25" customHeight="1" x14ac:dyDescent="0.2">
      <c r="A1515" s="172" t="s">
        <v>274</v>
      </c>
      <c r="B1515" s="172" t="s">
        <v>275</v>
      </c>
      <c r="C1515" s="172" t="s">
        <v>180</v>
      </c>
      <c r="D1515" s="170">
        <v>215000</v>
      </c>
      <c r="E1515" s="160">
        <v>907</v>
      </c>
      <c r="F1515" s="160">
        <v>1042</v>
      </c>
      <c r="G1515" s="160">
        <v>1386</v>
      </c>
      <c r="H1515" s="170">
        <v>62844</v>
      </c>
      <c r="I1515" s="170">
        <v>66442</v>
      </c>
      <c r="J1515" s="170">
        <v>36280</v>
      </c>
      <c r="K1515" s="170">
        <v>41680</v>
      </c>
      <c r="L1515" s="160">
        <v>55440</v>
      </c>
      <c r="M1515" s="160">
        <v>28929</v>
      </c>
      <c r="N1515" s="170">
        <f t="shared" si="348"/>
        <v>-33915</v>
      </c>
      <c r="O1515" s="170">
        <f t="shared" si="349"/>
        <v>-37513</v>
      </c>
      <c r="P1515" s="170">
        <f t="shared" si="350"/>
        <v>-7351</v>
      </c>
      <c r="Q1515" s="170">
        <f t="shared" si="351"/>
        <v>-12751</v>
      </c>
      <c r="R1515" s="170">
        <f t="shared" si="352"/>
        <v>-26511</v>
      </c>
      <c r="S1515" s="174">
        <f t="shared" si="353"/>
        <v>27950</v>
      </c>
      <c r="T1515" s="171">
        <f t="shared" si="354"/>
        <v>25460.441828999999</v>
      </c>
      <c r="U1515" s="174">
        <f t="shared" si="355"/>
        <v>940.76332558154991</v>
      </c>
      <c r="V1515" s="172">
        <f t="shared" si="356"/>
        <v>29.709916660199525</v>
      </c>
      <c r="W1515" s="174">
        <f t="shared" si="357"/>
        <v>3126</v>
      </c>
      <c r="X1515" s="174">
        <f t="shared" si="358"/>
        <v>78.396943798462488</v>
      </c>
      <c r="Y1515" s="175">
        <f t="shared" si="359"/>
        <v>39.874003354468861</v>
      </c>
    </row>
    <row r="1516" spans="1:25" ht="14.25" customHeight="1" x14ac:dyDescent="0.2">
      <c r="A1516" s="172" t="s">
        <v>274</v>
      </c>
      <c r="B1516" s="172" t="s">
        <v>275</v>
      </c>
      <c r="C1516" s="172" t="s">
        <v>181</v>
      </c>
      <c r="D1516" s="170">
        <v>215000</v>
      </c>
      <c r="E1516" s="160">
        <v>907</v>
      </c>
      <c r="F1516" s="160">
        <v>1042</v>
      </c>
      <c r="G1516" s="160">
        <v>1386</v>
      </c>
      <c r="H1516" s="170">
        <v>62844</v>
      </c>
      <c r="I1516" s="170">
        <v>66442</v>
      </c>
      <c r="J1516" s="170">
        <v>36280</v>
      </c>
      <c r="K1516" s="170">
        <v>41680</v>
      </c>
      <c r="L1516" s="160">
        <v>55440</v>
      </c>
      <c r="M1516" s="160">
        <v>87894</v>
      </c>
      <c r="N1516" s="170">
        <f t="shared" si="348"/>
        <v>25050</v>
      </c>
      <c r="O1516" s="170">
        <f t="shared" si="349"/>
        <v>21452</v>
      </c>
      <c r="P1516" s="170">
        <f t="shared" si="350"/>
        <v>51614</v>
      </c>
      <c r="Q1516" s="170">
        <f t="shared" si="351"/>
        <v>46214</v>
      </c>
      <c r="R1516" s="170">
        <f t="shared" si="352"/>
        <v>32454</v>
      </c>
      <c r="S1516" s="174">
        <f t="shared" si="353"/>
        <v>27950</v>
      </c>
      <c r="T1516" s="171">
        <f t="shared" si="354"/>
        <v>77355.597294000007</v>
      </c>
      <c r="U1516" s="174">
        <f t="shared" si="355"/>
        <v>2858.2893200132999</v>
      </c>
      <c r="V1516" s="172">
        <f t="shared" si="356"/>
        <v>9.7785762288997198</v>
      </c>
      <c r="W1516" s="174">
        <f t="shared" si="357"/>
        <v>3126</v>
      </c>
      <c r="X1516" s="174">
        <f t="shared" si="358"/>
        <v>238.190776667775</v>
      </c>
      <c r="Y1516" s="175">
        <f t="shared" si="359"/>
        <v>13.123933863988777</v>
      </c>
    </row>
    <row r="1517" spans="1:25" ht="14.25" customHeight="1" x14ac:dyDescent="0.2">
      <c r="A1517" s="172" t="s">
        <v>274</v>
      </c>
      <c r="B1517" s="172" t="s">
        <v>275</v>
      </c>
      <c r="C1517" s="172" t="s">
        <v>178</v>
      </c>
      <c r="D1517" s="170">
        <v>215000</v>
      </c>
      <c r="E1517" s="160">
        <v>907</v>
      </c>
      <c r="F1517" s="160">
        <v>1042</v>
      </c>
      <c r="G1517" s="160">
        <v>1386</v>
      </c>
      <c r="H1517" s="170">
        <v>62844</v>
      </c>
      <c r="I1517" s="170">
        <v>66442</v>
      </c>
      <c r="J1517" s="170">
        <v>36280</v>
      </c>
      <c r="K1517" s="170">
        <v>41680</v>
      </c>
      <c r="L1517" s="160">
        <v>55440</v>
      </c>
      <c r="M1517" s="160">
        <v>68964</v>
      </c>
      <c r="N1517" s="170">
        <f t="shared" si="348"/>
        <v>6120</v>
      </c>
      <c r="O1517" s="170">
        <f t="shared" si="349"/>
        <v>2522</v>
      </c>
      <c r="P1517" s="170">
        <f t="shared" si="350"/>
        <v>32684</v>
      </c>
      <c r="Q1517" s="170">
        <f t="shared" si="351"/>
        <v>27284</v>
      </c>
      <c r="R1517" s="170">
        <f t="shared" si="352"/>
        <v>13524</v>
      </c>
      <c r="S1517" s="174">
        <f t="shared" si="353"/>
        <v>27950</v>
      </c>
      <c r="T1517" s="171">
        <f t="shared" si="354"/>
        <v>60695.285364000003</v>
      </c>
      <c r="U1517" s="174">
        <f t="shared" si="355"/>
        <v>2242.6907941997997</v>
      </c>
      <c r="V1517" s="172">
        <f t="shared" si="356"/>
        <v>12.462707775983297</v>
      </c>
      <c r="W1517" s="174">
        <f t="shared" si="357"/>
        <v>3126</v>
      </c>
      <c r="X1517" s="174">
        <f t="shared" si="358"/>
        <v>186.89089951664999</v>
      </c>
      <c r="Y1517" s="175">
        <f t="shared" si="359"/>
        <v>16.726336103495004</v>
      </c>
    </row>
    <row r="1518" spans="1:25" ht="14.25" customHeight="1" x14ac:dyDescent="0.2">
      <c r="A1518" s="172" t="s">
        <v>274</v>
      </c>
      <c r="B1518" s="172" t="s">
        <v>275</v>
      </c>
      <c r="C1518" s="172" t="s">
        <v>468</v>
      </c>
      <c r="D1518" s="170">
        <v>215000</v>
      </c>
      <c r="E1518" s="160">
        <v>907</v>
      </c>
      <c r="F1518" s="160">
        <v>1042</v>
      </c>
      <c r="G1518" s="160">
        <v>1386</v>
      </c>
      <c r="H1518" s="170">
        <v>62844</v>
      </c>
      <c r="I1518" s="170">
        <v>66442</v>
      </c>
      <c r="J1518" s="170">
        <v>36280</v>
      </c>
      <c r="K1518" s="170">
        <v>41680</v>
      </c>
      <c r="L1518" s="160">
        <v>55440</v>
      </c>
      <c r="M1518" s="160">
        <v>58003</v>
      </c>
      <c r="N1518" s="170">
        <f t="shared" si="348"/>
        <v>-4841</v>
      </c>
      <c r="O1518" s="170">
        <f t="shared" si="349"/>
        <v>-8439</v>
      </c>
      <c r="P1518" s="170">
        <f t="shared" si="350"/>
        <v>21723</v>
      </c>
      <c r="Q1518" s="170">
        <f t="shared" si="351"/>
        <v>16323</v>
      </c>
      <c r="R1518" s="170">
        <f t="shared" si="352"/>
        <v>2563</v>
      </c>
      <c r="S1518" s="174">
        <f t="shared" si="353"/>
        <v>27950</v>
      </c>
      <c r="T1518" s="171">
        <f t="shared" si="354"/>
        <v>51048.498303</v>
      </c>
      <c r="U1518" s="174">
        <f t="shared" si="355"/>
        <v>1886.2420122958499</v>
      </c>
      <c r="V1518" s="172">
        <f t="shared" si="356"/>
        <v>14.817822855074946</v>
      </c>
      <c r="W1518" s="174">
        <f t="shared" si="357"/>
        <v>3126</v>
      </c>
      <c r="X1518" s="174">
        <f t="shared" si="358"/>
        <v>157.18683435798749</v>
      </c>
      <c r="Y1518" s="175">
        <f t="shared" si="359"/>
        <v>19.887161750968563</v>
      </c>
    </row>
    <row r="1519" spans="1:25" ht="14.25" customHeight="1" x14ac:dyDescent="0.2">
      <c r="A1519" s="172" t="s">
        <v>274</v>
      </c>
      <c r="B1519" s="172" t="s">
        <v>275</v>
      </c>
      <c r="C1519" s="172" t="s">
        <v>170</v>
      </c>
      <c r="D1519" s="170">
        <v>215000</v>
      </c>
      <c r="E1519" s="160">
        <v>907</v>
      </c>
      <c r="F1519" s="160">
        <v>1042</v>
      </c>
      <c r="G1519" s="160">
        <v>1386</v>
      </c>
      <c r="H1519" s="170">
        <v>62844</v>
      </c>
      <c r="I1519" s="170">
        <v>66442</v>
      </c>
      <c r="J1519" s="170">
        <v>36280</v>
      </c>
      <c r="K1519" s="170">
        <v>41680</v>
      </c>
      <c r="L1519" s="160">
        <v>55440</v>
      </c>
      <c r="M1519" s="160">
        <v>48586</v>
      </c>
      <c r="N1519" s="170">
        <f t="shared" si="348"/>
        <v>-14258</v>
      </c>
      <c r="O1519" s="170">
        <f t="shared" si="349"/>
        <v>-17856</v>
      </c>
      <c r="P1519" s="170">
        <f t="shared" si="350"/>
        <v>12306</v>
      </c>
      <c r="Q1519" s="170">
        <f t="shared" si="351"/>
        <v>6906</v>
      </c>
      <c r="R1519" s="170">
        <f t="shared" si="352"/>
        <v>-6854</v>
      </c>
      <c r="S1519" s="174">
        <f t="shared" si="353"/>
        <v>27950</v>
      </c>
      <c r="T1519" s="171">
        <f t="shared" si="354"/>
        <v>42760.587186000004</v>
      </c>
      <c r="U1519" s="174">
        <f t="shared" si="355"/>
        <v>1580.0036965227</v>
      </c>
      <c r="V1519" s="172">
        <f t="shared" si="356"/>
        <v>17.689832031097684</v>
      </c>
      <c r="W1519" s="174">
        <f t="shared" si="357"/>
        <v>3126</v>
      </c>
      <c r="X1519" s="174">
        <f t="shared" si="358"/>
        <v>131.66697471022499</v>
      </c>
      <c r="Y1519" s="175">
        <f t="shared" si="359"/>
        <v>23.74171660645926</v>
      </c>
    </row>
    <row r="1520" spans="1:25" ht="14.25" customHeight="1" x14ac:dyDescent="0.2">
      <c r="A1520" s="172" t="s">
        <v>274</v>
      </c>
      <c r="B1520" s="172" t="s">
        <v>275</v>
      </c>
      <c r="C1520" s="172" t="s">
        <v>171</v>
      </c>
      <c r="D1520" s="170">
        <v>215000</v>
      </c>
      <c r="E1520" s="160">
        <v>907</v>
      </c>
      <c r="F1520" s="160">
        <v>1042</v>
      </c>
      <c r="G1520" s="160">
        <v>1386</v>
      </c>
      <c r="H1520" s="170">
        <v>62844</v>
      </c>
      <c r="I1520" s="170">
        <v>66442</v>
      </c>
      <c r="J1520" s="170">
        <v>36280</v>
      </c>
      <c r="K1520" s="170">
        <v>41680</v>
      </c>
      <c r="L1520" s="160">
        <v>55440</v>
      </c>
      <c r="M1520" s="160">
        <v>44644</v>
      </c>
      <c r="N1520" s="170">
        <f t="shared" si="348"/>
        <v>-18200</v>
      </c>
      <c r="O1520" s="170">
        <f t="shared" si="349"/>
        <v>-21798</v>
      </c>
      <c r="P1520" s="170">
        <f t="shared" si="350"/>
        <v>8364</v>
      </c>
      <c r="Q1520" s="170">
        <f t="shared" si="351"/>
        <v>2964</v>
      </c>
      <c r="R1520" s="170">
        <f t="shared" si="352"/>
        <v>-10796</v>
      </c>
      <c r="S1520" s="174">
        <f t="shared" si="353"/>
        <v>27950</v>
      </c>
      <c r="T1520" s="171">
        <f t="shared" si="354"/>
        <v>39291.229044</v>
      </c>
      <c r="U1520" s="174">
        <f t="shared" si="355"/>
        <v>1451.8109131757999</v>
      </c>
      <c r="V1520" s="172">
        <f t="shared" si="356"/>
        <v>19.251818364459101</v>
      </c>
      <c r="W1520" s="174">
        <f t="shared" si="357"/>
        <v>3126</v>
      </c>
      <c r="X1520" s="174">
        <f t="shared" si="358"/>
        <v>120.98424276464998</v>
      </c>
      <c r="Y1520" s="175">
        <f t="shared" si="359"/>
        <v>25.838075509394987</v>
      </c>
    </row>
    <row r="1521" spans="1:25" ht="14.25" customHeight="1" x14ac:dyDescent="0.2">
      <c r="A1521" s="172" t="s">
        <v>274</v>
      </c>
      <c r="B1521" s="172" t="s">
        <v>275</v>
      </c>
      <c r="C1521" s="172" t="s">
        <v>172</v>
      </c>
      <c r="D1521" s="170">
        <v>215000</v>
      </c>
      <c r="E1521" s="160">
        <v>907</v>
      </c>
      <c r="F1521" s="160">
        <v>1042</v>
      </c>
      <c r="G1521" s="160">
        <v>1386</v>
      </c>
      <c r="H1521" s="170">
        <v>62844</v>
      </c>
      <c r="I1521" s="170">
        <v>66442</v>
      </c>
      <c r="J1521" s="170">
        <v>36280</v>
      </c>
      <c r="K1521" s="170">
        <v>41680</v>
      </c>
      <c r="L1521" s="160">
        <v>55440</v>
      </c>
      <c r="M1521" s="160">
        <v>31718</v>
      </c>
      <c r="N1521" s="170">
        <f t="shared" si="348"/>
        <v>-31126</v>
      </c>
      <c r="O1521" s="170">
        <f t="shared" si="349"/>
        <v>-34724</v>
      </c>
      <c r="P1521" s="170">
        <f t="shared" si="350"/>
        <v>-4562</v>
      </c>
      <c r="Q1521" s="170">
        <f t="shared" si="351"/>
        <v>-9962</v>
      </c>
      <c r="R1521" s="170">
        <f t="shared" si="352"/>
        <v>-23722</v>
      </c>
      <c r="S1521" s="174">
        <f t="shared" si="353"/>
        <v>27950</v>
      </c>
      <c r="T1521" s="171">
        <f t="shared" si="354"/>
        <v>27915.043518000002</v>
      </c>
      <c r="U1521" s="174">
        <f t="shared" si="355"/>
        <v>1031.4608579901001</v>
      </c>
      <c r="V1521" s="172">
        <f t="shared" si="356"/>
        <v>27.097489723907938</v>
      </c>
      <c r="W1521" s="174">
        <f t="shared" si="357"/>
        <v>3126</v>
      </c>
      <c r="X1521" s="174">
        <f t="shared" si="358"/>
        <v>85.955071499174991</v>
      </c>
      <c r="Y1521" s="175">
        <f t="shared" si="359"/>
        <v>36.367836655571899</v>
      </c>
    </row>
    <row r="1522" spans="1:25" ht="14.25" customHeight="1" x14ac:dyDescent="0.2">
      <c r="A1522" s="172" t="s">
        <v>274</v>
      </c>
      <c r="B1522" s="172" t="s">
        <v>275</v>
      </c>
      <c r="C1522" s="172" t="s">
        <v>173</v>
      </c>
      <c r="D1522" s="170">
        <v>215000</v>
      </c>
      <c r="E1522" s="160">
        <v>907</v>
      </c>
      <c r="F1522" s="160">
        <v>1042</v>
      </c>
      <c r="G1522" s="160">
        <v>1386</v>
      </c>
      <c r="H1522" s="170">
        <v>62844</v>
      </c>
      <c r="I1522" s="170">
        <v>66442</v>
      </c>
      <c r="J1522" s="170">
        <v>36280</v>
      </c>
      <c r="K1522" s="170">
        <v>41680</v>
      </c>
      <c r="L1522" s="160">
        <v>55440</v>
      </c>
      <c r="M1522" s="160">
        <v>39420</v>
      </c>
      <c r="N1522" s="170">
        <f t="shared" si="348"/>
        <v>-23424</v>
      </c>
      <c r="O1522" s="170">
        <f t="shared" si="349"/>
        <v>-27022</v>
      </c>
      <c r="P1522" s="170">
        <f t="shared" si="350"/>
        <v>3140</v>
      </c>
      <c r="Q1522" s="170">
        <f t="shared" si="351"/>
        <v>-2260</v>
      </c>
      <c r="R1522" s="170">
        <f t="shared" si="352"/>
        <v>-16020</v>
      </c>
      <c r="S1522" s="174">
        <f t="shared" si="353"/>
        <v>27950</v>
      </c>
      <c r="T1522" s="171">
        <f t="shared" si="354"/>
        <v>34693.581420000002</v>
      </c>
      <c r="U1522" s="174">
        <f t="shared" si="355"/>
        <v>1281.927833469</v>
      </c>
      <c r="V1522" s="172">
        <f t="shared" si="356"/>
        <v>21.803099418135769</v>
      </c>
      <c r="W1522" s="174">
        <f t="shared" si="357"/>
        <v>3126</v>
      </c>
      <c r="X1522" s="174">
        <f t="shared" si="358"/>
        <v>106.82731945574999</v>
      </c>
      <c r="Y1522" s="175">
        <f t="shared" si="359"/>
        <v>29.262177651989589</v>
      </c>
    </row>
    <row r="1523" spans="1:25" ht="14.25" customHeight="1" x14ac:dyDescent="0.2">
      <c r="A1523" s="172" t="s">
        <v>274</v>
      </c>
      <c r="B1523" s="172" t="s">
        <v>275</v>
      </c>
      <c r="C1523" s="172" t="s">
        <v>174</v>
      </c>
      <c r="D1523" s="170">
        <v>215000</v>
      </c>
      <c r="E1523" s="160">
        <v>907</v>
      </c>
      <c r="F1523" s="160">
        <v>1042</v>
      </c>
      <c r="G1523" s="160">
        <v>1386</v>
      </c>
      <c r="H1523" s="170">
        <v>62844</v>
      </c>
      <c r="I1523" s="170">
        <v>66442</v>
      </c>
      <c r="J1523" s="170">
        <v>36280</v>
      </c>
      <c r="K1523" s="170">
        <v>41680</v>
      </c>
      <c r="L1523" s="160">
        <v>55440</v>
      </c>
      <c r="M1523" s="160">
        <v>68296</v>
      </c>
      <c r="N1523" s="170">
        <f t="shared" si="348"/>
        <v>5452</v>
      </c>
      <c r="O1523" s="170">
        <f t="shared" si="349"/>
        <v>1854</v>
      </c>
      <c r="P1523" s="170">
        <f t="shared" si="350"/>
        <v>32016</v>
      </c>
      <c r="Q1523" s="170">
        <f t="shared" si="351"/>
        <v>26616</v>
      </c>
      <c r="R1523" s="170">
        <f t="shared" si="352"/>
        <v>12856</v>
      </c>
      <c r="S1523" s="174">
        <f t="shared" si="353"/>
        <v>27950</v>
      </c>
      <c r="T1523" s="171">
        <f t="shared" si="354"/>
        <v>60107.377895999998</v>
      </c>
      <c r="U1523" s="174">
        <f t="shared" si="355"/>
        <v>2220.9676132571999</v>
      </c>
      <c r="V1523" s="172">
        <f t="shared" si="356"/>
        <v>12.584604941181212</v>
      </c>
      <c r="W1523" s="174">
        <f t="shared" si="357"/>
        <v>3126</v>
      </c>
      <c r="X1523" s="174">
        <f t="shared" si="358"/>
        <v>185.08063443809996</v>
      </c>
      <c r="Y1523" s="175">
        <f t="shared" si="359"/>
        <v>16.889935619090863</v>
      </c>
    </row>
    <row r="1524" spans="1:25" ht="14.25" customHeight="1" x14ac:dyDescent="0.2">
      <c r="A1524" s="172" t="s">
        <v>274</v>
      </c>
      <c r="B1524" s="172" t="s">
        <v>275</v>
      </c>
      <c r="C1524" s="172" t="s">
        <v>175</v>
      </c>
      <c r="D1524" s="170">
        <v>215000</v>
      </c>
      <c r="E1524" s="160">
        <v>907</v>
      </c>
      <c r="F1524" s="160">
        <v>1042</v>
      </c>
      <c r="G1524" s="160">
        <v>1386</v>
      </c>
      <c r="H1524" s="170">
        <v>62844</v>
      </c>
      <c r="I1524" s="170">
        <v>66442</v>
      </c>
      <c r="J1524" s="170">
        <v>36280</v>
      </c>
      <c r="K1524" s="170">
        <v>41680</v>
      </c>
      <c r="L1524" s="160">
        <v>55440</v>
      </c>
      <c r="M1524" s="160">
        <v>29544</v>
      </c>
      <c r="N1524" s="170">
        <f t="shared" si="348"/>
        <v>-33300</v>
      </c>
      <c r="O1524" s="170">
        <f t="shared" si="349"/>
        <v>-36898</v>
      </c>
      <c r="P1524" s="170">
        <f t="shared" si="350"/>
        <v>-6736</v>
      </c>
      <c r="Q1524" s="170">
        <f t="shared" si="351"/>
        <v>-12136</v>
      </c>
      <c r="R1524" s="170">
        <f t="shared" si="352"/>
        <v>-25896</v>
      </c>
      <c r="S1524" s="174">
        <f t="shared" si="353"/>
        <v>27950</v>
      </c>
      <c r="T1524" s="171">
        <f t="shared" si="354"/>
        <v>26001.703944000001</v>
      </c>
      <c r="U1524" s="174">
        <f t="shared" si="355"/>
        <v>960.76296073079993</v>
      </c>
      <c r="V1524" s="172">
        <f t="shared" si="356"/>
        <v>29.091462871070675</v>
      </c>
      <c r="W1524" s="174">
        <f t="shared" si="357"/>
        <v>3126</v>
      </c>
      <c r="X1524" s="174">
        <f t="shared" si="358"/>
        <v>80.063580060899994</v>
      </c>
      <c r="Y1524" s="175">
        <f t="shared" si="359"/>
        <v>39.043969775298862</v>
      </c>
    </row>
    <row r="1525" spans="1:25" ht="14.25" customHeight="1" x14ac:dyDescent="0.2">
      <c r="A1525" s="172" t="s">
        <v>274</v>
      </c>
      <c r="B1525" s="172" t="s">
        <v>275</v>
      </c>
      <c r="C1525" s="172" t="s">
        <v>176</v>
      </c>
      <c r="D1525" s="170">
        <v>215000</v>
      </c>
      <c r="E1525" s="160">
        <v>907</v>
      </c>
      <c r="F1525" s="160">
        <v>1042</v>
      </c>
      <c r="G1525" s="160">
        <v>1386</v>
      </c>
      <c r="H1525" s="170">
        <v>62844</v>
      </c>
      <c r="I1525" s="170">
        <v>66442</v>
      </c>
      <c r="J1525" s="170">
        <v>36280</v>
      </c>
      <c r="K1525" s="170">
        <v>41680</v>
      </c>
      <c r="L1525" s="160">
        <v>55440</v>
      </c>
      <c r="M1525" s="160">
        <v>25065</v>
      </c>
      <c r="N1525" s="170">
        <f t="shared" si="348"/>
        <v>-37779</v>
      </c>
      <c r="O1525" s="170">
        <f t="shared" si="349"/>
        <v>-41377</v>
      </c>
      <c r="P1525" s="170">
        <f t="shared" si="350"/>
        <v>-11215</v>
      </c>
      <c r="Q1525" s="170">
        <f t="shared" si="351"/>
        <v>-16615</v>
      </c>
      <c r="R1525" s="170">
        <f t="shared" si="352"/>
        <v>-30375</v>
      </c>
      <c r="S1525" s="174">
        <f t="shared" si="353"/>
        <v>27950</v>
      </c>
      <c r="T1525" s="171">
        <f t="shared" si="354"/>
        <v>22059.731565000002</v>
      </c>
      <c r="U1525" s="174">
        <f t="shared" si="355"/>
        <v>815.10708132674995</v>
      </c>
      <c r="V1525" s="172">
        <f t="shared" si="356"/>
        <v>34.289973232112985</v>
      </c>
      <c r="W1525" s="174">
        <f t="shared" si="357"/>
        <v>3126</v>
      </c>
      <c r="X1525" s="174">
        <f t="shared" si="358"/>
        <v>67.925590110562496</v>
      </c>
      <c r="Y1525" s="175">
        <f t="shared" si="359"/>
        <v>46.020947258784346</v>
      </c>
    </row>
    <row r="1526" spans="1:25" ht="14.25" customHeight="1" x14ac:dyDescent="0.2">
      <c r="A1526" s="172" t="s">
        <v>274</v>
      </c>
      <c r="B1526" s="172" t="s">
        <v>275</v>
      </c>
      <c r="C1526" s="172" t="s">
        <v>303</v>
      </c>
      <c r="D1526" s="170">
        <v>215000</v>
      </c>
      <c r="E1526" s="160">
        <v>907</v>
      </c>
      <c r="F1526" s="160">
        <v>1042</v>
      </c>
      <c r="G1526" s="160">
        <v>1386</v>
      </c>
      <c r="H1526" s="170">
        <v>62844</v>
      </c>
      <c r="I1526" s="170">
        <v>66442</v>
      </c>
      <c r="J1526" s="170">
        <v>36280</v>
      </c>
      <c r="K1526" s="170">
        <v>41680</v>
      </c>
      <c r="L1526" s="160">
        <v>55440</v>
      </c>
      <c r="M1526" s="160">
        <v>44001</v>
      </c>
      <c r="N1526" s="170">
        <f t="shared" si="348"/>
        <v>-18843</v>
      </c>
      <c r="O1526" s="170">
        <f t="shared" si="349"/>
        <v>-22441</v>
      </c>
      <c r="P1526" s="170">
        <f t="shared" si="350"/>
        <v>7721</v>
      </c>
      <c r="Q1526" s="170">
        <f t="shared" si="351"/>
        <v>2321</v>
      </c>
      <c r="R1526" s="170">
        <f t="shared" si="352"/>
        <v>-11439</v>
      </c>
      <c r="S1526" s="174">
        <f t="shared" si="353"/>
        <v>27950</v>
      </c>
      <c r="T1526" s="171">
        <f t="shared" si="354"/>
        <v>38725.324100999998</v>
      </c>
      <c r="U1526" s="174">
        <f t="shared" si="355"/>
        <v>1430.9007255319498</v>
      </c>
      <c r="V1526" s="172">
        <f t="shared" si="356"/>
        <v>19.533151043451561</v>
      </c>
      <c r="W1526" s="174">
        <f t="shared" si="357"/>
        <v>3126</v>
      </c>
      <c r="X1526" s="174">
        <f t="shared" si="358"/>
        <v>119.24172712766247</v>
      </c>
      <c r="Y1526" s="175">
        <f t="shared" si="359"/>
        <v>26.215655167869588</v>
      </c>
    </row>
    <row r="1527" spans="1:25" ht="14.25" customHeight="1" x14ac:dyDescent="0.2">
      <c r="A1527" s="172" t="s">
        <v>274</v>
      </c>
      <c r="B1527" s="172" t="s">
        <v>275</v>
      </c>
      <c r="C1527" s="172" t="s">
        <v>339</v>
      </c>
      <c r="D1527" s="170">
        <v>215000</v>
      </c>
      <c r="E1527" s="160">
        <v>907</v>
      </c>
      <c r="F1527" s="160">
        <v>1042</v>
      </c>
      <c r="G1527" s="160">
        <v>1386</v>
      </c>
      <c r="H1527" s="170">
        <v>62844</v>
      </c>
      <c r="I1527" s="170">
        <v>66442</v>
      </c>
      <c r="J1527" s="170">
        <v>36280</v>
      </c>
      <c r="K1527" s="170">
        <v>41680</v>
      </c>
      <c r="L1527" s="160">
        <v>55440</v>
      </c>
      <c r="M1527" s="160">
        <v>29787</v>
      </c>
      <c r="N1527" s="170">
        <f t="shared" si="348"/>
        <v>-33057</v>
      </c>
      <c r="O1527" s="170">
        <f t="shared" si="349"/>
        <v>-36655</v>
      </c>
      <c r="P1527" s="170">
        <f t="shared" si="350"/>
        <v>-6493</v>
      </c>
      <c r="Q1527" s="170">
        <f t="shared" si="351"/>
        <v>-11893</v>
      </c>
      <c r="R1527" s="170">
        <f t="shared" si="352"/>
        <v>-25653</v>
      </c>
      <c r="S1527" s="174">
        <f t="shared" si="353"/>
        <v>27950</v>
      </c>
      <c r="T1527" s="171">
        <f t="shared" si="354"/>
        <v>26215.568487</v>
      </c>
      <c r="U1527" s="174">
        <f t="shared" si="355"/>
        <v>968.66525559464992</v>
      </c>
      <c r="V1527" s="172">
        <f t="shared" si="356"/>
        <v>28.854137008188541</v>
      </c>
      <c r="W1527" s="174">
        <f t="shared" si="357"/>
        <v>3126</v>
      </c>
      <c r="X1527" s="174">
        <f t="shared" si="358"/>
        <v>80.722104632887493</v>
      </c>
      <c r="Y1527" s="175">
        <f t="shared" si="359"/>
        <v>38.725452144943418</v>
      </c>
    </row>
    <row r="1528" spans="1:25" ht="14.25" customHeight="1" x14ac:dyDescent="0.2">
      <c r="A1528" s="172" t="s">
        <v>274</v>
      </c>
      <c r="B1528" s="172" t="s">
        <v>275</v>
      </c>
      <c r="C1528" s="172" t="s">
        <v>179</v>
      </c>
      <c r="D1528" s="170">
        <v>215000</v>
      </c>
      <c r="E1528" s="160">
        <v>907</v>
      </c>
      <c r="F1528" s="160">
        <v>1042</v>
      </c>
      <c r="G1528" s="160">
        <v>1386</v>
      </c>
      <c r="H1528" s="170">
        <v>62844</v>
      </c>
      <c r="I1528" s="170">
        <v>66442</v>
      </c>
      <c r="J1528" s="170">
        <v>36280</v>
      </c>
      <c r="K1528" s="170">
        <v>41680</v>
      </c>
      <c r="L1528" s="160">
        <v>55440</v>
      </c>
      <c r="M1528" s="160">
        <v>56176</v>
      </c>
      <c r="N1528" s="170">
        <f t="shared" si="348"/>
        <v>-6668</v>
      </c>
      <c r="O1528" s="170">
        <f t="shared" si="349"/>
        <v>-10266</v>
      </c>
      <c r="P1528" s="170">
        <f t="shared" si="350"/>
        <v>19896</v>
      </c>
      <c r="Q1528" s="170">
        <f t="shared" si="351"/>
        <v>14496</v>
      </c>
      <c r="R1528" s="170">
        <f t="shared" si="352"/>
        <v>736</v>
      </c>
      <c r="S1528" s="174">
        <f t="shared" si="353"/>
        <v>27950</v>
      </c>
      <c r="T1528" s="171">
        <f t="shared" si="354"/>
        <v>49440.553776000001</v>
      </c>
      <c r="U1528" s="174">
        <f t="shared" si="355"/>
        <v>1826.8284620231998</v>
      </c>
      <c r="V1528" s="172">
        <f t="shared" si="356"/>
        <v>15.29973972982968</v>
      </c>
      <c r="W1528" s="174">
        <f t="shared" si="357"/>
        <v>3126</v>
      </c>
      <c r="X1528" s="174">
        <f t="shared" si="358"/>
        <v>152.23570516859999</v>
      </c>
      <c r="Y1528" s="175">
        <f t="shared" si="359"/>
        <v>20.533947647419353</v>
      </c>
    </row>
    <row r="1529" spans="1:25" ht="14.25" customHeight="1" x14ac:dyDescent="0.2">
      <c r="A1529" s="172" t="s">
        <v>274</v>
      </c>
      <c r="B1529" s="172" t="s">
        <v>275</v>
      </c>
      <c r="C1529" s="172" t="s">
        <v>340</v>
      </c>
      <c r="D1529" s="170">
        <v>215000</v>
      </c>
      <c r="E1529" s="160">
        <v>907</v>
      </c>
      <c r="F1529" s="160">
        <v>1042</v>
      </c>
      <c r="G1529" s="160">
        <v>1386</v>
      </c>
      <c r="H1529" s="170">
        <v>62844</v>
      </c>
      <c r="I1529" s="170">
        <v>66442</v>
      </c>
      <c r="J1529" s="170">
        <v>36280</v>
      </c>
      <c r="K1529" s="170">
        <v>41680</v>
      </c>
      <c r="L1529" s="160">
        <v>55440</v>
      </c>
      <c r="M1529" s="160">
        <v>31003</v>
      </c>
      <c r="N1529" s="170">
        <f t="shared" si="348"/>
        <v>-31841</v>
      </c>
      <c r="O1529" s="170">
        <f t="shared" si="349"/>
        <v>-35439</v>
      </c>
      <c r="P1529" s="170">
        <f t="shared" si="350"/>
        <v>-5277</v>
      </c>
      <c r="Q1529" s="170">
        <f t="shared" si="351"/>
        <v>-10677</v>
      </c>
      <c r="R1529" s="170">
        <f t="shared" si="352"/>
        <v>-24437</v>
      </c>
      <c r="S1529" s="174">
        <f t="shared" si="353"/>
        <v>27950</v>
      </c>
      <c r="T1529" s="171">
        <f t="shared" si="354"/>
        <v>27285.771303000001</v>
      </c>
      <c r="U1529" s="174">
        <f t="shared" si="355"/>
        <v>1008.2092496458499</v>
      </c>
      <c r="V1529" s="172">
        <f t="shared" si="356"/>
        <v>27.722419735603395</v>
      </c>
      <c r="W1529" s="174">
        <f t="shared" si="357"/>
        <v>3126</v>
      </c>
      <c r="X1529" s="174">
        <f t="shared" si="358"/>
        <v>84.017437470487494</v>
      </c>
      <c r="Y1529" s="175">
        <f t="shared" si="359"/>
        <v>37.206562043719302</v>
      </c>
    </row>
    <row r="1530" spans="1:25" ht="14.25" customHeight="1" x14ac:dyDescent="0.2">
      <c r="A1530" s="172" t="s">
        <v>274</v>
      </c>
      <c r="B1530" s="172" t="s">
        <v>275</v>
      </c>
      <c r="C1530" s="172" t="s">
        <v>305</v>
      </c>
      <c r="D1530" s="170">
        <v>215000</v>
      </c>
      <c r="E1530" s="160">
        <v>907</v>
      </c>
      <c r="F1530" s="160">
        <v>1042</v>
      </c>
      <c r="G1530" s="160">
        <v>1386</v>
      </c>
      <c r="H1530" s="170">
        <v>62844</v>
      </c>
      <c r="I1530" s="170">
        <v>66442</v>
      </c>
      <c r="J1530" s="170">
        <v>36280</v>
      </c>
      <c r="K1530" s="170">
        <v>41680</v>
      </c>
      <c r="L1530" s="160">
        <v>55440</v>
      </c>
      <c r="M1530" s="160">
        <v>27294</v>
      </c>
      <c r="N1530" s="170">
        <f t="shared" si="348"/>
        <v>-35550</v>
      </c>
      <c r="O1530" s="170">
        <f t="shared" si="349"/>
        <v>-39148</v>
      </c>
      <c r="P1530" s="170">
        <f t="shared" si="350"/>
        <v>-8986</v>
      </c>
      <c r="Q1530" s="170">
        <f t="shared" si="351"/>
        <v>-14386</v>
      </c>
      <c r="R1530" s="170">
        <f t="shared" si="352"/>
        <v>-28146</v>
      </c>
      <c r="S1530" s="174">
        <f t="shared" si="353"/>
        <v>27950</v>
      </c>
      <c r="T1530" s="171">
        <f t="shared" si="354"/>
        <v>24021.476694000001</v>
      </c>
      <c r="U1530" s="174">
        <f t="shared" si="355"/>
        <v>887.59356384329999</v>
      </c>
      <c r="V1530" s="172">
        <f t="shared" si="356"/>
        <v>31.48963798134799</v>
      </c>
      <c r="W1530" s="174">
        <f t="shared" si="357"/>
        <v>3126</v>
      </c>
      <c r="X1530" s="174">
        <f t="shared" si="358"/>
        <v>73.966130320274999</v>
      </c>
      <c r="Y1530" s="175">
        <f t="shared" si="359"/>
        <v>42.262586760512548</v>
      </c>
    </row>
    <row r="1531" spans="1:25" ht="14.25" customHeight="1" x14ac:dyDescent="0.2">
      <c r="A1531" s="172" t="s">
        <v>276</v>
      </c>
      <c r="B1531" s="172" t="s">
        <v>277</v>
      </c>
      <c r="C1531" s="172" t="s">
        <v>463</v>
      </c>
      <c r="D1531" s="170">
        <v>342000</v>
      </c>
      <c r="E1531" s="160">
        <v>926</v>
      </c>
      <c r="F1531" s="160">
        <v>1156</v>
      </c>
      <c r="G1531" s="160">
        <v>1618</v>
      </c>
      <c r="H1531" s="170">
        <v>99967</v>
      </c>
      <c r="I1531" s="170">
        <v>105690</v>
      </c>
      <c r="J1531" s="170">
        <v>37040</v>
      </c>
      <c r="K1531" s="170">
        <v>46240</v>
      </c>
      <c r="L1531" s="160">
        <v>64720</v>
      </c>
      <c r="M1531" s="160">
        <v>33851</v>
      </c>
      <c r="N1531" s="170">
        <f t="shared" si="348"/>
        <v>-66116</v>
      </c>
      <c r="O1531" s="170">
        <f t="shared" si="349"/>
        <v>-71839</v>
      </c>
      <c r="P1531" s="170">
        <f t="shared" si="350"/>
        <v>-3189</v>
      </c>
      <c r="Q1531" s="170">
        <f t="shared" si="351"/>
        <v>-12389</v>
      </c>
      <c r="R1531" s="170">
        <f t="shared" si="352"/>
        <v>-30869</v>
      </c>
      <c r="S1531" s="174">
        <f t="shared" si="353"/>
        <v>44460</v>
      </c>
      <c r="T1531" s="171">
        <f t="shared" si="354"/>
        <v>29792.298951000001</v>
      </c>
      <c r="U1531" s="174">
        <f t="shared" si="355"/>
        <v>1100.82544623945</v>
      </c>
      <c r="V1531" s="172">
        <f t="shared" si="356"/>
        <v>40.387874528046765</v>
      </c>
      <c r="W1531" s="174">
        <f t="shared" si="357"/>
        <v>3468</v>
      </c>
      <c r="X1531" s="174">
        <f t="shared" si="358"/>
        <v>91.735453853287495</v>
      </c>
      <c r="Y1531" s="172">
        <f t="shared" si="359"/>
        <v>37.804358667548229</v>
      </c>
    </row>
    <row r="1532" spans="1:25" ht="14.25" customHeight="1" x14ac:dyDescent="0.2">
      <c r="A1532" s="172" t="s">
        <v>276</v>
      </c>
      <c r="B1532" s="172" t="s">
        <v>277</v>
      </c>
      <c r="C1532" s="172" t="s">
        <v>177</v>
      </c>
      <c r="D1532" s="170">
        <v>342000</v>
      </c>
      <c r="E1532" s="160">
        <v>926</v>
      </c>
      <c r="F1532" s="160">
        <v>1156</v>
      </c>
      <c r="G1532" s="160">
        <v>1618</v>
      </c>
      <c r="H1532" s="170">
        <v>99967</v>
      </c>
      <c r="I1532" s="170">
        <v>105690</v>
      </c>
      <c r="J1532" s="170">
        <v>37040</v>
      </c>
      <c r="K1532" s="170">
        <v>46240</v>
      </c>
      <c r="L1532" s="160">
        <v>64720</v>
      </c>
      <c r="M1532" s="160">
        <v>31016</v>
      </c>
      <c r="N1532" s="170">
        <f t="shared" si="348"/>
        <v>-68951</v>
      </c>
      <c r="O1532" s="170">
        <f t="shared" si="349"/>
        <v>-74674</v>
      </c>
      <c r="P1532" s="170">
        <f t="shared" si="350"/>
        <v>-6024</v>
      </c>
      <c r="Q1532" s="170">
        <f t="shared" si="351"/>
        <v>-15224</v>
      </c>
      <c r="R1532" s="170">
        <f t="shared" si="352"/>
        <v>-33704</v>
      </c>
      <c r="S1532" s="174">
        <f t="shared" si="353"/>
        <v>44460</v>
      </c>
      <c r="T1532" s="171">
        <f t="shared" si="354"/>
        <v>27297.212616000001</v>
      </c>
      <c r="U1532" s="174">
        <f t="shared" si="355"/>
        <v>1008.6320061611999</v>
      </c>
      <c r="V1532" s="172">
        <f t="shared" si="356"/>
        <v>44.079505437481018</v>
      </c>
      <c r="W1532" s="174">
        <f t="shared" si="357"/>
        <v>3468</v>
      </c>
      <c r="X1532" s="174">
        <f t="shared" si="358"/>
        <v>84.052667180099988</v>
      </c>
      <c r="Y1532" s="175">
        <f t="shared" si="359"/>
        <v>41.25984476577171</v>
      </c>
    </row>
    <row r="1533" spans="1:25" ht="14.25" customHeight="1" x14ac:dyDescent="0.2">
      <c r="A1533" s="172" t="s">
        <v>276</v>
      </c>
      <c r="B1533" s="172" t="s">
        <v>277</v>
      </c>
      <c r="C1533" s="172" t="s">
        <v>180</v>
      </c>
      <c r="D1533" s="170">
        <v>342000</v>
      </c>
      <c r="E1533" s="160">
        <v>926</v>
      </c>
      <c r="F1533" s="160">
        <v>1156</v>
      </c>
      <c r="G1533" s="160">
        <v>1618</v>
      </c>
      <c r="H1533" s="170">
        <v>99967</v>
      </c>
      <c r="I1533" s="170">
        <v>105690</v>
      </c>
      <c r="J1533" s="170">
        <v>37040</v>
      </c>
      <c r="K1533" s="170">
        <v>46240</v>
      </c>
      <c r="L1533" s="160">
        <v>64720</v>
      </c>
      <c r="M1533" s="160">
        <v>30861</v>
      </c>
      <c r="N1533" s="170">
        <f t="shared" si="348"/>
        <v>-69106</v>
      </c>
      <c r="O1533" s="170">
        <f t="shared" si="349"/>
        <v>-74829</v>
      </c>
      <c r="P1533" s="170">
        <f t="shared" si="350"/>
        <v>-6179</v>
      </c>
      <c r="Q1533" s="170">
        <f t="shared" si="351"/>
        <v>-15379</v>
      </c>
      <c r="R1533" s="170">
        <f t="shared" si="352"/>
        <v>-33859</v>
      </c>
      <c r="S1533" s="174">
        <f t="shared" si="353"/>
        <v>44460</v>
      </c>
      <c r="T1533" s="171">
        <f t="shared" si="354"/>
        <v>27160.796961</v>
      </c>
      <c r="U1533" s="174">
        <f t="shared" si="355"/>
        <v>1003.5914477089499</v>
      </c>
      <c r="V1533" s="172">
        <f t="shared" si="356"/>
        <v>44.300895649814045</v>
      </c>
      <c r="W1533" s="174">
        <f t="shared" si="357"/>
        <v>3468</v>
      </c>
      <c r="X1533" s="174">
        <f t="shared" si="358"/>
        <v>83.63262064241249</v>
      </c>
      <c r="Y1533" s="175">
        <f t="shared" si="359"/>
        <v>41.467073175048611</v>
      </c>
    </row>
    <row r="1534" spans="1:25" ht="14.25" customHeight="1" x14ac:dyDescent="0.2">
      <c r="A1534" s="172" t="s">
        <v>276</v>
      </c>
      <c r="B1534" s="172" t="s">
        <v>277</v>
      </c>
      <c r="C1534" s="172" t="s">
        <v>181</v>
      </c>
      <c r="D1534" s="170">
        <v>342000</v>
      </c>
      <c r="E1534" s="160">
        <v>926</v>
      </c>
      <c r="F1534" s="160">
        <v>1156</v>
      </c>
      <c r="G1534" s="160">
        <v>1618</v>
      </c>
      <c r="H1534" s="170">
        <v>99967</v>
      </c>
      <c r="I1534" s="170">
        <v>105690</v>
      </c>
      <c r="J1534" s="170">
        <v>37040</v>
      </c>
      <c r="K1534" s="170">
        <v>46240</v>
      </c>
      <c r="L1534" s="160">
        <v>64720</v>
      </c>
      <c r="M1534" s="160">
        <v>93766</v>
      </c>
      <c r="N1534" s="170">
        <f t="shared" si="348"/>
        <v>-6201</v>
      </c>
      <c r="O1534" s="170">
        <f t="shared" si="349"/>
        <v>-11924</v>
      </c>
      <c r="P1534" s="170">
        <f t="shared" si="350"/>
        <v>56726</v>
      </c>
      <c r="Q1534" s="170">
        <f t="shared" si="351"/>
        <v>47526</v>
      </c>
      <c r="R1534" s="170">
        <f t="shared" si="352"/>
        <v>29046</v>
      </c>
      <c r="S1534" s="174">
        <f t="shared" si="353"/>
        <v>44460</v>
      </c>
      <c r="T1534" s="171">
        <f t="shared" si="354"/>
        <v>82523.550365999996</v>
      </c>
      <c r="U1534" s="174">
        <f t="shared" si="355"/>
        <v>3049.2451860236997</v>
      </c>
      <c r="V1534" s="172">
        <f t="shared" si="356"/>
        <v>14.580657601357755</v>
      </c>
      <c r="W1534" s="174">
        <f t="shared" si="357"/>
        <v>3468</v>
      </c>
      <c r="X1534" s="174">
        <f t="shared" si="358"/>
        <v>254.10376550197495</v>
      </c>
      <c r="Y1534" s="175">
        <f t="shared" si="359"/>
        <v>13.647967762890337</v>
      </c>
    </row>
    <row r="1535" spans="1:25" ht="14.25" customHeight="1" x14ac:dyDescent="0.2">
      <c r="A1535" s="172" t="s">
        <v>276</v>
      </c>
      <c r="B1535" s="172" t="s">
        <v>277</v>
      </c>
      <c r="C1535" s="172" t="s">
        <v>178</v>
      </c>
      <c r="D1535" s="170">
        <v>342000</v>
      </c>
      <c r="E1535" s="160">
        <v>926</v>
      </c>
      <c r="F1535" s="160">
        <v>1156</v>
      </c>
      <c r="G1535" s="160">
        <v>1618</v>
      </c>
      <c r="H1535" s="170">
        <v>99967</v>
      </c>
      <c r="I1535" s="170">
        <v>105690</v>
      </c>
      <c r="J1535" s="170">
        <v>37040</v>
      </c>
      <c r="K1535" s="170">
        <v>46240</v>
      </c>
      <c r="L1535" s="160">
        <v>64720</v>
      </c>
      <c r="M1535" s="160">
        <v>73571</v>
      </c>
      <c r="N1535" s="170">
        <f t="shared" si="348"/>
        <v>-26396</v>
      </c>
      <c r="O1535" s="170">
        <f t="shared" si="349"/>
        <v>-32119</v>
      </c>
      <c r="P1535" s="170">
        <f t="shared" si="350"/>
        <v>36531</v>
      </c>
      <c r="Q1535" s="170">
        <f t="shared" si="351"/>
        <v>27331</v>
      </c>
      <c r="R1535" s="170">
        <f t="shared" si="352"/>
        <v>8851</v>
      </c>
      <c r="S1535" s="174">
        <f t="shared" si="353"/>
        <v>44460</v>
      </c>
      <c r="T1535" s="171">
        <f t="shared" si="354"/>
        <v>64749.910671000005</v>
      </c>
      <c r="U1535" s="174">
        <f t="shared" si="355"/>
        <v>2392.5091992934499</v>
      </c>
      <c r="V1535" s="172">
        <f t="shared" si="356"/>
        <v>18.583000647658878</v>
      </c>
      <c r="W1535" s="174">
        <f t="shared" si="357"/>
        <v>3468</v>
      </c>
      <c r="X1535" s="174">
        <f t="shared" si="358"/>
        <v>199.37576660778748</v>
      </c>
      <c r="Y1535" s="175">
        <f t="shared" si="359"/>
        <v>17.394290484772196</v>
      </c>
    </row>
    <row r="1536" spans="1:25" ht="14.25" customHeight="1" x14ac:dyDescent="0.2">
      <c r="A1536" s="172" t="s">
        <v>276</v>
      </c>
      <c r="B1536" s="172" t="s">
        <v>277</v>
      </c>
      <c r="C1536" s="172" t="s">
        <v>468</v>
      </c>
      <c r="D1536" s="170">
        <v>342000</v>
      </c>
      <c r="E1536" s="160">
        <v>926</v>
      </c>
      <c r="F1536" s="160">
        <v>1156</v>
      </c>
      <c r="G1536" s="160">
        <v>1618</v>
      </c>
      <c r="H1536" s="170">
        <v>99967</v>
      </c>
      <c r="I1536" s="170">
        <v>105690</v>
      </c>
      <c r="J1536" s="170">
        <v>37040</v>
      </c>
      <c r="K1536" s="170">
        <v>46240</v>
      </c>
      <c r="L1536" s="160">
        <v>64720</v>
      </c>
      <c r="M1536" s="160">
        <v>61877</v>
      </c>
      <c r="N1536" s="170">
        <f t="shared" si="348"/>
        <v>-38090</v>
      </c>
      <c r="O1536" s="170">
        <f t="shared" si="349"/>
        <v>-43813</v>
      </c>
      <c r="P1536" s="170">
        <f t="shared" si="350"/>
        <v>24837</v>
      </c>
      <c r="Q1536" s="170">
        <f t="shared" si="351"/>
        <v>15637</v>
      </c>
      <c r="R1536" s="170">
        <f t="shared" si="352"/>
        <v>-2843</v>
      </c>
      <c r="S1536" s="174">
        <f t="shared" si="353"/>
        <v>44460</v>
      </c>
      <c r="T1536" s="171">
        <f t="shared" si="354"/>
        <v>54458.009577000004</v>
      </c>
      <c r="U1536" s="174">
        <f t="shared" si="355"/>
        <v>2012.22345387015</v>
      </c>
      <c r="V1536" s="172">
        <f t="shared" si="356"/>
        <v>22.094961627889379</v>
      </c>
      <c r="W1536" s="174">
        <f t="shared" si="357"/>
        <v>3468</v>
      </c>
      <c r="X1536" s="174">
        <f t="shared" si="358"/>
        <v>167.68528782251249</v>
      </c>
      <c r="Y1536" s="175">
        <f t="shared" si="359"/>
        <v>20.681599709992003</v>
      </c>
    </row>
    <row r="1537" spans="1:25" ht="14.25" customHeight="1" x14ac:dyDescent="0.2">
      <c r="A1537" s="172" t="s">
        <v>276</v>
      </c>
      <c r="B1537" s="172" t="s">
        <v>277</v>
      </c>
      <c r="C1537" s="172" t="s">
        <v>170</v>
      </c>
      <c r="D1537" s="170">
        <v>342000</v>
      </c>
      <c r="E1537" s="160">
        <v>926</v>
      </c>
      <c r="F1537" s="160">
        <v>1156</v>
      </c>
      <c r="G1537" s="160">
        <v>1618</v>
      </c>
      <c r="H1537" s="170">
        <v>99967</v>
      </c>
      <c r="I1537" s="170">
        <v>105690</v>
      </c>
      <c r="J1537" s="170">
        <v>37040</v>
      </c>
      <c r="K1537" s="170">
        <v>46240</v>
      </c>
      <c r="L1537" s="160">
        <v>64720</v>
      </c>
      <c r="M1537" s="160">
        <v>51831</v>
      </c>
      <c r="N1537" s="170">
        <f t="shared" si="348"/>
        <v>-48136</v>
      </c>
      <c r="O1537" s="170">
        <f t="shared" si="349"/>
        <v>-53859</v>
      </c>
      <c r="P1537" s="170">
        <f t="shared" si="350"/>
        <v>14791</v>
      </c>
      <c r="Q1537" s="170">
        <f t="shared" si="351"/>
        <v>5591</v>
      </c>
      <c r="R1537" s="170">
        <f t="shared" si="352"/>
        <v>-12889</v>
      </c>
      <c r="S1537" s="174">
        <f t="shared" si="353"/>
        <v>44460</v>
      </c>
      <c r="T1537" s="171">
        <f t="shared" si="354"/>
        <v>45616.514930999998</v>
      </c>
      <c r="U1537" s="174">
        <f t="shared" si="355"/>
        <v>1685.5302267004497</v>
      </c>
      <c r="V1537" s="172">
        <f t="shared" si="356"/>
        <v>26.377456361037051</v>
      </c>
      <c r="W1537" s="174">
        <f t="shared" si="357"/>
        <v>3468</v>
      </c>
      <c r="X1537" s="174">
        <f t="shared" si="358"/>
        <v>140.46085222503748</v>
      </c>
      <c r="Y1537" s="175">
        <f t="shared" si="359"/>
        <v>24.690153484501078</v>
      </c>
    </row>
    <row r="1538" spans="1:25" ht="14.25" customHeight="1" x14ac:dyDescent="0.2">
      <c r="A1538" s="172" t="s">
        <v>276</v>
      </c>
      <c r="B1538" s="172" t="s">
        <v>277</v>
      </c>
      <c r="C1538" s="172" t="s">
        <v>171</v>
      </c>
      <c r="D1538" s="170">
        <v>342000</v>
      </c>
      <c r="E1538" s="160">
        <v>926</v>
      </c>
      <c r="F1538" s="160">
        <v>1156</v>
      </c>
      <c r="G1538" s="160">
        <v>1618</v>
      </c>
      <c r="H1538" s="170">
        <v>99967</v>
      </c>
      <c r="I1538" s="170">
        <v>105690</v>
      </c>
      <c r="J1538" s="170">
        <v>37040</v>
      </c>
      <c r="K1538" s="170">
        <v>46240</v>
      </c>
      <c r="L1538" s="160">
        <v>64720</v>
      </c>
      <c r="M1538" s="160">
        <v>47626</v>
      </c>
      <c r="N1538" s="170">
        <f t="shared" si="348"/>
        <v>-52341</v>
      </c>
      <c r="O1538" s="170">
        <f t="shared" si="349"/>
        <v>-58064</v>
      </c>
      <c r="P1538" s="170">
        <f t="shared" si="350"/>
        <v>10586</v>
      </c>
      <c r="Q1538" s="170">
        <f t="shared" si="351"/>
        <v>1386</v>
      </c>
      <c r="R1538" s="170">
        <f t="shared" si="352"/>
        <v>-17094</v>
      </c>
      <c r="S1538" s="174">
        <f t="shared" si="353"/>
        <v>44460</v>
      </c>
      <c r="T1538" s="171">
        <f t="shared" si="354"/>
        <v>41915.690225999999</v>
      </c>
      <c r="U1538" s="174">
        <f t="shared" si="355"/>
        <v>1548.7847538506999</v>
      </c>
      <c r="V1538" s="172">
        <f t="shared" si="356"/>
        <v>28.706377622494252</v>
      </c>
      <c r="W1538" s="174">
        <f t="shared" si="357"/>
        <v>3468</v>
      </c>
      <c r="X1538" s="174">
        <f t="shared" si="358"/>
        <v>129.06539615422497</v>
      </c>
      <c r="Y1538" s="175">
        <f t="shared" si="359"/>
        <v>26.870099215873168</v>
      </c>
    </row>
    <row r="1539" spans="1:25" ht="14.25" customHeight="1" x14ac:dyDescent="0.2">
      <c r="A1539" s="172" t="s">
        <v>276</v>
      </c>
      <c r="B1539" s="172" t="s">
        <v>277</v>
      </c>
      <c r="C1539" s="172" t="s">
        <v>172</v>
      </c>
      <c r="D1539" s="170">
        <v>342000</v>
      </c>
      <c r="E1539" s="160">
        <v>926</v>
      </c>
      <c r="F1539" s="160">
        <v>1156</v>
      </c>
      <c r="G1539" s="160">
        <v>1618</v>
      </c>
      <c r="H1539" s="170">
        <v>99967</v>
      </c>
      <c r="I1539" s="170">
        <v>105690</v>
      </c>
      <c r="J1539" s="170">
        <v>37040</v>
      </c>
      <c r="K1539" s="170">
        <v>46240</v>
      </c>
      <c r="L1539" s="160">
        <v>64720</v>
      </c>
      <c r="M1539" s="160">
        <v>33837</v>
      </c>
      <c r="N1539" s="170">
        <f t="shared" si="348"/>
        <v>-66130</v>
      </c>
      <c r="O1539" s="170">
        <f t="shared" si="349"/>
        <v>-71853</v>
      </c>
      <c r="P1539" s="170">
        <f t="shared" si="350"/>
        <v>-3203</v>
      </c>
      <c r="Q1539" s="170">
        <f t="shared" si="351"/>
        <v>-12403</v>
      </c>
      <c r="R1539" s="170">
        <f t="shared" si="352"/>
        <v>-30883</v>
      </c>
      <c r="S1539" s="174">
        <f t="shared" si="353"/>
        <v>44460</v>
      </c>
      <c r="T1539" s="171">
        <f t="shared" si="354"/>
        <v>29779.977537000002</v>
      </c>
      <c r="U1539" s="174">
        <f t="shared" si="355"/>
        <v>1100.3701699921501</v>
      </c>
      <c r="V1539" s="172">
        <f t="shared" si="356"/>
        <v>40.404584941008693</v>
      </c>
      <c r="W1539" s="174">
        <f t="shared" si="357"/>
        <v>3468</v>
      </c>
      <c r="X1539" s="174">
        <f t="shared" si="358"/>
        <v>91.697514166012496</v>
      </c>
      <c r="Y1539" s="175">
        <f t="shared" si="359"/>
        <v>37.820000155308541</v>
      </c>
    </row>
    <row r="1540" spans="1:25" ht="14.25" customHeight="1" x14ac:dyDescent="0.2">
      <c r="A1540" s="172" t="s">
        <v>276</v>
      </c>
      <c r="B1540" s="172" t="s">
        <v>277</v>
      </c>
      <c r="C1540" s="172" t="s">
        <v>173</v>
      </c>
      <c r="D1540" s="170">
        <v>342000</v>
      </c>
      <c r="E1540" s="160">
        <v>926</v>
      </c>
      <c r="F1540" s="160">
        <v>1156</v>
      </c>
      <c r="G1540" s="160">
        <v>1618</v>
      </c>
      <c r="H1540" s="170">
        <v>99967</v>
      </c>
      <c r="I1540" s="170">
        <v>105690</v>
      </c>
      <c r="J1540" s="170">
        <v>37040</v>
      </c>
      <c r="K1540" s="170">
        <v>46240</v>
      </c>
      <c r="L1540" s="160">
        <v>64720</v>
      </c>
      <c r="M1540" s="160">
        <v>42053</v>
      </c>
      <c r="N1540" s="170">
        <f t="shared" si="348"/>
        <v>-57914</v>
      </c>
      <c r="O1540" s="170">
        <f t="shared" si="349"/>
        <v>-63637</v>
      </c>
      <c r="P1540" s="170">
        <f t="shared" si="350"/>
        <v>5013</v>
      </c>
      <c r="Q1540" s="170">
        <f t="shared" si="351"/>
        <v>-4187</v>
      </c>
      <c r="R1540" s="170">
        <f t="shared" si="352"/>
        <v>-22667</v>
      </c>
      <c r="S1540" s="174">
        <f t="shared" si="353"/>
        <v>44460</v>
      </c>
      <c r="T1540" s="171">
        <f t="shared" si="354"/>
        <v>37010.887352999998</v>
      </c>
      <c r="U1540" s="174">
        <f t="shared" si="355"/>
        <v>1367.5522876933499</v>
      </c>
      <c r="V1540" s="172">
        <f t="shared" si="356"/>
        <v>32.510639922215091</v>
      </c>
      <c r="W1540" s="174">
        <f t="shared" si="357"/>
        <v>3468</v>
      </c>
      <c r="X1540" s="174">
        <f t="shared" si="358"/>
        <v>113.96269064111247</v>
      </c>
      <c r="Y1540" s="175">
        <f t="shared" si="359"/>
        <v>30.431011943385144</v>
      </c>
    </row>
    <row r="1541" spans="1:25" ht="14.25" customHeight="1" x14ac:dyDescent="0.2">
      <c r="A1541" s="172" t="s">
        <v>276</v>
      </c>
      <c r="B1541" s="172" t="s">
        <v>277</v>
      </c>
      <c r="C1541" s="172" t="s">
        <v>174</v>
      </c>
      <c r="D1541" s="170">
        <v>342000</v>
      </c>
      <c r="E1541" s="160">
        <v>926</v>
      </c>
      <c r="F1541" s="160">
        <v>1156</v>
      </c>
      <c r="G1541" s="160">
        <v>1618</v>
      </c>
      <c r="H1541" s="170">
        <v>99967</v>
      </c>
      <c r="I1541" s="170">
        <v>105690</v>
      </c>
      <c r="J1541" s="170">
        <v>37040</v>
      </c>
      <c r="K1541" s="170">
        <v>46240</v>
      </c>
      <c r="L1541" s="160">
        <v>64720</v>
      </c>
      <c r="M1541" s="160">
        <v>72858</v>
      </c>
      <c r="N1541" s="170">
        <f t="shared" si="348"/>
        <v>-27109</v>
      </c>
      <c r="O1541" s="170">
        <f t="shared" si="349"/>
        <v>-32832</v>
      </c>
      <c r="P1541" s="170">
        <f t="shared" si="350"/>
        <v>35818</v>
      </c>
      <c r="Q1541" s="170">
        <f t="shared" si="351"/>
        <v>26618</v>
      </c>
      <c r="R1541" s="170">
        <f t="shared" si="352"/>
        <v>8138</v>
      </c>
      <c r="S1541" s="174">
        <f t="shared" si="353"/>
        <v>44460</v>
      </c>
      <c r="T1541" s="171">
        <f t="shared" si="354"/>
        <v>64122.398657999998</v>
      </c>
      <c r="U1541" s="174">
        <f t="shared" si="355"/>
        <v>2369.3226304130999</v>
      </c>
      <c r="V1541" s="172">
        <f t="shared" si="356"/>
        <v>18.764856853727952</v>
      </c>
      <c r="W1541" s="174">
        <f t="shared" si="357"/>
        <v>3468</v>
      </c>
      <c r="X1541" s="174">
        <f t="shared" si="358"/>
        <v>197.44355253442498</v>
      </c>
      <c r="Y1541" s="175">
        <f t="shared" si="359"/>
        <v>17.564513783732401</v>
      </c>
    </row>
    <row r="1542" spans="1:25" ht="14.25" customHeight="1" x14ac:dyDescent="0.2">
      <c r="A1542" s="172" t="s">
        <v>276</v>
      </c>
      <c r="B1542" s="172" t="s">
        <v>277</v>
      </c>
      <c r="C1542" s="172" t="s">
        <v>175</v>
      </c>
      <c r="D1542" s="170">
        <v>342000</v>
      </c>
      <c r="E1542" s="160">
        <v>926</v>
      </c>
      <c r="F1542" s="160">
        <v>1156</v>
      </c>
      <c r="G1542" s="160">
        <v>1618</v>
      </c>
      <c r="H1542" s="170">
        <v>99967</v>
      </c>
      <c r="I1542" s="170">
        <v>105690</v>
      </c>
      <c r="J1542" s="170">
        <v>37040</v>
      </c>
      <c r="K1542" s="170">
        <v>46240</v>
      </c>
      <c r="L1542" s="160">
        <v>64720</v>
      </c>
      <c r="M1542" s="160">
        <v>31518</v>
      </c>
      <c r="N1542" s="170">
        <f t="shared" si="348"/>
        <v>-68449</v>
      </c>
      <c r="O1542" s="170">
        <f t="shared" si="349"/>
        <v>-74172</v>
      </c>
      <c r="P1542" s="170">
        <f t="shared" si="350"/>
        <v>-5522</v>
      </c>
      <c r="Q1542" s="170">
        <f t="shared" si="351"/>
        <v>-14722</v>
      </c>
      <c r="R1542" s="170">
        <f t="shared" si="352"/>
        <v>-33202</v>
      </c>
      <c r="S1542" s="174">
        <f t="shared" si="353"/>
        <v>44460</v>
      </c>
      <c r="T1542" s="171">
        <f t="shared" si="354"/>
        <v>27739.023318</v>
      </c>
      <c r="U1542" s="174">
        <f t="shared" si="355"/>
        <v>1024.9569116000998</v>
      </c>
      <c r="V1542" s="172">
        <f t="shared" si="356"/>
        <v>43.377433233355902</v>
      </c>
      <c r="W1542" s="174">
        <f t="shared" si="357"/>
        <v>3468</v>
      </c>
      <c r="X1542" s="174">
        <f t="shared" si="358"/>
        <v>85.413075966674981</v>
      </c>
      <c r="Y1542" s="175">
        <f t="shared" si="359"/>
        <v>40.602682443529901</v>
      </c>
    </row>
    <row r="1543" spans="1:25" ht="14.25" customHeight="1" x14ac:dyDescent="0.2">
      <c r="A1543" s="172" t="s">
        <v>276</v>
      </c>
      <c r="B1543" s="172" t="s">
        <v>277</v>
      </c>
      <c r="C1543" s="172" t="s">
        <v>176</v>
      </c>
      <c r="D1543" s="170">
        <v>342000</v>
      </c>
      <c r="E1543" s="160">
        <v>926</v>
      </c>
      <c r="F1543" s="160">
        <v>1156</v>
      </c>
      <c r="G1543" s="160">
        <v>1618</v>
      </c>
      <c r="H1543" s="170">
        <v>99967</v>
      </c>
      <c r="I1543" s="170">
        <v>105690</v>
      </c>
      <c r="J1543" s="170">
        <v>37040</v>
      </c>
      <c r="K1543" s="170">
        <v>46240</v>
      </c>
      <c r="L1543" s="160">
        <v>64720</v>
      </c>
      <c r="M1543" s="160">
        <v>26739</v>
      </c>
      <c r="N1543" s="170">
        <f t="shared" si="348"/>
        <v>-73228</v>
      </c>
      <c r="O1543" s="170">
        <f t="shared" si="349"/>
        <v>-78951</v>
      </c>
      <c r="P1543" s="170">
        <f t="shared" si="350"/>
        <v>-10301</v>
      </c>
      <c r="Q1543" s="170">
        <f t="shared" si="351"/>
        <v>-19501</v>
      </c>
      <c r="R1543" s="170">
        <f t="shared" si="352"/>
        <v>-37981</v>
      </c>
      <c r="S1543" s="174">
        <f t="shared" si="353"/>
        <v>44460</v>
      </c>
      <c r="T1543" s="171">
        <f t="shared" si="354"/>
        <v>23533.020639000002</v>
      </c>
      <c r="U1543" s="174">
        <f t="shared" si="355"/>
        <v>869.54511261105006</v>
      </c>
      <c r="V1543" s="172">
        <f t="shared" si="356"/>
        <v>51.130182155238082</v>
      </c>
      <c r="W1543" s="174">
        <f t="shared" si="357"/>
        <v>3468</v>
      </c>
      <c r="X1543" s="174">
        <f t="shared" si="358"/>
        <v>72.462092717587495</v>
      </c>
      <c r="Y1543" s="175">
        <f t="shared" si="359"/>
        <v>47.859506535591279</v>
      </c>
    </row>
    <row r="1544" spans="1:25" ht="14.25" customHeight="1" x14ac:dyDescent="0.2">
      <c r="A1544" s="172" t="s">
        <v>276</v>
      </c>
      <c r="B1544" s="172" t="s">
        <v>277</v>
      </c>
      <c r="C1544" s="172" t="s">
        <v>303</v>
      </c>
      <c r="D1544" s="170">
        <v>342000</v>
      </c>
      <c r="E1544" s="160">
        <v>926</v>
      </c>
      <c r="F1544" s="160">
        <v>1156</v>
      </c>
      <c r="G1544" s="160">
        <v>1618</v>
      </c>
      <c r="H1544" s="170">
        <v>99967</v>
      </c>
      <c r="I1544" s="170">
        <v>105690</v>
      </c>
      <c r="J1544" s="170">
        <v>37040</v>
      </c>
      <c r="K1544" s="170">
        <v>46240</v>
      </c>
      <c r="L1544" s="160">
        <v>64720</v>
      </c>
      <c r="M1544" s="160">
        <v>46941</v>
      </c>
      <c r="N1544" s="170">
        <f t="shared" si="348"/>
        <v>-53026</v>
      </c>
      <c r="O1544" s="170">
        <f t="shared" si="349"/>
        <v>-58749</v>
      </c>
      <c r="P1544" s="170">
        <f t="shared" si="350"/>
        <v>9901</v>
      </c>
      <c r="Q1544" s="170">
        <f t="shared" si="351"/>
        <v>701</v>
      </c>
      <c r="R1544" s="170">
        <f t="shared" si="352"/>
        <v>-17779</v>
      </c>
      <c r="S1544" s="174">
        <f t="shared" si="353"/>
        <v>44460</v>
      </c>
      <c r="T1544" s="171">
        <f t="shared" si="354"/>
        <v>41312.821041000003</v>
      </c>
      <c r="U1544" s="174">
        <f t="shared" si="355"/>
        <v>1526.5087374649499</v>
      </c>
      <c r="V1544" s="172">
        <f t="shared" si="356"/>
        <v>29.12528366777255</v>
      </c>
      <c r="W1544" s="174">
        <f t="shared" si="357"/>
        <v>3468</v>
      </c>
      <c r="X1544" s="174">
        <f t="shared" si="358"/>
        <v>127.2090614554125</v>
      </c>
      <c r="Y1544" s="175">
        <f t="shared" si="359"/>
        <v>27.262208842060783</v>
      </c>
    </row>
    <row r="1545" spans="1:25" ht="14.25" customHeight="1" x14ac:dyDescent="0.2">
      <c r="A1545" s="172" t="s">
        <v>276</v>
      </c>
      <c r="B1545" s="172" t="s">
        <v>277</v>
      </c>
      <c r="C1545" s="172" t="s">
        <v>339</v>
      </c>
      <c r="D1545" s="170">
        <v>342000</v>
      </c>
      <c r="E1545" s="160">
        <v>926</v>
      </c>
      <c r="F1545" s="160">
        <v>1156</v>
      </c>
      <c r="G1545" s="160">
        <v>1618</v>
      </c>
      <c r="H1545" s="170">
        <v>99967</v>
      </c>
      <c r="I1545" s="170">
        <v>105690</v>
      </c>
      <c r="J1545" s="170">
        <v>37040</v>
      </c>
      <c r="K1545" s="170">
        <v>46240</v>
      </c>
      <c r="L1545" s="160">
        <v>64720</v>
      </c>
      <c r="M1545" s="160">
        <v>31777</v>
      </c>
      <c r="N1545" s="170">
        <f t="shared" si="348"/>
        <v>-68190</v>
      </c>
      <c r="O1545" s="170">
        <f t="shared" si="349"/>
        <v>-73913</v>
      </c>
      <c r="P1545" s="170">
        <f t="shared" si="350"/>
        <v>-5263</v>
      </c>
      <c r="Q1545" s="170">
        <f t="shared" si="351"/>
        <v>-14463</v>
      </c>
      <c r="R1545" s="170">
        <f t="shared" si="352"/>
        <v>-32943</v>
      </c>
      <c r="S1545" s="174">
        <f t="shared" si="353"/>
        <v>44460</v>
      </c>
      <c r="T1545" s="171">
        <f t="shared" si="354"/>
        <v>27966.969477000002</v>
      </c>
      <c r="U1545" s="174">
        <f t="shared" si="355"/>
        <v>1033.37952217515</v>
      </c>
      <c r="V1545" s="172">
        <f t="shared" si="356"/>
        <v>43.023883332250094</v>
      </c>
      <c r="W1545" s="174">
        <f t="shared" si="357"/>
        <v>3468</v>
      </c>
      <c r="X1545" s="174">
        <f t="shared" si="358"/>
        <v>86.114960181262489</v>
      </c>
      <c r="Y1545" s="175">
        <f t="shared" si="359"/>
        <v>40.27174828508592</v>
      </c>
    </row>
    <row r="1546" spans="1:25" ht="14.25" customHeight="1" x14ac:dyDescent="0.2">
      <c r="A1546" s="172" t="s">
        <v>276</v>
      </c>
      <c r="B1546" s="172" t="s">
        <v>277</v>
      </c>
      <c r="C1546" s="172" t="s">
        <v>179</v>
      </c>
      <c r="D1546" s="170">
        <v>342000</v>
      </c>
      <c r="E1546" s="160">
        <v>926</v>
      </c>
      <c r="F1546" s="160">
        <v>1156</v>
      </c>
      <c r="G1546" s="160">
        <v>1618</v>
      </c>
      <c r="H1546" s="170">
        <v>99967</v>
      </c>
      <c r="I1546" s="170">
        <v>105690</v>
      </c>
      <c r="J1546" s="170">
        <v>37040</v>
      </c>
      <c r="K1546" s="170">
        <v>46240</v>
      </c>
      <c r="L1546" s="160">
        <v>64720</v>
      </c>
      <c r="M1546" s="160">
        <v>59929</v>
      </c>
      <c r="N1546" s="170">
        <f t="shared" ref="N1546:N1609" si="360">$M1546-H1546</f>
        <v>-40038</v>
      </c>
      <c r="O1546" s="170">
        <f t="shared" ref="O1546:O1609" si="361">$M1546-I1546</f>
        <v>-45761</v>
      </c>
      <c r="P1546" s="170">
        <f t="shared" ref="P1546:P1609" si="362">$M1546-J1546</f>
        <v>22889</v>
      </c>
      <c r="Q1546" s="170">
        <f t="shared" ref="Q1546:Q1609" si="363">$M1546-K1546</f>
        <v>13689</v>
      </c>
      <c r="R1546" s="170">
        <f t="shared" ref="R1546:R1609" si="364">$M1546-L1546</f>
        <v>-4791</v>
      </c>
      <c r="S1546" s="174">
        <f t="shared" ref="S1546:S1609" si="365">D1546*0.13</f>
        <v>44460</v>
      </c>
      <c r="T1546" s="171">
        <f t="shared" ref="T1546:T1609" si="366">M1546*$AD$1</f>
        <v>52743.572829000004</v>
      </c>
      <c r="U1546" s="174">
        <f t="shared" ref="U1546:U1609" si="367">T1546*$AB$1</f>
        <v>1948.8750160315499</v>
      </c>
      <c r="V1546" s="172">
        <f t="shared" ref="V1546:V1609" si="368">S1546/U1546</f>
        <v>22.813161251629616</v>
      </c>
      <c r="W1546" s="174">
        <f t="shared" ref="W1546:W1609" si="369">F1546*3</f>
        <v>3468</v>
      </c>
      <c r="X1546" s="174">
        <f t="shared" ref="X1546:X1609" si="370">T1546*($AB$1/12)</f>
        <v>162.40625133596248</v>
      </c>
      <c r="Y1546" s="175">
        <f t="shared" ref="Y1546:Y1609" si="371">W1546/X1546</f>
        <v>21.35385781933914</v>
      </c>
    </row>
    <row r="1547" spans="1:25" ht="14.25" customHeight="1" x14ac:dyDescent="0.2">
      <c r="A1547" s="172" t="s">
        <v>276</v>
      </c>
      <c r="B1547" s="172" t="s">
        <v>277</v>
      </c>
      <c r="C1547" s="172" t="s">
        <v>340</v>
      </c>
      <c r="D1547" s="170">
        <v>342000</v>
      </c>
      <c r="E1547" s="160">
        <v>926</v>
      </c>
      <c r="F1547" s="160">
        <v>1156</v>
      </c>
      <c r="G1547" s="160">
        <v>1618</v>
      </c>
      <c r="H1547" s="170">
        <v>99967</v>
      </c>
      <c r="I1547" s="170">
        <v>105690</v>
      </c>
      <c r="J1547" s="170">
        <v>37040</v>
      </c>
      <c r="K1547" s="170">
        <v>46240</v>
      </c>
      <c r="L1547" s="160">
        <v>64720</v>
      </c>
      <c r="M1547" s="160">
        <v>33074</v>
      </c>
      <c r="N1547" s="170">
        <f t="shared" si="360"/>
        <v>-66893</v>
      </c>
      <c r="O1547" s="170">
        <f t="shared" si="361"/>
        <v>-72616</v>
      </c>
      <c r="P1547" s="170">
        <f t="shared" si="362"/>
        <v>-3966</v>
      </c>
      <c r="Q1547" s="170">
        <f t="shared" si="363"/>
        <v>-13166</v>
      </c>
      <c r="R1547" s="170">
        <f t="shared" si="364"/>
        <v>-31646</v>
      </c>
      <c r="S1547" s="174">
        <f t="shared" si="365"/>
        <v>44460</v>
      </c>
      <c r="T1547" s="171">
        <f t="shared" si="366"/>
        <v>29108.460474</v>
      </c>
      <c r="U1547" s="174">
        <f t="shared" si="367"/>
        <v>1075.5576145143</v>
      </c>
      <c r="V1547" s="172">
        <f t="shared" si="368"/>
        <v>41.336697727789542</v>
      </c>
      <c r="W1547" s="174">
        <f t="shared" si="369"/>
        <v>3468</v>
      </c>
      <c r="X1547" s="174">
        <f t="shared" si="370"/>
        <v>89.629801209524985</v>
      </c>
      <c r="Y1547" s="175">
        <f t="shared" si="371"/>
        <v>38.692487913623253</v>
      </c>
    </row>
    <row r="1548" spans="1:25" ht="14.25" customHeight="1" x14ac:dyDescent="0.2">
      <c r="A1548" s="172" t="s">
        <v>276</v>
      </c>
      <c r="B1548" s="172" t="s">
        <v>277</v>
      </c>
      <c r="C1548" s="172" t="s">
        <v>305</v>
      </c>
      <c r="D1548" s="170">
        <v>342000</v>
      </c>
      <c r="E1548" s="160">
        <v>926</v>
      </c>
      <c r="F1548" s="160">
        <v>1156</v>
      </c>
      <c r="G1548" s="160">
        <v>1618</v>
      </c>
      <c r="H1548" s="170">
        <v>99967</v>
      </c>
      <c r="I1548" s="170">
        <v>105690</v>
      </c>
      <c r="J1548" s="170">
        <v>37040</v>
      </c>
      <c r="K1548" s="170">
        <v>46240</v>
      </c>
      <c r="L1548" s="160">
        <v>64720</v>
      </c>
      <c r="M1548" s="160">
        <v>29117</v>
      </c>
      <c r="N1548" s="170">
        <f t="shared" si="360"/>
        <v>-70850</v>
      </c>
      <c r="O1548" s="170">
        <f t="shared" si="361"/>
        <v>-76573</v>
      </c>
      <c r="P1548" s="170">
        <f t="shared" si="362"/>
        <v>-7923</v>
      </c>
      <c r="Q1548" s="170">
        <f t="shared" si="363"/>
        <v>-17123</v>
      </c>
      <c r="R1548" s="170">
        <f t="shared" si="364"/>
        <v>-35603</v>
      </c>
      <c r="S1548" s="174">
        <f t="shared" si="365"/>
        <v>44460</v>
      </c>
      <c r="T1548" s="171">
        <f t="shared" si="366"/>
        <v>25625.900817000002</v>
      </c>
      <c r="U1548" s="174">
        <f t="shared" si="367"/>
        <v>946.87703518814999</v>
      </c>
      <c r="V1548" s="172">
        <f t="shared" si="368"/>
        <v>46.954354523093421</v>
      </c>
      <c r="W1548" s="174">
        <f t="shared" si="369"/>
        <v>3468</v>
      </c>
      <c r="X1548" s="174">
        <f t="shared" si="370"/>
        <v>78.906419599012494</v>
      </c>
      <c r="Y1548" s="175">
        <f t="shared" si="371"/>
        <v>43.950796622425912</v>
      </c>
    </row>
    <row r="1549" spans="1:25" ht="14.25" customHeight="1" x14ac:dyDescent="0.2">
      <c r="A1549" s="172" t="s">
        <v>197</v>
      </c>
      <c r="B1549" s="172" t="s">
        <v>278</v>
      </c>
      <c r="C1549" s="172" t="s">
        <v>177</v>
      </c>
      <c r="D1549" s="170">
        <v>125000</v>
      </c>
      <c r="E1549" s="160">
        <v>741</v>
      </c>
      <c r="F1549" s="160">
        <v>924</v>
      </c>
      <c r="G1549" s="160">
        <v>1158</v>
      </c>
      <c r="H1549" s="170">
        <v>36538</v>
      </c>
      <c r="I1549" s="170">
        <v>38629</v>
      </c>
      <c r="J1549" s="170">
        <v>29640</v>
      </c>
      <c r="K1549" s="170">
        <v>36960</v>
      </c>
      <c r="L1549" s="160">
        <v>46320</v>
      </c>
      <c r="M1549" s="160">
        <v>28755</v>
      </c>
      <c r="N1549" s="170">
        <f t="shared" si="360"/>
        <v>-7783</v>
      </c>
      <c r="O1549" s="170">
        <f t="shared" si="361"/>
        <v>-9874</v>
      </c>
      <c r="P1549" s="170">
        <f t="shared" si="362"/>
        <v>-885</v>
      </c>
      <c r="Q1549" s="170">
        <f t="shared" si="363"/>
        <v>-8205</v>
      </c>
      <c r="R1549" s="170">
        <f t="shared" si="364"/>
        <v>-17565</v>
      </c>
      <c r="S1549" s="174">
        <f t="shared" si="365"/>
        <v>16250</v>
      </c>
      <c r="T1549" s="171">
        <f t="shared" si="366"/>
        <v>25307.304254999999</v>
      </c>
      <c r="U1549" s="174">
        <f t="shared" si="367"/>
        <v>935.10489222224987</v>
      </c>
      <c r="V1549" s="172">
        <f t="shared" si="368"/>
        <v>17.377729637776081</v>
      </c>
      <c r="W1549" s="174">
        <f t="shared" si="369"/>
        <v>2772</v>
      </c>
      <c r="X1549" s="174">
        <f t="shared" si="370"/>
        <v>77.92540768518748</v>
      </c>
      <c r="Y1549" s="175">
        <f t="shared" si="371"/>
        <v>35.572479918214377</v>
      </c>
    </row>
    <row r="1550" spans="1:25" ht="14.25" customHeight="1" x14ac:dyDescent="0.2">
      <c r="A1550" s="172" t="s">
        <v>197</v>
      </c>
      <c r="B1550" s="172" t="s">
        <v>278</v>
      </c>
      <c r="C1550" s="172" t="s">
        <v>180</v>
      </c>
      <c r="D1550" s="170">
        <v>125000</v>
      </c>
      <c r="E1550" s="160">
        <v>741</v>
      </c>
      <c r="F1550" s="160">
        <v>924</v>
      </c>
      <c r="G1550" s="160">
        <v>1158</v>
      </c>
      <c r="H1550" s="170">
        <v>36538</v>
      </c>
      <c r="I1550" s="170">
        <v>38629</v>
      </c>
      <c r="J1550" s="170">
        <v>29640</v>
      </c>
      <c r="K1550" s="170">
        <v>36960</v>
      </c>
      <c r="L1550" s="160">
        <v>46320</v>
      </c>
      <c r="M1550" s="160">
        <v>28612</v>
      </c>
      <c r="N1550" s="170">
        <f t="shared" si="360"/>
        <v>-7926</v>
      </c>
      <c r="O1550" s="170">
        <f t="shared" si="361"/>
        <v>-10017</v>
      </c>
      <c r="P1550" s="170">
        <f t="shared" si="362"/>
        <v>-1028</v>
      </c>
      <c r="Q1550" s="170">
        <f t="shared" si="363"/>
        <v>-8348</v>
      </c>
      <c r="R1550" s="170">
        <f t="shared" si="364"/>
        <v>-17708</v>
      </c>
      <c r="S1550" s="174">
        <f t="shared" si="365"/>
        <v>16250</v>
      </c>
      <c r="T1550" s="171">
        <f t="shared" si="366"/>
        <v>25181.449811999999</v>
      </c>
      <c r="U1550" s="174">
        <f t="shared" si="367"/>
        <v>930.45457055339989</v>
      </c>
      <c r="V1550" s="172">
        <f t="shared" si="368"/>
        <v>17.464581844479632</v>
      </c>
      <c r="W1550" s="174">
        <f t="shared" si="369"/>
        <v>2772</v>
      </c>
      <c r="X1550" s="174">
        <f t="shared" si="370"/>
        <v>77.537880879449986</v>
      </c>
      <c r="Y1550" s="175">
        <f t="shared" si="371"/>
        <v>35.750267721524338</v>
      </c>
    </row>
    <row r="1551" spans="1:25" ht="14.25" customHeight="1" x14ac:dyDescent="0.2">
      <c r="A1551" s="172" t="s">
        <v>197</v>
      </c>
      <c r="B1551" s="172" t="s">
        <v>278</v>
      </c>
      <c r="C1551" s="172" t="s">
        <v>463</v>
      </c>
      <c r="D1551" s="170">
        <v>125000</v>
      </c>
      <c r="E1551" s="160">
        <v>741</v>
      </c>
      <c r="F1551" s="160">
        <v>924</v>
      </c>
      <c r="G1551" s="160">
        <v>1158</v>
      </c>
      <c r="H1551" s="170">
        <v>36538</v>
      </c>
      <c r="I1551" s="170">
        <v>38629</v>
      </c>
      <c r="J1551" s="170">
        <v>29640</v>
      </c>
      <c r="K1551" s="170">
        <v>36960</v>
      </c>
      <c r="L1551" s="160">
        <v>46320</v>
      </c>
      <c r="M1551" s="160">
        <v>31384</v>
      </c>
      <c r="N1551" s="170">
        <f t="shared" si="360"/>
        <v>-5154</v>
      </c>
      <c r="O1551" s="170">
        <f t="shared" si="361"/>
        <v>-7245</v>
      </c>
      <c r="P1551" s="170">
        <f t="shared" si="362"/>
        <v>1744</v>
      </c>
      <c r="Q1551" s="170">
        <f t="shared" si="363"/>
        <v>-5576</v>
      </c>
      <c r="R1551" s="170">
        <f t="shared" si="364"/>
        <v>-14936</v>
      </c>
      <c r="S1551" s="174">
        <f t="shared" si="365"/>
        <v>16250</v>
      </c>
      <c r="T1551" s="171">
        <f t="shared" si="366"/>
        <v>27621.089784</v>
      </c>
      <c r="U1551" s="174">
        <f t="shared" si="367"/>
        <v>1020.5992675187999</v>
      </c>
      <c r="V1551" s="172">
        <f t="shared" si="368"/>
        <v>15.922018089926434</v>
      </c>
      <c r="W1551" s="174">
        <f t="shared" si="369"/>
        <v>2772</v>
      </c>
      <c r="X1551" s="174">
        <f t="shared" si="370"/>
        <v>85.04993895989999</v>
      </c>
      <c r="Y1551" s="172">
        <f t="shared" si="371"/>
        <v>32.592615984203874</v>
      </c>
    </row>
    <row r="1552" spans="1:25" ht="14.25" customHeight="1" x14ac:dyDescent="0.2">
      <c r="A1552" s="172" t="s">
        <v>197</v>
      </c>
      <c r="B1552" s="172" t="s">
        <v>278</v>
      </c>
      <c r="C1552" s="172" t="s">
        <v>181</v>
      </c>
      <c r="D1552" s="170">
        <v>125000</v>
      </c>
      <c r="E1552" s="160">
        <v>741</v>
      </c>
      <c r="F1552" s="160">
        <v>924</v>
      </c>
      <c r="G1552" s="160">
        <v>1158</v>
      </c>
      <c r="H1552" s="170">
        <v>36538</v>
      </c>
      <c r="I1552" s="170">
        <v>38629</v>
      </c>
      <c r="J1552" s="170">
        <v>29640</v>
      </c>
      <c r="K1552" s="170">
        <v>36960</v>
      </c>
      <c r="L1552" s="160">
        <v>46320</v>
      </c>
      <c r="M1552" s="160">
        <v>86930</v>
      </c>
      <c r="N1552" s="170">
        <f t="shared" si="360"/>
        <v>50392</v>
      </c>
      <c r="O1552" s="170">
        <f t="shared" si="361"/>
        <v>48301</v>
      </c>
      <c r="P1552" s="170">
        <f t="shared" si="362"/>
        <v>57290</v>
      </c>
      <c r="Q1552" s="170">
        <f t="shared" si="363"/>
        <v>49970</v>
      </c>
      <c r="R1552" s="170">
        <f t="shared" si="364"/>
        <v>40610</v>
      </c>
      <c r="S1552" s="174">
        <f t="shared" si="365"/>
        <v>16250</v>
      </c>
      <c r="T1552" s="171">
        <f t="shared" si="366"/>
        <v>76507.179929999998</v>
      </c>
      <c r="U1552" s="174">
        <f t="shared" si="367"/>
        <v>2826.9402984134995</v>
      </c>
      <c r="V1552" s="172">
        <f t="shared" si="368"/>
        <v>5.7482643015558637</v>
      </c>
      <c r="W1552" s="174">
        <f t="shared" si="369"/>
        <v>2772</v>
      </c>
      <c r="X1552" s="174">
        <f t="shared" si="370"/>
        <v>235.57835820112496</v>
      </c>
      <c r="Y1552" s="175">
        <f t="shared" si="371"/>
        <v>11.766785460120262</v>
      </c>
    </row>
    <row r="1553" spans="1:25" ht="14.25" customHeight="1" x14ac:dyDescent="0.2">
      <c r="A1553" s="172" t="s">
        <v>197</v>
      </c>
      <c r="B1553" s="172" t="s">
        <v>278</v>
      </c>
      <c r="C1553" s="172" t="s">
        <v>178</v>
      </c>
      <c r="D1553" s="170">
        <v>125000</v>
      </c>
      <c r="E1553" s="160">
        <v>741</v>
      </c>
      <c r="F1553" s="160">
        <v>924</v>
      </c>
      <c r="G1553" s="160">
        <v>1158</v>
      </c>
      <c r="H1553" s="170">
        <v>36538</v>
      </c>
      <c r="I1553" s="170">
        <v>38629</v>
      </c>
      <c r="J1553" s="170">
        <v>29640</v>
      </c>
      <c r="K1553" s="170">
        <v>36960</v>
      </c>
      <c r="L1553" s="160">
        <v>46320</v>
      </c>
      <c r="M1553" s="160">
        <v>68208</v>
      </c>
      <c r="N1553" s="170">
        <f t="shared" si="360"/>
        <v>31670</v>
      </c>
      <c r="O1553" s="170">
        <f t="shared" si="361"/>
        <v>29579</v>
      </c>
      <c r="P1553" s="170">
        <f t="shared" si="362"/>
        <v>38568</v>
      </c>
      <c r="Q1553" s="170">
        <f t="shared" si="363"/>
        <v>31248</v>
      </c>
      <c r="R1553" s="170">
        <f t="shared" si="364"/>
        <v>21888</v>
      </c>
      <c r="S1553" s="174">
        <f t="shared" si="365"/>
        <v>16250</v>
      </c>
      <c r="T1553" s="171">
        <f t="shared" si="366"/>
        <v>60029.929007999999</v>
      </c>
      <c r="U1553" s="174">
        <f t="shared" si="367"/>
        <v>2218.1058768455996</v>
      </c>
      <c r="V1553" s="172">
        <f t="shared" si="368"/>
        <v>7.326070486368919</v>
      </c>
      <c r="W1553" s="174">
        <f t="shared" si="369"/>
        <v>2772</v>
      </c>
      <c r="X1553" s="174">
        <f t="shared" si="370"/>
        <v>184.84215640379998</v>
      </c>
      <c r="Y1553" s="175">
        <f t="shared" si="371"/>
        <v>14.996578994373891</v>
      </c>
    </row>
    <row r="1554" spans="1:25" ht="14.25" customHeight="1" x14ac:dyDescent="0.2">
      <c r="A1554" s="172" t="s">
        <v>197</v>
      </c>
      <c r="B1554" s="172" t="s">
        <v>278</v>
      </c>
      <c r="C1554" s="172" t="s">
        <v>468</v>
      </c>
      <c r="D1554" s="170">
        <v>125000</v>
      </c>
      <c r="E1554" s="160">
        <v>741</v>
      </c>
      <c r="F1554" s="160">
        <v>924</v>
      </c>
      <c r="G1554" s="160">
        <v>1158</v>
      </c>
      <c r="H1554" s="170">
        <v>36538</v>
      </c>
      <c r="I1554" s="170">
        <v>38629</v>
      </c>
      <c r="J1554" s="170">
        <v>29640</v>
      </c>
      <c r="K1554" s="170">
        <v>36960</v>
      </c>
      <c r="L1554" s="160">
        <v>46320</v>
      </c>
      <c r="M1554" s="160">
        <v>57367</v>
      </c>
      <c r="N1554" s="170">
        <f t="shared" si="360"/>
        <v>20829</v>
      </c>
      <c r="O1554" s="170">
        <f t="shared" si="361"/>
        <v>18738</v>
      </c>
      <c r="P1554" s="170">
        <f t="shared" si="362"/>
        <v>27727</v>
      </c>
      <c r="Q1554" s="170">
        <f t="shared" si="363"/>
        <v>20407</v>
      </c>
      <c r="R1554" s="170">
        <f t="shared" si="364"/>
        <v>11047</v>
      </c>
      <c r="S1554" s="174">
        <f t="shared" si="365"/>
        <v>16250</v>
      </c>
      <c r="T1554" s="171">
        <f t="shared" si="366"/>
        <v>50488.754067000002</v>
      </c>
      <c r="U1554" s="174">
        <f t="shared" si="367"/>
        <v>1865.55946277565</v>
      </c>
      <c r="V1554" s="172">
        <f t="shared" si="368"/>
        <v>8.710523745955884</v>
      </c>
      <c r="W1554" s="174">
        <f t="shared" si="369"/>
        <v>2772</v>
      </c>
      <c r="X1554" s="174">
        <f t="shared" si="370"/>
        <v>155.46328856463748</v>
      </c>
      <c r="Y1554" s="175">
        <f t="shared" si="371"/>
        <v>17.830576116029324</v>
      </c>
    </row>
    <row r="1555" spans="1:25" ht="14.25" customHeight="1" x14ac:dyDescent="0.2">
      <c r="A1555" s="172" t="s">
        <v>197</v>
      </c>
      <c r="B1555" s="172" t="s">
        <v>278</v>
      </c>
      <c r="C1555" s="172" t="s">
        <v>170</v>
      </c>
      <c r="D1555" s="170">
        <v>125000</v>
      </c>
      <c r="E1555" s="160">
        <v>741</v>
      </c>
      <c r="F1555" s="160">
        <v>924</v>
      </c>
      <c r="G1555" s="160">
        <v>1158</v>
      </c>
      <c r="H1555" s="170">
        <v>36538</v>
      </c>
      <c r="I1555" s="170">
        <v>38629</v>
      </c>
      <c r="J1555" s="170">
        <v>29640</v>
      </c>
      <c r="K1555" s="170">
        <v>36960</v>
      </c>
      <c r="L1555" s="160">
        <v>46320</v>
      </c>
      <c r="M1555" s="160">
        <v>48053</v>
      </c>
      <c r="N1555" s="170">
        <f t="shared" si="360"/>
        <v>11515</v>
      </c>
      <c r="O1555" s="170">
        <f t="shared" si="361"/>
        <v>9424</v>
      </c>
      <c r="P1555" s="170">
        <f t="shared" si="362"/>
        <v>18413</v>
      </c>
      <c r="Q1555" s="170">
        <f t="shared" si="363"/>
        <v>11093</v>
      </c>
      <c r="R1555" s="170">
        <f t="shared" si="364"/>
        <v>1733</v>
      </c>
      <c r="S1555" s="174">
        <f t="shared" si="365"/>
        <v>16250</v>
      </c>
      <c r="T1555" s="171">
        <f t="shared" si="366"/>
        <v>42291.493352999998</v>
      </c>
      <c r="U1555" s="174">
        <f t="shared" si="367"/>
        <v>1562.6706793933497</v>
      </c>
      <c r="V1555" s="172">
        <f t="shared" si="368"/>
        <v>10.398864082039649</v>
      </c>
      <c r="W1555" s="174">
        <f t="shared" si="369"/>
        <v>2772</v>
      </c>
      <c r="X1555" s="174">
        <f t="shared" si="370"/>
        <v>130.22255661611248</v>
      </c>
      <c r="Y1555" s="175">
        <f t="shared" si="371"/>
        <v>21.286634758459499</v>
      </c>
    </row>
    <row r="1556" spans="1:25" ht="14.25" customHeight="1" x14ac:dyDescent="0.2">
      <c r="A1556" s="172" t="s">
        <v>197</v>
      </c>
      <c r="B1556" s="172" t="s">
        <v>278</v>
      </c>
      <c r="C1556" s="172" t="s">
        <v>171</v>
      </c>
      <c r="D1556" s="170">
        <v>125000</v>
      </c>
      <c r="E1556" s="160">
        <v>741</v>
      </c>
      <c r="F1556" s="160">
        <v>924</v>
      </c>
      <c r="G1556" s="160">
        <v>1158</v>
      </c>
      <c r="H1556" s="170">
        <v>36538</v>
      </c>
      <c r="I1556" s="170">
        <v>38629</v>
      </c>
      <c r="J1556" s="170">
        <v>29640</v>
      </c>
      <c r="K1556" s="170">
        <v>36960</v>
      </c>
      <c r="L1556" s="160">
        <v>46320</v>
      </c>
      <c r="M1556" s="160">
        <v>44154</v>
      </c>
      <c r="N1556" s="170">
        <f t="shared" si="360"/>
        <v>7616</v>
      </c>
      <c r="O1556" s="170">
        <f t="shared" si="361"/>
        <v>5525</v>
      </c>
      <c r="P1556" s="170">
        <f t="shared" si="362"/>
        <v>14514</v>
      </c>
      <c r="Q1556" s="170">
        <f t="shared" si="363"/>
        <v>7194</v>
      </c>
      <c r="R1556" s="170">
        <f t="shared" si="364"/>
        <v>-2166</v>
      </c>
      <c r="S1556" s="174">
        <f t="shared" si="365"/>
        <v>16250</v>
      </c>
      <c r="T1556" s="171">
        <f t="shared" si="366"/>
        <v>38859.979553999998</v>
      </c>
      <c r="U1556" s="174">
        <f t="shared" si="367"/>
        <v>1435.8762445202997</v>
      </c>
      <c r="V1556" s="172">
        <f t="shared" si="368"/>
        <v>11.317131307112634</v>
      </c>
      <c r="W1556" s="174">
        <f t="shared" si="369"/>
        <v>2772</v>
      </c>
      <c r="X1556" s="174">
        <f t="shared" si="370"/>
        <v>119.65635371002497</v>
      </c>
      <c r="Y1556" s="175">
        <f t="shared" si="371"/>
        <v>23.166341895371978</v>
      </c>
    </row>
    <row r="1557" spans="1:25" ht="14.25" customHeight="1" x14ac:dyDescent="0.2">
      <c r="A1557" s="172" t="s">
        <v>197</v>
      </c>
      <c r="B1557" s="172" t="s">
        <v>278</v>
      </c>
      <c r="C1557" s="172" t="s">
        <v>172</v>
      </c>
      <c r="D1557" s="170">
        <v>125000</v>
      </c>
      <c r="E1557" s="160">
        <v>741</v>
      </c>
      <c r="F1557" s="160">
        <v>924</v>
      </c>
      <c r="G1557" s="160">
        <v>1158</v>
      </c>
      <c r="H1557" s="170">
        <v>36538</v>
      </c>
      <c r="I1557" s="170">
        <v>38629</v>
      </c>
      <c r="J1557" s="170">
        <v>29640</v>
      </c>
      <c r="K1557" s="170">
        <v>36960</v>
      </c>
      <c r="L1557" s="160">
        <v>46320</v>
      </c>
      <c r="M1557" s="160">
        <v>31370</v>
      </c>
      <c r="N1557" s="170">
        <f t="shared" si="360"/>
        <v>-5168</v>
      </c>
      <c r="O1557" s="170">
        <f t="shared" si="361"/>
        <v>-7259</v>
      </c>
      <c r="P1557" s="170">
        <f t="shared" si="362"/>
        <v>1730</v>
      </c>
      <c r="Q1557" s="170">
        <f t="shared" si="363"/>
        <v>-5590</v>
      </c>
      <c r="R1557" s="170">
        <f t="shared" si="364"/>
        <v>-14950</v>
      </c>
      <c r="S1557" s="174">
        <f t="shared" si="365"/>
        <v>16250</v>
      </c>
      <c r="T1557" s="171">
        <f t="shared" si="366"/>
        <v>27608.768370000002</v>
      </c>
      <c r="U1557" s="174">
        <f t="shared" si="367"/>
        <v>1020.1439912715</v>
      </c>
      <c r="V1557" s="172">
        <f t="shared" si="368"/>
        <v>15.929123867843519</v>
      </c>
      <c r="W1557" s="174">
        <f t="shared" si="369"/>
        <v>2772</v>
      </c>
      <c r="X1557" s="174">
        <f t="shared" si="370"/>
        <v>85.01199927262499</v>
      </c>
      <c r="Y1557" s="175">
        <f t="shared" si="371"/>
        <v>32.607161620919804</v>
      </c>
    </row>
    <row r="1558" spans="1:25" ht="14.25" customHeight="1" x14ac:dyDescent="0.2">
      <c r="A1558" s="172" t="s">
        <v>197</v>
      </c>
      <c r="B1558" s="172" t="s">
        <v>278</v>
      </c>
      <c r="C1558" s="172" t="s">
        <v>173</v>
      </c>
      <c r="D1558" s="170">
        <v>125000</v>
      </c>
      <c r="E1558" s="160">
        <v>741</v>
      </c>
      <c r="F1558" s="160">
        <v>924</v>
      </c>
      <c r="G1558" s="160">
        <v>1158</v>
      </c>
      <c r="H1558" s="170">
        <v>36538</v>
      </c>
      <c r="I1558" s="170">
        <v>38629</v>
      </c>
      <c r="J1558" s="170">
        <v>29640</v>
      </c>
      <c r="K1558" s="170">
        <v>36960</v>
      </c>
      <c r="L1558" s="160">
        <v>46320</v>
      </c>
      <c r="M1558" s="160">
        <v>38988</v>
      </c>
      <c r="N1558" s="170">
        <f t="shared" si="360"/>
        <v>2450</v>
      </c>
      <c r="O1558" s="170">
        <f t="shared" si="361"/>
        <v>359</v>
      </c>
      <c r="P1558" s="170">
        <f t="shared" si="362"/>
        <v>9348</v>
      </c>
      <c r="Q1558" s="170">
        <f t="shared" si="363"/>
        <v>2028</v>
      </c>
      <c r="R1558" s="170">
        <f t="shared" si="364"/>
        <v>-7332</v>
      </c>
      <c r="S1558" s="174">
        <f t="shared" si="365"/>
        <v>16250</v>
      </c>
      <c r="T1558" s="171">
        <f t="shared" si="366"/>
        <v>34313.377787999998</v>
      </c>
      <c r="U1558" s="174">
        <f t="shared" si="367"/>
        <v>1267.8793092665999</v>
      </c>
      <c r="V1558" s="172">
        <f t="shared" si="368"/>
        <v>12.816677329800227</v>
      </c>
      <c r="W1558" s="174">
        <f t="shared" si="369"/>
        <v>2772</v>
      </c>
      <c r="X1558" s="174">
        <f t="shared" si="370"/>
        <v>105.65660910554998</v>
      </c>
      <c r="Y1558" s="175">
        <f t="shared" si="371"/>
        <v>26.235935673752294</v>
      </c>
    </row>
    <row r="1559" spans="1:25" ht="14.25" customHeight="1" x14ac:dyDescent="0.2">
      <c r="A1559" s="172" t="s">
        <v>197</v>
      </c>
      <c r="B1559" s="172" t="s">
        <v>278</v>
      </c>
      <c r="C1559" s="172" t="s">
        <v>174</v>
      </c>
      <c r="D1559" s="170">
        <v>125000</v>
      </c>
      <c r="E1559" s="160">
        <v>741</v>
      </c>
      <c r="F1559" s="160">
        <v>924</v>
      </c>
      <c r="G1559" s="160">
        <v>1158</v>
      </c>
      <c r="H1559" s="170">
        <v>36538</v>
      </c>
      <c r="I1559" s="170">
        <v>38629</v>
      </c>
      <c r="J1559" s="170">
        <v>29640</v>
      </c>
      <c r="K1559" s="170">
        <v>36960</v>
      </c>
      <c r="L1559" s="160">
        <v>46320</v>
      </c>
      <c r="M1559" s="160">
        <v>67547</v>
      </c>
      <c r="N1559" s="170">
        <f t="shared" si="360"/>
        <v>31009</v>
      </c>
      <c r="O1559" s="170">
        <f t="shared" si="361"/>
        <v>28918</v>
      </c>
      <c r="P1559" s="170">
        <f t="shared" si="362"/>
        <v>37907</v>
      </c>
      <c r="Q1559" s="170">
        <f t="shared" si="363"/>
        <v>30587</v>
      </c>
      <c r="R1559" s="170">
        <f t="shared" si="364"/>
        <v>21227</v>
      </c>
      <c r="S1559" s="174">
        <f t="shared" si="365"/>
        <v>16250</v>
      </c>
      <c r="T1559" s="171">
        <f t="shared" si="366"/>
        <v>59448.182247000004</v>
      </c>
      <c r="U1559" s="174">
        <f t="shared" si="367"/>
        <v>2196.61033402665</v>
      </c>
      <c r="V1559" s="172">
        <f t="shared" si="368"/>
        <v>7.3977617915562668</v>
      </c>
      <c r="W1559" s="174">
        <f t="shared" si="369"/>
        <v>2772</v>
      </c>
      <c r="X1559" s="174">
        <f t="shared" si="370"/>
        <v>183.05086116888748</v>
      </c>
      <c r="Y1559" s="175">
        <f t="shared" si="371"/>
        <v>15.14333219903555</v>
      </c>
    </row>
    <row r="1560" spans="1:25" ht="14.25" customHeight="1" x14ac:dyDescent="0.2">
      <c r="A1560" s="172" t="s">
        <v>197</v>
      </c>
      <c r="B1560" s="172" t="s">
        <v>278</v>
      </c>
      <c r="C1560" s="172" t="s">
        <v>175</v>
      </c>
      <c r="D1560" s="170">
        <v>125000</v>
      </c>
      <c r="E1560" s="160">
        <v>741</v>
      </c>
      <c r="F1560" s="160">
        <v>924</v>
      </c>
      <c r="G1560" s="160">
        <v>1158</v>
      </c>
      <c r="H1560" s="170">
        <v>36538</v>
      </c>
      <c r="I1560" s="170">
        <v>38629</v>
      </c>
      <c r="J1560" s="170">
        <v>29640</v>
      </c>
      <c r="K1560" s="170">
        <v>36960</v>
      </c>
      <c r="L1560" s="160">
        <v>46320</v>
      </c>
      <c r="M1560" s="160">
        <v>29220</v>
      </c>
      <c r="N1560" s="170">
        <f t="shared" si="360"/>
        <v>-7318</v>
      </c>
      <c r="O1560" s="170">
        <f t="shared" si="361"/>
        <v>-9409</v>
      </c>
      <c r="P1560" s="170">
        <f t="shared" si="362"/>
        <v>-420</v>
      </c>
      <c r="Q1560" s="170">
        <f t="shared" si="363"/>
        <v>-7740</v>
      </c>
      <c r="R1560" s="170">
        <f t="shared" si="364"/>
        <v>-17100</v>
      </c>
      <c r="S1560" s="174">
        <f t="shared" si="365"/>
        <v>16250</v>
      </c>
      <c r="T1560" s="171">
        <f t="shared" si="366"/>
        <v>25716.551220000001</v>
      </c>
      <c r="U1560" s="174">
        <f t="shared" si="367"/>
        <v>950.22656757899995</v>
      </c>
      <c r="V1560" s="172">
        <f t="shared" si="368"/>
        <v>17.101184658940834</v>
      </c>
      <c r="W1560" s="174">
        <f t="shared" si="369"/>
        <v>2772</v>
      </c>
      <c r="X1560" s="174">
        <f t="shared" si="370"/>
        <v>79.185547298249986</v>
      </c>
      <c r="Y1560" s="175">
        <f t="shared" si="371"/>
        <v>35.006388092000492</v>
      </c>
    </row>
    <row r="1561" spans="1:25" ht="14.25" customHeight="1" x14ac:dyDescent="0.2">
      <c r="A1561" s="172" t="s">
        <v>197</v>
      </c>
      <c r="B1561" s="172" t="s">
        <v>278</v>
      </c>
      <c r="C1561" s="172" t="s">
        <v>176</v>
      </c>
      <c r="D1561" s="170">
        <v>125000</v>
      </c>
      <c r="E1561" s="160">
        <v>741</v>
      </c>
      <c r="F1561" s="160">
        <v>924</v>
      </c>
      <c r="G1561" s="160">
        <v>1158</v>
      </c>
      <c r="H1561" s="170">
        <v>36538</v>
      </c>
      <c r="I1561" s="170">
        <v>38629</v>
      </c>
      <c r="J1561" s="170">
        <v>29640</v>
      </c>
      <c r="K1561" s="170">
        <v>36960</v>
      </c>
      <c r="L1561" s="160">
        <v>46320</v>
      </c>
      <c r="M1561" s="160">
        <v>24790</v>
      </c>
      <c r="N1561" s="170">
        <f t="shared" si="360"/>
        <v>-11748</v>
      </c>
      <c r="O1561" s="170">
        <f t="shared" si="361"/>
        <v>-13839</v>
      </c>
      <c r="P1561" s="170">
        <f t="shared" si="362"/>
        <v>-4850</v>
      </c>
      <c r="Q1561" s="170">
        <f t="shared" si="363"/>
        <v>-12170</v>
      </c>
      <c r="R1561" s="170">
        <f t="shared" si="364"/>
        <v>-21530</v>
      </c>
      <c r="S1561" s="174">
        <f t="shared" si="365"/>
        <v>16250</v>
      </c>
      <c r="T1561" s="171">
        <f t="shared" si="366"/>
        <v>21817.70379</v>
      </c>
      <c r="U1561" s="174">
        <f t="shared" si="367"/>
        <v>806.16415504049996</v>
      </c>
      <c r="V1561" s="172">
        <f t="shared" si="368"/>
        <v>20.157184983229172</v>
      </c>
      <c r="W1561" s="174">
        <f t="shared" si="369"/>
        <v>2772</v>
      </c>
      <c r="X1561" s="174">
        <f t="shared" si="370"/>
        <v>67.180346253374992</v>
      </c>
      <c r="Y1561" s="175">
        <f t="shared" si="371"/>
        <v>41.262067771208322</v>
      </c>
    </row>
    <row r="1562" spans="1:25" ht="14.25" customHeight="1" x14ac:dyDescent="0.2">
      <c r="A1562" s="172" t="s">
        <v>197</v>
      </c>
      <c r="B1562" s="172" t="s">
        <v>278</v>
      </c>
      <c r="C1562" s="172" t="s">
        <v>303</v>
      </c>
      <c r="D1562" s="170">
        <v>125000</v>
      </c>
      <c r="E1562" s="160">
        <v>741</v>
      </c>
      <c r="F1562" s="160">
        <v>924</v>
      </c>
      <c r="G1562" s="160">
        <v>1158</v>
      </c>
      <c r="H1562" s="170">
        <v>36538</v>
      </c>
      <c r="I1562" s="170">
        <v>38629</v>
      </c>
      <c r="J1562" s="170">
        <v>29640</v>
      </c>
      <c r="K1562" s="170">
        <v>36960</v>
      </c>
      <c r="L1562" s="160">
        <v>46320</v>
      </c>
      <c r="M1562" s="160">
        <v>43519</v>
      </c>
      <c r="N1562" s="170">
        <f t="shared" si="360"/>
        <v>6981</v>
      </c>
      <c r="O1562" s="170">
        <f t="shared" si="361"/>
        <v>4890</v>
      </c>
      <c r="P1562" s="170">
        <f t="shared" si="362"/>
        <v>13879</v>
      </c>
      <c r="Q1562" s="170">
        <f t="shared" si="363"/>
        <v>6559</v>
      </c>
      <c r="R1562" s="170">
        <f t="shared" si="364"/>
        <v>-2801</v>
      </c>
      <c r="S1562" s="174">
        <f t="shared" si="365"/>
        <v>16250</v>
      </c>
      <c r="T1562" s="171">
        <f t="shared" si="366"/>
        <v>38301.115419000002</v>
      </c>
      <c r="U1562" s="174">
        <f t="shared" si="367"/>
        <v>1415.22621473205</v>
      </c>
      <c r="V1562" s="172">
        <f t="shared" si="368"/>
        <v>11.482263281193298</v>
      </c>
      <c r="W1562" s="174">
        <f t="shared" si="369"/>
        <v>2772</v>
      </c>
      <c r="X1562" s="174">
        <f t="shared" si="370"/>
        <v>117.93551789433749</v>
      </c>
      <c r="Y1562" s="175">
        <f t="shared" si="371"/>
        <v>23.504369586807009</v>
      </c>
    </row>
    <row r="1563" spans="1:25" ht="14.25" customHeight="1" x14ac:dyDescent="0.2">
      <c r="A1563" s="172" t="s">
        <v>197</v>
      </c>
      <c r="B1563" s="172" t="s">
        <v>278</v>
      </c>
      <c r="C1563" s="172" t="s">
        <v>339</v>
      </c>
      <c r="D1563" s="170">
        <v>125000</v>
      </c>
      <c r="E1563" s="160">
        <v>741</v>
      </c>
      <c r="F1563" s="160">
        <v>924</v>
      </c>
      <c r="G1563" s="160">
        <v>1158</v>
      </c>
      <c r="H1563" s="170">
        <v>36538</v>
      </c>
      <c r="I1563" s="170">
        <v>38629</v>
      </c>
      <c r="J1563" s="170">
        <v>29640</v>
      </c>
      <c r="K1563" s="170">
        <v>36960</v>
      </c>
      <c r="L1563" s="160">
        <v>46320</v>
      </c>
      <c r="M1563" s="160">
        <v>29460</v>
      </c>
      <c r="N1563" s="170">
        <f t="shared" si="360"/>
        <v>-7078</v>
      </c>
      <c r="O1563" s="170">
        <f t="shared" si="361"/>
        <v>-9169</v>
      </c>
      <c r="P1563" s="170">
        <f t="shared" si="362"/>
        <v>-180</v>
      </c>
      <c r="Q1563" s="170">
        <f t="shared" si="363"/>
        <v>-7500</v>
      </c>
      <c r="R1563" s="170">
        <f t="shared" si="364"/>
        <v>-16860</v>
      </c>
      <c r="S1563" s="174">
        <f t="shared" si="365"/>
        <v>16250</v>
      </c>
      <c r="T1563" s="171">
        <f t="shared" si="366"/>
        <v>25927.775460000001</v>
      </c>
      <c r="U1563" s="174">
        <f t="shared" si="367"/>
        <v>958.03130324699998</v>
      </c>
      <c r="V1563" s="172">
        <f t="shared" si="368"/>
        <v>16.961867472309951</v>
      </c>
      <c r="W1563" s="174">
        <f t="shared" si="369"/>
        <v>2772</v>
      </c>
      <c r="X1563" s="174">
        <f t="shared" si="370"/>
        <v>79.835941937249999</v>
      </c>
      <c r="Y1563" s="175">
        <f t="shared" si="371"/>
        <v>34.721203667625737</v>
      </c>
    </row>
    <row r="1564" spans="1:25" ht="14.25" customHeight="1" x14ac:dyDescent="0.2">
      <c r="A1564" s="172" t="s">
        <v>197</v>
      </c>
      <c r="B1564" s="172" t="s">
        <v>278</v>
      </c>
      <c r="C1564" s="172" t="s">
        <v>179</v>
      </c>
      <c r="D1564" s="170">
        <v>125000</v>
      </c>
      <c r="E1564" s="160">
        <v>741</v>
      </c>
      <c r="F1564" s="160">
        <v>924</v>
      </c>
      <c r="G1564" s="160">
        <v>1158</v>
      </c>
      <c r="H1564" s="170">
        <v>36538</v>
      </c>
      <c r="I1564" s="170">
        <v>38629</v>
      </c>
      <c r="J1564" s="170">
        <v>29640</v>
      </c>
      <c r="K1564" s="170">
        <v>36960</v>
      </c>
      <c r="L1564" s="160">
        <v>46320</v>
      </c>
      <c r="M1564" s="160">
        <v>55560</v>
      </c>
      <c r="N1564" s="170">
        <f t="shared" si="360"/>
        <v>19022</v>
      </c>
      <c r="O1564" s="170">
        <f t="shared" si="361"/>
        <v>16931</v>
      </c>
      <c r="P1564" s="170">
        <f t="shared" si="362"/>
        <v>25920</v>
      </c>
      <c r="Q1564" s="170">
        <f t="shared" si="363"/>
        <v>18600</v>
      </c>
      <c r="R1564" s="170">
        <f t="shared" si="364"/>
        <v>9240</v>
      </c>
      <c r="S1564" s="174">
        <f t="shared" si="365"/>
        <v>16250</v>
      </c>
      <c r="T1564" s="171">
        <f t="shared" si="366"/>
        <v>48898.41156</v>
      </c>
      <c r="U1564" s="174">
        <f t="shared" si="367"/>
        <v>1806.7963071419999</v>
      </c>
      <c r="V1564" s="172">
        <f t="shared" si="368"/>
        <v>8.9938195776503083</v>
      </c>
      <c r="W1564" s="174">
        <f t="shared" si="369"/>
        <v>2772</v>
      </c>
      <c r="X1564" s="174">
        <f t="shared" si="370"/>
        <v>150.56635892849999</v>
      </c>
      <c r="Y1564" s="175">
        <f t="shared" si="371"/>
        <v>18.410487041905224</v>
      </c>
    </row>
    <row r="1565" spans="1:25" ht="14.25" customHeight="1" x14ac:dyDescent="0.2">
      <c r="A1565" s="172" t="s">
        <v>197</v>
      </c>
      <c r="B1565" s="172" t="s">
        <v>278</v>
      </c>
      <c r="C1565" s="172" t="s">
        <v>340</v>
      </c>
      <c r="D1565" s="170">
        <v>125000</v>
      </c>
      <c r="E1565" s="160">
        <v>741</v>
      </c>
      <c r="F1565" s="160">
        <v>924</v>
      </c>
      <c r="G1565" s="160">
        <v>1158</v>
      </c>
      <c r="H1565" s="170">
        <v>36538</v>
      </c>
      <c r="I1565" s="170">
        <v>38629</v>
      </c>
      <c r="J1565" s="170">
        <v>29640</v>
      </c>
      <c r="K1565" s="170">
        <v>36960</v>
      </c>
      <c r="L1565" s="160">
        <v>46320</v>
      </c>
      <c r="M1565" s="160">
        <v>30663</v>
      </c>
      <c r="N1565" s="170">
        <f t="shared" si="360"/>
        <v>-5875</v>
      </c>
      <c r="O1565" s="170">
        <f t="shared" si="361"/>
        <v>-7966</v>
      </c>
      <c r="P1565" s="170">
        <f t="shared" si="362"/>
        <v>1023</v>
      </c>
      <c r="Q1565" s="170">
        <f t="shared" si="363"/>
        <v>-6297</v>
      </c>
      <c r="R1565" s="170">
        <f t="shared" si="364"/>
        <v>-15657</v>
      </c>
      <c r="S1565" s="174">
        <f t="shared" si="365"/>
        <v>16250</v>
      </c>
      <c r="T1565" s="171">
        <f t="shared" si="366"/>
        <v>26986.536963000002</v>
      </c>
      <c r="U1565" s="174">
        <f t="shared" si="367"/>
        <v>997.15254078285</v>
      </c>
      <c r="V1565" s="172">
        <f t="shared" si="368"/>
        <v>16.296403343908004</v>
      </c>
      <c r="W1565" s="174">
        <f t="shared" si="369"/>
        <v>2772</v>
      </c>
      <c r="X1565" s="174">
        <f t="shared" si="370"/>
        <v>83.09604506523749</v>
      </c>
      <c r="Y1565" s="175">
        <f t="shared" si="371"/>
        <v>33.358988358877291</v>
      </c>
    </row>
    <row r="1566" spans="1:25" ht="14.25" customHeight="1" x14ac:dyDescent="0.2">
      <c r="A1566" s="172" t="s">
        <v>197</v>
      </c>
      <c r="B1566" s="172" t="s">
        <v>278</v>
      </c>
      <c r="C1566" s="172" t="s">
        <v>305</v>
      </c>
      <c r="D1566" s="170">
        <v>125000</v>
      </c>
      <c r="E1566" s="160">
        <v>741</v>
      </c>
      <c r="F1566" s="160">
        <v>924</v>
      </c>
      <c r="G1566" s="160">
        <v>1158</v>
      </c>
      <c r="H1566" s="170">
        <v>36538</v>
      </c>
      <c r="I1566" s="170">
        <v>38629</v>
      </c>
      <c r="J1566" s="170">
        <v>29640</v>
      </c>
      <c r="K1566" s="170">
        <v>36960</v>
      </c>
      <c r="L1566" s="160">
        <v>46320</v>
      </c>
      <c r="M1566" s="160">
        <v>26995</v>
      </c>
      <c r="N1566" s="170">
        <f t="shared" si="360"/>
        <v>-9543</v>
      </c>
      <c r="O1566" s="170">
        <f t="shared" si="361"/>
        <v>-11634</v>
      </c>
      <c r="P1566" s="170">
        <f t="shared" si="362"/>
        <v>-2645</v>
      </c>
      <c r="Q1566" s="170">
        <f t="shared" si="363"/>
        <v>-9965</v>
      </c>
      <c r="R1566" s="170">
        <f t="shared" si="364"/>
        <v>-19325</v>
      </c>
      <c r="S1566" s="174">
        <f t="shared" si="365"/>
        <v>16250</v>
      </c>
      <c r="T1566" s="171">
        <f t="shared" si="366"/>
        <v>23758.326495000001</v>
      </c>
      <c r="U1566" s="174">
        <f t="shared" si="367"/>
        <v>877.87016399024992</v>
      </c>
      <c r="V1566" s="172">
        <f t="shared" si="368"/>
        <v>18.510709973485874</v>
      </c>
      <c r="W1566" s="174">
        <f t="shared" si="369"/>
        <v>2772</v>
      </c>
      <c r="X1566" s="174">
        <f t="shared" si="370"/>
        <v>73.155846999187489</v>
      </c>
      <c r="Y1566" s="175">
        <f t="shared" si="371"/>
        <v>37.891708095879025</v>
      </c>
    </row>
    <row r="1567" spans="1:25" ht="14.25" customHeight="1" x14ac:dyDescent="0.2">
      <c r="A1567" s="172" t="s">
        <v>279</v>
      </c>
      <c r="B1567" s="172" t="s">
        <v>464</v>
      </c>
      <c r="C1567" s="172" t="s">
        <v>463</v>
      </c>
      <c r="D1567" s="170">
        <v>384000</v>
      </c>
      <c r="E1567" s="160">
        <v>939</v>
      </c>
      <c r="F1567" s="160">
        <v>1187</v>
      </c>
      <c r="G1567" s="160">
        <v>1725</v>
      </c>
      <c r="H1567" s="170">
        <v>112243</v>
      </c>
      <c r="I1567" s="170">
        <v>118669</v>
      </c>
      <c r="J1567" s="170">
        <v>37560</v>
      </c>
      <c r="K1567" s="170">
        <v>47480</v>
      </c>
      <c r="L1567" s="160">
        <v>69000</v>
      </c>
      <c r="M1567" s="160">
        <v>34452</v>
      </c>
      <c r="N1567" s="170">
        <f t="shared" si="360"/>
        <v>-77791</v>
      </c>
      <c r="O1567" s="170">
        <f t="shared" si="361"/>
        <v>-84217</v>
      </c>
      <c r="P1567" s="170">
        <f t="shared" si="362"/>
        <v>-3108</v>
      </c>
      <c r="Q1567" s="170">
        <f t="shared" si="363"/>
        <v>-13028</v>
      </c>
      <c r="R1567" s="170">
        <f t="shared" si="364"/>
        <v>-34548</v>
      </c>
      <c r="S1567" s="174">
        <f t="shared" si="365"/>
        <v>49920</v>
      </c>
      <c r="T1567" s="171">
        <f t="shared" si="366"/>
        <v>30321.239652</v>
      </c>
      <c r="U1567" s="174">
        <f t="shared" si="367"/>
        <v>1120.3698051413999</v>
      </c>
      <c r="V1567" s="172">
        <f t="shared" si="368"/>
        <v>44.556716693823866</v>
      </c>
      <c r="W1567" s="174">
        <f t="shared" si="369"/>
        <v>3561</v>
      </c>
      <c r="X1567" s="174">
        <f t="shared" si="370"/>
        <v>93.364150428449989</v>
      </c>
      <c r="Y1567" s="172">
        <f t="shared" si="371"/>
        <v>38.140977919881436</v>
      </c>
    </row>
    <row r="1568" spans="1:25" ht="14.25" customHeight="1" x14ac:dyDescent="0.2">
      <c r="A1568" s="172" t="s">
        <v>279</v>
      </c>
      <c r="B1568" s="172" t="s">
        <v>464</v>
      </c>
      <c r="C1568" s="172" t="s">
        <v>177</v>
      </c>
      <c r="D1568" s="170">
        <v>384000</v>
      </c>
      <c r="E1568" s="160">
        <v>939</v>
      </c>
      <c r="F1568" s="160">
        <v>1187</v>
      </c>
      <c r="G1568" s="160">
        <v>1725</v>
      </c>
      <c r="H1568" s="170">
        <v>112243</v>
      </c>
      <c r="I1568" s="170">
        <v>118669</v>
      </c>
      <c r="J1568" s="170">
        <v>37560</v>
      </c>
      <c r="K1568" s="170">
        <v>47480</v>
      </c>
      <c r="L1568" s="160">
        <v>69000</v>
      </c>
      <c r="M1568" s="160">
        <v>31567</v>
      </c>
      <c r="N1568" s="170">
        <f t="shared" si="360"/>
        <v>-80676</v>
      </c>
      <c r="O1568" s="170">
        <f t="shared" si="361"/>
        <v>-87102</v>
      </c>
      <c r="P1568" s="170">
        <f t="shared" si="362"/>
        <v>-5993</v>
      </c>
      <c r="Q1568" s="170">
        <f t="shared" si="363"/>
        <v>-15913</v>
      </c>
      <c r="R1568" s="170">
        <f t="shared" si="364"/>
        <v>-37433</v>
      </c>
      <c r="S1568" s="174">
        <f t="shared" si="365"/>
        <v>49920</v>
      </c>
      <c r="T1568" s="171">
        <f t="shared" si="366"/>
        <v>27782.148267</v>
      </c>
      <c r="U1568" s="174">
        <f t="shared" si="367"/>
        <v>1026.5503784656498</v>
      </c>
      <c r="V1568" s="172">
        <f t="shared" si="368"/>
        <v>48.628884706675322</v>
      </c>
      <c r="W1568" s="174">
        <f t="shared" si="369"/>
        <v>3561</v>
      </c>
      <c r="X1568" s="174">
        <f t="shared" si="370"/>
        <v>85.545864872137486</v>
      </c>
      <c r="Y1568" s="175">
        <f t="shared" si="371"/>
        <v>41.626792894343943</v>
      </c>
    </row>
    <row r="1569" spans="1:25" ht="14.25" customHeight="1" x14ac:dyDescent="0.2">
      <c r="A1569" s="172" t="s">
        <v>279</v>
      </c>
      <c r="B1569" s="172" t="s">
        <v>464</v>
      </c>
      <c r="C1569" s="172" t="s">
        <v>180</v>
      </c>
      <c r="D1569" s="170">
        <v>384000</v>
      </c>
      <c r="E1569" s="160">
        <v>939</v>
      </c>
      <c r="F1569" s="160">
        <v>1187</v>
      </c>
      <c r="G1569" s="160">
        <v>1725</v>
      </c>
      <c r="H1569" s="170">
        <v>112243</v>
      </c>
      <c r="I1569" s="170">
        <v>118669</v>
      </c>
      <c r="J1569" s="170">
        <v>37560</v>
      </c>
      <c r="K1569" s="170">
        <v>47480</v>
      </c>
      <c r="L1569" s="160">
        <v>69000</v>
      </c>
      <c r="M1569" s="160">
        <v>31409</v>
      </c>
      <c r="N1569" s="170">
        <f t="shared" si="360"/>
        <v>-80834</v>
      </c>
      <c r="O1569" s="170">
        <f t="shared" si="361"/>
        <v>-87260</v>
      </c>
      <c r="P1569" s="170">
        <f t="shared" si="362"/>
        <v>-6151</v>
      </c>
      <c r="Q1569" s="170">
        <f t="shared" si="363"/>
        <v>-16071</v>
      </c>
      <c r="R1569" s="170">
        <f t="shared" si="364"/>
        <v>-37591</v>
      </c>
      <c r="S1569" s="174">
        <f t="shared" si="365"/>
        <v>49920</v>
      </c>
      <c r="T1569" s="171">
        <f t="shared" si="366"/>
        <v>27643.092309</v>
      </c>
      <c r="U1569" s="174">
        <f t="shared" si="367"/>
        <v>1021.4122608175498</v>
      </c>
      <c r="V1569" s="172">
        <f t="shared" si="368"/>
        <v>48.873507705932049</v>
      </c>
      <c r="W1569" s="174">
        <f t="shared" si="369"/>
        <v>3561</v>
      </c>
      <c r="X1569" s="174">
        <f t="shared" si="370"/>
        <v>85.117688401462487</v>
      </c>
      <c r="Y1569" s="175">
        <f t="shared" si="371"/>
        <v>41.836192533851928</v>
      </c>
    </row>
    <row r="1570" spans="1:25" ht="14.25" customHeight="1" x14ac:dyDescent="0.2">
      <c r="A1570" s="172" t="s">
        <v>279</v>
      </c>
      <c r="B1570" s="172" t="s">
        <v>464</v>
      </c>
      <c r="C1570" s="172" t="s">
        <v>303</v>
      </c>
      <c r="D1570" s="170">
        <v>384000</v>
      </c>
      <c r="E1570" s="160">
        <v>939</v>
      </c>
      <c r="F1570" s="160">
        <v>1187</v>
      </c>
      <c r="G1570" s="160">
        <v>1725</v>
      </c>
      <c r="H1570" s="170">
        <v>112243</v>
      </c>
      <c r="I1570" s="170">
        <v>118669</v>
      </c>
      <c r="J1570" s="170">
        <v>37560</v>
      </c>
      <c r="K1570" s="170">
        <v>47480</v>
      </c>
      <c r="L1570" s="160">
        <v>69000</v>
      </c>
      <c r="M1570" s="160">
        <v>47774</v>
      </c>
      <c r="N1570" s="170">
        <f t="shared" si="360"/>
        <v>-64469</v>
      </c>
      <c r="O1570" s="170">
        <f t="shared" si="361"/>
        <v>-70895</v>
      </c>
      <c r="P1570" s="170">
        <f t="shared" si="362"/>
        <v>10214</v>
      </c>
      <c r="Q1570" s="170">
        <f t="shared" si="363"/>
        <v>294</v>
      </c>
      <c r="R1570" s="170">
        <f t="shared" si="364"/>
        <v>-21226</v>
      </c>
      <c r="S1570" s="174">
        <f t="shared" si="365"/>
        <v>49920</v>
      </c>
      <c r="T1570" s="171">
        <f t="shared" si="366"/>
        <v>42045.945174</v>
      </c>
      <c r="U1570" s="174">
        <f t="shared" si="367"/>
        <v>1553.5976741792999</v>
      </c>
      <c r="V1570" s="172">
        <f t="shared" si="368"/>
        <v>32.131870966124247</v>
      </c>
      <c r="W1570" s="174">
        <f t="shared" si="369"/>
        <v>3561</v>
      </c>
      <c r="X1570" s="174">
        <f t="shared" si="370"/>
        <v>129.46647284827498</v>
      </c>
      <c r="Y1570" s="175">
        <f t="shared" si="371"/>
        <v>27.505190507300107</v>
      </c>
    </row>
    <row r="1571" spans="1:25" ht="14.25" customHeight="1" x14ac:dyDescent="0.2">
      <c r="A1571" s="172" t="s">
        <v>279</v>
      </c>
      <c r="B1571" s="172" t="s">
        <v>464</v>
      </c>
      <c r="C1571" s="172" t="s">
        <v>339</v>
      </c>
      <c r="D1571" s="170">
        <v>384000</v>
      </c>
      <c r="E1571" s="160">
        <v>939</v>
      </c>
      <c r="F1571" s="160">
        <v>1187</v>
      </c>
      <c r="G1571" s="160">
        <v>1725</v>
      </c>
      <c r="H1571" s="170">
        <v>112243</v>
      </c>
      <c r="I1571" s="170">
        <v>118669</v>
      </c>
      <c r="J1571" s="170">
        <v>37560</v>
      </c>
      <c r="K1571" s="170">
        <v>47480</v>
      </c>
      <c r="L1571" s="160">
        <v>69000</v>
      </c>
      <c r="M1571" s="160">
        <v>32341</v>
      </c>
      <c r="N1571" s="170">
        <f t="shared" si="360"/>
        <v>-79902</v>
      </c>
      <c r="O1571" s="170">
        <f t="shared" si="361"/>
        <v>-86328</v>
      </c>
      <c r="P1571" s="170">
        <f t="shared" si="362"/>
        <v>-5219</v>
      </c>
      <c r="Q1571" s="170">
        <f t="shared" si="363"/>
        <v>-15139</v>
      </c>
      <c r="R1571" s="170">
        <f t="shared" si="364"/>
        <v>-36659</v>
      </c>
      <c r="S1571" s="174">
        <f t="shared" si="365"/>
        <v>49920</v>
      </c>
      <c r="T1571" s="171">
        <f t="shared" si="366"/>
        <v>28463.346441000002</v>
      </c>
      <c r="U1571" s="174">
        <f t="shared" si="367"/>
        <v>1051.7206509949499</v>
      </c>
      <c r="V1571" s="172">
        <f t="shared" si="368"/>
        <v>47.465075400748887</v>
      </c>
      <c r="W1571" s="174">
        <f t="shared" si="369"/>
        <v>3561</v>
      </c>
      <c r="X1571" s="174">
        <f t="shared" si="370"/>
        <v>87.643387582912496</v>
      </c>
      <c r="Y1571" s="175">
        <f t="shared" si="371"/>
        <v>40.630560937996819</v>
      </c>
    </row>
    <row r="1572" spans="1:25" ht="14.25" customHeight="1" x14ac:dyDescent="0.2">
      <c r="A1572" s="172" t="s">
        <v>279</v>
      </c>
      <c r="B1572" s="172" t="s">
        <v>464</v>
      </c>
      <c r="C1572" s="172" t="s">
        <v>340</v>
      </c>
      <c r="D1572" s="170">
        <v>384000</v>
      </c>
      <c r="E1572" s="160">
        <v>939</v>
      </c>
      <c r="F1572" s="160">
        <v>1187</v>
      </c>
      <c r="G1572" s="160">
        <v>1725</v>
      </c>
      <c r="H1572" s="170">
        <v>112243</v>
      </c>
      <c r="I1572" s="170">
        <v>118669</v>
      </c>
      <c r="J1572" s="170">
        <v>37560</v>
      </c>
      <c r="K1572" s="170">
        <v>47480</v>
      </c>
      <c r="L1572" s="160">
        <v>69000</v>
      </c>
      <c r="M1572" s="160">
        <v>33661</v>
      </c>
      <c r="N1572" s="170">
        <f t="shared" si="360"/>
        <v>-78582</v>
      </c>
      <c r="O1572" s="170">
        <f t="shared" si="361"/>
        <v>-85008</v>
      </c>
      <c r="P1572" s="170">
        <f t="shared" si="362"/>
        <v>-3899</v>
      </c>
      <c r="Q1572" s="170">
        <f t="shared" si="363"/>
        <v>-13819</v>
      </c>
      <c r="R1572" s="170">
        <f t="shared" si="364"/>
        <v>-35339</v>
      </c>
      <c r="S1572" s="174">
        <f t="shared" si="365"/>
        <v>49920</v>
      </c>
      <c r="T1572" s="171">
        <f t="shared" si="366"/>
        <v>29625.079761000001</v>
      </c>
      <c r="U1572" s="174">
        <f t="shared" si="367"/>
        <v>1094.6466971689499</v>
      </c>
      <c r="V1572" s="172">
        <f t="shared" si="368"/>
        <v>45.603755192526059</v>
      </c>
      <c r="W1572" s="174">
        <f t="shared" si="369"/>
        <v>3561</v>
      </c>
      <c r="X1572" s="174">
        <f t="shared" si="370"/>
        <v>91.220558097412493</v>
      </c>
      <c r="Y1572" s="175">
        <f t="shared" si="371"/>
        <v>39.03725294244839</v>
      </c>
    </row>
    <row r="1573" spans="1:25" ht="14.25" customHeight="1" x14ac:dyDescent="0.2">
      <c r="A1573" s="172" t="s">
        <v>279</v>
      </c>
      <c r="B1573" s="172" t="s">
        <v>464</v>
      </c>
      <c r="C1573" s="172" t="s">
        <v>305</v>
      </c>
      <c r="D1573" s="170">
        <v>384000</v>
      </c>
      <c r="E1573" s="160">
        <v>939</v>
      </c>
      <c r="F1573" s="160">
        <v>1187</v>
      </c>
      <c r="G1573" s="160">
        <v>1725</v>
      </c>
      <c r="H1573" s="170">
        <v>112243</v>
      </c>
      <c r="I1573" s="170">
        <v>118669</v>
      </c>
      <c r="J1573" s="170">
        <v>37560</v>
      </c>
      <c r="K1573" s="170">
        <v>47480</v>
      </c>
      <c r="L1573" s="160">
        <v>69000</v>
      </c>
      <c r="M1573" s="160">
        <v>29634</v>
      </c>
      <c r="N1573" s="170">
        <f t="shared" si="360"/>
        <v>-82609</v>
      </c>
      <c r="O1573" s="170">
        <f t="shared" si="361"/>
        <v>-89035</v>
      </c>
      <c r="P1573" s="170">
        <f t="shared" si="362"/>
        <v>-7926</v>
      </c>
      <c r="Q1573" s="170">
        <f t="shared" si="363"/>
        <v>-17846</v>
      </c>
      <c r="R1573" s="170">
        <f t="shared" si="364"/>
        <v>-39366</v>
      </c>
      <c r="S1573" s="174">
        <f t="shared" si="365"/>
        <v>49920</v>
      </c>
      <c r="T1573" s="171">
        <f t="shared" si="366"/>
        <v>26080.913034000001</v>
      </c>
      <c r="U1573" s="174">
        <f t="shared" si="367"/>
        <v>963.6897366062999</v>
      </c>
      <c r="V1573" s="172">
        <f t="shared" si="368"/>
        <v>51.800904485915495</v>
      </c>
      <c r="W1573" s="174">
        <f t="shared" si="369"/>
        <v>3561</v>
      </c>
      <c r="X1573" s="174">
        <f t="shared" si="370"/>
        <v>80.307478050524992</v>
      </c>
      <c r="Y1573" s="175">
        <f t="shared" si="371"/>
        <v>44.34207232556372</v>
      </c>
    </row>
    <row r="1574" spans="1:25" ht="14.25" customHeight="1" x14ac:dyDescent="0.2">
      <c r="A1574" s="172" t="s">
        <v>279</v>
      </c>
      <c r="B1574" s="172" t="s">
        <v>464</v>
      </c>
      <c r="C1574" s="172" t="s">
        <v>181</v>
      </c>
      <c r="D1574" s="170">
        <v>384000</v>
      </c>
      <c r="E1574" s="160">
        <v>939</v>
      </c>
      <c r="F1574" s="160">
        <v>1187</v>
      </c>
      <c r="G1574" s="160">
        <v>1725</v>
      </c>
      <c r="H1574" s="170">
        <v>112243</v>
      </c>
      <c r="I1574" s="170">
        <v>118669</v>
      </c>
      <c r="J1574" s="170">
        <v>37560</v>
      </c>
      <c r="K1574" s="170">
        <v>47480</v>
      </c>
      <c r="L1574" s="160">
        <v>69000</v>
      </c>
      <c r="M1574" s="160">
        <v>95431</v>
      </c>
      <c r="N1574" s="170">
        <f t="shared" si="360"/>
        <v>-16812</v>
      </c>
      <c r="O1574" s="170">
        <f t="shared" si="361"/>
        <v>-23238</v>
      </c>
      <c r="P1574" s="170">
        <f t="shared" si="362"/>
        <v>57871</v>
      </c>
      <c r="Q1574" s="170">
        <f t="shared" si="363"/>
        <v>47951</v>
      </c>
      <c r="R1574" s="170">
        <f t="shared" si="364"/>
        <v>26431</v>
      </c>
      <c r="S1574" s="174">
        <f t="shared" si="365"/>
        <v>49920</v>
      </c>
      <c r="T1574" s="171">
        <f t="shared" si="366"/>
        <v>83988.918531000003</v>
      </c>
      <c r="U1574" s="174">
        <f t="shared" si="367"/>
        <v>3103.3905397204499</v>
      </c>
      <c r="V1574" s="172">
        <f t="shared" si="368"/>
        <v>16.085632588316372</v>
      </c>
      <c r="W1574" s="174">
        <f t="shared" si="369"/>
        <v>3561</v>
      </c>
      <c r="X1574" s="174">
        <f t="shared" si="370"/>
        <v>258.61587831003749</v>
      </c>
      <c r="Y1574" s="175">
        <f t="shared" si="371"/>
        <v>13.769456165142932</v>
      </c>
    </row>
    <row r="1575" spans="1:25" ht="14.25" customHeight="1" x14ac:dyDescent="0.2">
      <c r="A1575" s="172" t="s">
        <v>279</v>
      </c>
      <c r="B1575" s="172" t="s">
        <v>464</v>
      </c>
      <c r="C1575" s="172" t="s">
        <v>178</v>
      </c>
      <c r="D1575" s="170">
        <v>384000</v>
      </c>
      <c r="E1575" s="160">
        <v>939</v>
      </c>
      <c r="F1575" s="160">
        <v>1187</v>
      </c>
      <c r="G1575" s="160">
        <v>1725</v>
      </c>
      <c r="H1575" s="170">
        <v>112243</v>
      </c>
      <c r="I1575" s="170">
        <v>118669</v>
      </c>
      <c r="J1575" s="170">
        <v>37560</v>
      </c>
      <c r="K1575" s="170">
        <v>47480</v>
      </c>
      <c r="L1575" s="160">
        <v>69000</v>
      </c>
      <c r="M1575" s="160">
        <v>74877</v>
      </c>
      <c r="N1575" s="170">
        <f t="shared" si="360"/>
        <v>-37366</v>
      </c>
      <c r="O1575" s="170">
        <f t="shared" si="361"/>
        <v>-43792</v>
      </c>
      <c r="P1575" s="170">
        <f t="shared" si="362"/>
        <v>37317</v>
      </c>
      <c r="Q1575" s="170">
        <f t="shared" si="363"/>
        <v>27397</v>
      </c>
      <c r="R1575" s="170">
        <f t="shared" si="364"/>
        <v>5877</v>
      </c>
      <c r="S1575" s="174">
        <f t="shared" si="365"/>
        <v>49920</v>
      </c>
      <c r="T1575" s="171">
        <f t="shared" si="366"/>
        <v>65899.322576999999</v>
      </c>
      <c r="U1575" s="174">
        <f t="shared" si="367"/>
        <v>2434.9799692201495</v>
      </c>
      <c r="V1575" s="172">
        <f t="shared" si="368"/>
        <v>20.501195340833899</v>
      </c>
      <c r="W1575" s="174">
        <f t="shared" si="369"/>
        <v>3561</v>
      </c>
      <c r="X1575" s="174">
        <f t="shared" si="370"/>
        <v>202.91499743501248</v>
      </c>
      <c r="Y1575" s="175">
        <f t="shared" si="371"/>
        <v>17.549220338632093</v>
      </c>
    </row>
    <row r="1576" spans="1:25" ht="14.25" customHeight="1" x14ac:dyDescent="0.2">
      <c r="A1576" s="172" t="s">
        <v>279</v>
      </c>
      <c r="B1576" s="172" t="s">
        <v>464</v>
      </c>
      <c r="C1576" s="172" t="s">
        <v>468</v>
      </c>
      <c r="D1576" s="170">
        <v>384000</v>
      </c>
      <c r="E1576" s="160">
        <v>939</v>
      </c>
      <c r="F1576" s="160">
        <v>1187</v>
      </c>
      <c r="G1576" s="160">
        <v>1725</v>
      </c>
      <c r="H1576" s="170">
        <v>112243</v>
      </c>
      <c r="I1576" s="170">
        <v>118669</v>
      </c>
      <c r="J1576" s="170">
        <v>37560</v>
      </c>
      <c r="K1576" s="170">
        <v>47480</v>
      </c>
      <c r="L1576" s="160">
        <v>69000</v>
      </c>
      <c r="M1576" s="160">
        <v>62976</v>
      </c>
      <c r="N1576" s="170">
        <f t="shared" si="360"/>
        <v>-49267</v>
      </c>
      <c r="O1576" s="170">
        <f t="shared" si="361"/>
        <v>-55693</v>
      </c>
      <c r="P1576" s="170">
        <f t="shared" si="362"/>
        <v>25416</v>
      </c>
      <c r="Q1576" s="170">
        <f t="shared" si="363"/>
        <v>15496</v>
      </c>
      <c r="R1576" s="170">
        <f t="shared" si="364"/>
        <v>-6024</v>
      </c>
      <c r="S1576" s="174">
        <f t="shared" si="365"/>
        <v>49920</v>
      </c>
      <c r="T1576" s="171">
        <f t="shared" si="366"/>
        <v>55425.240576000004</v>
      </c>
      <c r="U1576" s="174">
        <f t="shared" si="367"/>
        <v>2047.9626392831999</v>
      </c>
      <c r="V1576" s="172">
        <f t="shared" si="368"/>
        <v>24.375444669963471</v>
      </c>
      <c r="W1576" s="174">
        <f t="shared" si="369"/>
        <v>3561</v>
      </c>
      <c r="X1576" s="174">
        <f t="shared" si="370"/>
        <v>170.6635532736</v>
      </c>
      <c r="Y1576" s="175">
        <f t="shared" si="371"/>
        <v>20.865615016764405</v>
      </c>
    </row>
    <row r="1577" spans="1:25" ht="14.25" customHeight="1" x14ac:dyDescent="0.2">
      <c r="A1577" s="172" t="s">
        <v>279</v>
      </c>
      <c r="B1577" s="172" t="s">
        <v>464</v>
      </c>
      <c r="C1577" s="172" t="s">
        <v>170</v>
      </c>
      <c r="D1577" s="170">
        <v>384000</v>
      </c>
      <c r="E1577" s="160">
        <v>939</v>
      </c>
      <c r="F1577" s="160">
        <v>1187</v>
      </c>
      <c r="G1577" s="160">
        <v>1725</v>
      </c>
      <c r="H1577" s="170">
        <v>112243</v>
      </c>
      <c r="I1577" s="170">
        <v>118669</v>
      </c>
      <c r="J1577" s="170">
        <v>37560</v>
      </c>
      <c r="K1577" s="170">
        <v>47480</v>
      </c>
      <c r="L1577" s="160">
        <v>69000</v>
      </c>
      <c r="M1577" s="160">
        <v>52752</v>
      </c>
      <c r="N1577" s="170">
        <f t="shared" si="360"/>
        <v>-59491</v>
      </c>
      <c r="O1577" s="170">
        <f t="shared" si="361"/>
        <v>-65917</v>
      </c>
      <c r="P1577" s="170">
        <f t="shared" si="362"/>
        <v>15192</v>
      </c>
      <c r="Q1577" s="170">
        <f t="shared" si="363"/>
        <v>5272</v>
      </c>
      <c r="R1577" s="170">
        <f t="shared" si="364"/>
        <v>-16248</v>
      </c>
      <c r="S1577" s="174">
        <f t="shared" si="365"/>
        <v>49920</v>
      </c>
      <c r="T1577" s="171">
        <f t="shared" si="366"/>
        <v>46427.087952000002</v>
      </c>
      <c r="U1577" s="174">
        <f t="shared" si="367"/>
        <v>1715.4808998264</v>
      </c>
      <c r="V1577" s="172">
        <f t="shared" si="368"/>
        <v>29.099711926289423</v>
      </c>
      <c r="W1577" s="174">
        <f t="shared" si="369"/>
        <v>3561</v>
      </c>
      <c r="X1577" s="174">
        <f t="shared" si="370"/>
        <v>142.95674165219998</v>
      </c>
      <c r="Y1577" s="175">
        <f t="shared" si="371"/>
        <v>24.909633213826115</v>
      </c>
    </row>
    <row r="1578" spans="1:25" ht="14.25" customHeight="1" x14ac:dyDescent="0.2">
      <c r="A1578" s="172" t="s">
        <v>279</v>
      </c>
      <c r="B1578" s="172" t="s">
        <v>464</v>
      </c>
      <c r="C1578" s="172" t="s">
        <v>171</v>
      </c>
      <c r="D1578" s="170">
        <v>384000</v>
      </c>
      <c r="E1578" s="160">
        <v>939</v>
      </c>
      <c r="F1578" s="160">
        <v>1187</v>
      </c>
      <c r="G1578" s="160">
        <v>1725</v>
      </c>
      <c r="H1578" s="170">
        <v>112243</v>
      </c>
      <c r="I1578" s="170">
        <v>118669</v>
      </c>
      <c r="J1578" s="170">
        <v>37560</v>
      </c>
      <c r="K1578" s="170">
        <v>47480</v>
      </c>
      <c r="L1578" s="160">
        <v>69000</v>
      </c>
      <c r="M1578" s="160">
        <v>48472</v>
      </c>
      <c r="N1578" s="170">
        <f t="shared" si="360"/>
        <v>-63771</v>
      </c>
      <c r="O1578" s="170">
        <f t="shared" si="361"/>
        <v>-70197</v>
      </c>
      <c r="P1578" s="170">
        <f t="shared" si="362"/>
        <v>10912</v>
      </c>
      <c r="Q1578" s="170">
        <f t="shared" si="363"/>
        <v>992</v>
      </c>
      <c r="R1578" s="170">
        <f t="shared" si="364"/>
        <v>-20528</v>
      </c>
      <c r="S1578" s="174">
        <f t="shared" si="365"/>
        <v>49920</v>
      </c>
      <c r="T1578" s="171">
        <f t="shared" si="366"/>
        <v>42660.255671999999</v>
      </c>
      <c r="U1578" s="174">
        <f t="shared" si="367"/>
        <v>1576.2964470803997</v>
      </c>
      <c r="V1578" s="172">
        <f t="shared" si="368"/>
        <v>31.66916990294644</v>
      </c>
      <c r="W1578" s="174">
        <f t="shared" si="369"/>
        <v>3561</v>
      </c>
      <c r="X1578" s="174">
        <f t="shared" si="370"/>
        <v>131.35803725669999</v>
      </c>
      <c r="Y1578" s="175">
        <f t="shared" si="371"/>
        <v>27.109113948171217</v>
      </c>
    </row>
    <row r="1579" spans="1:25" ht="14.25" customHeight="1" x14ac:dyDescent="0.2">
      <c r="A1579" s="172" t="s">
        <v>279</v>
      </c>
      <c r="B1579" s="172" t="s">
        <v>464</v>
      </c>
      <c r="C1579" s="172" t="s">
        <v>172</v>
      </c>
      <c r="D1579" s="170">
        <v>384000</v>
      </c>
      <c r="E1579" s="160">
        <v>939</v>
      </c>
      <c r="F1579" s="160">
        <v>1187</v>
      </c>
      <c r="G1579" s="160">
        <v>1725</v>
      </c>
      <c r="H1579" s="170">
        <v>112243</v>
      </c>
      <c r="I1579" s="170">
        <v>118669</v>
      </c>
      <c r="J1579" s="170">
        <v>37560</v>
      </c>
      <c r="K1579" s="170">
        <v>47480</v>
      </c>
      <c r="L1579" s="160">
        <v>69000</v>
      </c>
      <c r="M1579" s="160">
        <v>34438</v>
      </c>
      <c r="N1579" s="170">
        <f t="shared" si="360"/>
        <v>-77805</v>
      </c>
      <c r="O1579" s="170">
        <f t="shared" si="361"/>
        <v>-84231</v>
      </c>
      <c r="P1579" s="170">
        <f t="shared" si="362"/>
        <v>-3122</v>
      </c>
      <c r="Q1579" s="170">
        <f t="shared" si="363"/>
        <v>-13042</v>
      </c>
      <c r="R1579" s="170">
        <f t="shared" si="364"/>
        <v>-34562</v>
      </c>
      <c r="S1579" s="174">
        <f t="shared" si="365"/>
        <v>49920</v>
      </c>
      <c r="T1579" s="171">
        <f t="shared" si="366"/>
        <v>30308.918238000002</v>
      </c>
      <c r="U1579" s="174">
        <f t="shared" si="367"/>
        <v>1119.9145288940999</v>
      </c>
      <c r="V1579" s="172">
        <f t="shared" si="368"/>
        <v>44.574830232174335</v>
      </c>
      <c r="W1579" s="174">
        <f t="shared" si="369"/>
        <v>3561</v>
      </c>
      <c r="X1579" s="174">
        <f t="shared" si="370"/>
        <v>93.326210741174989</v>
      </c>
      <c r="Y1579" s="175">
        <f t="shared" si="371"/>
        <v>38.156483282878078</v>
      </c>
    </row>
    <row r="1580" spans="1:25" ht="14.25" customHeight="1" x14ac:dyDescent="0.2">
      <c r="A1580" s="172" t="s">
        <v>279</v>
      </c>
      <c r="B1580" s="172" t="s">
        <v>464</v>
      </c>
      <c r="C1580" s="172" t="s">
        <v>173</v>
      </c>
      <c r="D1580" s="170">
        <v>384000</v>
      </c>
      <c r="E1580" s="160">
        <v>939</v>
      </c>
      <c r="F1580" s="160">
        <v>1187</v>
      </c>
      <c r="G1580" s="160">
        <v>1725</v>
      </c>
      <c r="H1580" s="170">
        <v>112243</v>
      </c>
      <c r="I1580" s="170">
        <v>118669</v>
      </c>
      <c r="J1580" s="170">
        <v>37560</v>
      </c>
      <c r="K1580" s="170">
        <v>47480</v>
      </c>
      <c r="L1580" s="160">
        <v>69000</v>
      </c>
      <c r="M1580" s="160">
        <v>42800</v>
      </c>
      <c r="N1580" s="170">
        <f t="shared" si="360"/>
        <v>-69443</v>
      </c>
      <c r="O1580" s="170">
        <f t="shared" si="361"/>
        <v>-75869</v>
      </c>
      <c r="P1580" s="170">
        <f t="shared" si="362"/>
        <v>5240</v>
      </c>
      <c r="Q1580" s="170">
        <f t="shared" si="363"/>
        <v>-4680</v>
      </c>
      <c r="R1580" s="170">
        <f t="shared" si="364"/>
        <v>-26200</v>
      </c>
      <c r="S1580" s="174">
        <f t="shared" si="365"/>
        <v>49920</v>
      </c>
      <c r="T1580" s="171">
        <f t="shared" si="366"/>
        <v>37668.322800000002</v>
      </c>
      <c r="U1580" s="174">
        <f t="shared" si="367"/>
        <v>1391.8445274599999</v>
      </c>
      <c r="V1580" s="172">
        <f t="shared" si="368"/>
        <v>35.866074848963073</v>
      </c>
      <c r="W1580" s="174">
        <f t="shared" si="369"/>
        <v>3561</v>
      </c>
      <c r="X1580" s="174">
        <f t="shared" si="370"/>
        <v>115.98704395499999</v>
      </c>
      <c r="Y1580" s="175">
        <f t="shared" si="371"/>
        <v>30.701704936816711</v>
      </c>
    </row>
    <row r="1581" spans="1:25" ht="14.25" customHeight="1" x14ac:dyDescent="0.2">
      <c r="A1581" s="172" t="s">
        <v>279</v>
      </c>
      <c r="B1581" s="172" t="s">
        <v>464</v>
      </c>
      <c r="C1581" s="172" t="s">
        <v>174</v>
      </c>
      <c r="D1581" s="170">
        <v>384000</v>
      </c>
      <c r="E1581" s="160">
        <v>939</v>
      </c>
      <c r="F1581" s="160">
        <v>1187</v>
      </c>
      <c r="G1581" s="160">
        <v>1725</v>
      </c>
      <c r="H1581" s="170">
        <v>112243</v>
      </c>
      <c r="I1581" s="170">
        <v>118669</v>
      </c>
      <c r="J1581" s="170">
        <v>37560</v>
      </c>
      <c r="K1581" s="170">
        <v>47480</v>
      </c>
      <c r="L1581" s="160">
        <v>69000</v>
      </c>
      <c r="M1581" s="160">
        <v>74152</v>
      </c>
      <c r="N1581" s="170">
        <f t="shared" si="360"/>
        <v>-38091</v>
      </c>
      <c r="O1581" s="170">
        <f t="shared" si="361"/>
        <v>-44517</v>
      </c>
      <c r="P1581" s="170">
        <f t="shared" si="362"/>
        <v>36592</v>
      </c>
      <c r="Q1581" s="170">
        <f t="shared" si="363"/>
        <v>26672</v>
      </c>
      <c r="R1581" s="170">
        <f t="shared" si="364"/>
        <v>5152</v>
      </c>
      <c r="S1581" s="174">
        <f t="shared" si="365"/>
        <v>49920</v>
      </c>
      <c r="T1581" s="171">
        <f t="shared" si="366"/>
        <v>65261.249351999999</v>
      </c>
      <c r="U1581" s="174">
        <f t="shared" si="367"/>
        <v>2411.4031635563997</v>
      </c>
      <c r="V1581" s="172">
        <f t="shared" si="368"/>
        <v>20.701639922532362</v>
      </c>
      <c r="W1581" s="174">
        <f t="shared" si="369"/>
        <v>3561</v>
      </c>
      <c r="X1581" s="174">
        <f t="shared" si="370"/>
        <v>200.95026362969998</v>
      </c>
      <c r="Y1581" s="175">
        <f t="shared" si="371"/>
        <v>17.720802827917726</v>
      </c>
    </row>
    <row r="1582" spans="1:25" ht="14.25" customHeight="1" x14ac:dyDescent="0.2">
      <c r="A1582" s="172" t="s">
        <v>279</v>
      </c>
      <c r="B1582" s="172" t="s">
        <v>464</v>
      </c>
      <c r="C1582" s="172" t="s">
        <v>175</v>
      </c>
      <c r="D1582" s="170">
        <v>384000</v>
      </c>
      <c r="E1582" s="160">
        <v>939</v>
      </c>
      <c r="F1582" s="160">
        <v>1187</v>
      </c>
      <c r="G1582" s="160">
        <v>1725</v>
      </c>
      <c r="H1582" s="170">
        <v>112243</v>
      </c>
      <c r="I1582" s="170">
        <v>118669</v>
      </c>
      <c r="J1582" s="170">
        <v>37560</v>
      </c>
      <c r="K1582" s="170">
        <v>47480</v>
      </c>
      <c r="L1582" s="160">
        <v>69000</v>
      </c>
      <c r="M1582" s="160">
        <v>32077</v>
      </c>
      <c r="N1582" s="170">
        <f t="shared" si="360"/>
        <v>-80166</v>
      </c>
      <c r="O1582" s="170">
        <f t="shared" si="361"/>
        <v>-86592</v>
      </c>
      <c r="P1582" s="170">
        <f t="shared" si="362"/>
        <v>-5483</v>
      </c>
      <c r="Q1582" s="170">
        <f t="shared" si="363"/>
        <v>-15403</v>
      </c>
      <c r="R1582" s="170">
        <f t="shared" si="364"/>
        <v>-36923</v>
      </c>
      <c r="S1582" s="174">
        <f t="shared" si="365"/>
        <v>49920</v>
      </c>
      <c r="T1582" s="171">
        <f t="shared" si="366"/>
        <v>28230.999777000001</v>
      </c>
      <c r="U1582" s="174">
        <f t="shared" si="367"/>
        <v>1043.1354417601499</v>
      </c>
      <c r="V1582" s="172">
        <f t="shared" si="368"/>
        <v>47.855722278754861</v>
      </c>
      <c r="W1582" s="174">
        <f t="shared" si="369"/>
        <v>3561</v>
      </c>
      <c r="X1582" s="174">
        <f t="shared" si="370"/>
        <v>86.927953480012491</v>
      </c>
      <c r="Y1582" s="175">
        <f t="shared" si="371"/>
        <v>40.964958421789916</v>
      </c>
    </row>
    <row r="1583" spans="1:25" ht="14.25" customHeight="1" x14ac:dyDescent="0.2">
      <c r="A1583" s="172" t="s">
        <v>279</v>
      </c>
      <c r="B1583" s="172" t="s">
        <v>464</v>
      </c>
      <c r="C1583" s="172" t="s">
        <v>176</v>
      </c>
      <c r="D1583" s="170">
        <v>384000</v>
      </c>
      <c r="E1583" s="160">
        <v>939</v>
      </c>
      <c r="F1583" s="160">
        <v>1187</v>
      </c>
      <c r="G1583" s="160">
        <v>1725</v>
      </c>
      <c r="H1583" s="170">
        <v>112243</v>
      </c>
      <c r="I1583" s="170">
        <v>118669</v>
      </c>
      <c r="J1583" s="170">
        <v>37560</v>
      </c>
      <c r="K1583" s="170">
        <v>47480</v>
      </c>
      <c r="L1583" s="160">
        <v>69000</v>
      </c>
      <c r="M1583" s="160">
        <v>27214</v>
      </c>
      <c r="N1583" s="170">
        <f t="shared" si="360"/>
        <v>-85029</v>
      </c>
      <c r="O1583" s="170">
        <f t="shared" si="361"/>
        <v>-91455</v>
      </c>
      <c r="P1583" s="170">
        <f t="shared" si="362"/>
        <v>-10346</v>
      </c>
      <c r="Q1583" s="170">
        <f t="shared" si="363"/>
        <v>-20266</v>
      </c>
      <c r="R1583" s="170">
        <f t="shared" si="364"/>
        <v>-41786</v>
      </c>
      <c r="S1583" s="174">
        <f t="shared" si="365"/>
        <v>49920</v>
      </c>
      <c r="T1583" s="171">
        <f t="shared" si="366"/>
        <v>23951.068614</v>
      </c>
      <c r="U1583" s="174">
        <f t="shared" si="367"/>
        <v>884.99198528729994</v>
      </c>
      <c r="V1583" s="172">
        <f t="shared" si="368"/>
        <v>56.407290495172326</v>
      </c>
      <c r="W1583" s="174">
        <f t="shared" si="369"/>
        <v>3561</v>
      </c>
      <c r="X1583" s="174">
        <f t="shared" si="370"/>
        <v>73.749332107274995</v>
      </c>
      <c r="Y1583" s="175">
        <f t="shared" si="371"/>
        <v>48.28518304166073</v>
      </c>
    </row>
    <row r="1584" spans="1:25" ht="14.25" customHeight="1" x14ac:dyDescent="0.2">
      <c r="A1584" s="172" t="s">
        <v>279</v>
      </c>
      <c r="B1584" s="172" t="s">
        <v>464</v>
      </c>
      <c r="C1584" s="172" t="s">
        <v>179</v>
      </c>
      <c r="D1584" s="170">
        <v>384000</v>
      </c>
      <c r="E1584" s="160">
        <v>939</v>
      </c>
      <c r="F1584" s="160">
        <v>1187</v>
      </c>
      <c r="G1584" s="160">
        <v>1725</v>
      </c>
      <c r="H1584" s="170">
        <v>112243</v>
      </c>
      <c r="I1584" s="170">
        <v>118669</v>
      </c>
      <c r="J1584" s="170">
        <v>37560</v>
      </c>
      <c r="K1584" s="170">
        <v>47480</v>
      </c>
      <c r="L1584" s="160">
        <v>69000</v>
      </c>
      <c r="M1584" s="160">
        <v>60993</v>
      </c>
      <c r="N1584" s="170">
        <f t="shared" si="360"/>
        <v>-51250</v>
      </c>
      <c r="O1584" s="170">
        <f t="shared" si="361"/>
        <v>-57676</v>
      </c>
      <c r="P1584" s="170">
        <f t="shared" si="362"/>
        <v>23433</v>
      </c>
      <c r="Q1584" s="170">
        <f t="shared" si="363"/>
        <v>13513</v>
      </c>
      <c r="R1584" s="170">
        <f t="shared" si="364"/>
        <v>-8007</v>
      </c>
      <c r="S1584" s="174">
        <f t="shared" si="365"/>
        <v>49920</v>
      </c>
      <c r="T1584" s="171">
        <f t="shared" si="366"/>
        <v>53680.000293000005</v>
      </c>
      <c r="U1584" s="174">
        <f t="shared" si="367"/>
        <v>1983.4760108263499</v>
      </c>
      <c r="V1584" s="172">
        <f t="shared" si="368"/>
        <v>25.167937362248448</v>
      </c>
      <c r="W1584" s="174">
        <f t="shared" si="369"/>
        <v>3561</v>
      </c>
      <c r="X1584" s="174">
        <f t="shared" si="370"/>
        <v>165.28966756886248</v>
      </c>
      <c r="Y1584" s="175">
        <f t="shared" si="371"/>
        <v>21.543996381482387</v>
      </c>
    </row>
    <row r="1585" spans="1:33" ht="14.25" customHeight="1" x14ac:dyDescent="0.2">
      <c r="A1585" s="172" t="s">
        <v>258</v>
      </c>
      <c r="B1585" s="172" t="s">
        <v>280</v>
      </c>
      <c r="C1585" s="172" t="s">
        <v>463</v>
      </c>
      <c r="D1585" s="170">
        <v>315000</v>
      </c>
      <c r="E1585" s="160">
        <v>834</v>
      </c>
      <c r="F1585" s="160">
        <v>1035</v>
      </c>
      <c r="G1585" s="160">
        <v>1475</v>
      </c>
      <c r="H1585" s="170">
        <v>92075</v>
      </c>
      <c r="I1585" s="170">
        <v>97346</v>
      </c>
      <c r="J1585" s="170">
        <v>33360</v>
      </c>
      <c r="K1585" s="170">
        <v>41400</v>
      </c>
      <c r="L1585" s="160">
        <v>59000</v>
      </c>
      <c r="M1585" s="160">
        <v>29992</v>
      </c>
      <c r="N1585" s="170">
        <f t="shared" si="360"/>
        <v>-62083</v>
      </c>
      <c r="O1585" s="170">
        <f t="shared" si="361"/>
        <v>-67354</v>
      </c>
      <c r="P1585" s="170">
        <f t="shared" si="362"/>
        <v>-3368</v>
      </c>
      <c r="Q1585" s="170">
        <f t="shared" si="363"/>
        <v>-11408</v>
      </c>
      <c r="R1585" s="170">
        <f t="shared" si="364"/>
        <v>-29008</v>
      </c>
      <c r="S1585" s="174">
        <f t="shared" si="365"/>
        <v>40950</v>
      </c>
      <c r="T1585" s="171">
        <f t="shared" si="366"/>
        <v>26395.989192000001</v>
      </c>
      <c r="U1585" s="174">
        <f t="shared" si="367"/>
        <v>975.33180064439989</v>
      </c>
      <c r="V1585" s="172">
        <f t="shared" si="368"/>
        <v>41.985711911520177</v>
      </c>
      <c r="W1585" s="174">
        <f t="shared" si="369"/>
        <v>3105</v>
      </c>
      <c r="X1585" s="174">
        <f t="shared" si="370"/>
        <v>81.277650053699986</v>
      </c>
      <c r="Y1585" s="172">
        <f t="shared" si="371"/>
        <v>38.202384024987587</v>
      </c>
    </row>
    <row r="1586" spans="1:33" ht="14.25" customHeight="1" x14ac:dyDescent="0.2">
      <c r="A1586" s="172" t="s">
        <v>258</v>
      </c>
      <c r="B1586" s="172" t="s">
        <v>280</v>
      </c>
      <c r="C1586" s="172" t="s">
        <v>177</v>
      </c>
      <c r="D1586" s="170">
        <v>315000</v>
      </c>
      <c r="E1586" s="160">
        <v>834</v>
      </c>
      <c r="F1586" s="160">
        <v>1035</v>
      </c>
      <c r="G1586" s="160">
        <v>1475</v>
      </c>
      <c r="H1586" s="170">
        <v>92075</v>
      </c>
      <c r="I1586" s="170">
        <v>97346</v>
      </c>
      <c r="J1586" s="170">
        <v>33360</v>
      </c>
      <c r="K1586" s="170">
        <v>41400</v>
      </c>
      <c r="L1586" s="160">
        <v>59000</v>
      </c>
      <c r="M1586" s="160">
        <v>27480</v>
      </c>
      <c r="N1586" s="170">
        <f t="shared" si="360"/>
        <v>-64595</v>
      </c>
      <c r="O1586" s="170">
        <f t="shared" si="361"/>
        <v>-69866</v>
      </c>
      <c r="P1586" s="170">
        <f t="shared" si="362"/>
        <v>-5880</v>
      </c>
      <c r="Q1586" s="170">
        <f t="shared" si="363"/>
        <v>-13920</v>
      </c>
      <c r="R1586" s="170">
        <f t="shared" si="364"/>
        <v>-31520</v>
      </c>
      <c r="S1586" s="174">
        <f t="shared" si="365"/>
        <v>40950</v>
      </c>
      <c r="T1586" s="171">
        <f t="shared" si="366"/>
        <v>24185.175480000002</v>
      </c>
      <c r="U1586" s="174">
        <f t="shared" si="367"/>
        <v>893.64223398599995</v>
      </c>
      <c r="V1586" s="172">
        <f t="shared" si="368"/>
        <v>45.823707119734827</v>
      </c>
      <c r="W1586" s="174">
        <f t="shared" si="369"/>
        <v>3105</v>
      </c>
      <c r="X1586" s="174">
        <f t="shared" si="370"/>
        <v>74.470186165499996</v>
      </c>
      <c r="Y1586" s="175">
        <f t="shared" si="371"/>
        <v>41.694537906747733</v>
      </c>
    </row>
    <row r="1587" spans="1:33" ht="14.25" customHeight="1" x14ac:dyDescent="0.2">
      <c r="A1587" s="172" t="s">
        <v>258</v>
      </c>
      <c r="B1587" s="172" t="s">
        <v>280</v>
      </c>
      <c r="C1587" s="172" t="s">
        <v>180</v>
      </c>
      <c r="D1587" s="170">
        <v>315000</v>
      </c>
      <c r="E1587" s="160">
        <v>834</v>
      </c>
      <c r="F1587" s="160">
        <v>1035</v>
      </c>
      <c r="G1587" s="160">
        <v>1475</v>
      </c>
      <c r="H1587" s="170">
        <v>92075</v>
      </c>
      <c r="I1587" s="170">
        <v>97346</v>
      </c>
      <c r="J1587" s="170">
        <v>33360</v>
      </c>
      <c r="K1587" s="170">
        <v>41400</v>
      </c>
      <c r="L1587" s="160">
        <v>59000</v>
      </c>
      <c r="M1587" s="160">
        <v>27342</v>
      </c>
      <c r="N1587" s="170">
        <f t="shared" si="360"/>
        <v>-64733</v>
      </c>
      <c r="O1587" s="170">
        <f t="shared" si="361"/>
        <v>-70004</v>
      </c>
      <c r="P1587" s="170">
        <f t="shared" si="362"/>
        <v>-6018</v>
      </c>
      <c r="Q1587" s="170">
        <f t="shared" si="363"/>
        <v>-14058</v>
      </c>
      <c r="R1587" s="170">
        <f t="shared" si="364"/>
        <v>-31658</v>
      </c>
      <c r="S1587" s="174">
        <f t="shared" si="365"/>
        <v>40950</v>
      </c>
      <c r="T1587" s="171">
        <f t="shared" si="366"/>
        <v>24063.721541999999</v>
      </c>
      <c r="U1587" s="174">
        <f t="shared" si="367"/>
        <v>889.15451097689993</v>
      </c>
      <c r="V1587" s="172">
        <f t="shared" si="368"/>
        <v>46.05498762527661</v>
      </c>
      <c r="W1587" s="174">
        <f t="shared" si="369"/>
        <v>3105</v>
      </c>
      <c r="X1587" s="174">
        <f t="shared" si="370"/>
        <v>74.096209248074985</v>
      </c>
      <c r="Y1587" s="175">
        <f t="shared" si="371"/>
        <v>41.904977751350586</v>
      </c>
    </row>
    <row r="1588" spans="1:33" ht="14.25" customHeight="1" x14ac:dyDescent="0.2">
      <c r="A1588" s="172" t="s">
        <v>258</v>
      </c>
      <c r="B1588" s="172" t="s">
        <v>280</v>
      </c>
      <c r="C1588" s="172" t="s">
        <v>181</v>
      </c>
      <c r="D1588" s="170">
        <v>315000</v>
      </c>
      <c r="E1588" s="160">
        <v>834</v>
      </c>
      <c r="F1588" s="160">
        <v>1035</v>
      </c>
      <c r="G1588" s="160">
        <v>1475</v>
      </c>
      <c r="H1588" s="170">
        <v>92075</v>
      </c>
      <c r="I1588" s="170">
        <v>97346</v>
      </c>
      <c r="J1588" s="170">
        <v>33360</v>
      </c>
      <c r="K1588" s="170">
        <v>41400</v>
      </c>
      <c r="L1588" s="160">
        <v>59000</v>
      </c>
      <c r="M1588" s="160">
        <v>83075</v>
      </c>
      <c r="N1588" s="170">
        <f t="shared" si="360"/>
        <v>-9000</v>
      </c>
      <c r="O1588" s="170">
        <f t="shared" si="361"/>
        <v>-14271</v>
      </c>
      <c r="P1588" s="170">
        <f t="shared" si="362"/>
        <v>49715</v>
      </c>
      <c r="Q1588" s="170">
        <f t="shared" si="363"/>
        <v>41675</v>
      </c>
      <c r="R1588" s="170">
        <f t="shared" si="364"/>
        <v>24075</v>
      </c>
      <c r="S1588" s="174">
        <f t="shared" si="365"/>
        <v>40950</v>
      </c>
      <c r="T1588" s="171">
        <f t="shared" si="366"/>
        <v>73114.390574999998</v>
      </c>
      <c r="U1588" s="174">
        <f t="shared" si="367"/>
        <v>2701.5767317462496</v>
      </c>
      <c r="V1588" s="172">
        <f t="shared" si="368"/>
        <v>15.157814885950202</v>
      </c>
      <c r="W1588" s="174">
        <f t="shared" si="369"/>
        <v>3105</v>
      </c>
      <c r="X1588" s="174">
        <f t="shared" si="370"/>
        <v>225.13139431218747</v>
      </c>
      <c r="Y1588" s="175">
        <f t="shared" si="371"/>
        <v>13.791945852271173</v>
      </c>
    </row>
    <row r="1589" spans="1:33" ht="14.25" customHeight="1" x14ac:dyDescent="0.2">
      <c r="A1589" s="172" t="s">
        <v>258</v>
      </c>
      <c r="B1589" s="172" t="s">
        <v>280</v>
      </c>
      <c r="C1589" s="172" t="s">
        <v>178</v>
      </c>
      <c r="D1589" s="170">
        <v>315000</v>
      </c>
      <c r="E1589" s="160">
        <v>834</v>
      </c>
      <c r="F1589" s="160">
        <v>1035</v>
      </c>
      <c r="G1589" s="160">
        <v>1475</v>
      </c>
      <c r="H1589" s="170">
        <v>92075</v>
      </c>
      <c r="I1589" s="170">
        <v>97346</v>
      </c>
      <c r="J1589" s="170">
        <v>33360</v>
      </c>
      <c r="K1589" s="170">
        <v>41400</v>
      </c>
      <c r="L1589" s="160">
        <v>59000</v>
      </c>
      <c r="M1589" s="160">
        <v>65183</v>
      </c>
      <c r="N1589" s="170">
        <f t="shared" si="360"/>
        <v>-26892</v>
      </c>
      <c r="O1589" s="170">
        <f t="shared" si="361"/>
        <v>-32163</v>
      </c>
      <c r="P1589" s="170">
        <f t="shared" si="362"/>
        <v>31823</v>
      </c>
      <c r="Q1589" s="170">
        <f t="shared" si="363"/>
        <v>23783</v>
      </c>
      <c r="R1589" s="170">
        <f t="shared" si="364"/>
        <v>6183</v>
      </c>
      <c r="S1589" s="174">
        <f t="shared" si="365"/>
        <v>40950</v>
      </c>
      <c r="T1589" s="171">
        <f t="shared" si="366"/>
        <v>57367.623483000003</v>
      </c>
      <c r="U1589" s="174">
        <f t="shared" si="367"/>
        <v>2119.7336876968498</v>
      </c>
      <c r="V1589" s="172">
        <f t="shared" si="368"/>
        <v>19.318464502252322</v>
      </c>
      <c r="W1589" s="174">
        <f t="shared" si="369"/>
        <v>3105</v>
      </c>
      <c r="X1589" s="174">
        <f t="shared" si="370"/>
        <v>176.64447397473748</v>
      </c>
      <c r="Y1589" s="175">
        <f t="shared" si="371"/>
        <v>17.57767978886255</v>
      </c>
    </row>
    <row r="1590" spans="1:33" ht="14.25" customHeight="1" x14ac:dyDescent="0.2">
      <c r="A1590" s="172" t="s">
        <v>258</v>
      </c>
      <c r="B1590" s="172" t="s">
        <v>280</v>
      </c>
      <c r="C1590" s="172" t="s">
        <v>468</v>
      </c>
      <c r="D1590" s="170">
        <v>315000</v>
      </c>
      <c r="E1590" s="160">
        <v>834</v>
      </c>
      <c r="F1590" s="160">
        <v>1035</v>
      </c>
      <c r="G1590" s="160">
        <v>1475</v>
      </c>
      <c r="H1590" s="170">
        <v>92075</v>
      </c>
      <c r="I1590" s="170">
        <v>97346</v>
      </c>
      <c r="J1590" s="170">
        <v>33360</v>
      </c>
      <c r="K1590" s="170">
        <v>41400</v>
      </c>
      <c r="L1590" s="160">
        <v>59000</v>
      </c>
      <c r="M1590" s="160">
        <v>54822</v>
      </c>
      <c r="N1590" s="170">
        <f t="shared" si="360"/>
        <v>-37253</v>
      </c>
      <c r="O1590" s="170">
        <f t="shared" si="361"/>
        <v>-42524</v>
      </c>
      <c r="P1590" s="170">
        <f t="shared" si="362"/>
        <v>21462</v>
      </c>
      <c r="Q1590" s="170">
        <f t="shared" si="363"/>
        <v>13422</v>
      </c>
      <c r="R1590" s="170">
        <f t="shared" si="364"/>
        <v>-4178</v>
      </c>
      <c r="S1590" s="174">
        <f t="shared" si="365"/>
        <v>40950</v>
      </c>
      <c r="T1590" s="171">
        <f t="shared" si="366"/>
        <v>48248.897022000005</v>
      </c>
      <c r="U1590" s="174">
        <f t="shared" si="367"/>
        <v>1782.7967449629</v>
      </c>
      <c r="V1590" s="172">
        <f t="shared" si="368"/>
        <v>22.969528139256372</v>
      </c>
      <c r="W1590" s="174">
        <f t="shared" si="369"/>
        <v>3105</v>
      </c>
      <c r="X1590" s="174">
        <f t="shared" si="370"/>
        <v>148.56639541357498</v>
      </c>
      <c r="Y1590" s="175">
        <f t="shared" si="371"/>
        <v>20.899746482751954</v>
      </c>
    </row>
    <row r="1591" spans="1:33" ht="14.25" customHeight="1" x14ac:dyDescent="0.2">
      <c r="A1591" s="172" t="s">
        <v>258</v>
      </c>
      <c r="B1591" s="172" t="s">
        <v>280</v>
      </c>
      <c r="C1591" s="172" t="s">
        <v>170</v>
      </c>
      <c r="D1591" s="170">
        <v>315000</v>
      </c>
      <c r="E1591" s="160">
        <v>834</v>
      </c>
      <c r="F1591" s="160">
        <v>1035</v>
      </c>
      <c r="G1591" s="160">
        <v>1475</v>
      </c>
      <c r="H1591" s="170">
        <v>92075</v>
      </c>
      <c r="I1591" s="170">
        <v>97346</v>
      </c>
      <c r="J1591" s="170">
        <v>33360</v>
      </c>
      <c r="K1591" s="170">
        <v>41400</v>
      </c>
      <c r="L1591" s="160">
        <v>59000</v>
      </c>
      <c r="M1591" s="160">
        <v>45922</v>
      </c>
      <c r="N1591" s="170">
        <f t="shared" si="360"/>
        <v>-46153</v>
      </c>
      <c r="O1591" s="170">
        <f t="shared" si="361"/>
        <v>-51424</v>
      </c>
      <c r="P1591" s="170">
        <f t="shared" si="362"/>
        <v>12562</v>
      </c>
      <c r="Q1591" s="170">
        <f t="shared" si="363"/>
        <v>4522</v>
      </c>
      <c r="R1591" s="170">
        <f t="shared" si="364"/>
        <v>-13078</v>
      </c>
      <c r="S1591" s="174">
        <f t="shared" si="365"/>
        <v>40950</v>
      </c>
      <c r="T1591" s="171">
        <f t="shared" si="366"/>
        <v>40415.998122000005</v>
      </c>
      <c r="U1591" s="174">
        <f t="shared" si="367"/>
        <v>1493.3711306079001</v>
      </c>
      <c r="V1591" s="172">
        <f t="shared" si="368"/>
        <v>27.421180951402658</v>
      </c>
      <c r="W1591" s="174">
        <f t="shared" si="369"/>
        <v>3105</v>
      </c>
      <c r="X1591" s="174">
        <f t="shared" si="370"/>
        <v>124.44759421732499</v>
      </c>
      <c r="Y1591" s="175">
        <f t="shared" si="371"/>
        <v>24.950261349188356</v>
      </c>
    </row>
    <row r="1592" spans="1:33" ht="14.25" customHeight="1" x14ac:dyDescent="0.2">
      <c r="A1592" s="172" t="s">
        <v>258</v>
      </c>
      <c r="B1592" s="172" t="s">
        <v>280</v>
      </c>
      <c r="C1592" s="172" t="s">
        <v>171</v>
      </c>
      <c r="D1592" s="170">
        <v>315000</v>
      </c>
      <c r="E1592" s="160">
        <v>834</v>
      </c>
      <c r="F1592" s="160">
        <v>1035</v>
      </c>
      <c r="G1592" s="160">
        <v>1475</v>
      </c>
      <c r="H1592" s="170">
        <v>92075</v>
      </c>
      <c r="I1592" s="170">
        <v>97346</v>
      </c>
      <c r="J1592" s="170">
        <v>33360</v>
      </c>
      <c r="K1592" s="170">
        <v>41400</v>
      </c>
      <c r="L1592" s="160">
        <v>59000</v>
      </c>
      <c r="M1592" s="160">
        <v>42196</v>
      </c>
      <c r="N1592" s="170">
        <f t="shared" si="360"/>
        <v>-49879</v>
      </c>
      <c r="O1592" s="170">
        <f t="shared" si="361"/>
        <v>-55150</v>
      </c>
      <c r="P1592" s="170">
        <f t="shared" si="362"/>
        <v>8836</v>
      </c>
      <c r="Q1592" s="170">
        <f t="shared" si="363"/>
        <v>796</v>
      </c>
      <c r="R1592" s="170">
        <f t="shared" si="364"/>
        <v>-16804</v>
      </c>
      <c r="S1592" s="174">
        <f t="shared" si="365"/>
        <v>40950</v>
      </c>
      <c r="T1592" s="171">
        <f t="shared" si="366"/>
        <v>37136.741796000002</v>
      </c>
      <c r="U1592" s="174">
        <f t="shared" si="367"/>
        <v>1372.2026093622001</v>
      </c>
      <c r="V1592" s="172">
        <f t="shared" si="368"/>
        <v>29.842531795675249</v>
      </c>
      <c r="W1592" s="174">
        <f t="shared" si="369"/>
        <v>3105</v>
      </c>
      <c r="X1592" s="174">
        <f t="shared" si="370"/>
        <v>114.35021744685</v>
      </c>
      <c r="Y1592" s="175">
        <f t="shared" si="371"/>
        <v>27.153424534966053</v>
      </c>
    </row>
    <row r="1593" spans="1:33" ht="14.25" customHeight="1" x14ac:dyDescent="0.2">
      <c r="A1593" s="172" t="s">
        <v>258</v>
      </c>
      <c r="B1593" s="172" t="s">
        <v>280</v>
      </c>
      <c r="C1593" s="172" t="s">
        <v>172</v>
      </c>
      <c r="D1593" s="170">
        <v>315000</v>
      </c>
      <c r="E1593" s="160">
        <v>834</v>
      </c>
      <c r="F1593" s="160">
        <v>1035</v>
      </c>
      <c r="G1593" s="160">
        <v>1475</v>
      </c>
      <c r="H1593" s="170">
        <v>92075</v>
      </c>
      <c r="I1593" s="170">
        <v>97346</v>
      </c>
      <c r="J1593" s="170">
        <v>33360</v>
      </c>
      <c r="K1593" s="170">
        <v>41400</v>
      </c>
      <c r="L1593" s="160">
        <v>59000</v>
      </c>
      <c r="M1593" s="160">
        <v>29979</v>
      </c>
      <c r="N1593" s="170">
        <f t="shared" si="360"/>
        <v>-62096</v>
      </c>
      <c r="O1593" s="170">
        <f t="shared" si="361"/>
        <v>-67367</v>
      </c>
      <c r="P1593" s="170">
        <f t="shared" si="362"/>
        <v>-3381</v>
      </c>
      <c r="Q1593" s="170">
        <f t="shared" si="363"/>
        <v>-11421</v>
      </c>
      <c r="R1593" s="170">
        <f t="shared" si="364"/>
        <v>-29021</v>
      </c>
      <c r="S1593" s="174">
        <f t="shared" si="365"/>
        <v>40950</v>
      </c>
      <c r="T1593" s="171">
        <f t="shared" si="366"/>
        <v>26384.547879000002</v>
      </c>
      <c r="U1593" s="174">
        <f t="shared" si="367"/>
        <v>974.90904412905002</v>
      </c>
      <c r="V1593" s="172">
        <f t="shared" si="368"/>
        <v>42.003918464602314</v>
      </c>
      <c r="W1593" s="174">
        <f t="shared" si="369"/>
        <v>3105</v>
      </c>
      <c r="X1593" s="174">
        <f t="shared" si="370"/>
        <v>81.242420344087492</v>
      </c>
      <c r="Y1593" s="175">
        <f t="shared" si="371"/>
        <v>38.218949987572223</v>
      </c>
    </row>
    <row r="1594" spans="1:33" ht="14.25" customHeight="1" x14ac:dyDescent="0.2">
      <c r="A1594" s="172" t="s">
        <v>258</v>
      </c>
      <c r="B1594" s="172" t="s">
        <v>280</v>
      </c>
      <c r="C1594" s="172" t="s">
        <v>173</v>
      </c>
      <c r="D1594" s="170">
        <v>315000</v>
      </c>
      <c r="E1594" s="160">
        <v>834</v>
      </c>
      <c r="F1594" s="160">
        <v>1035</v>
      </c>
      <c r="G1594" s="160">
        <v>1475</v>
      </c>
      <c r="H1594" s="170">
        <v>92075</v>
      </c>
      <c r="I1594" s="170">
        <v>97346</v>
      </c>
      <c r="J1594" s="170">
        <v>33360</v>
      </c>
      <c r="K1594" s="170">
        <v>41400</v>
      </c>
      <c r="L1594" s="160">
        <v>59000</v>
      </c>
      <c r="M1594" s="160">
        <v>37259</v>
      </c>
      <c r="N1594" s="170">
        <f t="shared" si="360"/>
        <v>-54816</v>
      </c>
      <c r="O1594" s="170">
        <f t="shared" si="361"/>
        <v>-60087</v>
      </c>
      <c r="P1594" s="170">
        <f t="shared" si="362"/>
        <v>3899</v>
      </c>
      <c r="Q1594" s="170">
        <f t="shared" si="363"/>
        <v>-4141</v>
      </c>
      <c r="R1594" s="170">
        <f t="shared" si="364"/>
        <v>-21741</v>
      </c>
      <c r="S1594" s="174">
        <f t="shared" si="365"/>
        <v>40950</v>
      </c>
      <c r="T1594" s="171">
        <f t="shared" si="366"/>
        <v>32791.683159</v>
      </c>
      <c r="U1594" s="174">
        <f t="shared" si="367"/>
        <v>1211.65269272505</v>
      </c>
      <c r="V1594" s="172">
        <f t="shared" si="368"/>
        <v>33.796813431662493</v>
      </c>
      <c r="W1594" s="174">
        <f t="shared" si="369"/>
        <v>3105</v>
      </c>
      <c r="X1594" s="174">
        <f t="shared" si="370"/>
        <v>100.97105772708748</v>
      </c>
      <c r="Y1594" s="175">
        <f t="shared" si="371"/>
        <v>30.751386287270936</v>
      </c>
    </row>
    <row r="1595" spans="1:33" ht="14.25" customHeight="1" x14ac:dyDescent="0.2">
      <c r="A1595" s="172" t="s">
        <v>258</v>
      </c>
      <c r="B1595" s="172" t="s">
        <v>280</v>
      </c>
      <c r="C1595" s="172" t="s">
        <v>174</v>
      </c>
      <c r="D1595" s="170">
        <v>315000</v>
      </c>
      <c r="E1595" s="160">
        <v>834</v>
      </c>
      <c r="F1595" s="160">
        <v>1035</v>
      </c>
      <c r="G1595" s="160">
        <v>1475</v>
      </c>
      <c r="H1595" s="170">
        <v>92075</v>
      </c>
      <c r="I1595" s="170">
        <v>97346</v>
      </c>
      <c r="J1595" s="170">
        <v>33360</v>
      </c>
      <c r="K1595" s="170">
        <v>41400</v>
      </c>
      <c r="L1595" s="160">
        <v>59000</v>
      </c>
      <c r="M1595" s="160">
        <v>64551</v>
      </c>
      <c r="N1595" s="170">
        <f t="shared" si="360"/>
        <v>-27524</v>
      </c>
      <c r="O1595" s="170">
        <f t="shared" si="361"/>
        <v>-32795</v>
      </c>
      <c r="P1595" s="170">
        <f t="shared" si="362"/>
        <v>31191</v>
      </c>
      <c r="Q1595" s="170">
        <f t="shared" si="363"/>
        <v>23151</v>
      </c>
      <c r="R1595" s="170">
        <f t="shared" si="364"/>
        <v>5551</v>
      </c>
      <c r="S1595" s="174">
        <f t="shared" si="365"/>
        <v>40950</v>
      </c>
      <c r="T1595" s="171">
        <f t="shared" si="366"/>
        <v>56811.399651</v>
      </c>
      <c r="U1595" s="174">
        <f t="shared" si="367"/>
        <v>2099.1812171044498</v>
      </c>
      <c r="V1595" s="172">
        <f t="shared" si="368"/>
        <v>19.507605949564113</v>
      </c>
      <c r="W1595" s="174">
        <f t="shared" si="369"/>
        <v>3105</v>
      </c>
      <c r="X1595" s="174">
        <f t="shared" si="370"/>
        <v>174.93176809203749</v>
      </c>
      <c r="Y1595" s="175">
        <f t="shared" si="371"/>
        <v>17.74977772114185</v>
      </c>
    </row>
    <row r="1596" spans="1:33" ht="14.25" customHeight="1" x14ac:dyDescent="0.2">
      <c r="A1596" s="172" t="s">
        <v>258</v>
      </c>
      <c r="B1596" s="172" t="s">
        <v>280</v>
      </c>
      <c r="C1596" s="172" t="s">
        <v>175</v>
      </c>
      <c r="D1596" s="170">
        <v>315000</v>
      </c>
      <c r="E1596" s="160">
        <v>834</v>
      </c>
      <c r="F1596" s="160">
        <v>1035</v>
      </c>
      <c r="G1596" s="160">
        <v>1475</v>
      </c>
      <c r="H1596" s="170">
        <v>92075</v>
      </c>
      <c r="I1596" s="170">
        <v>97346</v>
      </c>
      <c r="J1596" s="170">
        <v>33360</v>
      </c>
      <c r="K1596" s="170">
        <v>41400</v>
      </c>
      <c r="L1596" s="160">
        <v>59000</v>
      </c>
      <c r="M1596" s="160">
        <v>27924</v>
      </c>
      <c r="N1596" s="170">
        <f t="shared" si="360"/>
        <v>-64151</v>
      </c>
      <c r="O1596" s="170">
        <f t="shared" si="361"/>
        <v>-69422</v>
      </c>
      <c r="P1596" s="170">
        <f t="shared" si="362"/>
        <v>-5436</v>
      </c>
      <c r="Q1596" s="170">
        <f t="shared" si="363"/>
        <v>-13476</v>
      </c>
      <c r="R1596" s="170">
        <f t="shared" si="364"/>
        <v>-31076</v>
      </c>
      <c r="S1596" s="174">
        <f t="shared" si="365"/>
        <v>40950</v>
      </c>
      <c r="T1596" s="171">
        <f t="shared" si="366"/>
        <v>24575.940323999999</v>
      </c>
      <c r="U1596" s="174">
        <f t="shared" si="367"/>
        <v>908.0809949717999</v>
      </c>
      <c r="V1596" s="172">
        <f t="shared" si="368"/>
        <v>45.095096392003761</v>
      </c>
      <c r="W1596" s="174">
        <f t="shared" si="369"/>
        <v>3105</v>
      </c>
      <c r="X1596" s="174">
        <f t="shared" si="370"/>
        <v>75.673416247649982</v>
      </c>
      <c r="Y1596" s="175">
        <f t="shared" si="371"/>
        <v>41.031582211625405</v>
      </c>
    </row>
    <row r="1597" spans="1:33" ht="14.25" customHeight="1" x14ac:dyDescent="0.2">
      <c r="A1597" s="172" t="s">
        <v>258</v>
      </c>
      <c r="B1597" s="172" t="s">
        <v>280</v>
      </c>
      <c r="C1597" s="172" t="s">
        <v>176</v>
      </c>
      <c r="D1597" s="170">
        <v>315000</v>
      </c>
      <c r="E1597" s="160">
        <v>834</v>
      </c>
      <c r="F1597" s="160">
        <v>1035</v>
      </c>
      <c r="G1597" s="160">
        <v>1475</v>
      </c>
      <c r="H1597" s="170">
        <v>92075</v>
      </c>
      <c r="I1597" s="170">
        <v>97346</v>
      </c>
      <c r="J1597" s="170">
        <v>33360</v>
      </c>
      <c r="K1597" s="170">
        <v>41400</v>
      </c>
      <c r="L1597" s="160">
        <v>59000</v>
      </c>
      <c r="M1597" s="160">
        <v>23690</v>
      </c>
      <c r="N1597" s="170">
        <f t="shared" si="360"/>
        <v>-68385</v>
      </c>
      <c r="O1597" s="170">
        <f t="shared" si="361"/>
        <v>-73656</v>
      </c>
      <c r="P1597" s="170">
        <f t="shared" si="362"/>
        <v>-9670</v>
      </c>
      <c r="Q1597" s="170">
        <f t="shared" si="363"/>
        <v>-17710</v>
      </c>
      <c r="R1597" s="170">
        <f t="shared" si="364"/>
        <v>-35310</v>
      </c>
      <c r="S1597" s="174">
        <f t="shared" si="365"/>
        <v>40950</v>
      </c>
      <c r="T1597" s="171">
        <f t="shared" si="366"/>
        <v>20849.592690000001</v>
      </c>
      <c r="U1597" s="174">
        <f t="shared" si="367"/>
        <v>770.39244989550002</v>
      </c>
      <c r="V1597" s="172">
        <f t="shared" si="368"/>
        <v>53.154726536526503</v>
      </c>
      <c r="W1597" s="174">
        <f t="shared" si="369"/>
        <v>3105</v>
      </c>
      <c r="X1597" s="174">
        <f t="shared" si="370"/>
        <v>64.199370824624992</v>
      </c>
      <c r="Y1597" s="175">
        <f t="shared" si="371"/>
        <v>48.364959969498848</v>
      </c>
    </row>
    <row r="1598" spans="1:33" ht="14.25" customHeight="1" x14ac:dyDescent="0.25">
      <c r="A1598" s="172" t="s">
        <v>258</v>
      </c>
      <c r="B1598" s="172" t="s">
        <v>280</v>
      </c>
      <c r="C1598" s="172" t="s">
        <v>303</v>
      </c>
      <c r="D1598" s="170">
        <v>315000</v>
      </c>
      <c r="E1598" s="160">
        <v>834</v>
      </c>
      <c r="F1598" s="160">
        <v>1035</v>
      </c>
      <c r="G1598" s="160">
        <v>1475</v>
      </c>
      <c r="H1598" s="170">
        <v>92075</v>
      </c>
      <c r="I1598" s="170">
        <v>97346</v>
      </c>
      <c r="J1598" s="170">
        <v>33360</v>
      </c>
      <c r="K1598" s="170">
        <v>41400</v>
      </c>
      <c r="L1598" s="160">
        <v>59000</v>
      </c>
      <c r="M1598" s="160">
        <v>41589</v>
      </c>
      <c r="N1598" s="170">
        <f t="shared" si="360"/>
        <v>-50486</v>
      </c>
      <c r="O1598" s="170">
        <f t="shared" si="361"/>
        <v>-55757</v>
      </c>
      <c r="P1598" s="170">
        <f t="shared" si="362"/>
        <v>8229</v>
      </c>
      <c r="Q1598" s="170">
        <f t="shared" si="363"/>
        <v>189</v>
      </c>
      <c r="R1598" s="170">
        <f t="shared" si="364"/>
        <v>-17411</v>
      </c>
      <c r="S1598" s="174">
        <f t="shared" si="365"/>
        <v>40950</v>
      </c>
      <c r="T1598" s="171">
        <f t="shared" si="366"/>
        <v>36602.520489000002</v>
      </c>
      <c r="U1598" s="174">
        <f t="shared" si="367"/>
        <v>1352.4631320685501</v>
      </c>
      <c r="V1598" s="172">
        <f t="shared" si="368"/>
        <v>30.278089678768733</v>
      </c>
      <c r="W1598" s="174">
        <f t="shared" si="369"/>
        <v>3105</v>
      </c>
      <c r="X1598" s="174">
        <f t="shared" si="370"/>
        <v>112.70526100571249</v>
      </c>
      <c r="Y1598" s="175">
        <f t="shared" si="371"/>
        <v>27.549734345077489</v>
      </c>
      <c r="AE1598" s="179"/>
      <c r="AF1598" s="179"/>
      <c r="AG1598" s="179"/>
    </row>
    <row r="1599" spans="1:33" ht="14.25" customHeight="1" x14ac:dyDescent="0.2">
      <c r="A1599" s="172" t="s">
        <v>258</v>
      </c>
      <c r="B1599" s="172" t="s">
        <v>280</v>
      </c>
      <c r="C1599" s="172" t="s">
        <v>339</v>
      </c>
      <c r="D1599" s="170">
        <v>315000</v>
      </c>
      <c r="E1599" s="160">
        <v>834</v>
      </c>
      <c r="F1599" s="160">
        <v>1035</v>
      </c>
      <c r="G1599" s="160">
        <v>1475</v>
      </c>
      <c r="H1599" s="170">
        <v>92075</v>
      </c>
      <c r="I1599" s="170">
        <v>97346</v>
      </c>
      <c r="J1599" s="170">
        <v>33360</v>
      </c>
      <c r="K1599" s="170">
        <v>41400</v>
      </c>
      <c r="L1599" s="160">
        <v>59000</v>
      </c>
      <c r="M1599" s="160">
        <v>28154</v>
      </c>
      <c r="N1599" s="170">
        <f t="shared" si="360"/>
        <v>-63921</v>
      </c>
      <c r="O1599" s="170">
        <f t="shared" si="361"/>
        <v>-69192</v>
      </c>
      <c r="P1599" s="170">
        <f t="shared" si="362"/>
        <v>-5206</v>
      </c>
      <c r="Q1599" s="170">
        <f t="shared" si="363"/>
        <v>-13246</v>
      </c>
      <c r="R1599" s="170">
        <f t="shared" si="364"/>
        <v>-30846</v>
      </c>
      <c r="S1599" s="174">
        <f t="shared" si="365"/>
        <v>40950</v>
      </c>
      <c r="T1599" s="171">
        <f t="shared" si="366"/>
        <v>24778.363554</v>
      </c>
      <c r="U1599" s="174">
        <f t="shared" si="367"/>
        <v>915.5605333202999</v>
      </c>
      <c r="V1599" s="172">
        <f t="shared" si="368"/>
        <v>44.726698573926015</v>
      </c>
      <c r="W1599" s="174">
        <f t="shared" si="369"/>
        <v>3105</v>
      </c>
      <c r="X1599" s="174">
        <f t="shared" si="370"/>
        <v>76.296711110024987</v>
      </c>
      <c r="Y1599" s="175">
        <f t="shared" si="371"/>
        <v>40.696380680451369</v>
      </c>
    </row>
    <row r="1600" spans="1:33" ht="14.25" customHeight="1" x14ac:dyDescent="0.2">
      <c r="A1600" s="172" t="s">
        <v>258</v>
      </c>
      <c r="B1600" s="172" t="s">
        <v>280</v>
      </c>
      <c r="C1600" s="172" t="s">
        <v>179</v>
      </c>
      <c r="D1600" s="170">
        <v>315000</v>
      </c>
      <c r="E1600" s="160">
        <v>834</v>
      </c>
      <c r="F1600" s="160">
        <v>1035</v>
      </c>
      <c r="G1600" s="160">
        <v>1475</v>
      </c>
      <c r="H1600" s="170">
        <v>92075</v>
      </c>
      <c r="I1600" s="170">
        <v>97346</v>
      </c>
      <c r="J1600" s="170">
        <v>33360</v>
      </c>
      <c r="K1600" s="170">
        <v>41400</v>
      </c>
      <c r="L1600" s="160">
        <v>59000</v>
      </c>
      <c r="M1600" s="160">
        <v>53096</v>
      </c>
      <c r="N1600" s="170">
        <f t="shared" si="360"/>
        <v>-38979</v>
      </c>
      <c r="O1600" s="170">
        <f t="shared" si="361"/>
        <v>-44250</v>
      </c>
      <c r="P1600" s="170">
        <f t="shared" si="362"/>
        <v>19736</v>
      </c>
      <c r="Q1600" s="170">
        <f t="shared" si="363"/>
        <v>11696</v>
      </c>
      <c r="R1600" s="170">
        <f t="shared" si="364"/>
        <v>-5904</v>
      </c>
      <c r="S1600" s="174">
        <f t="shared" si="365"/>
        <v>40950</v>
      </c>
      <c r="T1600" s="171">
        <f t="shared" si="366"/>
        <v>46729.842696</v>
      </c>
      <c r="U1600" s="174">
        <f t="shared" si="367"/>
        <v>1726.6676876171998</v>
      </c>
      <c r="V1600" s="172">
        <f t="shared" si="368"/>
        <v>23.716202193203124</v>
      </c>
      <c r="W1600" s="174">
        <f t="shared" si="369"/>
        <v>3105</v>
      </c>
      <c r="X1600" s="174">
        <f t="shared" si="370"/>
        <v>143.88897396809998</v>
      </c>
      <c r="Y1600" s="175">
        <f t="shared" si="371"/>
        <v>21.579137819749658</v>
      </c>
    </row>
    <row r="1601" spans="1:25" ht="14.25" customHeight="1" x14ac:dyDescent="0.2">
      <c r="A1601" s="172" t="s">
        <v>258</v>
      </c>
      <c r="B1601" s="172" t="s">
        <v>280</v>
      </c>
      <c r="C1601" s="172" t="s">
        <v>340</v>
      </c>
      <c r="D1601" s="170">
        <v>315000</v>
      </c>
      <c r="E1601" s="160">
        <v>834</v>
      </c>
      <c r="F1601" s="160">
        <v>1035</v>
      </c>
      <c r="G1601" s="160">
        <v>1475</v>
      </c>
      <c r="H1601" s="170">
        <v>92075</v>
      </c>
      <c r="I1601" s="170">
        <v>97346</v>
      </c>
      <c r="J1601" s="170">
        <v>33360</v>
      </c>
      <c r="K1601" s="170">
        <v>41400</v>
      </c>
      <c r="L1601" s="160">
        <v>59000</v>
      </c>
      <c r="M1601" s="160">
        <v>29303</v>
      </c>
      <c r="N1601" s="170">
        <f t="shared" si="360"/>
        <v>-62772</v>
      </c>
      <c r="O1601" s="170">
        <f t="shared" si="361"/>
        <v>-68043</v>
      </c>
      <c r="P1601" s="170">
        <f t="shared" si="362"/>
        <v>-4057</v>
      </c>
      <c r="Q1601" s="170">
        <f t="shared" si="363"/>
        <v>-12097</v>
      </c>
      <c r="R1601" s="170">
        <f t="shared" si="364"/>
        <v>-29697</v>
      </c>
      <c r="S1601" s="174">
        <f t="shared" si="365"/>
        <v>40950</v>
      </c>
      <c r="T1601" s="171">
        <f t="shared" si="366"/>
        <v>25789.599603000002</v>
      </c>
      <c r="U1601" s="174">
        <f t="shared" si="367"/>
        <v>952.92570533084995</v>
      </c>
      <c r="V1601" s="172">
        <f t="shared" si="368"/>
        <v>42.972919893878206</v>
      </c>
      <c r="W1601" s="174">
        <f t="shared" si="369"/>
        <v>3105</v>
      </c>
      <c r="X1601" s="174">
        <f t="shared" si="370"/>
        <v>79.410475444237491</v>
      </c>
      <c r="Y1601" s="175">
        <f t="shared" si="371"/>
        <v>39.10063480453973</v>
      </c>
    </row>
    <row r="1602" spans="1:25" ht="14.25" customHeight="1" x14ac:dyDescent="0.2">
      <c r="A1602" s="172" t="s">
        <v>258</v>
      </c>
      <c r="B1602" s="172" t="s">
        <v>280</v>
      </c>
      <c r="C1602" s="172" t="s">
        <v>305</v>
      </c>
      <c r="D1602" s="170">
        <v>315000</v>
      </c>
      <c r="E1602" s="160">
        <v>834</v>
      </c>
      <c r="F1602" s="160">
        <v>1035</v>
      </c>
      <c r="G1602" s="160">
        <v>1475</v>
      </c>
      <c r="H1602" s="170">
        <v>92075</v>
      </c>
      <c r="I1602" s="170">
        <v>97346</v>
      </c>
      <c r="J1602" s="170">
        <v>33360</v>
      </c>
      <c r="K1602" s="170">
        <v>41400</v>
      </c>
      <c r="L1602" s="160">
        <v>59000</v>
      </c>
      <c r="M1602" s="160">
        <v>25797</v>
      </c>
      <c r="N1602" s="170">
        <f t="shared" si="360"/>
        <v>-66278</v>
      </c>
      <c r="O1602" s="170">
        <f t="shared" si="361"/>
        <v>-71549</v>
      </c>
      <c r="P1602" s="170">
        <f t="shared" si="362"/>
        <v>-7563</v>
      </c>
      <c r="Q1602" s="170">
        <f t="shared" si="363"/>
        <v>-15603</v>
      </c>
      <c r="R1602" s="170">
        <f t="shared" si="364"/>
        <v>-33203</v>
      </c>
      <c r="S1602" s="174">
        <f t="shared" si="365"/>
        <v>40950</v>
      </c>
      <c r="T1602" s="171">
        <f t="shared" si="366"/>
        <v>22703.965497000001</v>
      </c>
      <c r="U1602" s="174">
        <f t="shared" si="367"/>
        <v>838.91152511414998</v>
      </c>
      <c r="V1602" s="172">
        <f t="shared" si="368"/>
        <v>48.813252380133854</v>
      </c>
      <c r="W1602" s="174">
        <f t="shared" si="369"/>
        <v>3105</v>
      </c>
      <c r="X1602" s="174">
        <f t="shared" si="370"/>
        <v>69.909293759512494</v>
      </c>
      <c r="Y1602" s="175">
        <f t="shared" si="371"/>
        <v>44.414695572253663</v>
      </c>
    </row>
    <row r="1603" spans="1:25" ht="14.25" customHeight="1" x14ac:dyDescent="0.2">
      <c r="A1603" s="172" t="s">
        <v>281</v>
      </c>
      <c r="B1603" s="172" t="s">
        <v>282</v>
      </c>
      <c r="C1603" s="172" t="s">
        <v>463</v>
      </c>
      <c r="D1603" s="170">
        <v>216000</v>
      </c>
      <c r="E1603" s="160">
        <v>836</v>
      </c>
      <c r="F1603" s="160">
        <v>1046</v>
      </c>
      <c r="G1603" s="160">
        <v>1380</v>
      </c>
      <c r="H1603" s="170">
        <v>63137</v>
      </c>
      <c r="I1603" s="170">
        <v>66752</v>
      </c>
      <c r="J1603" s="170">
        <v>33440</v>
      </c>
      <c r="K1603" s="170">
        <v>41840</v>
      </c>
      <c r="L1603" s="160">
        <v>55200</v>
      </c>
      <c r="M1603" s="160">
        <v>30814</v>
      </c>
      <c r="N1603" s="170">
        <f t="shared" si="360"/>
        <v>-32323</v>
      </c>
      <c r="O1603" s="170">
        <f t="shared" si="361"/>
        <v>-35938</v>
      </c>
      <c r="P1603" s="170">
        <f t="shared" si="362"/>
        <v>-2626</v>
      </c>
      <c r="Q1603" s="170">
        <f t="shared" si="363"/>
        <v>-11026</v>
      </c>
      <c r="R1603" s="170">
        <f t="shared" si="364"/>
        <v>-24386</v>
      </c>
      <c r="S1603" s="174">
        <f t="shared" si="365"/>
        <v>28080</v>
      </c>
      <c r="T1603" s="171">
        <f t="shared" si="366"/>
        <v>27119.432214</v>
      </c>
      <c r="U1603" s="174">
        <f t="shared" si="367"/>
        <v>1002.0630203072999</v>
      </c>
      <c r="V1603" s="172">
        <f t="shared" si="368"/>
        <v>28.022189653689431</v>
      </c>
      <c r="W1603" s="174">
        <f t="shared" si="369"/>
        <v>3138</v>
      </c>
      <c r="X1603" s="174">
        <f t="shared" si="370"/>
        <v>83.505251692274996</v>
      </c>
      <c r="Y1603" s="172">
        <f t="shared" si="371"/>
        <v>37.578474843280951</v>
      </c>
    </row>
    <row r="1604" spans="1:25" ht="14.25" customHeight="1" x14ac:dyDescent="0.2">
      <c r="A1604" s="172" t="s">
        <v>281</v>
      </c>
      <c r="B1604" s="172" t="s">
        <v>282</v>
      </c>
      <c r="C1604" s="172" t="s">
        <v>177</v>
      </c>
      <c r="D1604" s="170">
        <v>216000</v>
      </c>
      <c r="E1604" s="160">
        <v>836</v>
      </c>
      <c r="F1604" s="160">
        <v>1046</v>
      </c>
      <c r="G1604" s="160">
        <v>1380</v>
      </c>
      <c r="H1604" s="170">
        <v>63137</v>
      </c>
      <c r="I1604" s="170">
        <v>66752</v>
      </c>
      <c r="J1604" s="170">
        <v>33440</v>
      </c>
      <c r="K1604" s="170">
        <v>41840</v>
      </c>
      <c r="L1604" s="160">
        <v>55200</v>
      </c>
      <c r="M1604" s="160">
        <v>28233</v>
      </c>
      <c r="N1604" s="170">
        <f t="shared" si="360"/>
        <v>-34904</v>
      </c>
      <c r="O1604" s="170">
        <f t="shared" si="361"/>
        <v>-38519</v>
      </c>
      <c r="P1604" s="170">
        <f t="shared" si="362"/>
        <v>-5207</v>
      </c>
      <c r="Q1604" s="170">
        <f t="shared" si="363"/>
        <v>-13607</v>
      </c>
      <c r="R1604" s="170">
        <f t="shared" si="364"/>
        <v>-26967</v>
      </c>
      <c r="S1604" s="174">
        <f t="shared" si="365"/>
        <v>28080</v>
      </c>
      <c r="T1604" s="171">
        <f t="shared" si="366"/>
        <v>24847.891533000002</v>
      </c>
      <c r="U1604" s="174">
        <f t="shared" si="367"/>
        <v>918.12959214435</v>
      </c>
      <c r="V1604" s="172">
        <f t="shared" si="368"/>
        <v>30.583917826259555</v>
      </c>
      <c r="W1604" s="174">
        <f t="shared" si="369"/>
        <v>3138</v>
      </c>
      <c r="X1604" s="174">
        <f t="shared" si="370"/>
        <v>76.5107993453625</v>
      </c>
      <c r="Y1604" s="175">
        <f t="shared" si="371"/>
        <v>41.013818008035251</v>
      </c>
    </row>
    <row r="1605" spans="1:25" ht="14.25" customHeight="1" x14ac:dyDescent="0.2">
      <c r="A1605" s="172" t="s">
        <v>281</v>
      </c>
      <c r="B1605" s="172" t="s">
        <v>282</v>
      </c>
      <c r="C1605" s="172" t="s">
        <v>180</v>
      </c>
      <c r="D1605" s="170">
        <v>216000</v>
      </c>
      <c r="E1605" s="160">
        <v>836</v>
      </c>
      <c r="F1605" s="160">
        <v>1046</v>
      </c>
      <c r="G1605" s="160">
        <v>1380</v>
      </c>
      <c r="H1605" s="170">
        <v>63137</v>
      </c>
      <c r="I1605" s="170">
        <v>66752</v>
      </c>
      <c r="J1605" s="170">
        <v>33440</v>
      </c>
      <c r="K1605" s="170">
        <v>41840</v>
      </c>
      <c r="L1605" s="160">
        <v>55200</v>
      </c>
      <c r="M1605" s="160">
        <v>28092</v>
      </c>
      <c r="N1605" s="170">
        <f t="shared" si="360"/>
        <v>-35045</v>
      </c>
      <c r="O1605" s="170">
        <f t="shared" si="361"/>
        <v>-38660</v>
      </c>
      <c r="P1605" s="170">
        <f t="shared" si="362"/>
        <v>-5348</v>
      </c>
      <c r="Q1605" s="170">
        <f t="shared" si="363"/>
        <v>-13748</v>
      </c>
      <c r="R1605" s="170">
        <f t="shared" si="364"/>
        <v>-27108</v>
      </c>
      <c r="S1605" s="174">
        <f t="shared" si="365"/>
        <v>28080</v>
      </c>
      <c r="T1605" s="171">
        <f t="shared" si="366"/>
        <v>24723.797291999999</v>
      </c>
      <c r="U1605" s="174">
        <f t="shared" si="367"/>
        <v>913.54430993939991</v>
      </c>
      <c r="V1605" s="172">
        <f t="shared" si="368"/>
        <v>30.737425316416989</v>
      </c>
      <c r="W1605" s="174">
        <f t="shared" si="369"/>
        <v>3138</v>
      </c>
      <c r="X1605" s="174">
        <f t="shared" si="370"/>
        <v>76.128692494949988</v>
      </c>
      <c r="Y1605" s="175">
        <f t="shared" si="371"/>
        <v>41.219675488425864</v>
      </c>
    </row>
    <row r="1606" spans="1:25" ht="14.25" customHeight="1" x14ac:dyDescent="0.2">
      <c r="A1606" s="172" t="s">
        <v>281</v>
      </c>
      <c r="B1606" s="172" t="s">
        <v>282</v>
      </c>
      <c r="C1606" s="172" t="s">
        <v>181</v>
      </c>
      <c r="D1606" s="170">
        <v>216000</v>
      </c>
      <c r="E1606" s="160">
        <v>836</v>
      </c>
      <c r="F1606" s="160">
        <v>1046</v>
      </c>
      <c r="G1606" s="160">
        <v>1380</v>
      </c>
      <c r="H1606" s="170">
        <v>63137</v>
      </c>
      <c r="I1606" s="170">
        <v>66752</v>
      </c>
      <c r="J1606" s="170">
        <v>33440</v>
      </c>
      <c r="K1606" s="170">
        <v>41840</v>
      </c>
      <c r="L1606" s="160">
        <v>55200</v>
      </c>
      <c r="M1606" s="160">
        <v>85353</v>
      </c>
      <c r="N1606" s="170">
        <f t="shared" si="360"/>
        <v>22216</v>
      </c>
      <c r="O1606" s="170">
        <f t="shared" si="361"/>
        <v>18601</v>
      </c>
      <c r="P1606" s="170">
        <f t="shared" si="362"/>
        <v>51913</v>
      </c>
      <c r="Q1606" s="170">
        <f t="shared" si="363"/>
        <v>43513</v>
      </c>
      <c r="R1606" s="170">
        <f t="shared" si="364"/>
        <v>30153</v>
      </c>
      <c r="S1606" s="174">
        <f t="shared" si="365"/>
        <v>28080</v>
      </c>
      <c r="T1606" s="171">
        <f t="shared" si="366"/>
        <v>75119.260653000005</v>
      </c>
      <c r="U1606" s="174">
        <f t="shared" si="367"/>
        <v>2775.6566811283501</v>
      </c>
      <c r="V1606" s="172">
        <f t="shared" si="368"/>
        <v>10.116524925764601</v>
      </c>
      <c r="W1606" s="174">
        <f t="shared" si="369"/>
        <v>3138</v>
      </c>
      <c r="X1606" s="174">
        <f t="shared" si="370"/>
        <v>231.30472342736249</v>
      </c>
      <c r="Y1606" s="175">
        <f t="shared" si="371"/>
        <v>13.56651932352535</v>
      </c>
    </row>
    <row r="1607" spans="1:25" ht="14.25" customHeight="1" x14ac:dyDescent="0.2">
      <c r="A1607" s="172" t="s">
        <v>281</v>
      </c>
      <c r="B1607" s="172" t="s">
        <v>282</v>
      </c>
      <c r="C1607" s="172" t="s">
        <v>178</v>
      </c>
      <c r="D1607" s="170">
        <v>216000</v>
      </c>
      <c r="E1607" s="160">
        <v>836</v>
      </c>
      <c r="F1607" s="160">
        <v>1046</v>
      </c>
      <c r="G1607" s="160">
        <v>1380</v>
      </c>
      <c r="H1607" s="170">
        <v>63137</v>
      </c>
      <c r="I1607" s="170">
        <v>66752</v>
      </c>
      <c r="J1607" s="170">
        <v>33440</v>
      </c>
      <c r="K1607" s="170">
        <v>41840</v>
      </c>
      <c r="L1607" s="160">
        <v>55200</v>
      </c>
      <c r="M1607" s="160">
        <v>66970</v>
      </c>
      <c r="N1607" s="170">
        <f t="shared" si="360"/>
        <v>3833</v>
      </c>
      <c r="O1607" s="170">
        <f t="shared" si="361"/>
        <v>218</v>
      </c>
      <c r="P1607" s="170">
        <f t="shared" si="362"/>
        <v>33530</v>
      </c>
      <c r="Q1607" s="170">
        <f t="shared" si="363"/>
        <v>25130</v>
      </c>
      <c r="R1607" s="170">
        <f t="shared" si="364"/>
        <v>11770</v>
      </c>
      <c r="S1607" s="174">
        <f t="shared" si="365"/>
        <v>28080</v>
      </c>
      <c r="T1607" s="171">
        <f t="shared" si="366"/>
        <v>58940.363969999999</v>
      </c>
      <c r="U1607" s="174">
        <f t="shared" si="367"/>
        <v>2177.8464486915</v>
      </c>
      <c r="V1607" s="172">
        <f t="shared" si="368"/>
        <v>12.89347098684166</v>
      </c>
      <c r="W1607" s="174">
        <f t="shared" si="369"/>
        <v>3138</v>
      </c>
      <c r="X1607" s="174">
        <f t="shared" si="370"/>
        <v>181.48720405762498</v>
      </c>
      <c r="Y1607" s="175">
        <f t="shared" si="371"/>
        <v>17.290475195174842</v>
      </c>
    </row>
    <row r="1608" spans="1:25" ht="14.25" customHeight="1" x14ac:dyDescent="0.2">
      <c r="A1608" s="172" t="s">
        <v>281</v>
      </c>
      <c r="B1608" s="172" t="s">
        <v>282</v>
      </c>
      <c r="C1608" s="172" t="s">
        <v>468</v>
      </c>
      <c r="D1608" s="170">
        <v>216000</v>
      </c>
      <c r="E1608" s="160">
        <v>836</v>
      </c>
      <c r="F1608" s="160">
        <v>1046</v>
      </c>
      <c r="G1608" s="160">
        <v>1380</v>
      </c>
      <c r="H1608" s="170">
        <v>63137</v>
      </c>
      <c r="I1608" s="170">
        <v>66752</v>
      </c>
      <c r="J1608" s="170">
        <v>33440</v>
      </c>
      <c r="K1608" s="170">
        <v>41840</v>
      </c>
      <c r="L1608" s="160">
        <v>55200</v>
      </c>
      <c r="M1608" s="160">
        <v>56325</v>
      </c>
      <c r="N1608" s="170">
        <f t="shared" si="360"/>
        <v>-6812</v>
      </c>
      <c r="O1608" s="170">
        <f t="shared" si="361"/>
        <v>-10427</v>
      </c>
      <c r="P1608" s="170">
        <f t="shared" si="362"/>
        <v>22885</v>
      </c>
      <c r="Q1608" s="170">
        <f t="shared" si="363"/>
        <v>14485</v>
      </c>
      <c r="R1608" s="170">
        <f t="shared" si="364"/>
        <v>1125</v>
      </c>
      <c r="S1608" s="174">
        <f t="shared" si="365"/>
        <v>28080</v>
      </c>
      <c r="T1608" s="171">
        <f t="shared" si="366"/>
        <v>49571.688825000005</v>
      </c>
      <c r="U1608" s="174">
        <f t="shared" si="367"/>
        <v>1831.6739020837499</v>
      </c>
      <c r="V1608" s="172">
        <f t="shared" si="368"/>
        <v>15.330239715735216</v>
      </c>
      <c r="W1608" s="174">
        <f t="shared" si="369"/>
        <v>3138</v>
      </c>
      <c r="X1608" s="174">
        <f t="shared" si="370"/>
        <v>152.6394918403125</v>
      </c>
      <c r="Y1608" s="175">
        <f t="shared" si="371"/>
        <v>20.558244541870557</v>
      </c>
    </row>
    <row r="1609" spans="1:25" ht="14.25" customHeight="1" x14ac:dyDescent="0.2">
      <c r="A1609" s="172" t="s">
        <v>281</v>
      </c>
      <c r="B1609" s="172" t="s">
        <v>282</v>
      </c>
      <c r="C1609" s="172" t="s">
        <v>170</v>
      </c>
      <c r="D1609" s="170">
        <v>216000</v>
      </c>
      <c r="E1609" s="160">
        <v>836</v>
      </c>
      <c r="F1609" s="160">
        <v>1046</v>
      </c>
      <c r="G1609" s="160">
        <v>1380</v>
      </c>
      <c r="H1609" s="170">
        <v>63137</v>
      </c>
      <c r="I1609" s="170">
        <v>66752</v>
      </c>
      <c r="J1609" s="170">
        <v>33440</v>
      </c>
      <c r="K1609" s="170">
        <v>41840</v>
      </c>
      <c r="L1609" s="160">
        <v>55200</v>
      </c>
      <c r="M1609" s="160">
        <v>47181</v>
      </c>
      <c r="N1609" s="170">
        <f t="shared" si="360"/>
        <v>-15956</v>
      </c>
      <c r="O1609" s="170">
        <f t="shared" si="361"/>
        <v>-19571</v>
      </c>
      <c r="P1609" s="170">
        <f t="shared" si="362"/>
        <v>13741</v>
      </c>
      <c r="Q1609" s="170">
        <f t="shared" si="363"/>
        <v>5341</v>
      </c>
      <c r="R1609" s="170">
        <f t="shared" si="364"/>
        <v>-8019</v>
      </c>
      <c r="S1609" s="174">
        <f t="shared" si="365"/>
        <v>28080</v>
      </c>
      <c r="T1609" s="171">
        <f t="shared" si="366"/>
        <v>41524.045280999999</v>
      </c>
      <c r="U1609" s="174">
        <f t="shared" si="367"/>
        <v>1534.3134731329499</v>
      </c>
      <c r="V1609" s="172">
        <f t="shared" si="368"/>
        <v>18.301344863160722</v>
      </c>
      <c r="W1609" s="174">
        <f t="shared" si="369"/>
        <v>3138</v>
      </c>
      <c r="X1609" s="174">
        <f t="shared" si="370"/>
        <v>127.85945609441248</v>
      </c>
      <c r="Y1609" s="175">
        <f t="shared" si="371"/>
        <v>24.542572726751434</v>
      </c>
    </row>
    <row r="1610" spans="1:25" ht="14.25" customHeight="1" x14ac:dyDescent="0.2">
      <c r="A1610" s="172" t="s">
        <v>281</v>
      </c>
      <c r="B1610" s="172" t="s">
        <v>282</v>
      </c>
      <c r="C1610" s="172" t="s">
        <v>171</v>
      </c>
      <c r="D1610" s="170">
        <v>216000</v>
      </c>
      <c r="E1610" s="160">
        <v>836</v>
      </c>
      <c r="F1610" s="160">
        <v>1046</v>
      </c>
      <c r="G1610" s="160">
        <v>1380</v>
      </c>
      <c r="H1610" s="170">
        <v>63137</v>
      </c>
      <c r="I1610" s="170">
        <v>66752</v>
      </c>
      <c r="J1610" s="170">
        <v>33440</v>
      </c>
      <c r="K1610" s="170">
        <v>41840</v>
      </c>
      <c r="L1610" s="160">
        <v>55200</v>
      </c>
      <c r="M1610" s="160">
        <v>43353</v>
      </c>
      <c r="N1610" s="170">
        <f t="shared" ref="N1610:N1674" si="372">$M1610-H1610</f>
        <v>-19784</v>
      </c>
      <c r="O1610" s="170">
        <f t="shared" ref="O1610:O1674" si="373">$M1610-I1610</f>
        <v>-23399</v>
      </c>
      <c r="P1610" s="170">
        <f t="shared" ref="P1610:P1674" si="374">$M1610-J1610</f>
        <v>9913</v>
      </c>
      <c r="Q1610" s="170">
        <f t="shared" ref="Q1610:Q1674" si="375">$M1610-K1610</f>
        <v>1513</v>
      </c>
      <c r="R1610" s="170">
        <f t="shared" ref="R1610:R1674" si="376">$M1610-L1610</f>
        <v>-11847</v>
      </c>
      <c r="S1610" s="174">
        <f t="shared" ref="S1610:S1674" si="377">D1610*0.13</f>
        <v>28080</v>
      </c>
      <c r="T1610" s="171">
        <f t="shared" ref="T1610:T1674" si="378">M1610*$AD$1</f>
        <v>38155.018652999999</v>
      </c>
      <c r="U1610" s="174">
        <f t="shared" ref="U1610:U1673" si="379">T1610*$AB$1</f>
        <v>1409.8279392283498</v>
      </c>
      <c r="V1610" s="172">
        <f t="shared" ref="V1610:V1673" si="380">S1610/U1610</f>
        <v>19.917324106492888</v>
      </c>
      <c r="W1610" s="174">
        <f t="shared" ref="W1610:W1674" si="381">F1610*3</f>
        <v>3138</v>
      </c>
      <c r="X1610" s="174">
        <f t="shared" ref="X1610:X1674" si="382">T1610*($AB$1/12)</f>
        <v>117.48566160236248</v>
      </c>
      <c r="Y1610" s="175">
        <f t="shared" ref="Y1610:Y1673" si="383">W1610/X1610</f>
        <v>26.709642327425076</v>
      </c>
    </row>
    <row r="1611" spans="1:25" ht="14.25" customHeight="1" x14ac:dyDescent="0.2">
      <c r="A1611" s="172" t="s">
        <v>281</v>
      </c>
      <c r="B1611" s="172" t="s">
        <v>282</v>
      </c>
      <c r="C1611" s="172" t="s">
        <v>172</v>
      </c>
      <c r="D1611" s="170">
        <v>216000</v>
      </c>
      <c r="E1611" s="160">
        <v>836</v>
      </c>
      <c r="F1611" s="160">
        <v>1046</v>
      </c>
      <c r="G1611" s="160">
        <v>1380</v>
      </c>
      <c r="H1611" s="170">
        <v>63137</v>
      </c>
      <c r="I1611" s="170">
        <v>66752</v>
      </c>
      <c r="J1611" s="170">
        <v>33440</v>
      </c>
      <c r="K1611" s="170">
        <v>41840</v>
      </c>
      <c r="L1611" s="160">
        <v>55200</v>
      </c>
      <c r="M1611" s="160">
        <v>30801</v>
      </c>
      <c r="N1611" s="170">
        <f t="shared" si="372"/>
        <v>-32336</v>
      </c>
      <c r="O1611" s="170">
        <f t="shared" si="373"/>
        <v>-35951</v>
      </c>
      <c r="P1611" s="170">
        <f t="shared" si="374"/>
        <v>-2639</v>
      </c>
      <c r="Q1611" s="170">
        <f t="shared" si="375"/>
        <v>-11039</v>
      </c>
      <c r="R1611" s="170">
        <f t="shared" si="376"/>
        <v>-24399</v>
      </c>
      <c r="S1611" s="174">
        <f t="shared" si="377"/>
        <v>28080</v>
      </c>
      <c r="T1611" s="171">
        <f t="shared" si="378"/>
        <v>27107.990901000001</v>
      </c>
      <c r="U1611" s="174">
        <f t="shared" si="379"/>
        <v>1001.6402637919499</v>
      </c>
      <c r="V1611" s="172">
        <f t="shared" si="380"/>
        <v>28.034016817271713</v>
      </c>
      <c r="W1611" s="174">
        <f t="shared" si="381"/>
        <v>3138</v>
      </c>
      <c r="X1611" s="174">
        <f t="shared" si="382"/>
        <v>83.470021982662487</v>
      </c>
      <c r="Y1611" s="175">
        <f t="shared" si="383"/>
        <v>37.594335372905405</v>
      </c>
    </row>
    <row r="1612" spans="1:25" ht="14.25" customHeight="1" x14ac:dyDescent="0.2">
      <c r="A1612" s="172" t="s">
        <v>281</v>
      </c>
      <c r="B1612" s="172" t="s">
        <v>282</v>
      </c>
      <c r="C1612" s="172" t="s">
        <v>173</v>
      </c>
      <c r="D1612" s="170">
        <v>216000</v>
      </c>
      <c r="E1612" s="160">
        <v>836</v>
      </c>
      <c r="F1612" s="160">
        <v>1046</v>
      </c>
      <c r="G1612" s="160">
        <v>1380</v>
      </c>
      <c r="H1612" s="170">
        <v>63137</v>
      </c>
      <c r="I1612" s="170">
        <v>66752</v>
      </c>
      <c r="J1612" s="170">
        <v>33440</v>
      </c>
      <c r="K1612" s="170">
        <v>41840</v>
      </c>
      <c r="L1612" s="160">
        <v>55200</v>
      </c>
      <c r="M1612" s="160">
        <v>38280</v>
      </c>
      <c r="N1612" s="170">
        <f t="shared" si="372"/>
        <v>-24857</v>
      </c>
      <c r="O1612" s="170">
        <f t="shared" si="373"/>
        <v>-28472</v>
      </c>
      <c r="P1612" s="170">
        <f t="shared" si="374"/>
        <v>4840</v>
      </c>
      <c r="Q1612" s="170">
        <f t="shared" si="375"/>
        <v>-3560</v>
      </c>
      <c r="R1612" s="170">
        <f t="shared" si="376"/>
        <v>-16920</v>
      </c>
      <c r="S1612" s="174">
        <f t="shared" si="377"/>
        <v>28080</v>
      </c>
      <c r="T1612" s="171">
        <f t="shared" si="378"/>
        <v>33690.266280000003</v>
      </c>
      <c r="U1612" s="174">
        <f t="shared" si="379"/>
        <v>1244.8553390459999</v>
      </c>
      <c r="V1612" s="172">
        <f t="shared" si="380"/>
        <v>22.55683782624833</v>
      </c>
      <c r="W1612" s="174">
        <f t="shared" si="381"/>
        <v>3138</v>
      </c>
      <c r="X1612" s="174">
        <f t="shared" si="382"/>
        <v>103.7379449205</v>
      </c>
      <c r="Y1612" s="175">
        <f t="shared" si="383"/>
        <v>30.249297905456093</v>
      </c>
    </row>
    <row r="1613" spans="1:25" ht="14.25" customHeight="1" x14ac:dyDescent="0.2">
      <c r="A1613" s="172" t="s">
        <v>281</v>
      </c>
      <c r="B1613" s="172" t="s">
        <v>282</v>
      </c>
      <c r="C1613" s="172" t="s">
        <v>174</v>
      </c>
      <c r="D1613" s="170">
        <v>216000</v>
      </c>
      <c r="E1613" s="160">
        <v>836</v>
      </c>
      <c r="F1613" s="160">
        <v>1046</v>
      </c>
      <c r="G1613" s="160">
        <v>1380</v>
      </c>
      <c r="H1613" s="170">
        <v>63137</v>
      </c>
      <c r="I1613" s="170">
        <v>66752</v>
      </c>
      <c r="J1613" s="170">
        <v>33440</v>
      </c>
      <c r="K1613" s="170">
        <v>41840</v>
      </c>
      <c r="L1613" s="160">
        <v>55200</v>
      </c>
      <c r="M1613" s="160">
        <v>66321</v>
      </c>
      <c r="N1613" s="170">
        <f t="shared" si="372"/>
        <v>3184</v>
      </c>
      <c r="O1613" s="170">
        <f t="shared" si="373"/>
        <v>-431</v>
      </c>
      <c r="P1613" s="170">
        <f t="shared" si="374"/>
        <v>32881</v>
      </c>
      <c r="Q1613" s="170">
        <f t="shared" si="375"/>
        <v>24481</v>
      </c>
      <c r="R1613" s="170">
        <f t="shared" si="376"/>
        <v>11121</v>
      </c>
      <c r="S1613" s="174">
        <f t="shared" si="377"/>
        <v>28080</v>
      </c>
      <c r="T1613" s="171">
        <f t="shared" si="378"/>
        <v>58369.178421000004</v>
      </c>
      <c r="U1613" s="174">
        <f t="shared" si="379"/>
        <v>2156.7411426559502</v>
      </c>
      <c r="V1613" s="172">
        <f t="shared" si="380"/>
        <v>13.019643129458029</v>
      </c>
      <c r="W1613" s="174">
        <f t="shared" si="381"/>
        <v>3138</v>
      </c>
      <c r="X1613" s="174">
        <f t="shared" si="382"/>
        <v>179.72842855466249</v>
      </c>
      <c r="Y1613" s="175">
        <f t="shared" si="383"/>
        <v>17.459675273606539</v>
      </c>
    </row>
    <row r="1614" spans="1:25" ht="14.25" customHeight="1" x14ac:dyDescent="0.2">
      <c r="A1614" s="172" t="s">
        <v>281</v>
      </c>
      <c r="B1614" s="172" t="s">
        <v>282</v>
      </c>
      <c r="C1614" s="172" t="s">
        <v>175</v>
      </c>
      <c r="D1614" s="170">
        <v>216000</v>
      </c>
      <c r="E1614" s="160">
        <v>836</v>
      </c>
      <c r="F1614" s="160">
        <v>1046</v>
      </c>
      <c r="G1614" s="160">
        <v>1380</v>
      </c>
      <c r="H1614" s="170">
        <v>63137</v>
      </c>
      <c r="I1614" s="170">
        <v>66752</v>
      </c>
      <c r="J1614" s="170">
        <v>33440</v>
      </c>
      <c r="K1614" s="170">
        <v>41840</v>
      </c>
      <c r="L1614" s="160">
        <v>55200</v>
      </c>
      <c r="M1614" s="160">
        <v>28690</v>
      </c>
      <c r="N1614" s="170">
        <f t="shared" si="372"/>
        <v>-34447</v>
      </c>
      <c r="O1614" s="170">
        <f t="shared" si="373"/>
        <v>-38062</v>
      </c>
      <c r="P1614" s="170">
        <f t="shared" si="374"/>
        <v>-4750</v>
      </c>
      <c r="Q1614" s="170">
        <f t="shared" si="375"/>
        <v>-13150</v>
      </c>
      <c r="R1614" s="170">
        <f t="shared" si="376"/>
        <v>-26510</v>
      </c>
      <c r="S1614" s="174">
        <f t="shared" si="377"/>
        <v>28080</v>
      </c>
      <c r="T1614" s="171">
        <f t="shared" si="378"/>
        <v>25250.097690000002</v>
      </c>
      <c r="U1614" s="174">
        <f t="shared" si="379"/>
        <v>932.99110964550005</v>
      </c>
      <c r="V1614" s="172">
        <f t="shared" si="380"/>
        <v>30.096749807904704</v>
      </c>
      <c r="W1614" s="174">
        <f t="shared" si="381"/>
        <v>3138</v>
      </c>
      <c r="X1614" s="174">
        <f t="shared" si="382"/>
        <v>77.749259137124994</v>
      </c>
      <c r="Y1614" s="175">
        <f t="shared" si="383"/>
        <v>40.360513203933749</v>
      </c>
    </row>
    <row r="1615" spans="1:25" ht="14.25" customHeight="1" x14ac:dyDescent="0.2">
      <c r="A1615" s="172" t="s">
        <v>281</v>
      </c>
      <c r="B1615" s="172" t="s">
        <v>282</v>
      </c>
      <c r="C1615" s="172" t="s">
        <v>176</v>
      </c>
      <c r="D1615" s="170">
        <v>216000</v>
      </c>
      <c r="E1615" s="160">
        <v>836</v>
      </c>
      <c r="F1615" s="160">
        <v>1046</v>
      </c>
      <c r="G1615" s="160">
        <v>1380</v>
      </c>
      <c r="H1615" s="170">
        <v>63137</v>
      </c>
      <c r="I1615" s="170">
        <v>66752</v>
      </c>
      <c r="J1615" s="170">
        <v>33440</v>
      </c>
      <c r="K1615" s="170">
        <v>41840</v>
      </c>
      <c r="L1615" s="160">
        <v>55200</v>
      </c>
      <c r="M1615" s="160">
        <v>24340</v>
      </c>
      <c r="N1615" s="170">
        <f t="shared" si="372"/>
        <v>-38797</v>
      </c>
      <c r="O1615" s="170">
        <f t="shared" si="373"/>
        <v>-42412</v>
      </c>
      <c r="P1615" s="170">
        <f t="shared" si="374"/>
        <v>-9100</v>
      </c>
      <c r="Q1615" s="170">
        <f t="shared" si="375"/>
        <v>-17500</v>
      </c>
      <c r="R1615" s="170">
        <f t="shared" si="376"/>
        <v>-30860</v>
      </c>
      <c r="S1615" s="174">
        <f t="shared" si="377"/>
        <v>28080</v>
      </c>
      <c r="T1615" s="171">
        <f t="shared" si="378"/>
        <v>21421.658340000002</v>
      </c>
      <c r="U1615" s="174">
        <f t="shared" si="379"/>
        <v>791.530275663</v>
      </c>
      <c r="V1615" s="172">
        <f t="shared" si="380"/>
        <v>35.475585537747989</v>
      </c>
      <c r="W1615" s="174">
        <f t="shared" si="381"/>
        <v>3138</v>
      </c>
      <c r="X1615" s="174">
        <f t="shared" si="382"/>
        <v>65.96085630524999</v>
      </c>
      <c r="Y1615" s="175">
        <f t="shared" si="383"/>
        <v>47.573669836518462</v>
      </c>
    </row>
    <row r="1616" spans="1:25" ht="14.25" customHeight="1" x14ac:dyDescent="0.2">
      <c r="A1616" s="172" t="s">
        <v>281</v>
      </c>
      <c r="B1616" s="172" t="s">
        <v>282</v>
      </c>
      <c r="C1616" s="172" t="s">
        <v>303</v>
      </c>
      <c r="D1616" s="170">
        <v>216000</v>
      </c>
      <c r="E1616" s="160">
        <v>836</v>
      </c>
      <c r="F1616" s="160">
        <v>1046</v>
      </c>
      <c r="G1616" s="160">
        <v>1380</v>
      </c>
      <c r="H1616" s="170">
        <v>63137</v>
      </c>
      <c r="I1616" s="170">
        <v>66752</v>
      </c>
      <c r="J1616" s="170">
        <v>33440</v>
      </c>
      <c r="K1616" s="170">
        <v>41840</v>
      </c>
      <c r="L1616" s="160">
        <v>55200</v>
      </c>
      <c r="M1616" s="160">
        <v>42729</v>
      </c>
      <c r="N1616" s="170">
        <f t="shared" si="372"/>
        <v>-20408</v>
      </c>
      <c r="O1616" s="170">
        <f t="shared" si="373"/>
        <v>-24023</v>
      </c>
      <c r="P1616" s="170">
        <f t="shared" si="374"/>
        <v>9289</v>
      </c>
      <c r="Q1616" s="170">
        <f t="shared" si="375"/>
        <v>889</v>
      </c>
      <c r="R1616" s="170">
        <f t="shared" si="376"/>
        <v>-12471</v>
      </c>
      <c r="S1616" s="174">
        <f t="shared" si="377"/>
        <v>28080</v>
      </c>
      <c r="T1616" s="171">
        <f t="shared" si="378"/>
        <v>37605.835629000001</v>
      </c>
      <c r="U1616" s="174">
        <f t="shared" si="379"/>
        <v>1389.5356264915499</v>
      </c>
      <c r="V1616" s="172">
        <f t="shared" si="380"/>
        <v>20.208190034608489</v>
      </c>
      <c r="W1616" s="174">
        <f t="shared" si="381"/>
        <v>3138</v>
      </c>
      <c r="X1616" s="174">
        <f t="shared" si="382"/>
        <v>115.79463554096249</v>
      </c>
      <c r="Y1616" s="175">
        <f t="shared" si="383"/>
        <v>27.099700995128817</v>
      </c>
    </row>
    <row r="1617" spans="1:25" ht="14.25" customHeight="1" x14ac:dyDescent="0.2">
      <c r="A1617" s="172" t="s">
        <v>281</v>
      </c>
      <c r="B1617" s="172" t="s">
        <v>282</v>
      </c>
      <c r="C1617" s="172" t="s">
        <v>339</v>
      </c>
      <c r="D1617" s="170">
        <v>216000</v>
      </c>
      <c r="E1617" s="160">
        <v>836</v>
      </c>
      <c r="F1617" s="160">
        <v>1046</v>
      </c>
      <c r="G1617" s="160">
        <v>1380</v>
      </c>
      <c r="H1617" s="170">
        <v>63137</v>
      </c>
      <c r="I1617" s="170">
        <v>66752</v>
      </c>
      <c r="J1617" s="170">
        <v>33440</v>
      </c>
      <c r="K1617" s="170">
        <v>41840</v>
      </c>
      <c r="L1617" s="160">
        <v>55200</v>
      </c>
      <c r="M1617" s="160">
        <v>28926</v>
      </c>
      <c r="N1617" s="170">
        <f t="shared" si="372"/>
        <v>-34211</v>
      </c>
      <c r="O1617" s="170">
        <f t="shared" si="373"/>
        <v>-37826</v>
      </c>
      <c r="P1617" s="170">
        <f t="shared" si="374"/>
        <v>-4514</v>
      </c>
      <c r="Q1617" s="170">
        <f t="shared" si="375"/>
        <v>-12914</v>
      </c>
      <c r="R1617" s="170">
        <f t="shared" si="376"/>
        <v>-26274</v>
      </c>
      <c r="S1617" s="174">
        <f t="shared" si="377"/>
        <v>28080</v>
      </c>
      <c r="T1617" s="171">
        <f t="shared" si="378"/>
        <v>25457.801525999999</v>
      </c>
      <c r="U1617" s="174">
        <f t="shared" si="379"/>
        <v>940.66576638569984</v>
      </c>
      <c r="V1617" s="172">
        <f t="shared" si="380"/>
        <v>29.851197953010654</v>
      </c>
      <c r="W1617" s="174">
        <f t="shared" si="381"/>
        <v>3138</v>
      </c>
      <c r="X1617" s="174">
        <f t="shared" si="382"/>
        <v>78.388813865474987</v>
      </c>
      <c r="Y1617" s="175">
        <f t="shared" si="383"/>
        <v>40.031221870319413</v>
      </c>
    </row>
    <row r="1618" spans="1:25" ht="14.25" customHeight="1" x14ac:dyDescent="0.2">
      <c r="A1618" s="172" t="s">
        <v>281</v>
      </c>
      <c r="B1618" s="172" t="s">
        <v>282</v>
      </c>
      <c r="C1618" s="172" t="s">
        <v>179</v>
      </c>
      <c r="D1618" s="170">
        <v>216000</v>
      </c>
      <c r="E1618" s="160">
        <v>836</v>
      </c>
      <c r="F1618" s="160">
        <v>1046</v>
      </c>
      <c r="G1618" s="160">
        <v>1380</v>
      </c>
      <c r="H1618" s="170">
        <v>63137</v>
      </c>
      <c r="I1618" s="170">
        <v>66752</v>
      </c>
      <c r="J1618" s="170">
        <v>33440</v>
      </c>
      <c r="K1618" s="170">
        <v>41840</v>
      </c>
      <c r="L1618" s="160">
        <v>55200</v>
      </c>
      <c r="M1618" s="160">
        <v>54552</v>
      </c>
      <c r="N1618" s="170">
        <f t="shared" si="372"/>
        <v>-8585</v>
      </c>
      <c r="O1618" s="170">
        <f t="shared" si="373"/>
        <v>-12200</v>
      </c>
      <c r="P1618" s="170">
        <f t="shared" si="374"/>
        <v>21112</v>
      </c>
      <c r="Q1618" s="170">
        <f t="shared" si="375"/>
        <v>12712</v>
      </c>
      <c r="R1618" s="170">
        <f t="shared" si="376"/>
        <v>-648</v>
      </c>
      <c r="S1618" s="174">
        <f t="shared" si="377"/>
        <v>28080</v>
      </c>
      <c r="T1618" s="171">
        <f t="shared" si="378"/>
        <v>48011.269752</v>
      </c>
      <c r="U1618" s="174">
        <f t="shared" si="379"/>
        <v>1774.0164173363999</v>
      </c>
      <c r="V1618" s="172">
        <f t="shared" si="380"/>
        <v>15.82848936773695</v>
      </c>
      <c r="W1618" s="174">
        <f t="shared" si="381"/>
        <v>3138</v>
      </c>
      <c r="X1618" s="174">
        <f t="shared" si="382"/>
        <v>147.83470144469999</v>
      </c>
      <c r="Y1618" s="175">
        <f t="shared" si="383"/>
        <v>21.226410100836986</v>
      </c>
    </row>
    <row r="1619" spans="1:25" ht="14.25" customHeight="1" x14ac:dyDescent="0.2">
      <c r="A1619" s="172" t="s">
        <v>281</v>
      </c>
      <c r="B1619" s="172" t="s">
        <v>282</v>
      </c>
      <c r="C1619" s="172" t="s">
        <v>340</v>
      </c>
      <c r="D1619" s="170">
        <v>216000</v>
      </c>
      <c r="E1619" s="160">
        <v>836</v>
      </c>
      <c r="F1619" s="160">
        <v>1046</v>
      </c>
      <c r="G1619" s="160">
        <v>1380</v>
      </c>
      <c r="H1619" s="170">
        <v>63137</v>
      </c>
      <c r="I1619" s="170">
        <v>66752</v>
      </c>
      <c r="J1619" s="170">
        <v>33440</v>
      </c>
      <c r="K1619" s="170">
        <v>41840</v>
      </c>
      <c r="L1619" s="160">
        <v>55200</v>
      </c>
      <c r="M1619" s="160">
        <v>30106</v>
      </c>
      <c r="N1619" s="170">
        <f t="shared" si="372"/>
        <v>-33031</v>
      </c>
      <c r="O1619" s="170">
        <f t="shared" si="373"/>
        <v>-36646</v>
      </c>
      <c r="P1619" s="170">
        <f t="shared" si="374"/>
        <v>-3334</v>
      </c>
      <c r="Q1619" s="170">
        <f t="shared" si="375"/>
        <v>-11734</v>
      </c>
      <c r="R1619" s="170">
        <f t="shared" si="376"/>
        <v>-25094</v>
      </c>
      <c r="S1619" s="174">
        <f t="shared" si="377"/>
        <v>28080</v>
      </c>
      <c r="T1619" s="171">
        <f t="shared" si="378"/>
        <v>26496.320706000002</v>
      </c>
      <c r="U1619" s="174">
        <f t="shared" si="379"/>
        <v>979.03905008669994</v>
      </c>
      <c r="V1619" s="172">
        <f t="shared" si="380"/>
        <v>28.681184879717865</v>
      </c>
      <c r="W1619" s="174">
        <f t="shared" si="381"/>
        <v>3138</v>
      </c>
      <c r="X1619" s="174">
        <f t="shared" si="382"/>
        <v>81.586587507224991</v>
      </c>
      <c r="Y1619" s="175">
        <f t="shared" si="383"/>
        <v>38.462204338698577</v>
      </c>
    </row>
    <row r="1620" spans="1:25" ht="14.25" customHeight="1" x14ac:dyDescent="0.2">
      <c r="A1620" s="172" t="s">
        <v>281</v>
      </c>
      <c r="B1620" s="172" t="s">
        <v>282</v>
      </c>
      <c r="C1620" s="172" t="s">
        <v>305</v>
      </c>
      <c r="D1620" s="170">
        <v>216000</v>
      </c>
      <c r="E1620" s="160">
        <v>836</v>
      </c>
      <c r="F1620" s="160">
        <v>1046</v>
      </c>
      <c r="G1620" s="160">
        <v>1380</v>
      </c>
      <c r="H1620" s="170">
        <v>63137</v>
      </c>
      <c r="I1620" s="170">
        <v>66752</v>
      </c>
      <c r="J1620" s="170">
        <v>33440</v>
      </c>
      <c r="K1620" s="170">
        <v>41840</v>
      </c>
      <c r="L1620" s="160">
        <v>55200</v>
      </c>
      <c r="M1620" s="160">
        <v>26505</v>
      </c>
      <c r="N1620" s="170">
        <f t="shared" si="372"/>
        <v>-36632</v>
      </c>
      <c r="O1620" s="170">
        <f t="shared" si="373"/>
        <v>-40247</v>
      </c>
      <c r="P1620" s="170">
        <f t="shared" si="374"/>
        <v>-6935</v>
      </c>
      <c r="Q1620" s="170">
        <f t="shared" si="375"/>
        <v>-15335</v>
      </c>
      <c r="R1620" s="170">
        <f t="shared" si="376"/>
        <v>-28695</v>
      </c>
      <c r="S1620" s="174">
        <f t="shared" si="377"/>
        <v>28080</v>
      </c>
      <c r="T1620" s="171">
        <f t="shared" si="378"/>
        <v>23327.077004999999</v>
      </c>
      <c r="U1620" s="174">
        <f t="shared" si="379"/>
        <v>861.93549533474993</v>
      </c>
      <c r="V1620" s="172">
        <f t="shared" si="380"/>
        <v>32.577843878090398</v>
      </c>
      <c r="W1620" s="174">
        <f t="shared" si="381"/>
        <v>3138</v>
      </c>
      <c r="X1620" s="174">
        <f t="shared" si="382"/>
        <v>71.827957944562485</v>
      </c>
      <c r="Y1620" s="175">
        <f t="shared" si="383"/>
        <v>43.687723969849444</v>
      </c>
    </row>
    <row r="1621" spans="1:25" ht="14.25" customHeight="1" x14ac:dyDescent="0.2">
      <c r="A1621" s="172" t="s">
        <v>283</v>
      </c>
      <c r="B1621" s="172" t="s">
        <v>284</v>
      </c>
      <c r="C1621" s="172" t="s">
        <v>463</v>
      </c>
      <c r="D1621" s="170">
        <v>530000</v>
      </c>
      <c r="E1621" s="160">
        <v>1380</v>
      </c>
      <c r="F1621" s="160">
        <v>1788</v>
      </c>
      <c r="G1621" s="160">
        <v>2570</v>
      </c>
      <c r="H1621" s="170">
        <v>154919</v>
      </c>
      <c r="I1621" s="170">
        <v>163788</v>
      </c>
      <c r="J1621" s="170">
        <v>55200</v>
      </c>
      <c r="K1621" s="170">
        <v>71520</v>
      </c>
      <c r="L1621" s="160">
        <v>102800</v>
      </c>
      <c r="M1621" s="160">
        <v>34009</v>
      </c>
      <c r="N1621" s="170">
        <f t="shared" si="372"/>
        <v>-120910</v>
      </c>
      <c r="O1621" s="170">
        <f t="shared" si="373"/>
        <v>-129779</v>
      </c>
      <c r="P1621" s="170">
        <f t="shared" si="374"/>
        <v>-21191</v>
      </c>
      <c r="Q1621" s="170">
        <f t="shared" si="375"/>
        <v>-37511</v>
      </c>
      <c r="R1621" s="170">
        <f t="shared" si="376"/>
        <v>-68791</v>
      </c>
      <c r="S1621" s="174">
        <f t="shared" si="377"/>
        <v>68900</v>
      </c>
      <c r="T1621" s="171">
        <f t="shared" si="378"/>
        <v>29931.354909000001</v>
      </c>
      <c r="U1621" s="174">
        <f t="shared" si="379"/>
        <v>1105.96356388755</v>
      </c>
      <c r="V1621" s="172">
        <f t="shared" si="380"/>
        <v>62.298616563651528</v>
      </c>
      <c r="W1621" s="174">
        <f t="shared" si="381"/>
        <v>5364</v>
      </c>
      <c r="X1621" s="174">
        <f t="shared" si="382"/>
        <v>92.163630323962494</v>
      </c>
      <c r="Y1621" s="172">
        <f t="shared" si="383"/>
        <v>58.200832379813093</v>
      </c>
    </row>
    <row r="1622" spans="1:25" ht="14.25" customHeight="1" x14ac:dyDescent="0.2">
      <c r="A1622" s="172" t="s">
        <v>283</v>
      </c>
      <c r="B1622" s="172" t="s">
        <v>284</v>
      </c>
      <c r="C1622" s="172" t="s">
        <v>181</v>
      </c>
      <c r="D1622" s="170">
        <v>530000</v>
      </c>
      <c r="E1622" s="160">
        <v>1380</v>
      </c>
      <c r="F1622" s="160">
        <v>1788</v>
      </c>
      <c r="G1622" s="160">
        <v>2570</v>
      </c>
      <c r="H1622" s="170">
        <v>154919</v>
      </c>
      <c r="I1622" s="170">
        <v>163788</v>
      </c>
      <c r="J1622" s="170">
        <v>55200</v>
      </c>
      <c r="K1622" s="170">
        <v>71520</v>
      </c>
      <c r="L1622" s="160">
        <v>102800</v>
      </c>
      <c r="M1622" s="160">
        <v>94204</v>
      </c>
      <c r="N1622" s="170">
        <f t="shared" si="372"/>
        <v>-60715</v>
      </c>
      <c r="O1622" s="170">
        <f t="shared" si="373"/>
        <v>-69584</v>
      </c>
      <c r="P1622" s="170">
        <f t="shared" si="374"/>
        <v>39004</v>
      </c>
      <c r="Q1622" s="170">
        <f t="shared" si="375"/>
        <v>22684</v>
      </c>
      <c r="R1622" s="170">
        <f t="shared" si="376"/>
        <v>-8596</v>
      </c>
      <c r="S1622" s="174">
        <f t="shared" si="377"/>
        <v>68900</v>
      </c>
      <c r="T1622" s="171">
        <f t="shared" si="378"/>
        <v>82909.034604</v>
      </c>
      <c r="U1622" s="174">
        <f t="shared" si="379"/>
        <v>3063.4888286177998</v>
      </c>
      <c r="V1622" s="172">
        <f t="shared" si="380"/>
        <v>22.490697324033217</v>
      </c>
      <c r="W1622" s="174">
        <f t="shared" si="381"/>
        <v>5364</v>
      </c>
      <c r="X1622" s="174">
        <f t="shared" si="382"/>
        <v>255.29073571814996</v>
      </c>
      <c r="Y1622" s="175">
        <f t="shared" si="383"/>
        <v>21.011338248960378</v>
      </c>
    </row>
    <row r="1623" spans="1:25" ht="14.25" customHeight="1" x14ac:dyDescent="0.2">
      <c r="A1623" s="172" t="s">
        <v>283</v>
      </c>
      <c r="B1623" s="172" t="s">
        <v>284</v>
      </c>
      <c r="C1623" s="172" t="s">
        <v>178</v>
      </c>
      <c r="D1623" s="170">
        <v>530000</v>
      </c>
      <c r="E1623" s="160">
        <v>1380</v>
      </c>
      <c r="F1623" s="160">
        <v>1788</v>
      </c>
      <c r="G1623" s="160">
        <v>2570</v>
      </c>
      <c r="H1623" s="170">
        <v>154919</v>
      </c>
      <c r="I1623" s="170">
        <v>163788</v>
      </c>
      <c r="J1623" s="170">
        <v>55200</v>
      </c>
      <c r="K1623" s="170">
        <v>71520</v>
      </c>
      <c r="L1623" s="160">
        <v>102800</v>
      </c>
      <c r="M1623" s="160">
        <v>73915</v>
      </c>
      <c r="N1623" s="170">
        <f t="shared" si="372"/>
        <v>-81004</v>
      </c>
      <c r="O1623" s="170">
        <f t="shared" si="373"/>
        <v>-89873</v>
      </c>
      <c r="P1623" s="170">
        <f t="shared" si="374"/>
        <v>18715</v>
      </c>
      <c r="Q1623" s="170">
        <f t="shared" si="375"/>
        <v>2395</v>
      </c>
      <c r="R1623" s="170">
        <f t="shared" si="376"/>
        <v>-28885</v>
      </c>
      <c r="S1623" s="174">
        <f t="shared" si="377"/>
        <v>68900</v>
      </c>
      <c r="T1623" s="171">
        <f t="shared" si="378"/>
        <v>65052.665415000003</v>
      </c>
      <c r="U1623" s="174">
        <f t="shared" si="379"/>
        <v>2403.6959870842497</v>
      </c>
      <c r="V1623" s="172">
        <f t="shared" si="380"/>
        <v>28.664190634015085</v>
      </c>
      <c r="W1623" s="174">
        <f t="shared" si="381"/>
        <v>5364</v>
      </c>
      <c r="X1623" s="174">
        <f t="shared" si="382"/>
        <v>200.30799892368748</v>
      </c>
      <c r="Y1623" s="175">
        <f t="shared" si="383"/>
        <v>26.778760852398882</v>
      </c>
    </row>
    <row r="1624" spans="1:25" ht="14.25" customHeight="1" x14ac:dyDescent="0.2">
      <c r="A1624" s="172" t="s">
        <v>283</v>
      </c>
      <c r="B1624" s="172" t="s">
        <v>284</v>
      </c>
      <c r="C1624" s="172" t="s">
        <v>468</v>
      </c>
      <c r="D1624" s="170">
        <v>530000</v>
      </c>
      <c r="E1624" s="160">
        <v>1380</v>
      </c>
      <c r="F1624" s="160">
        <v>1788</v>
      </c>
      <c r="G1624" s="160">
        <v>2570</v>
      </c>
      <c r="H1624" s="170">
        <v>154919</v>
      </c>
      <c r="I1624" s="170">
        <v>163788</v>
      </c>
      <c r="J1624" s="170">
        <v>55200</v>
      </c>
      <c r="K1624" s="170">
        <v>71520</v>
      </c>
      <c r="L1624" s="160">
        <v>102800</v>
      </c>
      <c r="M1624" s="160">
        <v>62166</v>
      </c>
      <c r="N1624" s="170">
        <f t="shared" si="372"/>
        <v>-92753</v>
      </c>
      <c r="O1624" s="170">
        <f t="shared" si="373"/>
        <v>-101622</v>
      </c>
      <c r="P1624" s="170">
        <f t="shared" si="374"/>
        <v>6966</v>
      </c>
      <c r="Q1624" s="170">
        <f t="shared" si="375"/>
        <v>-9354</v>
      </c>
      <c r="R1624" s="170">
        <f t="shared" si="376"/>
        <v>-40634</v>
      </c>
      <c r="S1624" s="174">
        <f t="shared" si="377"/>
        <v>68900</v>
      </c>
      <c r="T1624" s="171">
        <f t="shared" si="378"/>
        <v>54712.358766000005</v>
      </c>
      <c r="U1624" s="174">
        <f t="shared" si="379"/>
        <v>2021.6216564036999</v>
      </c>
      <c r="V1624" s="172">
        <f t="shared" si="380"/>
        <v>34.081550215764643</v>
      </c>
      <c r="W1624" s="174">
        <f t="shared" si="381"/>
        <v>5364</v>
      </c>
      <c r="X1624" s="174">
        <f t="shared" si="382"/>
        <v>168.468471366975</v>
      </c>
      <c r="Y1624" s="175">
        <f t="shared" si="383"/>
        <v>31.839785548451939</v>
      </c>
    </row>
    <row r="1625" spans="1:25" ht="14.25" customHeight="1" x14ac:dyDescent="0.2">
      <c r="A1625" s="172" t="s">
        <v>283</v>
      </c>
      <c r="B1625" s="172" t="s">
        <v>284</v>
      </c>
      <c r="C1625" s="172" t="s">
        <v>170</v>
      </c>
      <c r="D1625" s="170">
        <v>530000</v>
      </c>
      <c r="E1625" s="160">
        <v>1380</v>
      </c>
      <c r="F1625" s="160">
        <v>1788</v>
      </c>
      <c r="G1625" s="160">
        <v>2570</v>
      </c>
      <c r="H1625" s="170">
        <v>154919</v>
      </c>
      <c r="I1625" s="170">
        <v>163788</v>
      </c>
      <c r="J1625" s="170">
        <v>55200</v>
      </c>
      <c r="K1625" s="170">
        <v>71520</v>
      </c>
      <c r="L1625" s="160">
        <v>102800</v>
      </c>
      <c r="M1625" s="160">
        <v>52073</v>
      </c>
      <c r="N1625" s="170">
        <f t="shared" si="372"/>
        <v>-102846</v>
      </c>
      <c r="O1625" s="170">
        <f t="shared" si="373"/>
        <v>-111715</v>
      </c>
      <c r="P1625" s="170">
        <f t="shared" si="374"/>
        <v>-3127</v>
      </c>
      <c r="Q1625" s="170">
        <f t="shared" si="375"/>
        <v>-19447</v>
      </c>
      <c r="R1625" s="170">
        <f t="shared" si="376"/>
        <v>-50727</v>
      </c>
      <c r="S1625" s="174">
        <f t="shared" si="377"/>
        <v>68900</v>
      </c>
      <c r="T1625" s="171">
        <f t="shared" si="378"/>
        <v>45829.499372999999</v>
      </c>
      <c r="U1625" s="174">
        <f t="shared" si="379"/>
        <v>1693.4000018323497</v>
      </c>
      <c r="V1625" s="172">
        <f t="shared" si="380"/>
        <v>40.687374468788533</v>
      </c>
      <c r="W1625" s="174">
        <f t="shared" si="381"/>
        <v>5364</v>
      </c>
      <c r="X1625" s="174">
        <f t="shared" si="382"/>
        <v>141.11666681936248</v>
      </c>
      <c r="Y1625" s="175">
        <f t="shared" si="383"/>
        <v>38.011101883991003</v>
      </c>
    </row>
    <row r="1626" spans="1:25" ht="14.25" customHeight="1" x14ac:dyDescent="0.2">
      <c r="A1626" s="172" t="s">
        <v>283</v>
      </c>
      <c r="B1626" s="172" t="s">
        <v>284</v>
      </c>
      <c r="C1626" s="172" t="s">
        <v>171</v>
      </c>
      <c r="D1626" s="170">
        <v>530000</v>
      </c>
      <c r="E1626" s="160">
        <v>1380</v>
      </c>
      <c r="F1626" s="160">
        <v>1788</v>
      </c>
      <c r="G1626" s="160">
        <v>2570</v>
      </c>
      <c r="H1626" s="170">
        <v>154919</v>
      </c>
      <c r="I1626" s="170">
        <v>163788</v>
      </c>
      <c r="J1626" s="170">
        <v>55200</v>
      </c>
      <c r="K1626" s="170">
        <v>71520</v>
      </c>
      <c r="L1626" s="160">
        <v>102800</v>
      </c>
      <c r="M1626" s="160">
        <v>47849</v>
      </c>
      <c r="N1626" s="170">
        <f t="shared" si="372"/>
        <v>-107070</v>
      </c>
      <c r="O1626" s="170">
        <f t="shared" si="373"/>
        <v>-115939</v>
      </c>
      <c r="P1626" s="170">
        <f t="shared" si="374"/>
        <v>-7351</v>
      </c>
      <c r="Q1626" s="170">
        <f t="shared" si="375"/>
        <v>-23671</v>
      </c>
      <c r="R1626" s="170">
        <f t="shared" si="376"/>
        <v>-54951</v>
      </c>
      <c r="S1626" s="174">
        <f t="shared" si="377"/>
        <v>68900</v>
      </c>
      <c r="T1626" s="171">
        <f t="shared" si="378"/>
        <v>42111.952749000004</v>
      </c>
      <c r="U1626" s="174">
        <f t="shared" si="379"/>
        <v>1556.0366540755499</v>
      </c>
      <c r="V1626" s="172">
        <f t="shared" si="380"/>
        <v>44.279162588836236</v>
      </c>
      <c r="W1626" s="174">
        <f t="shared" si="381"/>
        <v>5364</v>
      </c>
      <c r="X1626" s="174">
        <f t="shared" si="382"/>
        <v>129.66972117296248</v>
      </c>
      <c r="Y1626" s="175">
        <f t="shared" si="383"/>
        <v>41.366634797071278</v>
      </c>
    </row>
    <row r="1627" spans="1:25" ht="14.25" customHeight="1" x14ac:dyDescent="0.2">
      <c r="A1627" s="172" t="s">
        <v>283</v>
      </c>
      <c r="B1627" s="172" t="s">
        <v>284</v>
      </c>
      <c r="C1627" s="172" t="s">
        <v>172</v>
      </c>
      <c r="D1627" s="170">
        <v>530000</v>
      </c>
      <c r="E1627" s="160">
        <v>1380</v>
      </c>
      <c r="F1627" s="160">
        <v>1788</v>
      </c>
      <c r="G1627" s="160">
        <v>2570</v>
      </c>
      <c r="H1627" s="170">
        <v>154919</v>
      </c>
      <c r="I1627" s="170">
        <v>163788</v>
      </c>
      <c r="J1627" s="170">
        <v>55200</v>
      </c>
      <c r="K1627" s="170">
        <v>71520</v>
      </c>
      <c r="L1627" s="160">
        <v>102800</v>
      </c>
      <c r="M1627" s="160">
        <v>33995</v>
      </c>
      <c r="N1627" s="170">
        <f t="shared" si="372"/>
        <v>-120924</v>
      </c>
      <c r="O1627" s="170">
        <f t="shared" si="373"/>
        <v>-129793</v>
      </c>
      <c r="P1627" s="170">
        <f t="shared" si="374"/>
        <v>-21205</v>
      </c>
      <c r="Q1627" s="170">
        <f t="shared" si="375"/>
        <v>-37525</v>
      </c>
      <c r="R1627" s="170">
        <f t="shared" si="376"/>
        <v>-68805</v>
      </c>
      <c r="S1627" s="174">
        <f t="shared" si="377"/>
        <v>68900</v>
      </c>
      <c r="T1627" s="171">
        <f t="shared" si="378"/>
        <v>29919.033495</v>
      </c>
      <c r="U1627" s="174">
        <f t="shared" si="379"/>
        <v>1105.5082876402498</v>
      </c>
      <c r="V1627" s="172">
        <f t="shared" si="380"/>
        <v>62.324272708140178</v>
      </c>
      <c r="W1627" s="174">
        <f t="shared" si="381"/>
        <v>5364</v>
      </c>
      <c r="X1627" s="174">
        <f t="shared" si="382"/>
        <v>92.12569063668748</v>
      </c>
      <c r="Y1627" s="175">
        <f t="shared" si="383"/>
        <v>58.224800953230293</v>
      </c>
    </row>
    <row r="1628" spans="1:25" ht="14.25" customHeight="1" x14ac:dyDescent="0.2">
      <c r="A1628" s="172" t="s">
        <v>283</v>
      </c>
      <c r="B1628" s="172" t="s">
        <v>284</v>
      </c>
      <c r="C1628" s="172" t="s">
        <v>173</v>
      </c>
      <c r="D1628" s="170">
        <v>530000</v>
      </c>
      <c r="E1628" s="160">
        <v>1380</v>
      </c>
      <c r="F1628" s="160">
        <v>1788</v>
      </c>
      <c r="G1628" s="160">
        <v>2570</v>
      </c>
      <c r="H1628" s="170">
        <v>154919</v>
      </c>
      <c r="I1628" s="170">
        <v>163788</v>
      </c>
      <c r="J1628" s="170">
        <v>55200</v>
      </c>
      <c r="K1628" s="170">
        <v>71520</v>
      </c>
      <c r="L1628" s="160">
        <v>102800</v>
      </c>
      <c r="M1628" s="160">
        <v>42250</v>
      </c>
      <c r="N1628" s="170">
        <f t="shared" si="372"/>
        <v>-112669</v>
      </c>
      <c r="O1628" s="170">
        <f t="shared" si="373"/>
        <v>-121538</v>
      </c>
      <c r="P1628" s="170">
        <f t="shared" si="374"/>
        <v>-12950</v>
      </c>
      <c r="Q1628" s="170">
        <f t="shared" si="375"/>
        <v>-29270</v>
      </c>
      <c r="R1628" s="170">
        <f t="shared" si="376"/>
        <v>-60550</v>
      </c>
      <c r="S1628" s="174">
        <f t="shared" si="377"/>
        <v>68900</v>
      </c>
      <c r="T1628" s="171">
        <f t="shared" si="378"/>
        <v>37184.267250000004</v>
      </c>
      <c r="U1628" s="174">
        <f t="shared" si="379"/>
        <v>1373.9586748875001</v>
      </c>
      <c r="V1628" s="172">
        <f t="shared" si="380"/>
        <v>50.147068655934312</v>
      </c>
      <c r="W1628" s="174">
        <f t="shared" si="381"/>
        <v>5364</v>
      </c>
      <c r="X1628" s="174">
        <f t="shared" si="382"/>
        <v>114.496556240625</v>
      </c>
      <c r="Y1628" s="175">
        <f t="shared" si="383"/>
        <v>46.848570613137596</v>
      </c>
    </row>
    <row r="1629" spans="1:25" ht="14.25" customHeight="1" x14ac:dyDescent="0.2">
      <c r="A1629" s="172" t="s">
        <v>283</v>
      </c>
      <c r="B1629" s="172" t="s">
        <v>284</v>
      </c>
      <c r="C1629" s="172" t="s">
        <v>174</v>
      </c>
      <c r="D1629" s="170">
        <v>530000</v>
      </c>
      <c r="E1629" s="160">
        <v>1380</v>
      </c>
      <c r="F1629" s="160">
        <v>1788</v>
      </c>
      <c r="G1629" s="160">
        <v>2570</v>
      </c>
      <c r="H1629" s="170">
        <v>154919</v>
      </c>
      <c r="I1629" s="170">
        <v>163788</v>
      </c>
      <c r="J1629" s="170">
        <v>55200</v>
      </c>
      <c r="K1629" s="170">
        <v>71520</v>
      </c>
      <c r="L1629" s="160">
        <v>102800</v>
      </c>
      <c r="M1629" s="160">
        <v>73199</v>
      </c>
      <c r="N1629" s="170">
        <f t="shared" si="372"/>
        <v>-81720</v>
      </c>
      <c r="O1629" s="170">
        <f t="shared" si="373"/>
        <v>-90589</v>
      </c>
      <c r="P1629" s="170">
        <f t="shared" si="374"/>
        <v>17999</v>
      </c>
      <c r="Q1629" s="170">
        <f t="shared" si="375"/>
        <v>1679</v>
      </c>
      <c r="R1629" s="170">
        <f t="shared" si="376"/>
        <v>-29601</v>
      </c>
      <c r="S1629" s="174">
        <f t="shared" si="377"/>
        <v>68900</v>
      </c>
      <c r="T1629" s="171">
        <f t="shared" si="378"/>
        <v>64422.513099000003</v>
      </c>
      <c r="U1629" s="174">
        <f t="shared" si="379"/>
        <v>2380.4118590080498</v>
      </c>
      <c r="V1629" s="172">
        <f t="shared" si="380"/>
        <v>28.944570973827854</v>
      </c>
      <c r="W1629" s="174">
        <f t="shared" si="381"/>
        <v>5364</v>
      </c>
      <c r="X1629" s="174">
        <f t="shared" si="382"/>
        <v>198.36765491733749</v>
      </c>
      <c r="Y1629" s="175">
        <f t="shared" si="383"/>
        <v>27.040698758248929</v>
      </c>
    </row>
    <row r="1630" spans="1:25" ht="14.25" customHeight="1" x14ac:dyDescent="0.2">
      <c r="A1630" s="172" t="s">
        <v>283</v>
      </c>
      <c r="B1630" s="172" t="s">
        <v>284</v>
      </c>
      <c r="C1630" s="172" t="s">
        <v>175</v>
      </c>
      <c r="D1630" s="170">
        <v>530000</v>
      </c>
      <c r="E1630" s="160">
        <v>1380</v>
      </c>
      <c r="F1630" s="160">
        <v>1788</v>
      </c>
      <c r="G1630" s="160">
        <v>2570</v>
      </c>
      <c r="H1630" s="170">
        <v>154919</v>
      </c>
      <c r="I1630" s="170">
        <v>163788</v>
      </c>
      <c r="J1630" s="170">
        <v>55200</v>
      </c>
      <c r="K1630" s="170">
        <v>71520</v>
      </c>
      <c r="L1630" s="160">
        <v>102800</v>
      </c>
      <c r="M1630" s="160">
        <v>31665</v>
      </c>
      <c r="N1630" s="170">
        <f t="shared" si="372"/>
        <v>-123254</v>
      </c>
      <c r="O1630" s="170">
        <f t="shared" si="373"/>
        <v>-132123</v>
      </c>
      <c r="P1630" s="170">
        <f t="shared" si="374"/>
        <v>-23535</v>
      </c>
      <c r="Q1630" s="170">
        <f t="shared" si="375"/>
        <v>-39855</v>
      </c>
      <c r="R1630" s="170">
        <f t="shared" si="376"/>
        <v>-71135</v>
      </c>
      <c r="S1630" s="174">
        <f t="shared" si="377"/>
        <v>68900</v>
      </c>
      <c r="T1630" s="171">
        <f t="shared" si="378"/>
        <v>27868.398165000002</v>
      </c>
      <c r="U1630" s="174">
        <f t="shared" si="379"/>
        <v>1029.7373121967501</v>
      </c>
      <c r="V1630" s="172">
        <f t="shared" si="380"/>
        <v>66.910268457704873</v>
      </c>
      <c r="W1630" s="174">
        <f t="shared" si="381"/>
        <v>5364</v>
      </c>
      <c r="X1630" s="174">
        <f t="shared" si="382"/>
        <v>85.811442683062495</v>
      </c>
      <c r="Y1630" s="175">
        <f t="shared" si="383"/>
        <v>62.509146009949895</v>
      </c>
    </row>
    <row r="1631" spans="1:25" ht="14.25" customHeight="1" x14ac:dyDescent="0.2">
      <c r="A1631" s="172" t="s">
        <v>283</v>
      </c>
      <c r="B1631" s="172" t="s">
        <v>284</v>
      </c>
      <c r="C1631" s="172" t="s">
        <v>176</v>
      </c>
      <c r="D1631" s="170">
        <v>530000</v>
      </c>
      <c r="E1631" s="160">
        <v>1380</v>
      </c>
      <c r="F1631" s="160">
        <v>1788</v>
      </c>
      <c r="G1631" s="160">
        <v>2570</v>
      </c>
      <c r="H1631" s="170">
        <v>154919</v>
      </c>
      <c r="I1631" s="170">
        <v>163788</v>
      </c>
      <c r="J1631" s="170">
        <v>55200</v>
      </c>
      <c r="K1631" s="170">
        <v>71520</v>
      </c>
      <c r="L1631" s="160">
        <v>102800</v>
      </c>
      <c r="M1631" s="160">
        <v>26864</v>
      </c>
      <c r="N1631" s="170">
        <f t="shared" si="372"/>
        <v>-128055</v>
      </c>
      <c r="O1631" s="170">
        <f t="shared" si="373"/>
        <v>-136924</v>
      </c>
      <c r="P1631" s="170">
        <f t="shared" si="374"/>
        <v>-28336</v>
      </c>
      <c r="Q1631" s="170">
        <f t="shared" si="375"/>
        <v>-44656</v>
      </c>
      <c r="R1631" s="170">
        <f t="shared" si="376"/>
        <v>-75936</v>
      </c>
      <c r="S1631" s="174">
        <f t="shared" si="377"/>
        <v>68900</v>
      </c>
      <c r="T1631" s="171">
        <f t="shared" si="378"/>
        <v>23643.033264000002</v>
      </c>
      <c r="U1631" s="174">
        <f t="shared" si="379"/>
        <v>873.61007910479998</v>
      </c>
      <c r="V1631" s="172">
        <f t="shared" si="380"/>
        <v>78.868137682892524</v>
      </c>
      <c r="W1631" s="174">
        <f t="shared" si="381"/>
        <v>5364</v>
      </c>
      <c r="X1631" s="174">
        <f t="shared" si="382"/>
        <v>72.800839925399998</v>
      </c>
      <c r="Y1631" s="175">
        <f t="shared" si="383"/>
        <v>73.680468597567867</v>
      </c>
    </row>
    <row r="1632" spans="1:25" ht="14.25" customHeight="1" x14ac:dyDescent="0.2">
      <c r="A1632" s="172" t="s">
        <v>283</v>
      </c>
      <c r="B1632" s="172" t="s">
        <v>284</v>
      </c>
      <c r="C1632" s="172" t="s">
        <v>303</v>
      </c>
      <c r="D1632" s="170">
        <v>530000</v>
      </c>
      <c r="E1632" s="160">
        <v>1380</v>
      </c>
      <c r="F1632" s="160">
        <v>1788</v>
      </c>
      <c r="G1632" s="160">
        <v>2570</v>
      </c>
      <c r="H1632" s="170">
        <v>154919</v>
      </c>
      <c r="I1632" s="170">
        <v>163788</v>
      </c>
      <c r="J1632" s="170">
        <v>55200</v>
      </c>
      <c r="K1632" s="170">
        <v>71520</v>
      </c>
      <c r="L1632" s="160">
        <v>102800</v>
      </c>
      <c r="M1632" s="160">
        <v>47160</v>
      </c>
      <c r="N1632" s="170">
        <f t="shared" si="372"/>
        <v>-107759</v>
      </c>
      <c r="O1632" s="170">
        <f t="shared" si="373"/>
        <v>-116628</v>
      </c>
      <c r="P1632" s="170">
        <f t="shared" si="374"/>
        <v>-8040</v>
      </c>
      <c r="Q1632" s="170">
        <f t="shared" si="375"/>
        <v>-24360</v>
      </c>
      <c r="R1632" s="170">
        <f t="shared" si="376"/>
        <v>-55640</v>
      </c>
      <c r="S1632" s="174">
        <f t="shared" si="377"/>
        <v>68900</v>
      </c>
      <c r="T1632" s="171">
        <f t="shared" si="378"/>
        <v>41505.563159999998</v>
      </c>
      <c r="U1632" s="174">
        <f t="shared" si="379"/>
        <v>1533.6305587619997</v>
      </c>
      <c r="V1632" s="172">
        <f t="shared" si="380"/>
        <v>44.926074018516225</v>
      </c>
      <c r="W1632" s="174">
        <f t="shared" si="381"/>
        <v>5364</v>
      </c>
      <c r="X1632" s="174">
        <f t="shared" si="382"/>
        <v>127.80254656349997</v>
      </c>
      <c r="Y1632" s="175">
        <f t="shared" si="383"/>
        <v>41.97099466507769</v>
      </c>
    </row>
    <row r="1633" spans="1:33" ht="14.25" customHeight="1" x14ac:dyDescent="0.2">
      <c r="A1633" s="172" t="s">
        <v>283</v>
      </c>
      <c r="B1633" s="172" t="s">
        <v>284</v>
      </c>
      <c r="C1633" s="172" t="s">
        <v>339</v>
      </c>
      <c r="D1633" s="170">
        <v>530000</v>
      </c>
      <c r="E1633" s="160">
        <v>1380</v>
      </c>
      <c r="F1633" s="160">
        <v>1788</v>
      </c>
      <c r="G1633" s="160">
        <v>2570</v>
      </c>
      <c r="H1633" s="170">
        <v>154919</v>
      </c>
      <c r="I1633" s="170">
        <v>163788</v>
      </c>
      <c r="J1633" s="170">
        <v>55200</v>
      </c>
      <c r="K1633" s="170">
        <v>71520</v>
      </c>
      <c r="L1633" s="160">
        <v>102800</v>
      </c>
      <c r="M1633" s="160">
        <v>31925</v>
      </c>
      <c r="N1633" s="170">
        <f t="shared" si="372"/>
        <v>-122994</v>
      </c>
      <c r="O1633" s="170">
        <f t="shared" si="373"/>
        <v>-131863</v>
      </c>
      <c r="P1633" s="170">
        <f t="shared" si="374"/>
        <v>-23275</v>
      </c>
      <c r="Q1633" s="170">
        <f t="shared" si="375"/>
        <v>-39595</v>
      </c>
      <c r="R1633" s="170">
        <f t="shared" si="376"/>
        <v>-70875</v>
      </c>
      <c r="S1633" s="174">
        <f t="shared" si="377"/>
        <v>68900</v>
      </c>
      <c r="T1633" s="171">
        <f t="shared" si="378"/>
        <v>28097.224425</v>
      </c>
      <c r="U1633" s="174">
        <f t="shared" si="379"/>
        <v>1038.1924425037498</v>
      </c>
      <c r="V1633" s="172">
        <f t="shared" si="380"/>
        <v>66.365345362982779</v>
      </c>
      <c r="W1633" s="174">
        <f t="shared" si="381"/>
        <v>5364</v>
      </c>
      <c r="X1633" s="174">
        <f t="shared" si="382"/>
        <v>86.516036875312494</v>
      </c>
      <c r="Y1633" s="175">
        <f t="shared" si="383"/>
        <v>62.000066042445212</v>
      </c>
    </row>
    <row r="1634" spans="1:33" ht="14.25" customHeight="1" x14ac:dyDescent="0.2">
      <c r="A1634" s="172" t="s">
        <v>283</v>
      </c>
      <c r="B1634" s="172" t="s">
        <v>284</v>
      </c>
      <c r="C1634" s="172" t="s">
        <v>179</v>
      </c>
      <c r="D1634" s="170">
        <v>530000</v>
      </c>
      <c r="E1634" s="160">
        <v>1380</v>
      </c>
      <c r="F1634" s="160">
        <v>1788</v>
      </c>
      <c r="G1634" s="160">
        <v>2570</v>
      </c>
      <c r="H1634" s="170">
        <v>154919</v>
      </c>
      <c r="I1634" s="170">
        <v>163788</v>
      </c>
      <c r="J1634" s="170">
        <v>55200</v>
      </c>
      <c r="K1634" s="170">
        <v>71520</v>
      </c>
      <c r="L1634" s="160">
        <v>102800</v>
      </c>
      <c r="M1634" s="160">
        <v>60209</v>
      </c>
      <c r="N1634" s="170">
        <f t="shared" si="372"/>
        <v>-94710</v>
      </c>
      <c r="O1634" s="170">
        <f t="shared" si="373"/>
        <v>-103579</v>
      </c>
      <c r="P1634" s="170">
        <f t="shared" si="374"/>
        <v>5009</v>
      </c>
      <c r="Q1634" s="170">
        <f t="shared" si="375"/>
        <v>-11311</v>
      </c>
      <c r="R1634" s="170">
        <f t="shared" si="376"/>
        <v>-42591</v>
      </c>
      <c r="S1634" s="174">
        <f t="shared" si="377"/>
        <v>68900</v>
      </c>
      <c r="T1634" s="171">
        <f t="shared" si="378"/>
        <v>52990.001109000004</v>
      </c>
      <c r="U1634" s="174">
        <f t="shared" si="379"/>
        <v>1957.9805409775499</v>
      </c>
      <c r="V1634" s="172">
        <f t="shared" si="380"/>
        <v>35.189318053998988</v>
      </c>
      <c r="W1634" s="174">
        <f t="shared" si="381"/>
        <v>5364</v>
      </c>
      <c r="X1634" s="174">
        <f t="shared" si="382"/>
        <v>163.16504508146249</v>
      </c>
      <c r="Y1634" s="175">
        <f t="shared" si="383"/>
        <v>32.874688309140879</v>
      </c>
    </row>
    <row r="1635" spans="1:33" ht="14.25" customHeight="1" x14ac:dyDescent="0.2">
      <c r="A1635" s="172" t="s">
        <v>283</v>
      </c>
      <c r="B1635" s="172" t="s">
        <v>284</v>
      </c>
      <c r="C1635" s="172" t="s">
        <v>340</v>
      </c>
      <c r="D1635" s="170">
        <v>530000</v>
      </c>
      <c r="E1635" s="160">
        <v>1380</v>
      </c>
      <c r="F1635" s="160">
        <v>1788</v>
      </c>
      <c r="G1635" s="160">
        <v>2570</v>
      </c>
      <c r="H1635" s="170">
        <v>154919</v>
      </c>
      <c r="I1635" s="170">
        <v>163788</v>
      </c>
      <c r="J1635" s="170">
        <v>55200</v>
      </c>
      <c r="K1635" s="170">
        <v>71520</v>
      </c>
      <c r="L1635" s="160">
        <v>102800</v>
      </c>
      <c r="M1635" s="160">
        <v>33228</v>
      </c>
      <c r="N1635" s="170">
        <f t="shared" si="372"/>
        <v>-121691</v>
      </c>
      <c r="O1635" s="170">
        <f t="shared" si="373"/>
        <v>-130560</v>
      </c>
      <c r="P1635" s="170">
        <f t="shared" si="374"/>
        <v>-21972</v>
      </c>
      <c r="Q1635" s="170">
        <f t="shared" si="375"/>
        <v>-38292</v>
      </c>
      <c r="R1635" s="170">
        <f t="shared" si="376"/>
        <v>-69572</v>
      </c>
      <c r="S1635" s="174">
        <f t="shared" si="377"/>
        <v>68900</v>
      </c>
      <c r="T1635" s="171">
        <f t="shared" si="378"/>
        <v>29243.996028000001</v>
      </c>
      <c r="U1635" s="174">
        <f t="shared" si="379"/>
        <v>1080.5656532345999</v>
      </c>
      <c r="V1635" s="172">
        <f t="shared" si="380"/>
        <v>63.762900286301459</v>
      </c>
      <c r="W1635" s="174">
        <f t="shared" si="381"/>
        <v>5364</v>
      </c>
      <c r="X1635" s="174">
        <f t="shared" si="382"/>
        <v>90.047137769549991</v>
      </c>
      <c r="Y1635" s="175">
        <f t="shared" si="383"/>
        <v>59.568800662244598</v>
      </c>
    </row>
    <row r="1636" spans="1:33" ht="14.25" customHeight="1" x14ac:dyDescent="0.2">
      <c r="A1636" s="172" t="s">
        <v>283</v>
      </c>
      <c r="B1636" s="172" t="s">
        <v>284</v>
      </c>
      <c r="C1636" s="172" t="s">
        <v>305</v>
      </c>
      <c r="D1636" s="170">
        <v>530000</v>
      </c>
      <c r="E1636" s="160">
        <v>1380</v>
      </c>
      <c r="F1636" s="160">
        <v>1788</v>
      </c>
      <c r="G1636" s="160">
        <v>2570</v>
      </c>
      <c r="H1636" s="170">
        <v>154919</v>
      </c>
      <c r="I1636" s="170">
        <v>163788</v>
      </c>
      <c r="J1636" s="170">
        <v>55200</v>
      </c>
      <c r="K1636" s="170">
        <v>71520</v>
      </c>
      <c r="L1636" s="160">
        <v>102800</v>
      </c>
      <c r="M1636" s="160">
        <v>29253</v>
      </c>
      <c r="N1636" s="170">
        <f t="shared" si="372"/>
        <v>-125666</v>
      </c>
      <c r="O1636" s="170">
        <f t="shared" si="373"/>
        <v>-134535</v>
      </c>
      <c r="P1636" s="170">
        <f t="shared" si="374"/>
        <v>-25947</v>
      </c>
      <c r="Q1636" s="170">
        <f t="shared" si="375"/>
        <v>-42267</v>
      </c>
      <c r="R1636" s="170">
        <f t="shared" si="376"/>
        <v>-73547</v>
      </c>
      <c r="S1636" s="174">
        <f t="shared" si="377"/>
        <v>68900</v>
      </c>
      <c r="T1636" s="171">
        <f t="shared" si="378"/>
        <v>25745.594552999999</v>
      </c>
      <c r="U1636" s="174">
        <f t="shared" si="379"/>
        <v>951.29971873334989</v>
      </c>
      <c r="V1636" s="172">
        <f t="shared" si="380"/>
        <v>72.427226291772641</v>
      </c>
      <c r="W1636" s="174">
        <f t="shared" si="381"/>
        <v>5364</v>
      </c>
      <c r="X1636" s="174">
        <f t="shared" si="382"/>
        <v>79.274976561112481</v>
      </c>
      <c r="Y1636" s="175">
        <f t="shared" si="383"/>
        <v>67.663217735106272</v>
      </c>
      <c r="AE1636" s="181"/>
      <c r="AF1636" s="181"/>
      <c r="AG1636" s="181"/>
    </row>
    <row r="1637" spans="1:33" ht="14.25" customHeight="1" x14ac:dyDescent="0.2">
      <c r="A1637" s="172" t="s">
        <v>283</v>
      </c>
      <c r="B1637" s="172" t="s">
        <v>284</v>
      </c>
      <c r="C1637" s="172" t="s">
        <v>177</v>
      </c>
      <c r="D1637" s="170">
        <v>530000</v>
      </c>
      <c r="E1637" s="160">
        <v>1380</v>
      </c>
      <c r="F1637" s="160">
        <v>1788</v>
      </c>
      <c r="G1637" s="160">
        <v>2570</v>
      </c>
      <c r="H1637" s="170">
        <v>154919</v>
      </c>
      <c r="I1637" s="170">
        <v>163788</v>
      </c>
      <c r="J1637" s="170">
        <v>55200</v>
      </c>
      <c r="K1637" s="170">
        <v>71520</v>
      </c>
      <c r="L1637" s="160">
        <v>102800</v>
      </c>
      <c r="M1637" s="160">
        <v>31161</v>
      </c>
      <c r="N1637" s="170">
        <f t="shared" si="372"/>
        <v>-123758</v>
      </c>
      <c r="O1637" s="170">
        <f t="shared" si="373"/>
        <v>-132627</v>
      </c>
      <c r="P1637" s="170">
        <f t="shared" si="374"/>
        <v>-24039</v>
      </c>
      <c r="Q1637" s="170">
        <f t="shared" si="375"/>
        <v>-40359</v>
      </c>
      <c r="R1637" s="170">
        <f t="shared" si="376"/>
        <v>-71639</v>
      </c>
      <c r="S1637" s="174">
        <f t="shared" si="377"/>
        <v>68900</v>
      </c>
      <c r="T1637" s="171">
        <f t="shared" si="378"/>
        <v>27424.827261000002</v>
      </c>
      <c r="U1637" s="174">
        <f t="shared" si="379"/>
        <v>1013.34736729395</v>
      </c>
      <c r="V1637" s="172">
        <f t="shared" si="380"/>
        <v>67.992479404166261</v>
      </c>
      <c r="W1637" s="174">
        <f t="shared" si="381"/>
        <v>5364</v>
      </c>
      <c r="X1637" s="174">
        <f t="shared" si="382"/>
        <v>84.445613941162492</v>
      </c>
      <c r="Y1637" s="175">
        <f t="shared" si="383"/>
        <v>63.520172921442295</v>
      </c>
    </row>
    <row r="1638" spans="1:33" ht="14.25" customHeight="1" x14ac:dyDescent="0.2">
      <c r="A1638" s="172" t="s">
        <v>283</v>
      </c>
      <c r="B1638" s="172" t="s">
        <v>284</v>
      </c>
      <c r="C1638" s="172" t="s">
        <v>180</v>
      </c>
      <c r="D1638" s="170">
        <v>530000</v>
      </c>
      <c r="E1638" s="160">
        <v>1380</v>
      </c>
      <c r="F1638" s="160">
        <v>1788</v>
      </c>
      <c r="G1638" s="160">
        <v>2570</v>
      </c>
      <c r="H1638" s="170">
        <v>154919</v>
      </c>
      <c r="I1638" s="170">
        <v>163788</v>
      </c>
      <c r="J1638" s="170">
        <v>55200</v>
      </c>
      <c r="K1638" s="170">
        <v>71520</v>
      </c>
      <c r="L1638" s="160">
        <v>102800</v>
      </c>
      <c r="M1638" s="160">
        <v>31005</v>
      </c>
      <c r="N1638" s="170">
        <f t="shared" si="372"/>
        <v>-123914</v>
      </c>
      <c r="O1638" s="170">
        <f t="shared" si="373"/>
        <v>-132783</v>
      </c>
      <c r="P1638" s="170">
        <f t="shared" si="374"/>
        <v>-24195</v>
      </c>
      <c r="Q1638" s="170">
        <f t="shared" si="375"/>
        <v>-40515</v>
      </c>
      <c r="R1638" s="170">
        <f t="shared" si="376"/>
        <v>-71795</v>
      </c>
      <c r="S1638" s="174">
        <f t="shared" si="377"/>
        <v>68900</v>
      </c>
      <c r="T1638" s="171">
        <f t="shared" si="378"/>
        <v>27287.531504999999</v>
      </c>
      <c r="U1638" s="174">
        <f t="shared" si="379"/>
        <v>1008.2742891097499</v>
      </c>
      <c r="V1638" s="172">
        <f t="shared" si="380"/>
        <v>68.334579929470252</v>
      </c>
      <c r="W1638" s="174">
        <f t="shared" si="381"/>
        <v>5364</v>
      </c>
      <c r="X1638" s="174">
        <f t="shared" si="382"/>
        <v>84.022857425812489</v>
      </c>
      <c r="Y1638" s="175">
        <f t="shared" si="383"/>
        <v>63.839771275764022</v>
      </c>
    </row>
    <row r="1639" spans="1:33" ht="14.25" customHeight="1" x14ac:dyDescent="0.2">
      <c r="A1639" s="172" t="s">
        <v>285</v>
      </c>
      <c r="B1639" s="172" t="s">
        <v>286</v>
      </c>
      <c r="C1639" s="172" t="s">
        <v>463</v>
      </c>
      <c r="D1639" s="170">
        <v>1260000</v>
      </c>
      <c r="E1639" s="160">
        <v>2499</v>
      </c>
      <c r="F1639" s="160">
        <v>3121</v>
      </c>
      <c r="G1639" s="160">
        <v>4070</v>
      </c>
      <c r="H1639" s="170">
        <v>368299</v>
      </c>
      <c r="I1639" s="170">
        <v>389384</v>
      </c>
      <c r="J1639" s="170">
        <v>99960</v>
      </c>
      <c r="K1639" s="170">
        <v>124840</v>
      </c>
      <c r="L1639" s="160">
        <v>162800</v>
      </c>
      <c r="M1639" s="160">
        <v>39862</v>
      </c>
      <c r="N1639" s="170">
        <f t="shared" si="372"/>
        <v>-328437</v>
      </c>
      <c r="O1639" s="170">
        <f t="shared" si="373"/>
        <v>-349522</v>
      </c>
      <c r="P1639" s="170">
        <f t="shared" si="374"/>
        <v>-60098</v>
      </c>
      <c r="Q1639" s="170">
        <f t="shared" si="375"/>
        <v>-84978</v>
      </c>
      <c r="R1639" s="170">
        <f t="shared" si="376"/>
        <v>-122938</v>
      </c>
      <c r="S1639" s="174">
        <f t="shared" si="377"/>
        <v>163800</v>
      </c>
      <c r="T1639" s="171">
        <f t="shared" si="378"/>
        <v>35082.586062000002</v>
      </c>
      <c r="U1639" s="174">
        <f t="shared" si="379"/>
        <v>1296.3015549909001</v>
      </c>
      <c r="V1639" s="172">
        <f t="shared" si="380"/>
        <v>126.35948739654938</v>
      </c>
      <c r="W1639" s="174">
        <f t="shared" si="381"/>
        <v>9363</v>
      </c>
      <c r="X1639" s="174">
        <f t="shared" si="382"/>
        <v>108.02512958257499</v>
      </c>
      <c r="Y1639" s="172">
        <f t="shared" si="383"/>
        <v>86.674276959259487</v>
      </c>
    </row>
    <row r="1640" spans="1:33" ht="14.25" customHeight="1" x14ac:dyDescent="0.2">
      <c r="A1640" s="172" t="s">
        <v>285</v>
      </c>
      <c r="B1640" s="172" t="s">
        <v>286</v>
      </c>
      <c r="C1640" s="172" t="s">
        <v>181</v>
      </c>
      <c r="D1640" s="170">
        <v>1260000</v>
      </c>
      <c r="E1640" s="160">
        <v>2499</v>
      </c>
      <c r="F1640" s="160">
        <v>3121</v>
      </c>
      <c r="G1640" s="160">
        <v>4070</v>
      </c>
      <c r="H1640" s="170">
        <v>368299</v>
      </c>
      <c r="I1640" s="170">
        <v>389384</v>
      </c>
      <c r="J1640" s="170">
        <v>99960</v>
      </c>
      <c r="K1640" s="170">
        <v>124840</v>
      </c>
      <c r="L1640" s="160">
        <v>162800</v>
      </c>
      <c r="M1640" s="160">
        <v>110416</v>
      </c>
      <c r="N1640" s="170">
        <f t="shared" si="372"/>
        <v>-257883</v>
      </c>
      <c r="O1640" s="170">
        <f t="shared" si="373"/>
        <v>-278968</v>
      </c>
      <c r="P1640" s="170">
        <f t="shared" si="374"/>
        <v>10456</v>
      </c>
      <c r="Q1640" s="170">
        <f t="shared" si="375"/>
        <v>-14424</v>
      </c>
      <c r="R1640" s="170">
        <f t="shared" si="376"/>
        <v>-52384</v>
      </c>
      <c r="S1640" s="174">
        <f t="shared" si="377"/>
        <v>163800</v>
      </c>
      <c r="T1640" s="171">
        <f t="shared" si="378"/>
        <v>97177.232016000009</v>
      </c>
      <c r="U1640" s="174">
        <f t="shared" si="379"/>
        <v>3590.6987229912002</v>
      </c>
      <c r="V1640" s="172">
        <f t="shared" si="380"/>
        <v>45.617862326123493</v>
      </c>
      <c r="W1640" s="174">
        <f t="shared" si="381"/>
        <v>9363</v>
      </c>
      <c r="X1640" s="174">
        <f t="shared" si="382"/>
        <v>299.22489358259998</v>
      </c>
      <c r="Y1640" s="175">
        <f t="shared" si="383"/>
        <v>31.290845784578337</v>
      </c>
    </row>
    <row r="1641" spans="1:33" ht="14.25" customHeight="1" x14ac:dyDescent="0.2">
      <c r="A1641" s="172" t="s">
        <v>285</v>
      </c>
      <c r="B1641" s="172" t="s">
        <v>286</v>
      </c>
      <c r="C1641" s="172" t="s">
        <v>178</v>
      </c>
      <c r="D1641" s="170">
        <v>1260000</v>
      </c>
      <c r="E1641" s="160">
        <v>2499</v>
      </c>
      <c r="F1641" s="160">
        <v>3121</v>
      </c>
      <c r="G1641" s="160">
        <v>4070</v>
      </c>
      <c r="H1641" s="170">
        <v>368299</v>
      </c>
      <c r="I1641" s="170">
        <v>389384</v>
      </c>
      <c r="J1641" s="170">
        <v>99960</v>
      </c>
      <c r="K1641" s="170">
        <v>124840</v>
      </c>
      <c r="L1641" s="160">
        <v>162800</v>
      </c>
      <c r="M1641" s="160">
        <v>86635</v>
      </c>
      <c r="N1641" s="170">
        <f t="shared" si="372"/>
        <v>-281664</v>
      </c>
      <c r="O1641" s="170">
        <f t="shared" si="373"/>
        <v>-302749</v>
      </c>
      <c r="P1641" s="170">
        <f t="shared" si="374"/>
        <v>-13325</v>
      </c>
      <c r="Q1641" s="170">
        <f t="shared" si="375"/>
        <v>-38205</v>
      </c>
      <c r="R1641" s="170">
        <f t="shared" si="376"/>
        <v>-76165</v>
      </c>
      <c r="S1641" s="174">
        <f t="shared" si="377"/>
        <v>163800</v>
      </c>
      <c r="T1641" s="171">
        <f t="shared" si="378"/>
        <v>76247.550134999998</v>
      </c>
      <c r="U1641" s="174">
        <f t="shared" si="379"/>
        <v>2817.3469774882496</v>
      </c>
      <c r="V1641" s="172">
        <f t="shared" si="380"/>
        <v>58.139803619798606</v>
      </c>
      <c r="W1641" s="174">
        <f t="shared" si="381"/>
        <v>9363</v>
      </c>
      <c r="X1641" s="174">
        <f t="shared" si="382"/>
        <v>234.77891479068745</v>
      </c>
      <c r="Y1641" s="175">
        <f t="shared" si="383"/>
        <v>39.880071889536588</v>
      </c>
    </row>
    <row r="1642" spans="1:33" ht="14.25" customHeight="1" x14ac:dyDescent="0.2">
      <c r="A1642" s="172" t="s">
        <v>285</v>
      </c>
      <c r="B1642" s="172" t="s">
        <v>286</v>
      </c>
      <c r="C1642" s="172" t="s">
        <v>468</v>
      </c>
      <c r="D1642" s="170">
        <v>1260000</v>
      </c>
      <c r="E1642" s="160">
        <v>2499</v>
      </c>
      <c r="F1642" s="160">
        <v>3121</v>
      </c>
      <c r="G1642" s="160">
        <v>4070</v>
      </c>
      <c r="H1642" s="170">
        <v>368299</v>
      </c>
      <c r="I1642" s="170">
        <v>389384</v>
      </c>
      <c r="J1642" s="170">
        <v>99960</v>
      </c>
      <c r="K1642" s="170">
        <v>124840</v>
      </c>
      <c r="L1642" s="160">
        <v>162800</v>
      </c>
      <c r="M1642" s="160">
        <v>72865</v>
      </c>
      <c r="N1642" s="170">
        <f t="shared" si="372"/>
        <v>-295434</v>
      </c>
      <c r="O1642" s="170">
        <f t="shared" si="373"/>
        <v>-316519</v>
      </c>
      <c r="P1642" s="170">
        <f t="shared" si="374"/>
        <v>-27095</v>
      </c>
      <c r="Q1642" s="170">
        <f t="shared" si="375"/>
        <v>-51975</v>
      </c>
      <c r="R1642" s="170">
        <f t="shared" si="376"/>
        <v>-89935</v>
      </c>
      <c r="S1642" s="174">
        <f t="shared" si="377"/>
        <v>163800</v>
      </c>
      <c r="T1642" s="171">
        <f t="shared" si="378"/>
        <v>64128.559365000001</v>
      </c>
      <c r="U1642" s="174">
        <f t="shared" si="379"/>
        <v>2369.5502685367496</v>
      </c>
      <c r="V1642" s="172">
        <f t="shared" si="380"/>
        <v>69.127041605726376</v>
      </c>
      <c r="W1642" s="174">
        <f t="shared" si="381"/>
        <v>9363</v>
      </c>
      <c r="X1642" s="174">
        <f t="shared" si="382"/>
        <v>197.46252237806249</v>
      </c>
      <c r="Y1642" s="175">
        <f t="shared" si="383"/>
        <v>47.41659271460923</v>
      </c>
    </row>
    <row r="1643" spans="1:33" ht="14.25" customHeight="1" x14ac:dyDescent="0.2">
      <c r="A1643" s="172" t="s">
        <v>285</v>
      </c>
      <c r="B1643" s="172" t="s">
        <v>286</v>
      </c>
      <c r="C1643" s="172" t="s">
        <v>170</v>
      </c>
      <c r="D1643" s="170">
        <v>1260000</v>
      </c>
      <c r="E1643" s="160">
        <v>2499</v>
      </c>
      <c r="F1643" s="160">
        <v>3121</v>
      </c>
      <c r="G1643" s="160">
        <v>4070</v>
      </c>
      <c r="H1643" s="170">
        <v>368299</v>
      </c>
      <c r="I1643" s="170">
        <v>389384</v>
      </c>
      <c r="J1643" s="170">
        <v>99960</v>
      </c>
      <c r="K1643" s="170">
        <v>124840</v>
      </c>
      <c r="L1643" s="160">
        <v>162800</v>
      </c>
      <c r="M1643" s="160">
        <v>61035</v>
      </c>
      <c r="N1643" s="170">
        <f t="shared" si="372"/>
        <v>-307264</v>
      </c>
      <c r="O1643" s="170">
        <f t="shared" si="373"/>
        <v>-328349</v>
      </c>
      <c r="P1643" s="170">
        <f t="shared" si="374"/>
        <v>-38925</v>
      </c>
      <c r="Q1643" s="170">
        <f t="shared" si="375"/>
        <v>-63805</v>
      </c>
      <c r="R1643" s="170">
        <f t="shared" si="376"/>
        <v>-101765</v>
      </c>
      <c r="S1643" s="174">
        <f t="shared" si="377"/>
        <v>163800</v>
      </c>
      <c r="T1643" s="171">
        <f t="shared" si="378"/>
        <v>53716.964534999999</v>
      </c>
      <c r="U1643" s="174">
        <f t="shared" si="379"/>
        <v>1984.8418395682497</v>
      </c>
      <c r="V1643" s="172">
        <f t="shared" si="380"/>
        <v>82.525467135270787</v>
      </c>
      <c r="W1643" s="174">
        <f t="shared" si="381"/>
        <v>9363</v>
      </c>
      <c r="X1643" s="174">
        <f t="shared" si="382"/>
        <v>165.40348663068747</v>
      </c>
      <c r="Y1643" s="175">
        <f t="shared" si="383"/>
        <v>56.607029215204427</v>
      </c>
    </row>
    <row r="1644" spans="1:33" ht="14.25" customHeight="1" x14ac:dyDescent="0.2">
      <c r="A1644" s="172" t="s">
        <v>285</v>
      </c>
      <c r="B1644" s="172" t="s">
        <v>286</v>
      </c>
      <c r="C1644" s="172" t="s">
        <v>171</v>
      </c>
      <c r="D1644" s="170">
        <v>1260000</v>
      </c>
      <c r="E1644" s="160">
        <v>2499</v>
      </c>
      <c r="F1644" s="160">
        <v>3121</v>
      </c>
      <c r="G1644" s="160">
        <v>4070</v>
      </c>
      <c r="H1644" s="170">
        <v>368299</v>
      </c>
      <c r="I1644" s="170">
        <v>389384</v>
      </c>
      <c r="J1644" s="170">
        <v>99960</v>
      </c>
      <c r="K1644" s="170">
        <v>124840</v>
      </c>
      <c r="L1644" s="160">
        <v>162800</v>
      </c>
      <c r="M1644" s="160">
        <v>56083</v>
      </c>
      <c r="N1644" s="170">
        <f t="shared" si="372"/>
        <v>-312216</v>
      </c>
      <c r="O1644" s="170">
        <f t="shared" si="373"/>
        <v>-333301</v>
      </c>
      <c r="P1644" s="170">
        <f t="shared" si="374"/>
        <v>-43877</v>
      </c>
      <c r="Q1644" s="170">
        <f t="shared" si="375"/>
        <v>-68757</v>
      </c>
      <c r="R1644" s="170">
        <f t="shared" si="376"/>
        <v>-106717</v>
      </c>
      <c r="S1644" s="174">
        <f t="shared" si="377"/>
        <v>163800</v>
      </c>
      <c r="T1644" s="171">
        <f t="shared" si="378"/>
        <v>49358.704383000004</v>
      </c>
      <c r="U1644" s="174">
        <f t="shared" si="379"/>
        <v>1823.8041269518501</v>
      </c>
      <c r="V1644" s="172">
        <f t="shared" si="380"/>
        <v>89.812276208499028</v>
      </c>
      <c r="W1644" s="174">
        <f t="shared" si="381"/>
        <v>9363</v>
      </c>
      <c r="X1644" s="174">
        <f t="shared" si="382"/>
        <v>151.98367724598748</v>
      </c>
      <c r="Y1644" s="175">
        <f t="shared" si="383"/>
        <v>61.605299790489127</v>
      </c>
    </row>
    <row r="1645" spans="1:33" ht="14.25" customHeight="1" x14ac:dyDescent="0.2">
      <c r="A1645" s="172" t="s">
        <v>285</v>
      </c>
      <c r="B1645" s="172" t="s">
        <v>286</v>
      </c>
      <c r="C1645" s="172" t="s">
        <v>172</v>
      </c>
      <c r="D1645" s="170">
        <v>1260000</v>
      </c>
      <c r="E1645" s="160">
        <v>2499</v>
      </c>
      <c r="F1645" s="160">
        <v>3121</v>
      </c>
      <c r="G1645" s="160">
        <v>4070</v>
      </c>
      <c r="H1645" s="170">
        <v>368299</v>
      </c>
      <c r="I1645" s="170">
        <v>389384</v>
      </c>
      <c r="J1645" s="170">
        <v>99960</v>
      </c>
      <c r="K1645" s="170">
        <v>124840</v>
      </c>
      <c r="L1645" s="160">
        <v>162800</v>
      </c>
      <c r="M1645" s="160">
        <v>39846</v>
      </c>
      <c r="N1645" s="170">
        <f t="shared" si="372"/>
        <v>-328453</v>
      </c>
      <c r="O1645" s="170">
        <f t="shared" si="373"/>
        <v>-349538</v>
      </c>
      <c r="P1645" s="170">
        <f t="shared" si="374"/>
        <v>-60114</v>
      </c>
      <c r="Q1645" s="170">
        <f t="shared" si="375"/>
        <v>-84994</v>
      </c>
      <c r="R1645" s="170">
        <f t="shared" si="376"/>
        <v>-122954</v>
      </c>
      <c r="S1645" s="174">
        <f t="shared" si="377"/>
        <v>163800</v>
      </c>
      <c r="T1645" s="171">
        <f t="shared" si="378"/>
        <v>35068.504445999999</v>
      </c>
      <c r="U1645" s="174">
        <f t="shared" si="379"/>
        <v>1295.7812392796998</v>
      </c>
      <c r="V1645" s="172">
        <f t="shared" si="380"/>
        <v>126.41022653719953</v>
      </c>
      <c r="W1645" s="174">
        <f t="shared" si="381"/>
        <v>9363</v>
      </c>
      <c r="X1645" s="174">
        <f t="shared" si="382"/>
        <v>107.98176993997498</v>
      </c>
      <c r="Y1645" s="175">
        <f t="shared" si="383"/>
        <v>86.709080664307635</v>
      </c>
    </row>
    <row r="1646" spans="1:33" ht="14.25" customHeight="1" x14ac:dyDescent="0.2">
      <c r="A1646" s="172" t="s">
        <v>285</v>
      </c>
      <c r="B1646" s="172" t="s">
        <v>286</v>
      </c>
      <c r="C1646" s="172" t="s">
        <v>173</v>
      </c>
      <c r="D1646" s="170">
        <v>1260000</v>
      </c>
      <c r="E1646" s="160">
        <v>2499</v>
      </c>
      <c r="F1646" s="160">
        <v>3121</v>
      </c>
      <c r="G1646" s="160">
        <v>4070</v>
      </c>
      <c r="H1646" s="170">
        <v>368299</v>
      </c>
      <c r="I1646" s="170">
        <v>389384</v>
      </c>
      <c r="J1646" s="170">
        <v>99960</v>
      </c>
      <c r="K1646" s="170">
        <v>124840</v>
      </c>
      <c r="L1646" s="160">
        <v>162800</v>
      </c>
      <c r="M1646" s="160">
        <v>49521</v>
      </c>
      <c r="N1646" s="170">
        <f t="shared" si="372"/>
        <v>-318778</v>
      </c>
      <c r="O1646" s="170">
        <f t="shared" si="373"/>
        <v>-339863</v>
      </c>
      <c r="P1646" s="170">
        <f t="shared" si="374"/>
        <v>-50439</v>
      </c>
      <c r="Q1646" s="170">
        <f t="shared" si="375"/>
        <v>-75319</v>
      </c>
      <c r="R1646" s="170">
        <f t="shared" si="376"/>
        <v>-113279</v>
      </c>
      <c r="S1646" s="174">
        <f t="shared" si="377"/>
        <v>163800</v>
      </c>
      <c r="T1646" s="171">
        <f t="shared" si="378"/>
        <v>43583.481620999999</v>
      </c>
      <c r="U1646" s="174">
        <f t="shared" si="379"/>
        <v>1610.4096458959498</v>
      </c>
      <c r="V1646" s="172">
        <f t="shared" si="380"/>
        <v>101.71325067347695</v>
      </c>
      <c r="W1646" s="174">
        <f t="shared" si="381"/>
        <v>9363</v>
      </c>
      <c r="X1646" s="174">
        <f t="shared" si="382"/>
        <v>134.20080382466247</v>
      </c>
      <c r="Y1646" s="175">
        <f t="shared" si="383"/>
        <v>69.768583593828922</v>
      </c>
    </row>
    <row r="1647" spans="1:33" ht="14.25" customHeight="1" x14ac:dyDescent="0.2">
      <c r="A1647" s="172" t="s">
        <v>285</v>
      </c>
      <c r="B1647" s="172" t="s">
        <v>286</v>
      </c>
      <c r="C1647" s="172" t="s">
        <v>174</v>
      </c>
      <c r="D1647" s="170">
        <v>1260000</v>
      </c>
      <c r="E1647" s="160">
        <v>2499</v>
      </c>
      <c r="F1647" s="160">
        <v>3121</v>
      </c>
      <c r="G1647" s="160">
        <v>4070</v>
      </c>
      <c r="H1647" s="170">
        <v>368299</v>
      </c>
      <c r="I1647" s="170">
        <v>389384</v>
      </c>
      <c r="J1647" s="170">
        <v>99960</v>
      </c>
      <c r="K1647" s="170">
        <v>124840</v>
      </c>
      <c r="L1647" s="160">
        <v>162800</v>
      </c>
      <c r="M1647" s="160">
        <v>85796</v>
      </c>
      <c r="N1647" s="170">
        <f t="shared" si="372"/>
        <v>-282503</v>
      </c>
      <c r="O1647" s="170">
        <f t="shared" si="373"/>
        <v>-303588</v>
      </c>
      <c r="P1647" s="170">
        <f t="shared" si="374"/>
        <v>-14164</v>
      </c>
      <c r="Q1647" s="170">
        <f t="shared" si="375"/>
        <v>-39044</v>
      </c>
      <c r="R1647" s="170">
        <f t="shared" si="376"/>
        <v>-77004</v>
      </c>
      <c r="S1647" s="174">
        <f t="shared" si="377"/>
        <v>163800</v>
      </c>
      <c r="T1647" s="171">
        <f t="shared" si="378"/>
        <v>75509.145396000007</v>
      </c>
      <c r="U1647" s="174">
        <f t="shared" si="379"/>
        <v>2790.0629223822002</v>
      </c>
      <c r="V1647" s="172">
        <f t="shared" si="380"/>
        <v>58.708353380125544</v>
      </c>
      <c r="W1647" s="174">
        <f t="shared" si="381"/>
        <v>9363</v>
      </c>
      <c r="X1647" s="174">
        <f t="shared" si="382"/>
        <v>232.50524353185</v>
      </c>
      <c r="Y1647" s="175">
        <f t="shared" si="383"/>
        <v>40.27005953832348</v>
      </c>
    </row>
    <row r="1648" spans="1:33" ht="14.25" customHeight="1" x14ac:dyDescent="0.2">
      <c r="A1648" s="172" t="s">
        <v>285</v>
      </c>
      <c r="B1648" s="172" t="s">
        <v>286</v>
      </c>
      <c r="C1648" s="172" t="s">
        <v>175</v>
      </c>
      <c r="D1648" s="170">
        <v>1260000</v>
      </c>
      <c r="E1648" s="160">
        <v>2499</v>
      </c>
      <c r="F1648" s="160">
        <v>3121</v>
      </c>
      <c r="G1648" s="160">
        <v>4070</v>
      </c>
      <c r="H1648" s="170">
        <v>368299</v>
      </c>
      <c r="I1648" s="170">
        <v>389384</v>
      </c>
      <c r="J1648" s="170">
        <v>99960</v>
      </c>
      <c r="K1648" s="170">
        <v>124840</v>
      </c>
      <c r="L1648" s="160">
        <v>162800</v>
      </c>
      <c r="M1648" s="160">
        <v>37114</v>
      </c>
      <c r="N1648" s="170">
        <f t="shared" si="372"/>
        <v>-331185</v>
      </c>
      <c r="O1648" s="170">
        <f t="shared" si="373"/>
        <v>-352270</v>
      </c>
      <c r="P1648" s="170">
        <f t="shared" si="374"/>
        <v>-62846</v>
      </c>
      <c r="Q1648" s="170">
        <f t="shared" si="375"/>
        <v>-87726</v>
      </c>
      <c r="R1648" s="170">
        <f t="shared" si="376"/>
        <v>-125686</v>
      </c>
      <c r="S1648" s="174">
        <f t="shared" si="377"/>
        <v>163800</v>
      </c>
      <c r="T1648" s="171">
        <f t="shared" si="378"/>
        <v>32664.068514000002</v>
      </c>
      <c r="U1648" s="174">
        <f t="shared" si="379"/>
        <v>1206.9373315922999</v>
      </c>
      <c r="V1648" s="172">
        <f t="shared" si="380"/>
        <v>135.71541430730323</v>
      </c>
      <c r="W1648" s="174">
        <f t="shared" si="381"/>
        <v>9363</v>
      </c>
      <c r="X1648" s="174">
        <f t="shared" si="382"/>
        <v>100.57811096602499</v>
      </c>
      <c r="Y1648" s="175">
        <f t="shared" si="383"/>
        <v>93.091825945734811</v>
      </c>
    </row>
    <row r="1649" spans="1:25" ht="14.25" customHeight="1" x14ac:dyDescent="0.2">
      <c r="A1649" s="172" t="s">
        <v>285</v>
      </c>
      <c r="B1649" s="172" t="s">
        <v>286</v>
      </c>
      <c r="C1649" s="172" t="s">
        <v>176</v>
      </c>
      <c r="D1649" s="170">
        <v>1260000</v>
      </c>
      <c r="E1649" s="160">
        <v>2499</v>
      </c>
      <c r="F1649" s="160">
        <v>3121</v>
      </c>
      <c r="G1649" s="160">
        <v>4070</v>
      </c>
      <c r="H1649" s="170">
        <v>368299</v>
      </c>
      <c r="I1649" s="170">
        <v>389384</v>
      </c>
      <c r="J1649" s="170">
        <v>99960</v>
      </c>
      <c r="K1649" s="170">
        <v>124840</v>
      </c>
      <c r="L1649" s="160">
        <v>162800</v>
      </c>
      <c r="M1649" s="160">
        <v>31487</v>
      </c>
      <c r="N1649" s="170">
        <f t="shared" si="372"/>
        <v>-336812</v>
      </c>
      <c r="O1649" s="170">
        <f t="shared" si="373"/>
        <v>-357897</v>
      </c>
      <c r="P1649" s="170">
        <f t="shared" si="374"/>
        <v>-68473</v>
      </c>
      <c r="Q1649" s="170">
        <f t="shared" si="375"/>
        <v>-93353</v>
      </c>
      <c r="R1649" s="170">
        <f t="shared" si="376"/>
        <v>-131313</v>
      </c>
      <c r="S1649" s="174">
        <f t="shared" si="377"/>
        <v>163800</v>
      </c>
      <c r="T1649" s="171">
        <f t="shared" si="378"/>
        <v>27711.740186999999</v>
      </c>
      <c r="U1649" s="174">
        <f t="shared" si="379"/>
        <v>1023.9487999096499</v>
      </c>
      <c r="V1649" s="172">
        <f t="shared" si="380"/>
        <v>159.96893596091252</v>
      </c>
      <c r="W1649" s="174">
        <f t="shared" si="381"/>
        <v>9363</v>
      </c>
      <c r="X1649" s="174">
        <f t="shared" si="382"/>
        <v>85.329066659137482</v>
      </c>
      <c r="Y1649" s="175">
        <f t="shared" si="383"/>
        <v>109.72814266681495</v>
      </c>
    </row>
    <row r="1650" spans="1:25" ht="14.25" customHeight="1" x14ac:dyDescent="0.2">
      <c r="A1650" s="172" t="s">
        <v>285</v>
      </c>
      <c r="B1650" s="172" t="s">
        <v>286</v>
      </c>
      <c r="C1650" s="172" t="s">
        <v>303</v>
      </c>
      <c r="D1650" s="170">
        <v>1260000</v>
      </c>
      <c r="E1650" s="160">
        <v>2499</v>
      </c>
      <c r="F1650" s="160">
        <v>3121</v>
      </c>
      <c r="G1650" s="160">
        <v>4070</v>
      </c>
      <c r="H1650" s="170">
        <v>368299</v>
      </c>
      <c r="I1650" s="170">
        <v>389384</v>
      </c>
      <c r="J1650" s="170">
        <v>99960</v>
      </c>
      <c r="K1650" s="170">
        <v>124840</v>
      </c>
      <c r="L1650" s="160">
        <v>162800</v>
      </c>
      <c r="M1650" s="160">
        <v>55276</v>
      </c>
      <c r="N1650" s="170">
        <f t="shared" si="372"/>
        <v>-313023</v>
      </c>
      <c r="O1650" s="170">
        <f t="shared" si="373"/>
        <v>-334108</v>
      </c>
      <c r="P1650" s="170">
        <f t="shared" si="374"/>
        <v>-44684</v>
      </c>
      <c r="Q1650" s="170">
        <f t="shared" si="375"/>
        <v>-69564</v>
      </c>
      <c r="R1650" s="170">
        <f t="shared" si="376"/>
        <v>-107524</v>
      </c>
      <c r="S1650" s="174">
        <f t="shared" si="377"/>
        <v>163800</v>
      </c>
      <c r="T1650" s="171">
        <f t="shared" si="378"/>
        <v>48648.462875999998</v>
      </c>
      <c r="U1650" s="174">
        <f t="shared" si="379"/>
        <v>1797.5607032681999</v>
      </c>
      <c r="V1650" s="172">
        <f t="shared" si="380"/>
        <v>91.123487347153414</v>
      </c>
      <c r="W1650" s="174">
        <f t="shared" si="381"/>
        <v>9363</v>
      </c>
      <c r="X1650" s="174">
        <f t="shared" si="382"/>
        <v>149.79672527234996</v>
      </c>
      <c r="Y1650" s="175">
        <f t="shared" si="383"/>
        <v>62.504704178124364</v>
      </c>
    </row>
    <row r="1651" spans="1:25" ht="14.25" customHeight="1" x14ac:dyDescent="0.2">
      <c r="A1651" s="172" t="s">
        <v>285</v>
      </c>
      <c r="B1651" s="172" t="s">
        <v>286</v>
      </c>
      <c r="C1651" s="172" t="s">
        <v>339</v>
      </c>
      <c r="D1651" s="170">
        <v>1260000</v>
      </c>
      <c r="E1651" s="160">
        <v>2499</v>
      </c>
      <c r="F1651" s="160">
        <v>3121</v>
      </c>
      <c r="G1651" s="160">
        <v>4070</v>
      </c>
      <c r="H1651" s="170">
        <v>368299</v>
      </c>
      <c r="I1651" s="170">
        <v>389384</v>
      </c>
      <c r="J1651" s="170">
        <v>99960</v>
      </c>
      <c r="K1651" s="170">
        <v>124840</v>
      </c>
      <c r="L1651" s="160">
        <v>162800</v>
      </c>
      <c r="M1651" s="160">
        <v>37420</v>
      </c>
      <c r="N1651" s="170">
        <f t="shared" si="372"/>
        <v>-330879</v>
      </c>
      <c r="O1651" s="170">
        <f t="shared" si="373"/>
        <v>-351964</v>
      </c>
      <c r="P1651" s="170">
        <f t="shared" si="374"/>
        <v>-62540</v>
      </c>
      <c r="Q1651" s="170">
        <f t="shared" si="375"/>
        <v>-87420</v>
      </c>
      <c r="R1651" s="170">
        <f t="shared" si="376"/>
        <v>-125380</v>
      </c>
      <c r="S1651" s="174">
        <f t="shared" si="377"/>
        <v>163800</v>
      </c>
      <c r="T1651" s="171">
        <f t="shared" si="378"/>
        <v>32933.379419999997</v>
      </c>
      <c r="U1651" s="174">
        <f t="shared" si="379"/>
        <v>1216.8883695689999</v>
      </c>
      <c r="V1651" s="172">
        <f t="shared" si="380"/>
        <v>134.60560894177584</v>
      </c>
      <c r="W1651" s="174">
        <f t="shared" si="381"/>
        <v>9363</v>
      </c>
      <c r="X1651" s="174">
        <f t="shared" si="382"/>
        <v>101.40736413074998</v>
      </c>
      <c r="Y1651" s="175">
        <f t="shared" si="383"/>
        <v>92.330572638963176</v>
      </c>
    </row>
    <row r="1652" spans="1:25" ht="14.25" customHeight="1" x14ac:dyDescent="0.2">
      <c r="A1652" s="172" t="s">
        <v>285</v>
      </c>
      <c r="B1652" s="172" t="s">
        <v>286</v>
      </c>
      <c r="C1652" s="172" t="s">
        <v>179</v>
      </c>
      <c r="D1652" s="170">
        <v>1260000</v>
      </c>
      <c r="E1652" s="160">
        <v>2499</v>
      </c>
      <c r="F1652" s="160">
        <v>3121</v>
      </c>
      <c r="G1652" s="160">
        <v>4070</v>
      </c>
      <c r="H1652" s="170">
        <v>368299</v>
      </c>
      <c r="I1652" s="170">
        <v>389384</v>
      </c>
      <c r="J1652" s="170">
        <v>99960</v>
      </c>
      <c r="K1652" s="170">
        <v>124840</v>
      </c>
      <c r="L1652" s="160">
        <v>162800</v>
      </c>
      <c r="M1652" s="160">
        <v>70570</v>
      </c>
      <c r="N1652" s="170">
        <f t="shared" si="372"/>
        <v>-297729</v>
      </c>
      <c r="O1652" s="170">
        <f t="shared" si="373"/>
        <v>-318814</v>
      </c>
      <c r="P1652" s="170">
        <f t="shared" si="374"/>
        <v>-29390</v>
      </c>
      <c r="Q1652" s="170">
        <f t="shared" si="375"/>
        <v>-54270</v>
      </c>
      <c r="R1652" s="170">
        <f t="shared" si="376"/>
        <v>-92230</v>
      </c>
      <c r="S1652" s="174">
        <f t="shared" si="377"/>
        <v>163800</v>
      </c>
      <c r="T1652" s="171">
        <f t="shared" si="378"/>
        <v>62108.727570000003</v>
      </c>
      <c r="U1652" s="174">
        <f t="shared" si="379"/>
        <v>2294.9174837114997</v>
      </c>
      <c r="V1652" s="172">
        <f t="shared" si="380"/>
        <v>71.375115298303129</v>
      </c>
      <c r="W1652" s="174">
        <f t="shared" si="381"/>
        <v>9363</v>
      </c>
      <c r="X1652" s="174">
        <f t="shared" si="382"/>
        <v>191.24312364262499</v>
      </c>
      <c r="Y1652" s="175">
        <f t="shared" si="383"/>
        <v>48.958623043077814</v>
      </c>
    </row>
    <row r="1653" spans="1:25" ht="14.25" customHeight="1" x14ac:dyDescent="0.2">
      <c r="A1653" s="172" t="s">
        <v>285</v>
      </c>
      <c r="B1653" s="172" t="s">
        <v>286</v>
      </c>
      <c r="C1653" s="172" t="s">
        <v>340</v>
      </c>
      <c r="D1653" s="170">
        <v>1260000</v>
      </c>
      <c r="E1653" s="160">
        <v>2499</v>
      </c>
      <c r="F1653" s="160">
        <v>3121</v>
      </c>
      <c r="G1653" s="160">
        <v>4070</v>
      </c>
      <c r="H1653" s="170">
        <v>368299</v>
      </c>
      <c r="I1653" s="170">
        <v>389384</v>
      </c>
      <c r="J1653" s="170">
        <v>99960</v>
      </c>
      <c r="K1653" s="170">
        <v>124840</v>
      </c>
      <c r="L1653" s="160">
        <v>162800</v>
      </c>
      <c r="M1653" s="160">
        <v>38947</v>
      </c>
      <c r="N1653" s="170">
        <f t="shared" si="372"/>
        <v>-329352</v>
      </c>
      <c r="O1653" s="170">
        <f t="shared" si="373"/>
        <v>-350437</v>
      </c>
      <c r="P1653" s="170">
        <f t="shared" si="374"/>
        <v>-61013</v>
      </c>
      <c r="Q1653" s="170">
        <f t="shared" si="375"/>
        <v>-85893</v>
      </c>
      <c r="R1653" s="170">
        <f t="shared" si="376"/>
        <v>-123853</v>
      </c>
      <c r="S1653" s="174">
        <f t="shared" si="377"/>
        <v>163800</v>
      </c>
      <c r="T1653" s="171">
        <f t="shared" si="378"/>
        <v>34277.293646999999</v>
      </c>
      <c r="U1653" s="174">
        <f t="shared" si="379"/>
        <v>1266.5460002566499</v>
      </c>
      <c r="V1653" s="172">
        <f t="shared" si="380"/>
        <v>129.32810965160994</v>
      </c>
      <c r="W1653" s="174">
        <f t="shared" si="381"/>
        <v>9363</v>
      </c>
      <c r="X1653" s="174">
        <f t="shared" si="382"/>
        <v>105.54550002138748</v>
      </c>
      <c r="Y1653" s="175">
        <f t="shared" si="383"/>
        <v>88.71055609289553</v>
      </c>
    </row>
    <row r="1654" spans="1:25" ht="14.25" customHeight="1" x14ac:dyDescent="0.2">
      <c r="A1654" s="172" t="s">
        <v>285</v>
      </c>
      <c r="B1654" s="172" t="s">
        <v>286</v>
      </c>
      <c r="C1654" s="172" t="s">
        <v>305</v>
      </c>
      <c r="D1654" s="170">
        <v>1260000</v>
      </c>
      <c r="E1654" s="160">
        <v>2499</v>
      </c>
      <c r="F1654" s="160">
        <v>3121</v>
      </c>
      <c r="G1654" s="160">
        <v>4070</v>
      </c>
      <c r="H1654" s="170">
        <v>368299</v>
      </c>
      <c r="I1654" s="170">
        <v>389384</v>
      </c>
      <c r="J1654" s="170">
        <v>99960</v>
      </c>
      <c r="K1654" s="170">
        <v>124840</v>
      </c>
      <c r="L1654" s="160">
        <v>162800</v>
      </c>
      <c r="M1654" s="160">
        <v>34287</v>
      </c>
      <c r="N1654" s="170">
        <f t="shared" si="372"/>
        <v>-334012</v>
      </c>
      <c r="O1654" s="170">
        <f t="shared" si="373"/>
        <v>-355097</v>
      </c>
      <c r="P1654" s="170">
        <f t="shared" si="374"/>
        <v>-65673</v>
      </c>
      <c r="Q1654" s="170">
        <f t="shared" si="375"/>
        <v>-90553</v>
      </c>
      <c r="R1654" s="170">
        <f t="shared" si="376"/>
        <v>-128513</v>
      </c>
      <c r="S1654" s="174">
        <f t="shared" si="377"/>
        <v>163800</v>
      </c>
      <c r="T1654" s="171">
        <f t="shared" si="378"/>
        <v>30176.022987</v>
      </c>
      <c r="U1654" s="174">
        <f t="shared" si="379"/>
        <v>1115.0040493696499</v>
      </c>
      <c r="V1654" s="172">
        <f t="shared" si="380"/>
        <v>146.90529607726694</v>
      </c>
      <c r="W1654" s="174">
        <f t="shared" si="381"/>
        <v>9363</v>
      </c>
      <c r="X1654" s="174">
        <f t="shared" si="382"/>
        <v>92.917004114137484</v>
      </c>
      <c r="Y1654" s="175">
        <f t="shared" si="383"/>
        <v>100.76734704552752</v>
      </c>
    </row>
    <row r="1655" spans="1:25" ht="14.25" customHeight="1" x14ac:dyDescent="0.2">
      <c r="A1655" s="172" t="s">
        <v>285</v>
      </c>
      <c r="B1655" s="172" t="s">
        <v>286</v>
      </c>
      <c r="C1655" s="172" t="s">
        <v>177</v>
      </c>
      <c r="D1655" s="170">
        <v>1260000</v>
      </c>
      <c r="E1655" s="160">
        <v>2499</v>
      </c>
      <c r="F1655" s="160">
        <v>3121</v>
      </c>
      <c r="G1655" s="160">
        <v>4070</v>
      </c>
      <c r="H1655" s="170">
        <v>368299</v>
      </c>
      <c r="I1655" s="170">
        <v>389384</v>
      </c>
      <c r="J1655" s="170">
        <v>99960</v>
      </c>
      <c r="K1655" s="170">
        <v>124840</v>
      </c>
      <c r="L1655" s="160">
        <v>162800</v>
      </c>
      <c r="M1655" s="160">
        <v>36524</v>
      </c>
      <c r="N1655" s="170">
        <f t="shared" si="372"/>
        <v>-331775</v>
      </c>
      <c r="O1655" s="170">
        <f t="shared" si="373"/>
        <v>-352860</v>
      </c>
      <c r="P1655" s="170">
        <f t="shared" si="374"/>
        <v>-63436</v>
      </c>
      <c r="Q1655" s="170">
        <f t="shared" si="375"/>
        <v>-88316</v>
      </c>
      <c r="R1655" s="170">
        <f t="shared" si="376"/>
        <v>-126276</v>
      </c>
      <c r="S1655" s="174">
        <f t="shared" si="377"/>
        <v>163800</v>
      </c>
      <c r="T1655" s="171">
        <f t="shared" si="378"/>
        <v>32144.808924000001</v>
      </c>
      <c r="U1655" s="174">
        <f t="shared" si="379"/>
        <v>1187.7506897418</v>
      </c>
      <c r="V1655" s="172">
        <f t="shared" si="380"/>
        <v>137.90772879753729</v>
      </c>
      <c r="W1655" s="174">
        <f t="shared" si="381"/>
        <v>9363</v>
      </c>
      <c r="X1655" s="174">
        <f t="shared" si="382"/>
        <v>98.979224145149985</v>
      </c>
      <c r="Y1655" s="175">
        <f t="shared" si="383"/>
        <v>94.595609137827239</v>
      </c>
    </row>
    <row r="1656" spans="1:25" ht="14.25" customHeight="1" x14ac:dyDescent="0.2">
      <c r="A1656" s="172" t="s">
        <v>285</v>
      </c>
      <c r="B1656" s="172" t="s">
        <v>286</v>
      </c>
      <c r="C1656" s="172" t="s">
        <v>180</v>
      </c>
      <c r="D1656" s="170">
        <v>1260000</v>
      </c>
      <c r="E1656" s="160">
        <v>2499</v>
      </c>
      <c r="F1656" s="160">
        <v>3121</v>
      </c>
      <c r="G1656" s="160">
        <v>4070</v>
      </c>
      <c r="H1656" s="170">
        <v>368299</v>
      </c>
      <c r="I1656" s="170">
        <v>389384</v>
      </c>
      <c r="J1656" s="170">
        <v>99960</v>
      </c>
      <c r="K1656" s="170">
        <v>124840</v>
      </c>
      <c r="L1656" s="160">
        <v>162800</v>
      </c>
      <c r="M1656" s="160">
        <v>36341</v>
      </c>
      <c r="N1656" s="170">
        <f t="shared" si="372"/>
        <v>-331958</v>
      </c>
      <c r="O1656" s="170">
        <f t="shared" si="373"/>
        <v>-353043</v>
      </c>
      <c r="P1656" s="170">
        <f t="shared" si="374"/>
        <v>-63619</v>
      </c>
      <c r="Q1656" s="170">
        <f t="shared" si="375"/>
        <v>-88499</v>
      </c>
      <c r="R1656" s="170">
        <f t="shared" si="376"/>
        <v>-126459</v>
      </c>
      <c r="S1656" s="174">
        <f t="shared" si="377"/>
        <v>163800</v>
      </c>
      <c r="T1656" s="171">
        <f t="shared" si="378"/>
        <v>31983.750441</v>
      </c>
      <c r="U1656" s="174">
        <f t="shared" si="379"/>
        <v>1181.7995787949499</v>
      </c>
      <c r="V1656" s="172">
        <f t="shared" si="380"/>
        <v>138.60218173966737</v>
      </c>
      <c r="W1656" s="174">
        <f t="shared" si="381"/>
        <v>9363</v>
      </c>
      <c r="X1656" s="174">
        <f t="shared" si="382"/>
        <v>98.483298232912489</v>
      </c>
      <c r="Y1656" s="175">
        <f t="shared" si="383"/>
        <v>95.071958068022397</v>
      </c>
    </row>
    <row r="1657" spans="1:25" ht="14.25" customHeight="1" x14ac:dyDescent="0.2">
      <c r="A1657" s="172" t="s">
        <v>285</v>
      </c>
      <c r="B1657" s="172" t="s">
        <v>287</v>
      </c>
      <c r="C1657" s="172" t="s">
        <v>463</v>
      </c>
      <c r="D1657" s="170">
        <v>1038000</v>
      </c>
      <c r="E1657" s="160">
        <v>2031</v>
      </c>
      <c r="F1657" s="160">
        <v>2522</v>
      </c>
      <c r="G1657" s="160">
        <v>3468</v>
      </c>
      <c r="H1657" s="170">
        <v>303408</v>
      </c>
      <c r="I1657" s="170">
        <v>320778</v>
      </c>
      <c r="J1657" s="170">
        <v>81240</v>
      </c>
      <c r="K1657" s="170">
        <v>100880</v>
      </c>
      <c r="L1657" s="160">
        <v>138720</v>
      </c>
      <c r="M1657" s="160">
        <v>38597</v>
      </c>
      <c r="N1657" s="170">
        <f t="shared" si="372"/>
        <v>-264811</v>
      </c>
      <c r="O1657" s="170">
        <f t="shared" si="373"/>
        <v>-282181</v>
      </c>
      <c r="P1657" s="170">
        <f t="shared" si="374"/>
        <v>-42643</v>
      </c>
      <c r="Q1657" s="170">
        <f t="shared" si="375"/>
        <v>-62283</v>
      </c>
      <c r="R1657" s="170">
        <f t="shared" si="376"/>
        <v>-100123</v>
      </c>
      <c r="S1657" s="174">
        <f t="shared" si="377"/>
        <v>134940</v>
      </c>
      <c r="T1657" s="171">
        <f t="shared" si="378"/>
        <v>33969.258297</v>
      </c>
      <c r="U1657" s="174">
        <f t="shared" si="379"/>
        <v>1255.1640940741499</v>
      </c>
      <c r="V1657" s="172">
        <f t="shared" si="380"/>
        <v>107.50785545656973</v>
      </c>
      <c r="W1657" s="174">
        <f t="shared" si="381"/>
        <v>7566</v>
      </c>
      <c r="X1657" s="174">
        <f t="shared" si="382"/>
        <v>104.59700783951249</v>
      </c>
      <c r="Y1657" s="172">
        <f t="shared" si="383"/>
        <v>72.334765174246925</v>
      </c>
    </row>
    <row r="1658" spans="1:25" ht="14.25" customHeight="1" x14ac:dyDescent="0.2">
      <c r="A1658" s="172" t="s">
        <v>285</v>
      </c>
      <c r="B1658" s="172" t="s">
        <v>287</v>
      </c>
      <c r="C1658" s="172" t="s">
        <v>181</v>
      </c>
      <c r="D1658" s="170">
        <v>1038000</v>
      </c>
      <c r="E1658" s="160">
        <v>2031</v>
      </c>
      <c r="F1658" s="160">
        <v>2522</v>
      </c>
      <c r="G1658" s="160">
        <v>3468</v>
      </c>
      <c r="H1658" s="170">
        <v>303408</v>
      </c>
      <c r="I1658" s="170">
        <v>320778</v>
      </c>
      <c r="J1658" s="170">
        <v>81240</v>
      </c>
      <c r="K1658" s="170">
        <v>100880</v>
      </c>
      <c r="L1658" s="160">
        <v>138720</v>
      </c>
      <c r="M1658" s="160">
        <v>106911</v>
      </c>
      <c r="N1658" s="170">
        <f t="shared" si="372"/>
        <v>-196497</v>
      </c>
      <c r="O1658" s="170">
        <f t="shared" si="373"/>
        <v>-213867</v>
      </c>
      <c r="P1658" s="170">
        <f t="shared" si="374"/>
        <v>25671</v>
      </c>
      <c r="Q1658" s="170">
        <f t="shared" si="375"/>
        <v>6031</v>
      </c>
      <c r="R1658" s="170">
        <f t="shared" si="376"/>
        <v>-31809</v>
      </c>
      <c r="S1658" s="174">
        <f t="shared" si="377"/>
        <v>134940</v>
      </c>
      <c r="T1658" s="171">
        <f t="shared" si="378"/>
        <v>94092.478010999999</v>
      </c>
      <c r="U1658" s="174">
        <f t="shared" si="379"/>
        <v>3476.7170625064496</v>
      </c>
      <c r="V1658" s="172">
        <f t="shared" si="380"/>
        <v>38.812476705458018</v>
      </c>
      <c r="W1658" s="174">
        <f t="shared" si="381"/>
        <v>7566</v>
      </c>
      <c r="X1658" s="174">
        <f t="shared" si="382"/>
        <v>289.72642187553748</v>
      </c>
      <c r="Y1658" s="175">
        <f t="shared" si="383"/>
        <v>26.114290685059611</v>
      </c>
    </row>
    <row r="1659" spans="1:25" ht="14.25" customHeight="1" x14ac:dyDescent="0.2">
      <c r="A1659" s="172" t="s">
        <v>285</v>
      </c>
      <c r="B1659" s="172" t="s">
        <v>287</v>
      </c>
      <c r="C1659" s="172" t="s">
        <v>178</v>
      </c>
      <c r="D1659" s="170">
        <v>1038000</v>
      </c>
      <c r="E1659" s="160">
        <v>2031</v>
      </c>
      <c r="F1659" s="160">
        <v>2522</v>
      </c>
      <c r="G1659" s="160">
        <v>3468</v>
      </c>
      <c r="H1659" s="170">
        <v>303408</v>
      </c>
      <c r="I1659" s="170">
        <v>320778</v>
      </c>
      <c r="J1659" s="170">
        <v>81240</v>
      </c>
      <c r="K1659" s="170">
        <v>100880</v>
      </c>
      <c r="L1659" s="160">
        <v>138720</v>
      </c>
      <c r="M1659" s="160">
        <v>83885</v>
      </c>
      <c r="N1659" s="170">
        <f t="shared" si="372"/>
        <v>-219523</v>
      </c>
      <c r="O1659" s="170">
        <f t="shared" si="373"/>
        <v>-236893</v>
      </c>
      <c r="P1659" s="170">
        <f t="shared" si="374"/>
        <v>2645</v>
      </c>
      <c r="Q1659" s="170">
        <f t="shared" si="375"/>
        <v>-16995</v>
      </c>
      <c r="R1659" s="170">
        <f t="shared" si="376"/>
        <v>-54835</v>
      </c>
      <c r="S1659" s="174">
        <f t="shared" si="377"/>
        <v>134940</v>
      </c>
      <c r="T1659" s="171">
        <f t="shared" si="378"/>
        <v>73827.272385000004</v>
      </c>
      <c r="U1659" s="174">
        <f t="shared" si="379"/>
        <v>2727.9177146257498</v>
      </c>
      <c r="V1659" s="172">
        <f t="shared" si="380"/>
        <v>49.466301449093663</v>
      </c>
      <c r="W1659" s="174">
        <f t="shared" si="381"/>
        <v>7566</v>
      </c>
      <c r="X1659" s="174">
        <f t="shared" si="382"/>
        <v>227.32647621881247</v>
      </c>
      <c r="Y1659" s="175">
        <f t="shared" si="383"/>
        <v>33.282528836268803</v>
      </c>
    </row>
    <row r="1660" spans="1:25" ht="14.25" customHeight="1" x14ac:dyDescent="0.2">
      <c r="A1660" s="172" t="s">
        <v>285</v>
      </c>
      <c r="B1660" s="172" t="s">
        <v>287</v>
      </c>
      <c r="C1660" s="172" t="s">
        <v>468</v>
      </c>
      <c r="D1660" s="170">
        <v>1038000</v>
      </c>
      <c r="E1660" s="160">
        <v>2031</v>
      </c>
      <c r="F1660" s="160">
        <v>2522</v>
      </c>
      <c r="G1660" s="160">
        <v>3468</v>
      </c>
      <c r="H1660" s="170">
        <v>303408</v>
      </c>
      <c r="I1660" s="170">
        <v>320778</v>
      </c>
      <c r="J1660" s="170">
        <v>81240</v>
      </c>
      <c r="K1660" s="170">
        <v>100880</v>
      </c>
      <c r="L1660" s="160">
        <v>138720</v>
      </c>
      <c r="M1660" s="160">
        <v>70552</v>
      </c>
      <c r="N1660" s="170">
        <f t="shared" si="372"/>
        <v>-232856</v>
      </c>
      <c r="O1660" s="170">
        <f t="shared" si="373"/>
        <v>-250226</v>
      </c>
      <c r="P1660" s="170">
        <f t="shared" si="374"/>
        <v>-10688</v>
      </c>
      <c r="Q1660" s="170">
        <f t="shared" si="375"/>
        <v>-30328</v>
      </c>
      <c r="R1660" s="170">
        <f t="shared" si="376"/>
        <v>-68168</v>
      </c>
      <c r="S1660" s="174">
        <f t="shared" si="377"/>
        <v>134940</v>
      </c>
      <c r="T1660" s="171">
        <f t="shared" si="378"/>
        <v>62092.885752000002</v>
      </c>
      <c r="U1660" s="174">
        <f t="shared" si="379"/>
        <v>2294.3321285364</v>
      </c>
      <c r="V1660" s="172">
        <f t="shared" si="380"/>
        <v>58.814501318987723</v>
      </c>
      <c r="W1660" s="174">
        <f t="shared" si="381"/>
        <v>7566</v>
      </c>
      <c r="X1660" s="174">
        <f t="shared" si="382"/>
        <v>191.19434404469999</v>
      </c>
      <c r="Y1660" s="175">
        <f t="shared" si="383"/>
        <v>39.572300309422957</v>
      </c>
    </row>
    <row r="1661" spans="1:25" ht="14.25" customHeight="1" x14ac:dyDescent="0.2">
      <c r="A1661" s="172" t="s">
        <v>285</v>
      </c>
      <c r="B1661" s="172" t="s">
        <v>287</v>
      </c>
      <c r="C1661" s="172" t="s">
        <v>170</v>
      </c>
      <c r="D1661" s="170">
        <v>1038000</v>
      </c>
      <c r="E1661" s="160">
        <v>2031</v>
      </c>
      <c r="F1661" s="160">
        <v>2522</v>
      </c>
      <c r="G1661" s="160">
        <v>3468</v>
      </c>
      <c r="H1661" s="170">
        <v>303408</v>
      </c>
      <c r="I1661" s="170">
        <v>320778</v>
      </c>
      <c r="J1661" s="170">
        <v>81240</v>
      </c>
      <c r="K1661" s="170">
        <v>100880</v>
      </c>
      <c r="L1661" s="160">
        <v>138720</v>
      </c>
      <c r="M1661" s="160">
        <v>59097</v>
      </c>
      <c r="N1661" s="170">
        <f t="shared" si="372"/>
        <v>-244311</v>
      </c>
      <c r="O1661" s="170">
        <f t="shared" si="373"/>
        <v>-261681</v>
      </c>
      <c r="P1661" s="170">
        <f t="shared" si="374"/>
        <v>-22143</v>
      </c>
      <c r="Q1661" s="170">
        <f t="shared" si="375"/>
        <v>-41783</v>
      </c>
      <c r="R1661" s="170">
        <f t="shared" si="376"/>
        <v>-79623</v>
      </c>
      <c r="S1661" s="174">
        <f t="shared" si="377"/>
        <v>134940</v>
      </c>
      <c r="T1661" s="171">
        <f t="shared" si="378"/>
        <v>52011.328797000002</v>
      </c>
      <c r="U1661" s="174">
        <f t="shared" si="379"/>
        <v>1921.81859904915</v>
      </c>
      <c r="V1661" s="172">
        <f t="shared" si="380"/>
        <v>70.214743507406837</v>
      </c>
      <c r="W1661" s="174">
        <f t="shared" si="381"/>
        <v>7566</v>
      </c>
      <c r="X1661" s="174">
        <f t="shared" si="382"/>
        <v>160.15154992076248</v>
      </c>
      <c r="Y1661" s="175">
        <f t="shared" si="383"/>
        <v>47.242752278972006</v>
      </c>
    </row>
    <row r="1662" spans="1:25" ht="14.25" customHeight="1" x14ac:dyDescent="0.2">
      <c r="A1662" s="172" t="s">
        <v>285</v>
      </c>
      <c r="B1662" s="172" t="s">
        <v>287</v>
      </c>
      <c r="C1662" s="172" t="s">
        <v>171</v>
      </c>
      <c r="D1662" s="170">
        <v>1038000</v>
      </c>
      <c r="E1662" s="160">
        <v>2031</v>
      </c>
      <c r="F1662" s="160">
        <v>2522</v>
      </c>
      <c r="G1662" s="160">
        <v>3468</v>
      </c>
      <c r="H1662" s="170">
        <v>303408</v>
      </c>
      <c r="I1662" s="170">
        <v>320778</v>
      </c>
      <c r="J1662" s="170">
        <v>81240</v>
      </c>
      <c r="K1662" s="170">
        <v>100880</v>
      </c>
      <c r="L1662" s="160">
        <v>138720</v>
      </c>
      <c r="M1662" s="160">
        <v>54303</v>
      </c>
      <c r="N1662" s="170">
        <f t="shared" si="372"/>
        <v>-249105</v>
      </c>
      <c r="O1662" s="170">
        <f t="shared" si="373"/>
        <v>-266475</v>
      </c>
      <c r="P1662" s="170">
        <f t="shared" si="374"/>
        <v>-26937</v>
      </c>
      <c r="Q1662" s="170">
        <f t="shared" si="375"/>
        <v>-46577</v>
      </c>
      <c r="R1662" s="170">
        <f t="shared" si="376"/>
        <v>-84417</v>
      </c>
      <c r="S1662" s="174">
        <f t="shared" si="377"/>
        <v>134940</v>
      </c>
      <c r="T1662" s="171">
        <f t="shared" si="378"/>
        <v>47792.124603000004</v>
      </c>
      <c r="U1662" s="174">
        <f t="shared" si="379"/>
        <v>1765.9190040808501</v>
      </c>
      <c r="V1662" s="172">
        <f t="shared" si="380"/>
        <v>76.413470656450315</v>
      </c>
      <c r="W1662" s="174">
        <f t="shared" si="381"/>
        <v>7566</v>
      </c>
      <c r="X1662" s="174">
        <f t="shared" si="382"/>
        <v>147.15991700673749</v>
      </c>
      <c r="Y1662" s="175">
        <f t="shared" si="383"/>
        <v>51.413456557287965</v>
      </c>
    </row>
    <row r="1663" spans="1:25" ht="14.25" customHeight="1" x14ac:dyDescent="0.2">
      <c r="A1663" s="172" t="s">
        <v>285</v>
      </c>
      <c r="B1663" s="172" t="s">
        <v>287</v>
      </c>
      <c r="C1663" s="172" t="s">
        <v>172</v>
      </c>
      <c r="D1663" s="170">
        <v>1038000</v>
      </c>
      <c r="E1663" s="160">
        <v>2031</v>
      </c>
      <c r="F1663" s="160">
        <v>2522</v>
      </c>
      <c r="G1663" s="160">
        <v>3468</v>
      </c>
      <c r="H1663" s="170">
        <v>303408</v>
      </c>
      <c r="I1663" s="170">
        <v>320778</v>
      </c>
      <c r="J1663" s="170">
        <v>81240</v>
      </c>
      <c r="K1663" s="170">
        <v>100880</v>
      </c>
      <c r="L1663" s="160">
        <v>138720</v>
      </c>
      <c r="M1663" s="160">
        <v>38581</v>
      </c>
      <c r="N1663" s="170">
        <f t="shared" si="372"/>
        <v>-264827</v>
      </c>
      <c r="O1663" s="170">
        <f t="shared" si="373"/>
        <v>-282197</v>
      </c>
      <c r="P1663" s="170">
        <f t="shared" si="374"/>
        <v>-42659</v>
      </c>
      <c r="Q1663" s="170">
        <f t="shared" si="375"/>
        <v>-62299</v>
      </c>
      <c r="R1663" s="170">
        <f t="shared" si="376"/>
        <v>-100139</v>
      </c>
      <c r="S1663" s="174">
        <f t="shared" si="377"/>
        <v>134940</v>
      </c>
      <c r="T1663" s="171">
        <f t="shared" si="378"/>
        <v>33955.176681000004</v>
      </c>
      <c r="U1663" s="174">
        <f t="shared" si="379"/>
        <v>1254.6437783629501</v>
      </c>
      <c r="V1663" s="172">
        <f t="shared" si="380"/>
        <v>107.55244024408961</v>
      </c>
      <c r="W1663" s="174">
        <f t="shared" si="381"/>
        <v>7566</v>
      </c>
      <c r="X1663" s="174">
        <f t="shared" si="382"/>
        <v>104.5536481969125</v>
      </c>
      <c r="Y1663" s="175">
        <f t="shared" si="383"/>
        <v>72.364763262497291</v>
      </c>
    </row>
    <row r="1664" spans="1:25" ht="14.25" customHeight="1" x14ac:dyDescent="0.2">
      <c r="A1664" s="172" t="s">
        <v>285</v>
      </c>
      <c r="B1664" s="172" t="s">
        <v>287</v>
      </c>
      <c r="C1664" s="172" t="s">
        <v>173</v>
      </c>
      <c r="D1664" s="170">
        <v>1038000</v>
      </c>
      <c r="E1664" s="160">
        <v>2031</v>
      </c>
      <c r="F1664" s="160">
        <v>2522</v>
      </c>
      <c r="G1664" s="160">
        <v>3468</v>
      </c>
      <c r="H1664" s="170">
        <v>303408</v>
      </c>
      <c r="I1664" s="170">
        <v>320778</v>
      </c>
      <c r="J1664" s="170">
        <v>81240</v>
      </c>
      <c r="K1664" s="170">
        <v>100880</v>
      </c>
      <c r="L1664" s="160">
        <v>138720</v>
      </c>
      <c r="M1664" s="160">
        <v>47949</v>
      </c>
      <c r="N1664" s="170">
        <f t="shared" si="372"/>
        <v>-255459</v>
      </c>
      <c r="O1664" s="170">
        <f t="shared" si="373"/>
        <v>-272829</v>
      </c>
      <c r="P1664" s="170">
        <f t="shared" si="374"/>
        <v>-33291</v>
      </c>
      <c r="Q1664" s="170">
        <f t="shared" si="375"/>
        <v>-52931</v>
      </c>
      <c r="R1664" s="170">
        <f t="shared" si="376"/>
        <v>-90771</v>
      </c>
      <c r="S1664" s="174">
        <f t="shared" si="377"/>
        <v>134940</v>
      </c>
      <c r="T1664" s="171">
        <f t="shared" si="378"/>
        <v>42199.962849000003</v>
      </c>
      <c r="U1664" s="174">
        <f t="shared" si="379"/>
        <v>1559.28862727055</v>
      </c>
      <c r="V1664" s="172">
        <f t="shared" si="380"/>
        <v>86.539462701145411</v>
      </c>
      <c r="W1664" s="174">
        <f t="shared" si="381"/>
        <v>7566</v>
      </c>
      <c r="X1664" s="174">
        <f t="shared" si="382"/>
        <v>129.9407189392125</v>
      </c>
      <c r="Y1664" s="175">
        <f t="shared" si="383"/>
        <v>58.226551782735989</v>
      </c>
    </row>
    <row r="1665" spans="1:25" ht="14.25" customHeight="1" x14ac:dyDescent="0.2">
      <c r="A1665" s="172" t="s">
        <v>285</v>
      </c>
      <c r="B1665" s="172" t="s">
        <v>287</v>
      </c>
      <c r="C1665" s="172" t="s">
        <v>174</v>
      </c>
      <c r="D1665" s="170">
        <v>1038000</v>
      </c>
      <c r="E1665" s="160">
        <v>2031</v>
      </c>
      <c r="F1665" s="160">
        <v>2522</v>
      </c>
      <c r="G1665" s="160">
        <v>3468</v>
      </c>
      <c r="H1665" s="170">
        <v>303408</v>
      </c>
      <c r="I1665" s="170">
        <v>320778</v>
      </c>
      <c r="J1665" s="170">
        <v>81240</v>
      </c>
      <c r="K1665" s="170">
        <v>100880</v>
      </c>
      <c r="L1665" s="160">
        <v>138720</v>
      </c>
      <c r="M1665" s="160">
        <v>83072</v>
      </c>
      <c r="N1665" s="170">
        <f t="shared" si="372"/>
        <v>-220336</v>
      </c>
      <c r="O1665" s="170">
        <f t="shared" si="373"/>
        <v>-237706</v>
      </c>
      <c r="P1665" s="170">
        <f t="shared" si="374"/>
        <v>1832</v>
      </c>
      <c r="Q1665" s="170">
        <f t="shared" si="375"/>
        <v>-17808</v>
      </c>
      <c r="R1665" s="170">
        <f t="shared" si="376"/>
        <v>-55648</v>
      </c>
      <c r="S1665" s="174">
        <f t="shared" si="377"/>
        <v>134940</v>
      </c>
      <c r="T1665" s="171">
        <f t="shared" si="378"/>
        <v>73111.750272000005</v>
      </c>
      <c r="U1665" s="174">
        <f t="shared" si="379"/>
        <v>2701.4791725504001</v>
      </c>
      <c r="V1665" s="172">
        <f t="shared" si="380"/>
        <v>49.950412859413781</v>
      </c>
      <c r="W1665" s="174">
        <f t="shared" si="381"/>
        <v>7566</v>
      </c>
      <c r="X1665" s="174">
        <f t="shared" si="382"/>
        <v>225.12326437919998</v>
      </c>
      <c r="Y1665" s="175">
        <f t="shared" si="383"/>
        <v>33.608254663790547</v>
      </c>
    </row>
    <row r="1666" spans="1:25" ht="14.25" customHeight="1" x14ac:dyDescent="0.2">
      <c r="A1666" s="172" t="s">
        <v>285</v>
      </c>
      <c r="B1666" s="172" t="s">
        <v>287</v>
      </c>
      <c r="C1666" s="172" t="s">
        <v>175</v>
      </c>
      <c r="D1666" s="170">
        <v>1038000</v>
      </c>
      <c r="E1666" s="160">
        <v>2031</v>
      </c>
      <c r="F1666" s="160">
        <v>2522</v>
      </c>
      <c r="G1666" s="160">
        <v>3468</v>
      </c>
      <c r="H1666" s="170">
        <v>303408</v>
      </c>
      <c r="I1666" s="170">
        <v>320778</v>
      </c>
      <c r="J1666" s="170">
        <v>81240</v>
      </c>
      <c r="K1666" s="170">
        <v>100880</v>
      </c>
      <c r="L1666" s="160">
        <v>138720</v>
      </c>
      <c r="M1666" s="160">
        <v>35936</v>
      </c>
      <c r="N1666" s="170">
        <f t="shared" si="372"/>
        <v>-267472</v>
      </c>
      <c r="O1666" s="170">
        <f t="shared" si="373"/>
        <v>-284842</v>
      </c>
      <c r="P1666" s="170">
        <f t="shared" si="374"/>
        <v>-45304</v>
      </c>
      <c r="Q1666" s="170">
        <f t="shared" si="375"/>
        <v>-64944</v>
      </c>
      <c r="R1666" s="170">
        <f t="shared" si="376"/>
        <v>-102784</v>
      </c>
      <c r="S1666" s="174">
        <f t="shared" si="377"/>
        <v>134940</v>
      </c>
      <c r="T1666" s="171">
        <f t="shared" si="378"/>
        <v>31627.309536000001</v>
      </c>
      <c r="U1666" s="174">
        <f t="shared" si="379"/>
        <v>1168.6290873552</v>
      </c>
      <c r="V1666" s="172">
        <f t="shared" si="380"/>
        <v>115.46863026094228</v>
      </c>
      <c r="W1666" s="174">
        <f t="shared" si="381"/>
        <v>7566</v>
      </c>
      <c r="X1666" s="174">
        <f t="shared" si="382"/>
        <v>97.385757279599986</v>
      </c>
      <c r="Y1666" s="175">
        <f t="shared" si="383"/>
        <v>77.69103215244904</v>
      </c>
    </row>
    <row r="1667" spans="1:25" ht="14.25" customHeight="1" x14ac:dyDescent="0.2">
      <c r="A1667" s="172" t="s">
        <v>285</v>
      </c>
      <c r="B1667" s="172" t="s">
        <v>287</v>
      </c>
      <c r="C1667" s="172" t="s">
        <v>176</v>
      </c>
      <c r="D1667" s="170">
        <v>1038000</v>
      </c>
      <c r="E1667" s="160">
        <v>2031</v>
      </c>
      <c r="F1667" s="160">
        <v>2522</v>
      </c>
      <c r="G1667" s="160">
        <v>3468</v>
      </c>
      <c r="H1667" s="170">
        <v>303408</v>
      </c>
      <c r="I1667" s="170">
        <v>320778</v>
      </c>
      <c r="J1667" s="170">
        <v>81240</v>
      </c>
      <c r="K1667" s="170">
        <v>100880</v>
      </c>
      <c r="L1667" s="160">
        <v>138720</v>
      </c>
      <c r="M1667" s="160">
        <v>30488</v>
      </c>
      <c r="N1667" s="170">
        <f t="shared" si="372"/>
        <v>-272920</v>
      </c>
      <c r="O1667" s="170">
        <f t="shared" si="373"/>
        <v>-290290</v>
      </c>
      <c r="P1667" s="170">
        <f t="shared" si="374"/>
        <v>-50752</v>
      </c>
      <c r="Q1667" s="170">
        <f t="shared" si="375"/>
        <v>-70392</v>
      </c>
      <c r="R1667" s="170">
        <f t="shared" si="376"/>
        <v>-108232</v>
      </c>
      <c r="S1667" s="174">
        <f t="shared" si="377"/>
        <v>134940</v>
      </c>
      <c r="T1667" s="171">
        <f t="shared" si="378"/>
        <v>26832.519288</v>
      </c>
      <c r="U1667" s="174">
        <f t="shared" si="379"/>
        <v>991.4615876915999</v>
      </c>
      <c r="V1667" s="172">
        <f t="shared" si="380"/>
        <v>136.1020958100637</v>
      </c>
      <c r="W1667" s="174">
        <f t="shared" si="381"/>
        <v>7566</v>
      </c>
      <c r="X1667" s="174">
        <f t="shared" si="382"/>
        <v>82.621798974299992</v>
      </c>
      <c r="Y1667" s="175">
        <f t="shared" si="383"/>
        <v>91.57389567798505</v>
      </c>
    </row>
    <row r="1668" spans="1:25" ht="14.25" customHeight="1" x14ac:dyDescent="0.2">
      <c r="A1668" s="172" t="s">
        <v>285</v>
      </c>
      <c r="B1668" s="172" t="s">
        <v>287</v>
      </c>
      <c r="C1668" s="172" t="s">
        <v>303</v>
      </c>
      <c r="D1668" s="170">
        <v>1038000</v>
      </c>
      <c r="E1668" s="160">
        <v>2031</v>
      </c>
      <c r="F1668" s="160">
        <v>2522</v>
      </c>
      <c r="G1668" s="160">
        <v>3468</v>
      </c>
      <c r="H1668" s="170">
        <v>303408</v>
      </c>
      <c r="I1668" s="170">
        <v>320778</v>
      </c>
      <c r="J1668" s="170">
        <v>81240</v>
      </c>
      <c r="K1668" s="170">
        <v>100880</v>
      </c>
      <c r="L1668" s="160">
        <v>138720</v>
      </c>
      <c r="M1668" s="160">
        <v>53521</v>
      </c>
      <c r="N1668" s="170">
        <f t="shared" si="372"/>
        <v>-249887</v>
      </c>
      <c r="O1668" s="170">
        <f t="shared" si="373"/>
        <v>-267257</v>
      </c>
      <c r="P1668" s="170">
        <f t="shared" si="374"/>
        <v>-27719</v>
      </c>
      <c r="Q1668" s="170">
        <f t="shared" si="375"/>
        <v>-47359</v>
      </c>
      <c r="R1668" s="170">
        <f t="shared" si="376"/>
        <v>-85199</v>
      </c>
      <c r="S1668" s="174">
        <f t="shared" si="377"/>
        <v>134940</v>
      </c>
      <c r="T1668" s="171">
        <f t="shared" si="378"/>
        <v>47103.885621000001</v>
      </c>
      <c r="U1668" s="174">
        <f t="shared" si="379"/>
        <v>1740.48857369595</v>
      </c>
      <c r="V1668" s="172">
        <f t="shared" si="380"/>
        <v>77.529954542277267</v>
      </c>
      <c r="W1668" s="174">
        <f t="shared" si="381"/>
        <v>7566</v>
      </c>
      <c r="X1668" s="174">
        <f t="shared" si="382"/>
        <v>145.04071447466248</v>
      </c>
      <c r="Y1668" s="175">
        <f t="shared" si="383"/>
        <v>52.164663056191188</v>
      </c>
    </row>
    <row r="1669" spans="1:25" ht="14.25" customHeight="1" x14ac:dyDescent="0.2">
      <c r="A1669" s="172" t="s">
        <v>285</v>
      </c>
      <c r="B1669" s="172" t="s">
        <v>287</v>
      </c>
      <c r="C1669" s="172" t="s">
        <v>339</v>
      </c>
      <c r="D1669" s="170">
        <v>1038000</v>
      </c>
      <c r="E1669" s="160">
        <v>2031</v>
      </c>
      <c r="F1669" s="160">
        <v>2522</v>
      </c>
      <c r="G1669" s="160">
        <v>3468</v>
      </c>
      <c r="H1669" s="170">
        <v>303408</v>
      </c>
      <c r="I1669" s="170">
        <v>320778</v>
      </c>
      <c r="J1669" s="170">
        <v>81240</v>
      </c>
      <c r="K1669" s="170">
        <v>100880</v>
      </c>
      <c r="L1669" s="160">
        <v>138720</v>
      </c>
      <c r="M1669" s="160">
        <v>36232</v>
      </c>
      <c r="N1669" s="170">
        <f t="shared" si="372"/>
        <v>-267176</v>
      </c>
      <c r="O1669" s="170">
        <f t="shared" si="373"/>
        <v>-284546</v>
      </c>
      <c r="P1669" s="170">
        <f t="shared" si="374"/>
        <v>-45008</v>
      </c>
      <c r="Q1669" s="170">
        <f t="shared" si="375"/>
        <v>-64648</v>
      </c>
      <c r="R1669" s="170">
        <f t="shared" si="376"/>
        <v>-102488</v>
      </c>
      <c r="S1669" s="174">
        <f t="shared" si="377"/>
        <v>134940</v>
      </c>
      <c r="T1669" s="171">
        <f t="shared" si="378"/>
        <v>31887.819432</v>
      </c>
      <c r="U1669" s="174">
        <f t="shared" si="379"/>
        <v>1178.2549280123999</v>
      </c>
      <c r="V1669" s="172">
        <f t="shared" si="380"/>
        <v>114.52530075781691</v>
      </c>
      <c r="W1669" s="174">
        <f t="shared" si="381"/>
        <v>7566</v>
      </c>
      <c r="X1669" s="174">
        <f t="shared" si="382"/>
        <v>98.187910667699981</v>
      </c>
      <c r="Y1669" s="175">
        <f t="shared" si="383"/>
        <v>77.05632952722479</v>
      </c>
    </row>
    <row r="1670" spans="1:25" ht="14.25" customHeight="1" x14ac:dyDescent="0.2">
      <c r="A1670" s="172" t="s">
        <v>285</v>
      </c>
      <c r="B1670" s="172" t="s">
        <v>287</v>
      </c>
      <c r="C1670" s="172" t="s">
        <v>179</v>
      </c>
      <c r="D1670" s="170">
        <v>1038000</v>
      </c>
      <c r="E1670" s="160">
        <v>2031</v>
      </c>
      <c r="F1670" s="160">
        <v>2522</v>
      </c>
      <c r="G1670" s="160">
        <v>3468</v>
      </c>
      <c r="H1670" s="170">
        <v>303408</v>
      </c>
      <c r="I1670" s="170">
        <v>320778</v>
      </c>
      <c r="J1670" s="170">
        <v>81240</v>
      </c>
      <c r="K1670" s="170">
        <v>100880</v>
      </c>
      <c r="L1670" s="160">
        <v>138720</v>
      </c>
      <c r="M1670" s="160">
        <v>68330</v>
      </c>
      <c r="N1670" s="170">
        <f t="shared" si="372"/>
        <v>-235078</v>
      </c>
      <c r="O1670" s="170">
        <f t="shared" si="373"/>
        <v>-252448</v>
      </c>
      <c r="P1670" s="170">
        <f t="shared" si="374"/>
        <v>-12910</v>
      </c>
      <c r="Q1670" s="170">
        <f t="shared" si="375"/>
        <v>-32550</v>
      </c>
      <c r="R1670" s="170">
        <f t="shared" si="376"/>
        <v>-70390</v>
      </c>
      <c r="S1670" s="174">
        <f t="shared" si="377"/>
        <v>134940</v>
      </c>
      <c r="T1670" s="171">
        <f t="shared" si="378"/>
        <v>60137.301330000002</v>
      </c>
      <c r="U1670" s="174">
        <f t="shared" si="379"/>
        <v>2222.0732841434997</v>
      </c>
      <c r="V1670" s="172">
        <f t="shared" si="380"/>
        <v>60.727070057913394</v>
      </c>
      <c r="W1670" s="174">
        <f t="shared" si="381"/>
        <v>7566</v>
      </c>
      <c r="X1670" s="174">
        <f t="shared" si="382"/>
        <v>185.17277367862499</v>
      </c>
      <c r="Y1670" s="175">
        <f t="shared" si="383"/>
        <v>40.85913846671167</v>
      </c>
    </row>
    <row r="1671" spans="1:25" ht="14.25" customHeight="1" x14ac:dyDescent="0.2">
      <c r="A1671" s="172" t="s">
        <v>285</v>
      </c>
      <c r="B1671" s="172" t="s">
        <v>287</v>
      </c>
      <c r="C1671" s="172" t="s">
        <v>340</v>
      </c>
      <c r="D1671" s="170">
        <v>1038000</v>
      </c>
      <c r="E1671" s="160">
        <v>2031</v>
      </c>
      <c r="F1671" s="160">
        <v>2522</v>
      </c>
      <c r="G1671" s="160">
        <v>3468</v>
      </c>
      <c r="H1671" s="170">
        <v>303408</v>
      </c>
      <c r="I1671" s="170">
        <v>320778</v>
      </c>
      <c r="J1671" s="170">
        <v>81240</v>
      </c>
      <c r="K1671" s="170">
        <v>100880</v>
      </c>
      <c r="L1671" s="160">
        <v>138720</v>
      </c>
      <c r="M1671" s="160">
        <v>37710</v>
      </c>
      <c r="N1671" s="170">
        <f t="shared" si="372"/>
        <v>-265698</v>
      </c>
      <c r="O1671" s="170">
        <f t="shared" si="373"/>
        <v>-283068</v>
      </c>
      <c r="P1671" s="170">
        <f t="shared" si="374"/>
        <v>-43530</v>
      </c>
      <c r="Q1671" s="170">
        <f t="shared" si="375"/>
        <v>-63170</v>
      </c>
      <c r="R1671" s="170">
        <f t="shared" si="376"/>
        <v>-101010</v>
      </c>
      <c r="S1671" s="174">
        <f t="shared" si="377"/>
        <v>134940</v>
      </c>
      <c r="T1671" s="171">
        <f t="shared" si="378"/>
        <v>33188.60871</v>
      </c>
      <c r="U1671" s="174">
        <f t="shared" si="379"/>
        <v>1226.3190918344999</v>
      </c>
      <c r="V1671" s="172">
        <f t="shared" si="380"/>
        <v>110.03661355229971</v>
      </c>
      <c r="W1671" s="174">
        <f t="shared" si="381"/>
        <v>7566</v>
      </c>
      <c r="X1671" s="174">
        <f t="shared" si="382"/>
        <v>102.19325765287499</v>
      </c>
      <c r="Y1671" s="175">
        <f t="shared" si="383"/>
        <v>74.036195476807436</v>
      </c>
    </row>
    <row r="1672" spans="1:25" ht="14.25" customHeight="1" x14ac:dyDescent="0.2">
      <c r="A1672" s="172" t="s">
        <v>285</v>
      </c>
      <c r="B1672" s="172" t="s">
        <v>287</v>
      </c>
      <c r="C1672" s="172" t="s">
        <v>305</v>
      </c>
      <c r="D1672" s="170">
        <v>1038000</v>
      </c>
      <c r="E1672" s="160">
        <v>2031</v>
      </c>
      <c r="F1672" s="160">
        <v>2522</v>
      </c>
      <c r="G1672" s="160">
        <v>3468</v>
      </c>
      <c r="H1672" s="170">
        <v>303408</v>
      </c>
      <c r="I1672" s="170">
        <v>320778</v>
      </c>
      <c r="J1672" s="170">
        <v>81240</v>
      </c>
      <c r="K1672" s="170">
        <v>100880</v>
      </c>
      <c r="L1672" s="160">
        <v>138720</v>
      </c>
      <c r="M1672" s="160">
        <v>33199</v>
      </c>
      <c r="N1672" s="170">
        <f t="shared" si="372"/>
        <v>-270209</v>
      </c>
      <c r="O1672" s="170">
        <f t="shared" si="373"/>
        <v>-287579</v>
      </c>
      <c r="P1672" s="170">
        <f t="shared" si="374"/>
        <v>-48041</v>
      </c>
      <c r="Q1672" s="170">
        <f t="shared" si="375"/>
        <v>-67681</v>
      </c>
      <c r="R1672" s="170">
        <f t="shared" si="376"/>
        <v>-105521</v>
      </c>
      <c r="S1672" s="174">
        <f t="shared" si="377"/>
        <v>134940</v>
      </c>
      <c r="T1672" s="171">
        <f t="shared" si="378"/>
        <v>29218.473099000003</v>
      </c>
      <c r="U1672" s="174">
        <f t="shared" si="379"/>
        <v>1079.62258100805</v>
      </c>
      <c r="V1672" s="172">
        <f t="shared" si="380"/>
        <v>124.98812304759846</v>
      </c>
      <c r="W1672" s="174">
        <f t="shared" si="381"/>
        <v>7566</v>
      </c>
      <c r="X1672" s="174">
        <f t="shared" si="382"/>
        <v>89.968548417337502</v>
      </c>
      <c r="Y1672" s="175">
        <f t="shared" si="383"/>
        <v>84.096055044742556</v>
      </c>
    </row>
    <row r="1673" spans="1:25" ht="14.25" customHeight="1" x14ac:dyDescent="0.2">
      <c r="A1673" s="172" t="s">
        <v>285</v>
      </c>
      <c r="B1673" s="172" t="s">
        <v>287</v>
      </c>
      <c r="C1673" s="172" t="s">
        <v>177</v>
      </c>
      <c r="D1673" s="170">
        <v>1038000</v>
      </c>
      <c r="E1673" s="160">
        <v>2031</v>
      </c>
      <c r="F1673" s="160">
        <v>2522</v>
      </c>
      <c r="G1673" s="160">
        <v>3468</v>
      </c>
      <c r="H1673" s="170">
        <v>303408</v>
      </c>
      <c r="I1673" s="170">
        <v>320778</v>
      </c>
      <c r="J1673" s="170">
        <v>81240</v>
      </c>
      <c r="K1673" s="170">
        <v>100880</v>
      </c>
      <c r="L1673" s="160">
        <v>138720</v>
      </c>
      <c r="M1673" s="160">
        <v>35364</v>
      </c>
      <c r="N1673" s="170">
        <f t="shared" si="372"/>
        <v>-268044</v>
      </c>
      <c r="O1673" s="170">
        <f t="shared" si="373"/>
        <v>-285414</v>
      </c>
      <c r="P1673" s="170">
        <f t="shared" si="374"/>
        <v>-45876</v>
      </c>
      <c r="Q1673" s="170">
        <f t="shared" si="375"/>
        <v>-65516</v>
      </c>
      <c r="R1673" s="170">
        <f t="shared" si="376"/>
        <v>-103356</v>
      </c>
      <c r="S1673" s="174">
        <f t="shared" si="377"/>
        <v>134940</v>
      </c>
      <c r="T1673" s="171">
        <f t="shared" si="378"/>
        <v>31123.891764</v>
      </c>
      <c r="U1673" s="174">
        <f t="shared" si="379"/>
        <v>1150.0278006797998</v>
      </c>
      <c r="V1673" s="172">
        <f t="shared" si="380"/>
        <v>117.33629388805628</v>
      </c>
      <c r="W1673" s="174">
        <f t="shared" si="381"/>
        <v>7566</v>
      </c>
      <c r="X1673" s="174">
        <f t="shared" si="382"/>
        <v>95.835650056649982</v>
      </c>
      <c r="Y1673" s="175">
        <f t="shared" si="383"/>
        <v>78.947656696934985</v>
      </c>
    </row>
    <row r="1674" spans="1:25" ht="14.25" customHeight="1" x14ac:dyDescent="0.2">
      <c r="A1674" s="172" t="s">
        <v>285</v>
      </c>
      <c r="B1674" s="172" t="s">
        <v>287</v>
      </c>
      <c r="C1674" s="172" t="s">
        <v>180</v>
      </c>
      <c r="D1674" s="170">
        <v>1038000</v>
      </c>
      <c r="E1674" s="160">
        <v>2031</v>
      </c>
      <c r="F1674" s="160">
        <v>2522</v>
      </c>
      <c r="G1674" s="160">
        <v>3468</v>
      </c>
      <c r="H1674" s="170">
        <v>303408</v>
      </c>
      <c r="I1674" s="170">
        <v>320778</v>
      </c>
      <c r="J1674" s="170">
        <v>81240</v>
      </c>
      <c r="K1674" s="170">
        <v>100880</v>
      </c>
      <c r="L1674" s="160">
        <v>138720</v>
      </c>
      <c r="M1674" s="160">
        <v>35188</v>
      </c>
      <c r="N1674" s="170">
        <f t="shared" si="372"/>
        <v>-268220</v>
      </c>
      <c r="O1674" s="170">
        <f t="shared" si="373"/>
        <v>-285590</v>
      </c>
      <c r="P1674" s="170">
        <f t="shared" si="374"/>
        <v>-46052</v>
      </c>
      <c r="Q1674" s="170">
        <f t="shared" si="375"/>
        <v>-65692</v>
      </c>
      <c r="R1674" s="170">
        <f t="shared" si="376"/>
        <v>-103532</v>
      </c>
      <c r="S1674" s="174">
        <f t="shared" si="377"/>
        <v>134940</v>
      </c>
      <c r="T1674" s="171">
        <f t="shared" si="378"/>
        <v>30968.993988000002</v>
      </c>
      <c r="U1674" s="174">
        <f t="shared" ref="U1674" si="384">T1674*$AB$1</f>
        <v>1144.3043278565999</v>
      </c>
      <c r="V1674" s="172">
        <f t="shared" ref="V1674" si="385">S1674/U1674</f>
        <v>117.92317543074974</v>
      </c>
      <c r="W1674" s="174">
        <f t="shared" si="381"/>
        <v>7566</v>
      </c>
      <c r="X1674" s="174">
        <f t="shared" si="382"/>
        <v>95.358693988049993</v>
      </c>
      <c r="Y1674" s="175">
        <f t="shared" ref="Y1674" si="386">W1674/X1674</f>
        <v>79.342529596180754</v>
      </c>
    </row>
    <row r="1675" spans="1:25" ht="14.25" customHeight="1" x14ac:dyDescent="0.2">
      <c r="A1675" s="172" t="s">
        <v>307</v>
      </c>
      <c r="B1675" s="172" t="s">
        <v>450</v>
      </c>
      <c r="C1675" s="172" t="s">
        <v>177</v>
      </c>
      <c r="D1675" s="170" t="s">
        <v>465</v>
      </c>
      <c r="E1675" s="170" t="s">
        <v>465</v>
      </c>
      <c r="F1675" s="170" t="s">
        <v>465</v>
      </c>
      <c r="G1675" s="170" t="s">
        <v>465</v>
      </c>
      <c r="H1675" s="170" t="s">
        <v>465</v>
      </c>
      <c r="I1675" s="170" t="s">
        <v>465</v>
      </c>
      <c r="J1675" s="170" t="s">
        <v>465</v>
      </c>
      <c r="K1675" s="170" t="s">
        <v>465</v>
      </c>
      <c r="L1675" s="170" t="s">
        <v>465</v>
      </c>
      <c r="M1675" s="170" t="s">
        <v>465</v>
      </c>
      <c r="N1675" s="170" t="s">
        <v>465</v>
      </c>
      <c r="O1675" s="170" t="s">
        <v>465</v>
      </c>
      <c r="P1675" s="170" t="s">
        <v>465</v>
      </c>
      <c r="Q1675" s="170" t="s">
        <v>465</v>
      </c>
      <c r="R1675" s="170" t="s">
        <v>465</v>
      </c>
      <c r="S1675" s="170" t="s">
        <v>465</v>
      </c>
      <c r="T1675" s="170" t="s">
        <v>465</v>
      </c>
      <c r="U1675" s="170" t="s">
        <v>465</v>
      </c>
      <c r="V1675" s="170" t="s">
        <v>465</v>
      </c>
      <c r="W1675" s="170" t="s">
        <v>465</v>
      </c>
      <c r="X1675" s="170" t="s">
        <v>465</v>
      </c>
      <c r="Y1675" s="170" t="s">
        <v>465</v>
      </c>
    </row>
    <row r="1676" spans="1:25" ht="14.25" customHeight="1" x14ac:dyDescent="0.2">
      <c r="A1676" s="172" t="s">
        <v>307</v>
      </c>
      <c r="B1676" s="172" t="s">
        <v>450</v>
      </c>
      <c r="C1676" s="172" t="s">
        <v>180</v>
      </c>
      <c r="D1676" s="170" t="s">
        <v>465</v>
      </c>
      <c r="E1676" s="170" t="s">
        <v>465</v>
      </c>
      <c r="F1676" s="170" t="s">
        <v>465</v>
      </c>
      <c r="G1676" s="170" t="s">
        <v>465</v>
      </c>
      <c r="H1676" s="170" t="s">
        <v>465</v>
      </c>
      <c r="I1676" s="170" t="s">
        <v>465</v>
      </c>
      <c r="J1676" s="170" t="s">
        <v>465</v>
      </c>
      <c r="K1676" s="170" t="s">
        <v>465</v>
      </c>
      <c r="L1676" s="170" t="s">
        <v>465</v>
      </c>
      <c r="M1676" s="170" t="s">
        <v>465</v>
      </c>
      <c r="N1676" s="170" t="s">
        <v>465</v>
      </c>
      <c r="O1676" s="170" t="s">
        <v>465</v>
      </c>
      <c r="P1676" s="170" t="s">
        <v>465</v>
      </c>
      <c r="Q1676" s="170" t="s">
        <v>465</v>
      </c>
      <c r="R1676" s="170" t="s">
        <v>465</v>
      </c>
      <c r="S1676" s="170" t="s">
        <v>465</v>
      </c>
      <c r="T1676" s="170" t="s">
        <v>465</v>
      </c>
      <c r="U1676" s="170" t="s">
        <v>465</v>
      </c>
      <c r="V1676" s="170" t="s">
        <v>465</v>
      </c>
      <c r="W1676" s="170" t="s">
        <v>465</v>
      </c>
      <c r="X1676" s="170" t="s">
        <v>465</v>
      </c>
      <c r="Y1676" s="170" t="s">
        <v>465</v>
      </c>
    </row>
    <row r="1677" spans="1:25" ht="14.25" customHeight="1" x14ac:dyDescent="0.2">
      <c r="A1677" s="172" t="s">
        <v>307</v>
      </c>
      <c r="B1677" s="172" t="s">
        <v>450</v>
      </c>
      <c r="C1677" s="172" t="s">
        <v>181</v>
      </c>
      <c r="D1677" s="170" t="s">
        <v>465</v>
      </c>
      <c r="E1677" s="170" t="s">
        <v>465</v>
      </c>
      <c r="F1677" s="170" t="s">
        <v>465</v>
      </c>
      <c r="G1677" s="170" t="s">
        <v>465</v>
      </c>
      <c r="H1677" s="170" t="s">
        <v>465</v>
      </c>
      <c r="I1677" s="170" t="s">
        <v>465</v>
      </c>
      <c r="J1677" s="170" t="s">
        <v>465</v>
      </c>
      <c r="K1677" s="170" t="s">
        <v>465</v>
      </c>
      <c r="L1677" s="170" t="s">
        <v>465</v>
      </c>
      <c r="M1677" s="170" t="s">
        <v>465</v>
      </c>
      <c r="N1677" s="170" t="s">
        <v>465</v>
      </c>
      <c r="O1677" s="170" t="s">
        <v>465</v>
      </c>
      <c r="P1677" s="170" t="s">
        <v>465</v>
      </c>
      <c r="Q1677" s="170" t="s">
        <v>465</v>
      </c>
      <c r="R1677" s="170" t="s">
        <v>465</v>
      </c>
      <c r="S1677" s="170" t="s">
        <v>465</v>
      </c>
      <c r="T1677" s="170" t="s">
        <v>465</v>
      </c>
      <c r="U1677" s="170" t="s">
        <v>465</v>
      </c>
      <c r="V1677" s="170" t="s">
        <v>465</v>
      </c>
      <c r="W1677" s="170" t="s">
        <v>465</v>
      </c>
      <c r="X1677" s="170" t="s">
        <v>465</v>
      </c>
      <c r="Y1677" s="170" t="s">
        <v>465</v>
      </c>
    </row>
    <row r="1678" spans="1:25" ht="14.25" customHeight="1" x14ac:dyDescent="0.2">
      <c r="A1678" s="172" t="s">
        <v>307</v>
      </c>
      <c r="B1678" s="172" t="s">
        <v>450</v>
      </c>
      <c r="C1678" s="172" t="s">
        <v>178</v>
      </c>
      <c r="D1678" s="170" t="s">
        <v>465</v>
      </c>
      <c r="E1678" s="170" t="s">
        <v>465</v>
      </c>
      <c r="F1678" s="170" t="s">
        <v>465</v>
      </c>
      <c r="G1678" s="170" t="s">
        <v>465</v>
      </c>
      <c r="H1678" s="170" t="s">
        <v>465</v>
      </c>
      <c r="I1678" s="170" t="s">
        <v>465</v>
      </c>
      <c r="J1678" s="170" t="s">
        <v>465</v>
      </c>
      <c r="K1678" s="170" t="s">
        <v>465</v>
      </c>
      <c r="L1678" s="170" t="s">
        <v>465</v>
      </c>
      <c r="M1678" s="170" t="s">
        <v>465</v>
      </c>
      <c r="N1678" s="170" t="s">
        <v>465</v>
      </c>
      <c r="O1678" s="170" t="s">
        <v>465</v>
      </c>
      <c r="P1678" s="170" t="s">
        <v>465</v>
      </c>
      <c r="Q1678" s="170" t="s">
        <v>465</v>
      </c>
      <c r="R1678" s="170" t="s">
        <v>465</v>
      </c>
      <c r="S1678" s="170" t="s">
        <v>465</v>
      </c>
      <c r="T1678" s="170" t="s">
        <v>465</v>
      </c>
      <c r="U1678" s="170" t="s">
        <v>465</v>
      </c>
      <c r="V1678" s="170" t="s">
        <v>465</v>
      </c>
      <c r="W1678" s="170" t="s">
        <v>465</v>
      </c>
      <c r="X1678" s="170" t="s">
        <v>465</v>
      </c>
      <c r="Y1678" s="170" t="s">
        <v>465</v>
      </c>
    </row>
    <row r="1679" spans="1:25" ht="14.25" customHeight="1" x14ac:dyDescent="0.2">
      <c r="A1679" s="172" t="s">
        <v>307</v>
      </c>
      <c r="B1679" s="172" t="s">
        <v>450</v>
      </c>
      <c r="C1679" s="172" t="s">
        <v>468</v>
      </c>
      <c r="D1679" s="170" t="s">
        <v>465</v>
      </c>
      <c r="E1679" s="170" t="s">
        <v>465</v>
      </c>
      <c r="F1679" s="170" t="s">
        <v>465</v>
      </c>
      <c r="G1679" s="170" t="s">
        <v>465</v>
      </c>
      <c r="H1679" s="170" t="s">
        <v>465</v>
      </c>
      <c r="I1679" s="170" t="s">
        <v>465</v>
      </c>
      <c r="J1679" s="170" t="s">
        <v>465</v>
      </c>
      <c r="K1679" s="170" t="s">
        <v>465</v>
      </c>
      <c r="L1679" s="170" t="s">
        <v>465</v>
      </c>
      <c r="M1679" s="170" t="s">
        <v>465</v>
      </c>
      <c r="N1679" s="170" t="s">
        <v>465</v>
      </c>
      <c r="O1679" s="170" t="s">
        <v>465</v>
      </c>
      <c r="P1679" s="170" t="s">
        <v>465</v>
      </c>
      <c r="Q1679" s="170" t="s">
        <v>465</v>
      </c>
      <c r="R1679" s="170" t="s">
        <v>465</v>
      </c>
      <c r="S1679" s="170" t="s">
        <v>465</v>
      </c>
      <c r="T1679" s="170" t="s">
        <v>465</v>
      </c>
      <c r="U1679" s="170" t="s">
        <v>465</v>
      </c>
      <c r="V1679" s="170" t="s">
        <v>465</v>
      </c>
      <c r="W1679" s="170" t="s">
        <v>465</v>
      </c>
      <c r="X1679" s="170" t="s">
        <v>465</v>
      </c>
      <c r="Y1679" s="170" t="s">
        <v>465</v>
      </c>
    </row>
    <row r="1680" spans="1:25" ht="14.25" customHeight="1" x14ac:dyDescent="0.2">
      <c r="A1680" s="172" t="s">
        <v>307</v>
      </c>
      <c r="B1680" s="172" t="s">
        <v>450</v>
      </c>
      <c r="C1680" s="172" t="s">
        <v>170</v>
      </c>
      <c r="D1680" s="170" t="s">
        <v>465</v>
      </c>
      <c r="E1680" s="170" t="s">
        <v>465</v>
      </c>
      <c r="F1680" s="170" t="s">
        <v>465</v>
      </c>
      <c r="G1680" s="170" t="s">
        <v>465</v>
      </c>
      <c r="H1680" s="170" t="s">
        <v>465</v>
      </c>
      <c r="I1680" s="170" t="s">
        <v>465</v>
      </c>
      <c r="J1680" s="170" t="s">
        <v>465</v>
      </c>
      <c r="K1680" s="170" t="s">
        <v>465</v>
      </c>
      <c r="L1680" s="170" t="s">
        <v>465</v>
      </c>
      <c r="M1680" s="170" t="s">
        <v>465</v>
      </c>
      <c r="N1680" s="170" t="s">
        <v>465</v>
      </c>
      <c r="O1680" s="170" t="s">
        <v>465</v>
      </c>
      <c r="P1680" s="170" t="s">
        <v>465</v>
      </c>
      <c r="Q1680" s="170" t="s">
        <v>465</v>
      </c>
      <c r="R1680" s="170" t="s">
        <v>465</v>
      </c>
      <c r="S1680" s="170" t="s">
        <v>465</v>
      </c>
      <c r="T1680" s="170" t="s">
        <v>465</v>
      </c>
      <c r="U1680" s="170" t="s">
        <v>465</v>
      </c>
      <c r="V1680" s="170" t="s">
        <v>465</v>
      </c>
      <c r="W1680" s="170" t="s">
        <v>465</v>
      </c>
      <c r="X1680" s="170" t="s">
        <v>465</v>
      </c>
      <c r="Y1680" s="170" t="s">
        <v>465</v>
      </c>
    </row>
    <row r="1681" spans="1:25" ht="14.25" customHeight="1" x14ac:dyDescent="0.2">
      <c r="A1681" s="172" t="s">
        <v>307</v>
      </c>
      <c r="B1681" s="172" t="s">
        <v>450</v>
      </c>
      <c r="C1681" s="172" t="s">
        <v>171</v>
      </c>
      <c r="D1681" s="170" t="s">
        <v>465</v>
      </c>
      <c r="E1681" s="170" t="s">
        <v>465</v>
      </c>
      <c r="F1681" s="170" t="s">
        <v>465</v>
      </c>
      <c r="G1681" s="170" t="s">
        <v>465</v>
      </c>
      <c r="H1681" s="170" t="s">
        <v>465</v>
      </c>
      <c r="I1681" s="170" t="s">
        <v>465</v>
      </c>
      <c r="J1681" s="170" t="s">
        <v>465</v>
      </c>
      <c r="K1681" s="170" t="s">
        <v>465</v>
      </c>
      <c r="L1681" s="170" t="s">
        <v>465</v>
      </c>
      <c r="M1681" s="170" t="s">
        <v>465</v>
      </c>
      <c r="N1681" s="170" t="s">
        <v>465</v>
      </c>
      <c r="O1681" s="170" t="s">
        <v>465</v>
      </c>
      <c r="P1681" s="170" t="s">
        <v>465</v>
      </c>
      <c r="Q1681" s="170" t="s">
        <v>465</v>
      </c>
      <c r="R1681" s="170" t="s">
        <v>465</v>
      </c>
      <c r="S1681" s="170" t="s">
        <v>465</v>
      </c>
      <c r="T1681" s="170" t="s">
        <v>465</v>
      </c>
      <c r="U1681" s="170" t="s">
        <v>465</v>
      </c>
      <c r="V1681" s="170" t="s">
        <v>465</v>
      </c>
      <c r="W1681" s="170" t="s">
        <v>465</v>
      </c>
      <c r="X1681" s="170" t="s">
        <v>465</v>
      </c>
      <c r="Y1681" s="170" t="s">
        <v>465</v>
      </c>
    </row>
    <row r="1682" spans="1:25" ht="14.25" customHeight="1" x14ac:dyDescent="0.2">
      <c r="A1682" s="172" t="s">
        <v>307</v>
      </c>
      <c r="B1682" s="172" t="s">
        <v>450</v>
      </c>
      <c r="C1682" s="172" t="s">
        <v>172</v>
      </c>
      <c r="D1682" s="170" t="s">
        <v>465</v>
      </c>
      <c r="E1682" s="170" t="s">
        <v>465</v>
      </c>
      <c r="F1682" s="170" t="s">
        <v>465</v>
      </c>
      <c r="G1682" s="170" t="s">
        <v>465</v>
      </c>
      <c r="H1682" s="170" t="s">
        <v>465</v>
      </c>
      <c r="I1682" s="170" t="s">
        <v>465</v>
      </c>
      <c r="J1682" s="170" t="s">
        <v>465</v>
      </c>
      <c r="K1682" s="170" t="s">
        <v>465</v>
      </c>
      <c r="L1682" s="170" t="s">
        <v>465</v>
      </c>
      <c r="M1682" s="170" t="s">
        <v>465</v>
      </c>
      <c r="N1682" s="170" t="s">
        <v>465</v>
      </c>
      <c r="O1682" s="170" t="s">
        <v>465</v>
      </c>
      <c r="P1682" s="170" t="s">
        <v>465</v>
      </c>
      <c r="Q1682" s="170" t="s">
        <v>465</v>
      </c>
      <c r="R1682" s="170" t="s">
        <v>465</v>
      </c>
      <c r="S1682" s="170" t="s">
        <v>465</v>
      </c>
      <c r="T1682" s="170" t="s">
        <v>465</v>
      </c>
      <c r="U1682" s="170" t="s">
        <v>465</v>
      </c>
      <c r="V1682" s="170" t="s">
        <v>465</v>
      </c>
      <c r="W1682" s="170" t="s">
        <v>465</v>
      </c>
      <c r="X1682" s="170" t="s">
        <v>465</v>
      </c>
      <c r="Y1682" s="170" t="s">
        <v>465</v>
      </c>
    </row>
    <row r="1683" spans="1:25" ht="14.25" customHeight="1" x14ac:dyDescent="0.2">
      <c r="A1683" s="172" t="s">
        <v>307</v>
      </c>
      <c r="B1683" s="172" t="s">
        <v>450</v>
      </c>
      <c r="C1683" s="172" t="s">
        <v>173</v>
      </c>
      <c r="D1683" s="170" t="s">
        <v>465</v>
      </c>
      <c r="E1683" s="170" t="s">
        <v>465</v>
      </c>
      <c r="F1683" s="170" t="s">
        <v>465</v>
      </c>
      <c r="G1683" s="170" t="s">
        <v>465</v>
      </c>
      <c r="H1683" s="170" t="s">
        <v>465</v>
      </c>
      <c r="I1683" s="170" t="s">
        <v>465</v>
      </c>
      <c r="J1683" s="170" t="s">
        <v>465</v>
      </c>
      <c r="K1683" s="170" t="s">
        <v>465</v>
      </c>
      <c r="L1683" s="170" t="s">
        <v>465</v>
      </c>
      <c r="M1683" s="170" t="s">
        <v>465</v>
      </c>
      <c r="N1683" s="170" t="s">
        <v>465</v>
      </c>
      <c r="O1683" s="170" t="s">
        <v>465</v>
      </c>
      <c r="P1683" s="170" t="s">
        <v>465</v>
      </c>
      <c r="Q1683" s="170" t="s">
        <v>465</v>
      </c>
      <c r="R1683" s="170" t="s">
        <v>465</v>
      </c>
      <c r="S1683" s="170" t="s">
        <v>465</v>
      </c>
      <c r="T1683" s="170" t="s">
        <v>465</v>
      </c>
      <c r="U1683" s="170" t="s">
        <v>465</v>
      </c>
      <c r="V1683" s="170" t="s">
        <v>465</v>
      </c>
      <c r="W1683" s="170" t="s">
        <v>465</v>
      </c>
      <c r="X1683" s="170" t="s">
        <v>465</v>
      </c>
      <c r="Y1683" s="170" t="s">
        <v>465</v>
      </c>
    </row>
    <row r="1684" spans="1:25" ht="14.25" customHeight="1" x14ac:dyDescent="0.2">
      <c r="A1684" s="172" t="s">
        <v>307</v>
      </c>
      <c r="B1684" s="172" t="s">
        <v>450</v>
      </c>
      <c r="C1684" s="172" t="s">
        <v>174</v>
      </c>
      <c r="D1684" s="170" t="s">
        <v>465</v>
      </c>
      <c r="E1684" s="170" t="s">
        <v>465</v>
      </c>
      <c r="F1684" s="170" t="s">
        <v>465</v>
      </c>
      <c r="G1684" s="170" t="s">
        <v>465</v>
      </c>
      <c r="H1684" s="170" t="s">
        <v>465</v>
      </c>
      <c r="I1684" s="170" t="s">
        <v>465</v>
      </c>
      <c r="J1684" s="170" t="s">
        <v>465</v>
      </c>
      <c r="K1684" s="170" t="s">
        <v>465</v>
      </c>
      <c r="L1684" s="170" t="s">
        <v>465</v>
      </c>
      <c r="M1684" s="170" t="s">
        <v>465</v>
      </c>
      <c r="N1684" s="170" t="s">
        <v>465</v>
      </c>
      <c r="O1684" s="170" t="s">
        <v>465</v>
      </c>
      <c r="P1684" s="170" t="s">
        <v>465</v>
      </c>
      <c r="Q1684" s="170" t="s">
        <v>465</v>
      </c>
      <c r="R1684" s="170" t="s">
        <v>465</v>
      </c>
      <c r="S1684" s="170" t="s">
        <v>465</v>
      </c>
      <c r="T1684" s="170" t="s">
        <v>465</v>
      </c>
      <c r="U1684" s="170" t="s">
        <v>465</v>
      </c>
      <c r="V1684" s="170" t="s">
        <v>465</v>
      </c>
      <c r="W1684" s="170" t="s">
        <v>465</v>
      </c>
      <c r="X1684" s="170" t="s">
        <v>465</v>
      </c>
      <c r="Y1684" s="170" t="s">
        <v>465</v>
      </c>
    </row>
    <row r="1685" spans="1:25" ht="14.25" customHeight="1" x14ac:dyDescent="0.2">
      <c r="A1685" s="172" t="s">
        <v>307</v>
      </c>
      <c r="B1685" s="172" t="s">
        <v>450</v>
      </c>
      <c r="C1685" s="172" t="s">
        <v>175</v>
      </c>
      <c r="D1685" s="170" t="s">
        <v>465</v>
      </c>
      <c r="E1685" s="170" t="s">
        <v>465</v>
      </c>
      <c r="F1685" s="170" t="s">
        <v>465</v>
      </c>
      <c r="G1685" s="170" t="s">
        <v>465</v>
      </c>
      <c r="H1685" s="170" t="s">
        <v>465</v>
      </c>
      <c r="I1685" s="170" t="s">
        <v>465</v>
      </c>
      <c r="J1685" s="170" t="s">
        <v>465</v>
      </c>
      <c r="K1685" s="170" t="s">
        <v>465</v>
      </c>
      <c r="L1685" s="170" t="s">
        <v>465</v>
      </c>
      <c r="M1685" s="170" t="s">
        <v>465</v>
      </c>
      <c r="N1685" s="170" t="s">
        <v>465</v>
      </c>
      <c r="O1685" s="170" t="s">
        <v>465</v>
      </c>
      <c r="P1685" s="170" t="s">
        <v>465</v>
      </c>
      <c r="Q1685" s="170" t="s">
        <v>465</v>
      </c>
      <c r="R1685" s="170" t="s">
        <v>465</v>
      </c>
      <c r="S1685" s="170" t="s">
        <v>465</v>
      </c>
      <c r="T1685" s="170" t="s">
        <v>465</v>
      </c>
      <c r="U1685" s="170" t="s">
        <v>465</v>
      </c>
      <c r="V1685" s="170" t="s">
        <v>465</v>
      </c>
      <c r="W1685" s="170" t="s">
        <v>465</v>
      </c>
      <c r="X1685" s="170" t="s">
        <v>465</v>
      </c>
      <c r="Y1685" s="170" t="s">
        <v>465</v>
      </c>
    </row>
    <row r="1686" spans="1:25" ht="14.25" customHeight="1" x14ac:dyDescent="0.2">
      <c r="A1686" s="172" t="s">
        <v>307</v>
      </c>
      <c r="B1686" s="172" t="s">
        <v>450</v>
      </c>
      <c r="C1686" s="172" t="s">
        <v>176</v>
      </c>
      <c r="D1686" s="170" t="s">
        <v>465</v>
      </c>
      <c r="E1686" s="170" t="s">
        <v>465</v>
      </c>
      <c r="F1686" s="170" t="s">
        <v>465</v>
      </c>
      <c r="G1686" s="170" t="s">
        <v>465</v>
      </c>
      <c r="H1686" s="170" t="s">
        <v>465</v>
      </c>
      <c r="I1686" s="170" t="s">
        <v>465</v>
      </c>
      <c r="J1686" s="170" t="s">
        <v>465</v>
      </c>
      <c r="K1686" s="170" t="s">
        <v>465</v>
      </c>
      <c r="L1686" s="170" t="s">
        <v>465</v>
      </c>
      <c r="M1686" s="170" t="s">
        <v>465</v>
      </c>
      <c r="N1686" s="170" t="s">
        <v>465</v>
      </c>
      <c r="O1686" s="170" t="s">
        <v>465</v>
      </c>
      <c r="P1686" s="170" t="s">
        <v>465</v>
      </c>
      <c r="Q1686" s="170" t="s">
        <v>465</v>
      </c>
      <c r="R1686" s="170" t="s">
        <v>465</v>
      </c>
      <c r="S1686" s="170" t="s">
        <v>465</v>
      </c>
      <c r="T1686" s="170" t="s">
        <v>465</v>
      </c>
      <c r="U1686" s="170" t="s">
        <v>465</v>
      </c>
      <c r="V1686" s="170" t="s">
        <v>465</v>
      </c>
      <c r="W1686" s="170" t="s">
        <v>465</v>
      </c>
      <c r="X1686" s="170" t="s">
        <v>465</v>
      </c>
      <c r="Y1686" s="170" t="s">
        <v>465</v>
      </c>
    </row>
    <row r="1687" spans="1:25" ht="14.25" customHeight="1" x14ac:dyDescent="0.2">
      <c r="A1687" s="172" t="s">
        <v>307</v>
      </c>
      <c r="B1687" s="172" t="s">
        <v>450</v>
      </c>
      <c r="C1687" s="172" t="s">
        <v>303</v>
      </c>
      <c r="D1687" s="170" t="s">
        <v>465</v>
      </c>
      <c r="E1687" s="170" t="s">
        <v>465</v>
      </c>
      <c r="F1687" s="170" t="s">
        <v>465</v>
      </c>
      <c r="G1687" s="170" t="s">
        <v>465</v>
      </c>
      <c r="H1687" s="170" t="s">
        <v>465</v>
      </c>
      <c r="I1687" s="170" t="s">
        <v>465</v>
      </c>
      <c r="J1687" s="170" t="s">
        <v>465</v>
      </c>
      <c r="K1687" s="170" t="s">
        <v>465</v>
      </c>
      <c r="L1687" s="170" t="s">
        <v>465</v>
      </c>
      <c r="M1687" s="170" t="s">
        <v>465</v>
      </c>
      <c r="N1687" s="170" t="s">
        <v>465</v>
      </c>
      <c r="O1687" s="170" t="s">
        <v>465</v>
      </c>
      <c r="P1687" s="170" t="s">
        <v>465</v>
      </c>
      <c r="Q1687" s="170" t="s">
        <v>465</v>
      </c>
      <c r="R1687" s="170" t="s">
        <v>465</v>
      </c>
      <c r="S1687" s="170" t="s">
        <v>465</v>
      </c>
      <c r="T1687" s="170" t="s">
        <v>465</v>
      </c>
      <c r="U1687" s="170" t="s">
        <v>465</v>
      </c>
      <c r="V1687" s="170" t="s">
        <v>465</v>
      </c>
      <c r="W1687" s="170" t="s">
        <v>465</v>
      </c>
      <c r="X1687" s="170" t="s">
        <v>465</v>
      </c>
      <c r="Y1687" s="170" t="s">
        <v>465</v>
      </c>
    </row>
    <row r="1688" spans="1:25" ht="14.25" customHeight="1" x14ac:dyDescent="0.2">
      <c r="A1688" s="172" t="s">
        <v>307</v>
      </c>
      <c r="B1688" s="172" t="s">
        <v>450</v>
      </c>
      <c r="C1688" s="172" t="s">
        <v>302</v>
      </c>
      <c r="D1688" s="170" t="s">
        <v>465</v>
      </c>
      <c r="E1688" s="170" t="s">
        <v>465</v>
      </c>
      <c r="F1688" s="170" t="s">
        <v>465</v>
      </c>
      <c r="G1688" s="170" t="s">
        <v>465</v>
      </c>
      <c r="H1688" s="170" t="s">
        <v>465</v>
      </c>
      <c r="I1688" s="170" t="s">
        <v>465</v>
      </c>
      <c r="J1688" s="170" t="s">
        <v>465</v>
      </c>
      <c r="K1688" s="170" t="s">
        <v>465</v>
      </c>
      <c r="L1688" s="170" t="s">
        <v>465</v>
      </c>
      <c r="M1688" s="170" t="s">
        <v>465</v>
      </c>
      <c r="N1688" s="170" t="s">
        <v>465</v>
      </c>
      <c r="O1688" s="170" t="s">
        <v>465</v>
      </c>
      <c r="P1688" s="170" t="s">
        <v>465</v>
      </c>
      <c r="Q1688" s="170" t="s">
        <v>465</v>
      </c>
      <c r="R1688" s="170" t="s">
        <v>465</v>
      </c>
      <c r="S1688" s="170" t="s">
        <v>465</v>
      </c>
      <c r="T1688" s="170" t="s">
        <v>465</v>
      </c>
      <c r="U1688" s="170" t="s">
        <v>465</v>
      </c>
      <c r="V1688" s="170" t="s">
        <v>465</v>
      </c>
      <c r="W1688" s="170" t="s">
        <v>465</v>
      </c>
      <c r="X1688" s="170" t="s">
        <v>465</v>
      </c>
      <c r="Y1688" s="170" t="s">
        <v>465</v>
      </c>
    </row>
    <row r="1689" spans="1:25" ht="14.25" customHeight="1" x14ac:dyDescent="0.2">
      <c r="A1689" s="172" t="s">
        <v>307</v>
      </c>
      <c r="B1689" s="172" t="s">
        <v>450</v>
      </c>
      <c r="C1689" s="172" t="s">
        <v>179</v>
      </c>
      <c r="D1689" s="170" t="s">
        <v>465</v>
      </c>
      <c r="E1689" s="170" t="s">
        <v>465</v>
      </c>
      <c r="F1689" s="170" t="s">
        <v>465</v>
      </c>
      <c r="G1689" s="170" t="s">
        <v>465</v>
      </c>
      <c r="H1689" s="170" t="s">
        <v>465</v>
      </c>
      <c r="I1689" s="170" t="s">
        <v>465</v>
      </c>
      <c r="J1689" s="170" t="s">
        <v>465</v>
      </c>
      <c r="K1689" s="170" t="s">
        <v>465</v>
      </c>
      <c r="L1689" s="170" t="s">
        <v>465</v>
      </c>
      <c r="M1689" s="170" t="s">
        <v>465</v>
      </c>
      <c r="N1689" s="170" t="s">
        <v>465</v>
      </c>
      <c r="O1689" s="170" t="s">
        <v>465</v>
      </c>
      <c r="P1689" s="170" t="s">
        <v>465</v>
      </c>
      <c r="Q1689" s="170" t="s">
        <v>465</v>
      </c>
      <c r="R1689" s="170" t="s">
        <v>465</v>
      </c>
      <c r="S1689" s="170" t="s">
        <v>465</v>
      </c>
      <c r="T1689" s="170" t="s">
        <v>465</v>
      </c>
      <c r="U1689" s="170" t="s">
        <v>465</v>
      </c>
      <c r="V1689" s="170" t="s">
        <v>465</v>
      </c>
      <c r="W1689" s="170" t="s">
        <v>465</v>
      </c>
      <c r="X1689" s="170" t="s">
        <v>465</v>
      </c>
      <c r="Y1689" s="170" t="s">
        <v>465</v>
      </c>
    </row>
    <row r="1690" spans="1:25" ht="14.25" customHeight="1" x14ac:dyDescent="0.2">
      <c r="A1690" s="172" t="s">
        <v>307</v>
      </c>
      <c r="B1690" s="172" t="s">
        <v>450</v>
      </c>
      <c r="C1690" s="172" t="s">
        <v>306</v>
      </c>
      <c r="D1690" s="170" t="s">
        <v>465</v>
      </c>
      <c r="E1690" s="170" t="s">
        <v>465</v>
      </c>
      <c r="F1690" s="170" t="s">
        <v>465</v>
      </c>
      <c r="G1690" s="170" t="s">
        <v>465</v>
      </c>
      <c r="H1690" s="170" t="s">
        <v>465</v>
      </c>
      <c r="I1690" s="170" t="s">
        <v>465</v>
      </c>
      <c r="J1690" s="170" t="s">
        <v>465</v>
      </c>
      <c r="K1690" s="170" t="s">
        <v>465</v>
      </c>
      <c r="L1690" s="170" t="s">
        <v>465</v>
      </c>
      <c r="M1690" s="170" t="s">
        <v>465</v>
      </c>
      <c r="N1690" s="170" t="s">
        <v>465</v>
      </c>
      <c r="O1690" s="170" t="s">
        <v>465</v>
      </c>
      <c r="P1690" s="170" t="s">
        <v>465</v>
      </c>
      <c r="Q1690" s="170" t="s">
        <v>465</v>
      </c>
      <c r="R1690" s="170" t="s">
        <v>465</v>
      </c>
      <c r="S1690" s="170" t="s">
        <v>465</v>
      </c>
      <c r="T1690" s="170" t="s">
        <v>465</v>
      </c>
      <c r="U1690" s="170" t="s">
        <v>465</v>
      </c>
      <c r="V1690" s="170" t="s">
        <v>465</v>
      </c>
      <c r="W1690" s="170" t="s">
        <v>465</v>
      </c>
      <c r="X1690" s="170" t="s">
        <v>465</v>
      </c>
      <c r="Y1690" s="170" t="s">
        <v>465</v>
      </c>
    </row>
    <row r="1691" spans="1:25" ht="14.25" customHeight="1" x14ac:dyDescent="0.2">
      <c r="A1691" s="172" t="s">
        <v>307</v>
      </c>
      <c r="B1691" s="172" t="s">
        <v>450</v>
      </c>
      <c r="C1691" s="172" t="s">
        <v>305</v>
      </c>
      <c r="D1691" s="170" t="s">
        <v>465</v>
      </c>
      <c r="E1691" s="170" t="s">
        <v>465</v>
      </c>
      <c r="F1691" s="170" t="s">
        <v>465</v>
      </c>
      <c r="G1691" s="170" t="s">
        <v>465</v>
      </c>
      <c r="H1691" s="170" t="s">
        <v>465</v>
      </c>
      <c r="I1691" s="170" t="s">
        <v>465</v>
      </c>
      <c r="J1691" s="170" t="s">
        <v>465</v>
      </c>
      <c r="K1691" s="170" t="s">
        <v>465</v>
      </c>
      <c r="L1691" s="170" t="s">
        <v>465</v>
      </c>
      <c r="M1691" s="170" t="s">
        <v>465</v>
      </c>
      <c r="N1691" s="170" t="s">
        <v>465</v>
      </c>
      <c r="O1691" s="170" t="s">
        <v>465</v>
      </c>
      <c r="P1691" s="170" t="s">
        <v>465</v>
      </c>
      <c r="Q1691" s="170" t="s">
        <v>465</v>
      </c>
      <c r="R1691" s="170" t="s">
        <v>465</v>
      </c>
      <c r="S1691" s="170" t="s">
        <v>465</v>
      </c>
      <c r="T1691" s="170" t="s">
        <v>465</v>
      </c>
      <c r="U1691" s="170" t="s">
        <v>465</v>
      </c>
      <c r="V1691" s="170" t="s">
        <v>465</v>
      </c>
      <c r="W1691" s="170" t="s">
        <v>465</v>
      </c>
      <c r="X1691" s="170" t="s">
        <v>465</v>
      </c>
      <c r="Y1691" s="170" t="s">
        <v>465</v>
      </c>
    </row>
    <row r="1692" spans="1:25" ht="14.25" customHeight="1" x14ac:dyDescent="0.2">
      <c r="A1692" s="172" t="s">
        <v>307</v>
      </c>
      <c r="B1692" s="172" t="s">
        <v>450</v>
      </c>
      <c r="C1692" s="172" t="s">
        <v>304</v>
      </c>
      <c r="D1692" s="170" t="s">
        <v>465</v>
      </c>
      <c r="E1692" s="170" t="s">
        <v>465</v>
      </c>
      <c r="F1692" s="170" t="s">
        <v>465</v>
      </c>
      <c r="G1692" s="170" t="s">
        <v>465</v>
      </c>
      <c r="H1692" s="170" t="s">
        <v>465</v>
      </c>
      <c r="I1692" s="170" t="s">
        <v>465</v>
      </c>
      <c r="J1692" s="170" t="s">
        <v>465</v>
      </c>
      <c r="K1692" s="170" t="s">
        <v>465</v>
      </c>
      <c r="L1692" s="170" t="s">
        <v>465</v>
      </c>
      <c r="M1692" s="170" t="s">
        <v>465</v>
      </c>
      <c r="N1692" s="170" t="s">
        <v>465</v>
      </c>
      <c r="O1692" s="170" t="s">
        <v>465</v>
      </c>
      <c r="P1692" s="170" t="s">
        <v>465</v>
      </c>
      <c r="Q1692" s="170" t="s">
        <v>465</v>
      </c>
      <c r="R1692" s="170" t="s">
        <v>465</v>
      </c>
      <c r="S1692" s="170" t="s">
        <v>465</v>
      </c>
      <c r="T1692" s="170" t="s">
        <v>465</v>
      </c>
      <c r="U1692" s="170" t="s">
        <v>465</v>
      </c>
      <c r="V1692" s="170" t="s">
        <v>465</v>
      </c>
      <c r="W1692" s="170" t="s">
        <v>465</v>
      </c>
      <c r="X1692" s="170" t="s">
        <v>465</v>
      </c>
      <c r="Y1692" s="226" t="s">
        <v>465</v>
      </c>
    </row>
    <row r="1693" spans="1:25" ht="14.25" customHeight="1" x14ac:dyDescent="0.2">
      <c r="A1693" s="172" t="s">
        <v>307</v>
      </c>
      <c r="B1693" s="172" t="s">
        <v>451</v>
      </c>
      <c r="C1693" s="180" t="s">
        <v>177</v>
      </c>
      <c r="D1693" s="170">
        <v>103000</v>
      </c>
      <c r="E1693" s="160">
        <v>682</v>
      </c>
      <c r="F1693" s="160">
        <v>834</v>
      </c>
      <c r="G1693" s="160">
        <v>1083</v>
      </c>
      <c r="H1693" s="170">
        <v>30107</v>
      </c>
      <c r="I1693" s="170">
        <v>31830</v>
      </c>
      <c r="J1693" s="170">
        <v>27280</v>
      </c>
      <c r="K1693" s="170">
        <v>33360</v>
      </c>
      <c r="L1693" s="160">
        <v>43320</v>
      </c>
      <c r="M1693" s="160">
        <v>26755</v>
      </c>
      <c r="N1693" s="170">
        <f t="shared" ref="N1693:N1756" si="387">$M1693-H1693</f>
        <v>-3352</v>
      </c>
      <c r="O1693" s="170">
        <f t="shared" ref="O1693:O1756" si="388">$M1693-I1693</f>
        <v>-5075</v>
      </c>
      <c r="P1693" s="170">
        <f t="shared" ref="P1693:P1756" si="389">$M1693-J1693</f>
        <v>-525</v>
      </c>
      <c r="Q1693" s="170">
        <f t="shared" ref="Q1693:Q1756" si="390">$M1693-K1693</f>
        <v>-6605</v>
      </c>
      <c r="R1693" s="170">
        <f t="shared" ref="R1693:R1756" si="391">$M1693-L1693</f>
        <v>-16565</v>
      </c>
      <c r="S1693" s="174">
        <f t="shared" ref="S1693:S1756" si="392">D1693*0.13</f>
        <v>13390</v>
      </c>
      <c r="T1693" s="171">
        <f t="shared" ref="T1693:T1756" si="393">M1693*$AD$1</f>
        <v>23547.102255000002</v>
      </c>
      <c r="U1693" s="174">
        <f t="shared" ref="U1693:U1756" si="394">T1693*$AB$1</f>
        <v>870.06542832225</v>
      </c>
      <c r="V1693" s="172">
        <f t="shared" ref="V1693:V1756" si="395">S1693/U1693</f>
        <v>15.389647219772863</v>
      </c>
      <c r="W1693" s="174">
        <f t="shared" ref="W1693:W1756" si="396">F1693*3</f>
        <v>2502</v>
      </c>
      <c r="X1693" s="174">
        <f t="shared" ref="X1693:X1756" si="397">T1693*($AB$1/12)</f>
        <v>72.505452360187491</v>
      </c>
      <c r="Y1693" s="175">
        <f t="shared" ref="Y1693:Y1756" si="398">W1693/X1693</f>
        <v>34.5077496733727</v>
      </c>
    </row>
    <row r="1694" spans="1:25" ht="14.25" customHeight="1" x14ac:dyDescent="0.2">
      <c r="A1694" s="172" t="s">
        <v>307</v>
      </c>
      <c r="B1694" s="172" t="s">
        <v>451</v>
      </c>
      <c r="C1694" s="180" t="s">
        <v>180</v>
      </c>
      <c r="D1694" s="170">
        <v>103000</v>
      </c>
      <c r="E1694" s="160">
        <v>682</v>
      </c>
      <c r="F1694" s="160">
        <v>834</v>
      </c>
      <c r="G1694" s="160">
        <v>1083</v>
      </c>
      <c r="H1694" s="170">
        <v>30107</v>
      </c>
      <c r="I1694" s="170">
        <v>31830</v>
      </c>
      <c r="J1694" s="170">
        <v>27280</v>
      </c>
      <c r="K1694" s="170">
        <v>33360</v>
      </c>
      <c r="L1694" s="160">
        <v>43320</v>
      </c>
      <c r="M1694" s="160">
        <v>26621</v>
      </c>
      <c r="N1694" s="170">
        <f t="shared" si="387"/>
        <v>-3486</v>
      </c>
      <c r="O1694" s="170">
        <f t="shared" si="388"/>
        <v>-5209</v>
      </c>
      <c r="P1694" s="170">
        <f t="shared" si="389"/>
        <v>-659</v>
      </c>
      <c r="Q1694" s="170">
        <f t="shared" si="390"/>
        <v>-6739</v>
      </c>
      <c r="R1694" s="170">
        <f t="shared" si="391"/>
        <v>-16699</v>
      </c>
      <c r="S1694" s="174">
        <f t="shared" si="392"/>
        <v>13390</v>
      </c>
      <c r="T1694" s="171">
        <f t="shared" si="393"/>
        <v>23429.168721000002</v>
      </c>
      <c r="U1694" s="174">
        <f t="shared" si="394"/>
        <v>865.70778424094999</v>
      </c>
      <c r="V1694" s="172">
        <f t="shared" si="395"/>
        <v>15.467112856955898</v>
      </c>
      <c r="W1694" s="174">
        <f t="shared" si="396"/>
        <v>2502</v>
      </c>
      <c r="X1694" s="174">
        <f t="shared" si="397"/>
        <v>72.142315353412499</v>
      </c>
      <c r="Y1694" s="175">
        <f t="shared" si="398"/>
        <v>34.68144857485018</v>
      </c>
    </row>
    <row r="1695" spans="1:25" ht="14.25" customHeight="1" x14ac:dyDescent="0.2">
      <c r="A1695" s="172" t="s">
        <v>307</v>
      </c>
      <c r="B1695" s="172" t="s">
        <v>451</v>
      </c>
      <c r="C1695" s="180" t="s">
        <v>463</v>
      </c>
      <c r="D1695" s="170">
        <v>103000</v>
      </c>
      <c r="E1695" s="160">
        <v>682</v>
      </c>
      <c r="F1695" s="160">
        <v>834</v>
      </c>
      <c r="G1695" s="160">
        <v>1083</v>
      </c>
      <c r="H1695" s="170">
        <v>30107</v>
      </c>
      <c r="I1695" s="170">
        <v>31830</v>
      </c>
      <c r="J1695" s="170">
        <v>27280</v>
      </c>
      <c r="K1695" s="170">
        <v>33360</v>
      </c>
      <c r="L1695" s="160">
        <v>43320</v>
      </c>
      <c r="M1695" s="160">
        <v>29201</v>
      </c>
      <c r="N1695" s="170">
        <f t="shared" si="387"/>
        <v>-906</v>
      </c>
      <c r="O1695" s="170">
        <f t="shared" si="388"/>
        <v>-2629</v>
      </c>
      <c r="P1695" s="170">
        <f t="shared" si="389"/>
        <v>1921</v>
      </c>
      <c r="Q1695" s="170">
        <f t="shared" si="390"/>
        <v>-4159</v>
      </c>
      <c r="R1695" s="170">
        <f t="shared" si="391"/>
        <v>-14119</v>
      </c>
      <c r="S1695" s="174">
        <f t="shared" si="392"/>
        <v>13390</v>
      </c>
      <c r="T1695" s="171">
        <f t="shared" si="393"/>
        <v>25699.829301000002</v>
      </c>
      <c r="U1695" s="174">
        <f t="shared" si="394"/>
        <v>949.60869267194994</v>
      </c>
      <c r="V1695" s="172">
        <f t="shared" si="395"/>
        <v>14.100544891100407</v>
      </c>
      <c r="W1695" s="174">
        <f t="shared" si="396"/>
        <v>2502</v>
      </c>
      <c r="X1695" s="174">
        <f t="shared" si="397"/>
        <v>79.13405772266249</v>
      </c>
      <c r="Y1695" s="172">
        <f t="shared" si="398"/>
        <v>31.617233742374804</v>
      </c>
    </row>
    <row r="1696" spans="1:25" ht="14.25" customHeight="1" x14ac:dyDescent="0.2">
      <c r="A1696" s="172" t="s">
        <v>307</v>
      </c>
      <c r="B1696" s="172" t="s">
        <v>451</v>
      </c>
      <c r="C1696" s="172" t="s">
        <v>181</v>
      </c>
      <c r="D1696" s="170">
        <v>103000</v>
      </c>
      <c r="E1696" s="160">
        <v>682</v>
      </c>
      <c r="F1696" s="160">
        <v>834</v>
      </c>
      <c r="G1696" s="160">
        <v>1083</v>
      </c>
      <c r="H1696" s="170">
        <v>30107</v>
      </c>
      <c r="I1696" s="170">
        <v>31830</v>
      </c>
      <c r="J1696" s="170">
        <v>27280</v>
      </c>
      <c r="K1696" s="170">
        <v>33360</v>
      </c>
      <c r="L1696" s="160">
        <v>43320</v>
      </c>
      <c r="M1696" s="160">
        <v>80884</v>
      </c>
      <c r="N1696" s="170">
        <f t="shared" si="387"/>
        <v>50777</v>
      </c>
      <c r="O1696" s="170">
        <f t="shared" si="388"/>
        <v>49054</v>
      </c>
      <c r="P1696" s="170">
        <f t="shared" si="389"/>
        <v>53604</v>
      </c>
      <c r="Q1696" s="170">
        <f t="shared" si="390"/>
        <v>47524</v>
      </c>
      <c r="R1696" s="170">
        <f t="shared" si="391"/>
        <v>37564</v>
      </c>
      <c r="S1696" s="174">
        <f t="shared" si="392"/>
        <v>13390</v>
      </c>
      <c r="T1696" s="171">
        <f t="shared" si="393"/>
        <v>71186.089284000001</v>
      </c>
      <c r="U1696" s="174">
        <f t="shared" si="394"/>
        <v>2630.3259990438</v>
      </c>
      <c r="V1696" s="172">
        <f t="shared" si="395"/>
        <v>5.0906237496293825</v>
      </c>
      <c r="W1696" s="174">
        <f t="shared" si="396"/>
        <v>2502</v>
      </c>
      <c r="X1696" s="174">
        <f t="shared" si="397"/>
        <v>219.19383325364998</v>
      </c>
      <c r="Y1696" s="175">
        <f t="shared" si="398"/>
        <v>11.414554701932232</v>
      </c>
    </row>
    <row r="1697" spans="1:33" ht="14.25" customHeight="1" x14ac:dyDescent="0.2">
      <c r="A1697" s="172" t="s">
        <v>307</v>
      </c>
      <c r="B1697" s="172" t="s">
        <v>451</v>
      </c>
      <c r="C1697" s="172" t="s">
        <v>178</v>
      </c>
      <c r="D1697" s="170">
        <v>103000</v>
      </c>
      <c r="E1697" s="160">
        <v>682</v>
      </c>
      <c r="F1697" s="160">
        <v>834</v>
      </c>
      <c r="G1697" s="160">
        <v>1083</v>
      </c>
      <c r="H1697" s="170">
        <v>30107</v>
      </c>
      <c r="I1697" s="170">
        <v>31830</v>
      </c>
      <c r="J1697" s="170">
        <v>27280</v>
      </c>
      <c r="K1697" s="170">
        <v>33360</v>
      </c>
      <c r="L1697" s="160">
        <v>43320</v>
      </c>
      <c r="M1697" s="160">
        <v>63464</v>
      </c>
      <c r="N1697" s="170">
        <f t="shared" si="387"/>
        <v>33357</v>
      </c>
      <c r="O1697" s="170">
        <f t="shared" si="388"/>
        <v>31634</v>
      </c>
      <c r="P1697" s="170">
        <f t="shared" si="389"/>
        <v>36184</v>
      </c>
      <c r="Q1697" s="170">
        <f t="shared" si="390"/>
        <v>30104</v>
      </c>
      <c r="R1697" s="170">
        <f t="shared" si="391"/>
        <v>20144</v>
      </c>
      <c r="S1697" s="174">
        <f t="shared" si="392"/>
        <v>13390</v>
      </c>
      <c r="T1697" s="171">
        <f t="shared" si="393"/>
        <v>55854.729864000001</v>
      </c>
      <c r="U1697" s="174">
        <f t="shared" si="394"/>
        <v>2063.8322684748</v>
      </c>
      <c r="V1697" s="172">
        <f t="shared" si="395"/>
        <v>6.4879303442112528</v>
      </c>
      <c r="W1697" s="174">
        <f t="shared" si="396"/>
        <v>2502</v>
      </c>
      <c r="X1697" s="174">
        <f t="shared" si="397"/>
        <v>171.98602237289998</v>
      </c>
      <c r="Y1697" s="175">
        <f t="shared" si="398"/>
        <v>14.547693850231417</v>
      </c>
    </row>
    <row r="1698" spans="1:33" ht="14.25" customHeight="1" x14ac:dyDescent="0.2">
      <c r="A1698" s="172" t="s">
        <v>307</v>
      </c>
      <c r="B1698" s="172" t="s">
        <v>451</v>
      </c>
      <c r="C1698" s="172" t="s">
        <v>468</v>
      </c>
      <c r="D1698" s="170">
        <v>103000</v>
      </c>
      <c r="E1698" s="160">
        <v>682</v>
      </c>
      <c r="F1698" s="160">
        <v>834</v>
      </c>
      <c r="G1698" s="160">
        <v>1083</v>
      </c>
      <c r="H1698" s="170">
        <v>30107</v>
      </c>
      <c r="I1698" s="170">
        <v>31830</v>
      </c>
      <c r="J1698" s="170">
        <v>27280</v>
      </c>
      <c r="K1698" s="170">
        <v>33360</v>
      </c>
      <c r="L1698" s="160">
        <v>43320</v>
      </c>
      <c r="M1698" s="160">
        <v>53376</v>
      </c>
      <c r="N1698" s="170">
        <f t="shared" si="387"/>
        <v>23269</v>
      </c>
      <c r="O1698" s="170">
        <f t="shared" si="388"/>
        <v>21546</v>
      </c>
      <c r="P1698" s="170">
        <f t="shared" si="389"/>
        <v>26096</v>
      </c>
      <c r="Q1698" s="170">
        <f t="shared" si="390"/>
        <v>20016</v>
      </c>
      <c r="R1698" s="170">
        <f t="shared" si="391"/>
        <v>10056</v>
      </c>
      <c r="S1698" s="174">
        <f t="shared" si="392"/>
        <v>13390</v>
      </c>
      <c r="T1698" s="171">
        <f t="shared" si="393"/>
        <v>46976.270976</v>
      </c>
      <c r="U1698" s="174">
        <f t="shared" si="394"/>
        <v>1735.7732125631999</v>
      </c>
      <c r="V1698" s="172">
        <f t="shared" si="395"/>
        <v>7.7141413999742019</v>
      </c>
      <c r="W1698" s="174">
        <f t="shared" si="396"/>
        <v>2502</v>
      </c>
      <c r="X1698" s="174">
        <f t="shared" si="397"/>
        <v>144.64776771359999</v>
      </c>
      <c r="Y1698" s="175">
        <f t="shared" si="398"/>
        <v>17.297190544647158</v>
      </c>
    </row>
    <row r="1699" spans="1:33" ht="14.25" customHeight="1" x14ac:dyDescent="0.2">
      <c r="A1699" s="172" t="s">
        <v>307</v>
      </c>
      <c r="B1699" s="172" t="s">
        <v>451</v>
      </c>
      <c r="C1699" s="180" t="s">
        <v>170</v>
      </c>
      <c r="D1699" s="170">
        <v>103000</v>
      </c>
      <c r="E1699" s="160">
        <v>682</v>
      </c>
      <c r="F1699" s="160">
        <v>834</v>
      </c>
      <c r="G1699" s="160">
        <v>1083</v>
      </c>
      <c r="H1699" s="170">
        <v>30107</v>
      </c>
      <c r="I1699" s="170">
        <v>31830</v>
      </c>
      <c r="J1699" s="170">
        <v>27280</v>
      </c>
      <c r="K1699" s="170">
        <v>33360</v>
      </c>
      <c r="L1699" s="160">
        <v>43320</v>
      </c>
      <c r="M1699" s="160">
        <v>44711</v>
      </c>
      <c r="N1699" s="170">
        <f t="shared" si="387"/>
        <v>14604</v>
      </c>
      <c r="O1699" s="170">
        <f t="shared" si="388"/>
        <v>12881</v>
      </c>
      <c r="P1699" s="170">
        <f t="shared" si="389"/>
        <v>17431</v>
      </c>
      <c r="Q1699" s="170">
        <f t="shared" si="390"/>
        <v>11351</v>
      </c>
      <c r="R1699" s="170">
        <f t="shared" si="391"/>
        <v>1391</v>
      </c>
      <c r="S1699" s="174">
        <f t="shared" si="392"/>
        <v>13390</v>
      </c>
      <c r="T1699" s="171">
        <f t="shared" si="393"/>
        <v>39350.195810999998</v>
      </c>
      <c r="U1699" s="174">
        <f t="shared" si="394"/>
        <v>1453.9897352164498</v>
      </c>
      <c r="V1699" s="172">
        <f t="shared" si="395"/>
        <v>9.2091434180631833</v>
      </c>
      <c r="W1699" s="174">
        <f t="shared" si="396"/>
        <v>2502</v>
      </c>
      <c r="X1699" s="174">
        <f t="shared" si="397"/>
        <v>121.16581126803747</v>
      </c>
      <c r="Y1699" s="175">
        <f t="shared" si="398"/>
        <v>20.649389244505532</v>
      </c>
    </row>
    <row r="1700" spans="1:33" ht="14.25" customHeight="1" x14ac:dyDescent="0.2">
      <c r="A1700" s="172" t="s">
        <v>307</v>
      </c>
      <c r="B1700" s="172" t="s">
        <v>451</v>
      </c>
      <c r="C1700" s="180" t="s">
        <v>171</v>
      </c>
      <c r="D1700" s="170">
        <v>103000</v>
      </c>
      <c r="E1700" s="160">
        <v>682</v>
      </c>
      <c r="F1700" s="160">
        <v>834</v>
      </c>
      <c r="G1700" s="160">
        <v>1083</v>
      </c>
      <c r="H1700" s="170">
        <v>30107</v>
      </c>
      <c r="I1700" s="170">
        <v>31830</v>
      </c>
      <c r="J1700" s="170">
        <v>27280</v>
      </c>
      <c r="K1700" s="170">
        <v>33360</v>
      </c>
      <c r="L1700" s="160">
        <v>43320</v>
      </c>
      <c r="M1700" s="160">
        <v>41083</v>
      </c>
      <c r="N1700" s="170">
        <f t="shared" si="387"/>
        <v>10976</v>
      </c>
      <c r="O1700" s="170">
        <f t="shared" si="388"/>
        <v>9253</v>
      </c>
      <c r="P1700" s="170">
        <f t="shared" si="389"/>
        <v>13803</v>
      </c>
      <c r="Q1700" s="170">
        <f t="shared" si="390"/>
        <v>7723</v>
      </c>
      <c r="R1700" s="170">
        <f t="shared" si="391"/>
        <v>-2237</v>
      </c>
      <c r="S1700" s="174">
        <f t="shared" si="392"/>
        <v>13390</v>
      </c>
      <c r="T1700" s="171">
        <f t="shared" si="393"/>
        <v>36157.189383000004</v>
      </c>
      <c r="U1700" s="174">
        <f t="shared" si="394"/>
        <v>1336.00814770185</v>
      </c>
      <c r="V1700" s="172">
        <f t="shared" si="395"/>
        <v>10.022393967456685</v>
      </c>
      <c r="W1700" s="174">
        <f t="shared" si="396"/>
        <v>2502</v>
      </c>
      <c r="X1700" s="174">
        <f t="shared" si="397"/>
        <v>111.3340123084875</v>
      </c>
      <c r="Y1700" s="175">
        <f t="shared" si="398"/>
        <v>22.472916839351715</v>
      </c>
    </row>
    <row r="1701" spans="1:33" ht="14.25" customHeight="1" x14ac:dyDescent="0.2">
      <c r="A1701" s="172" t="s">
        <v>307</v>
      </c>
      <c r="B1701" s="172" t="s">
        <v>451</v>
      </c>
      <c r="C1701" s="180" t="s">
        <v>172</v>
      </c>
      <c r="D1701" s="170">
        <v>103000</v>
      </c>
      <c r="E1701" s="160">
        <v>682</v>
      </c>
      <c r="F1701" s="160">
        <v>834</v>
      </c>
      <c r="G1701" s="160">
        <v>1083</v>
      </c>
      <c r="H1701" s="170">
        <v>30107</v>
      </c>
      <c r="I1701" s="170">
        <v>31830</v>
      </c>
      <c r="J1701" s="170">
        <v>27280</v>
      </c>
      <c r="K1701" s="170">
        <v>33360</v>
      </c>
      <c r="L1701" s="160">
        <v>43320</v>
      </c>
      <c r="M1701" s="160">
        <v>29188</v>
      </c>
      <c r="N1701" s="170">
        <f t="shared" si="387"/>
        <v>-919</v>
      </c>
      <c r="O1701" s="170">
        <f t="shared" si="388"/>
        <v>-2642</v>
      </c>
      <c r="P1701" s="170">
        <f t="shared" si="389"/>
        <v>1908</v>
      </c>
      <c r="Q1701" s="170">
        <f t="shared" si="390"/>
        <v>-4172</v>
      </c>
      <c r="R1701" s="170">
        <f t="shared" si="391"/>
        <v>-14132</v>
      </c>
      <c r="S1701" s="174">
        <f t="shared" si="392"/>
        <v>13390</v>
      </c>
      <c r="T1701" s="171">
        <f t="shared" si="393"/>
        <v>25688.387988000002</v>
      </c>
      <c r="U1701" s="174">
        <f t="shared" si="394"/>
        <v>949.18593615659995</v>
      </c>
      <c r="V1701" s="172">
        <f t="shared" si="395"/>
        <v>14.106825111861825</v>
      </c>
      <c r="W1701" s="174">
        <f t="shared" si="396"/>
        <v>2502</v>
      </c>
      <c r="X1701" s="174">
        <f t="shared" si="397"/>
        <v>79.098828013049996</v>
      </c>
      <c r="Y1701" s="175">
        <f t="shared" si="398"/>
        <v>31.631315695185918</v>
      </c>
    </row>
    <row r="1702" spans="1:33" ht="14.25" customHeight="1" x14ac:dyDescent="0.2">
      <c r="A1702" s="172" t="s">
        <v>307</v>
      </c>
      <c r="B1702" s="172" t="s">
        <v>451</v>
      </c>
      <c r="C1702" s="180" t="s">
        <v>173</v>
      </c>
      <c r="D1702" s="170">
        <v>103000</v>
      </c>
      <c r="E1702" s="160">
        <v>682</v>
      </c>
      <c r="F1702" s="160">
        <v>834</v>
      </c>
      <c r="G1702" s="160">
        <v>1083</v>
      </c>
      <c r="H1702" s="170">
        <v>30107</v>
      </c>
      <c r="I1702" s="170">
        <v>31830</v>
      </c>
      <c r="J1702" s="170">
        <v>27280</v>
      </c>
      <c r="K1702" s="170">
        <v>33360</v>
      </c>
      <c r="L1702" s="160">
        <v>43320</v>
      </c>
      <c r="M1702" s="160">
        <v>36276</v>
      </c>
      <c r="N1702" s="170">
        <f t="shared" si="387"/>
        <v>6169</v>
      </c>
      <c r="O1702" s="170">
        <f t="shared" si="388"/>
        <v>4446</v>
      </c>
      <c r="P1702" s="170">
        <f t="shared" si="389"/>
        <v>8996</v>
      </c>
      <c r="Q1702" s="170">
        <f t="shared" si="390"/>
        <v>2916</v>
      </c>
      <c r="R1702" s="170">
        <f t="shared" si="391"/>
        <v>-7044</v>
      </c>
      <c r="S1702" s="174">
        <f t="shared" si="392"/>
        <v>13390</v>
      </c>
      <c r="T1702" s="171">
        <f t="shared" si="393"/>
        <v>31926.543876</v>
      </c>
      <c r="U1702" s="174">
        <f t="shared" si="394"/>
        <v>1179.6857962181998</v>
      </c>
      <c r="V1702" s="172">
        <f t="shared" si="395"/>
        <v>11.350479969264059</v>
      </c>
      <c r="W1702" s="174">
        <f t="shared" si="396"/>
        <v>2502</v>
      </c>
      <c r="X1702" s="174">
        <f t="shared" si="397"/>
        <v>98.307149684849989</v>
      </c>
      <c r="Y1702" s="175">
        <f t="shared" si="398"/>
        <v>25.450844704793436</v>
      </c>
    </row>
    <row r="1703" spans="1:33" ht="14.25" customHeight="1" x14ac:dyDescent="0.2">
      <c r="A1703" s="172" t="s">
        <v>307</v>
      </c>
      <c r="B1703" s="172" t="s">
        <v>451</v>
      </c>
      <c r="C1703" s="180" t="s">
        <v>174</v>
      </c>
      <c r="D1703" s="170">
        <v>103000</v>
      </c>
      <c r="E1703" s="160">
        <v>682</v>
      </c>
      <c r="F1703" s="160">
        <v>834</v>
      </c>
      <c r="G1703" s="160">
        <v>1083</v>
      </c>
      <c r="H1703" s="170">
        <v>30107</v>
      </c>
      <c r="I1703" s="170">
        <v>31830</v>
      </c>
      <c r="J1703" s="170">
        <v>27280</v>
      </c>
      <c r="K1703" s="170">
        <v>33360</v>
      </c>
      <c r="L1703" s="160">
        <v>43320</v>
      </c>
      <c r="M1703" s="160">
        <v>62849</v>
      </c>
      <c r="N1703" s="170">
        <f t="shared" si="387"/>
        <v>32742</v>
      </c>
      <c r="O1703" s="170">
        <f t="shared" si="388"/>
        <v>31019</v>
      </c>
      <c r="P1703" s="170">
        <f t="shared" si="389"/>
        <v>35569</v>
      </c>
      <c r="Q1703" s="170">
        <f t="shared" si="390"/>
        <v>29489</v>
      </c>
      <c r="R1703" s="170">
        <f t="shared" si="391"/>
        <v>19529</v>
      </c>
      <c r="S1703" s="174">
        <f t="shared" si="392"/>
        <v>13390</v>
      </c>
      <c r="T1703" s="171">
        <f t="shared" si="393"/>
        <v>55313.467749000003</v>
      </c>
      <c r="U1703" s="174">
        <f t="shared" si="394"/>
        <v>2043.83263332555</v>
      </c>
      <c r="V1703" s="172">
        <f t="shared" si="395"/>
        <v>6.551417068927476</v>
      </c>
      <c r="W1703" s="174">
        <f t="shared" si="396"/>
        <v>2502</v>
      </c>
      <c r="X1703" s="174">
        <f t="shared" si="397"/>
        <v>170.31938611046249</v>
      </c>
      <c r="Y1703" s="175">
        <f t="shared" si="398"/>
        <v>14.690048250745225</v>
      </c>
    </row>
    <row r="1704" spans="1:33" ht="14.25" customHeight="1" x14ac:dyDescent="0.2">
      <c r="A1704" s="172" t="s">
        <v>307</v>
      </c>
      <c r="B1704" s="172" t="s">
        <v>451</v>
      </c>
      <c r="C1704" s="180" t="s">
        <v>175</v>
      </c>
      <c r="D1704" s="170">
        <v>103000</v>
      </c>
      <c r="E1704" s="160">
        <v>682</v>
      </c>
      <c r="F1704" s="160">
        <v>834</v>
      </c>
      <c r="G1704" s="160">
        <v>1083</v>
      </c>
      <c r="H1704" s="170">
        <v>30107</v>
      </c>
      <c r="I1704" s="170">
        <v>31830</v>
      </c>
      <c r="J1704" s="170">
        <v>27280</v>
      </c>
      <c r="K1704" s="170">
        <v>33360</v>
      </c>
      <c r="L1704" s="160">
        <v>43320</v>
      </c>
      <c r="M1704" s="160">
        <v>27188</v>
      </c>
      <c r="N1704" s="170">
        <f t="shared" si="387"/>
        <v>-2919</v>
      </c>
      <c r="O1704" s="170">
        <f t="shared" si="388"/>
        <v>-4642</v>
      </c>
      <c r="P1704" s="170">
        <f t="shared" si="389"/>
        <v>-92</v>
      </c>
      <c r="Q1704" s="170">
        <f t="shared" si="390"/>
        <v>-6172</v>
      </c>
      <c r="R1704" s="170">
        <f t="shared" si="391"/>
        <v>-16132</v>
      </c>
      <c r="S1704" s="174">
        <f t="shared" si="392"/>
        <v>13390</v>
      </c>
      <c r="T1704" s="171">
        <f t="shared" si="393"/>
        <v>23928.185988000001</v>
      </c>
      <c r="U1704" s="174">
        <f t="shared" si="394"/>
        <v>884.14647225659996</v>
      </c>
      <c r="V1704" s="172">
        <f t="shared" si="395"/>
        <v>15.144549483780454</v>
      </c>
      <c r="W1704" s="174">
        <f t="shared" si="396"/>
        <v>2502</v>
      </c>
      <c r="X1704" s="174">
        <f t="shared" si="397"/>
        <v>73.678872688049992</v>
      </c>
      <c r="Y1704" s="175">
        <f t="shared" si="398"/>
        <v>33.958174286857684</v>
      </c>
    </row>
    <row r="1705" spans="1:33" ht="14.25" customHeight="1" x14ac:dyDescent="0.2">
      <c r="A1705" s="172" t="s">
        <v>307</v>
      </c>
      <c r="B1705" s="172" t="s">
        <v>451</v>
      </c>
      <c r="C1705" s="180" t="s">
        <v>176</v>
      </c>
      <c r="D1705" s="170">
        <v>103000</v>
      </c>
      <c r="E1705" s="160">
        <v>682</v>
      </c>
      <c r="F1705" s="160">
        <v>834</v>
      </c>
      <c r="G1705" s="160">
        <v>1083</v>
      </c>
      <c r="H1705" s="170">
        <v>30107</v>
      </c>
      <c r="I1705" s="170">
        <v>31830</v>
      </c>
      <c r="J1705" s="170">
        <v>27280</v>
      </c>
      <c r="K1705" s="170">
        <v>33360</v>
      </c>
      <c r="L1705" s="160">
        <v>43320</v>
      </c>
      <c r="M1705" s="160">
        <v>23066</v>
      </c>
      <c r="N1705" s="170">
        <f t="shared" si="387"/>
        <v>-7041</v>
      </c>
      <c r="O1705" s="170">
        <f t="shared" si="388"/>
        <v>-8764</v>
      </c>
      <c r="P1705" s="170">
        <f t="shared" si="389"/>
        <v>-4214</v>
      </c>
      <c r="Q1705" s="170">
        <f t="shared" si="390"/>
        <v>-10294</v>
      </c>
      <c r="R1705" s="170">
        <f t="shared" si="391"/>
        <v>-20254</v>
      </c>
      <c r="S1705" s="174">
        <f t="shared" si="392"/>
        <v>13390</v>
      </c>
      <c r="T1705" s="171">
        <f t="shared" si="393"/>
        <v>20300.409666</v>
      </c>
      <c r="U1705" s="174">
        <f t="shared" si="394"/>
        <v>750.10013715869991</v>
      </c>
      <c r="V1705" s="172">
        <f t="shared" si="395"/>
        <v>17.850949942123602</v>
      </c>
      <c r="W1705" s="174">
        <f t="shared" si="396"/>
        <v>2502</v>
      </c>
      <c r="X1705" s="174">
        <f t="shared" si="397"/>
        <v>62.50834476322499</v>
      </c>
      <c r="Y1705" s="175">
        <f t="shared" si="398"/>
        <v>40.026655792555566</v>
      </c>
    </row>
    <row r="1706" spans="1:33" ht="14.25" customHeight="1" x14ac:dyDescent="0.2">
      <c r="A1706" s="172" t="s">
        <v>307</v>
      </c>
      <c r="B1706" s="172" t="s">
        <v>451</v>
      </c>
      <c r="C1706" s="172" t="s">
        <v>303</v>
      </c>
      <c r="D1706" s="170">
        <v>103000</v>
      </c>
      <c r="E1706" s="160">
        <v>682</v>
      </c>
      <c r="F1706" s="160">
        <v>834</v>
      </c>
      <c r="G1706" s="160">
        <v>1083</v>
      </c>
      <c r="H1706" s="170">
        <v>30107</v>
      </c>
      <c r="I1706" s="170">
        <v>31830</v>
      </c>
      <c r="J1706" s="170">
        <v>27280</v>
      </c>
      <c r="K1706" s="170">
        <v>33360</v>
      </c>
      <c r="L1706" s="160">
        <v>43320</v>
      </c>
      <c r="M1706" s="160">
        <v>40492</v>
      </c>
      <c r="N1706" s="170">
        <f t="shared" si="387"/>
        <v>10385</v>
      </c>
      <c r="O1706" s="170">
        <f t="shared" si="388"/>
        <v>8662</v>
      </c>
      <c r="P1706" s="170">
        <f t="shared" si="389"/>
        <v>13212</v>
      </c>
      <c r="Q1706" s="170">
        <f t="shared" si="390"/>
        <v>7132</v>
      </c>
      <c r="R1706" s="170">
        <f t="shared" si="391"/>
        <v>-2828</v>
      </c>
      <c r="S1706" s="174">
        <f t="shared" si="392"/>
        <v>13390</v>
      </c>
      <c r="T1706" s="171">
        <f t="shared" si="393"/>
        <v>35637.049692000001</v>
      </c>
      <c r="U1706" s="174">
        <f t="shared" si="394"/>
        <v>1316.7889861193999</v>
      </c>
      <c r="V1706" s="172">
        <f t="shared" si="395"/>
        <v>10.168675574558506</v>
      </c>
      <c r="W1706" s="174">
        <f t="shared" si="396"/>
        <v>2502</v>
      </c>
      <c r="X1706" s="174">
        <f t="shared" si="397"/>
        <v>109.73241550994999</v>
      </c>
      <c r="Y1706" s="175">
        <f t="shared" si="398"/>
        <v>22.800919749853964</v>
      </c>
    </row>
    <row r="1707" spans="1:33" ht="14.25" customHeight="1" x14ac:dyDescent="0.2">
      <c r="A1707" s="172" t="s">
        <v>307</v>
      </c>
      <c r="B1707" s="172" t="s">
        <v>451</v>
      </c>
      <c r="C1707" s="180" t="s">
        <v>339</v>
      </c>
      <c r="D1707" s="170">
        <v>103000</v>
      </c>
      <c r="E1707" s="160">
        <v>682</v>
      </c>
      <c r="F1707" s="160">
        <v>834</v>
      </c>
      <c r="G1707" s="160">
        <v>1083</v>
      </c>
      <c r="H1707" s="170">
        <v>30107</v>
      </c>
      <c r="I1707" s="170">
        <v>31830</v>
      </c>
      <c r="J1707" s="170">
        <v>27280</v>
      </c>
      <c r="K1707" s="170">
        <v>33360</v>
      </c>
      <c r="L1707" s="160">
        <v>43320</v>
      </c>
      <c r="M1707" s="160">
        <v>27411</v>
      </c>
      <c r="N1707" s="170">
        <f t="shared" si="387"/>
        <v>-2696</v>
      </c>
      <c r="O1707" s="170">
        <f t="shared" si="388"/>
        <v>-4419</v>
      </c>
      <c r="P1707" s="170">
        <f t="shared" si="389"/>
        <v>131</v>
      </c>
      <c r="Q1707" s="170">
        <f t="shared" si="390"/>
        <v>-5949</v>
      </c>
      <c r="R1707" s="170">
        <f t="shared" si="391"/>
        <v>-15909</v>
      </c>
      <c r="S1707" s="174">
        <f t="shared" si="392"/>
        <v>13390</v>
      </c>
      <c r="T1707" s="171">
        <f t="shared" si="393"/>
        <v>24124.448511000002</v>
      </c>
      <c r="U1707" s="174">
        <f t="shared" si="394"/>
        <v>891.39837248145</v>
      </c>
      <c r="V1707" s="172">
        <f t="shared" si="395"/>
        <v>15.021342211704168</v>
      </c>
      <c r="W1707" s="174">
        <f t="shared" si="396"/>
        <v>2502</v>
      </c>
      <c r="X1707" s="174">
        <f t="shared" si="397"/>
        <v>74.28319770678749</v>
      </c>
      <c r="Y1707" s="175">
        <f t="shared" si="398"/>
        <v>33.681910273652427</v>
      </c>
    </row>
    <row r="1708" spans="1:33" ht="14.25" customHeight="1" x14ac:dyDescent="0.2">
      <c r="A1708" s="172" t="s">
        <v>307</v>
      </c>
      <c r="B1708" s="172" t="s">
        <v>451</v>
      </c>
      <c r="C1708" s="180" t="s">
        <v>179</v>
      </c>
      <c r="D1708" s="170">
        <v>103000</v>
      </c>
      <c r="E1708" s="160">
        <v>682</v>
      </c>
      <c r="F1708" s="160">
        <v>834</v>
      </c>
      <c r="G1708" s="160">
        <v>1083</v>
      </c>
      <c r="H1708" s="170">
        <v>30107</v>
      </c>
      <c r="I1708" s="170">
        <v>31830</v>
      </c>
      <c r="J1708" s="170">
        <v>27280</v>
      </c>
      <c r="K1708" s="170">
        <v>33360</v>
      </c>
      <c r="L1708" s="160">
        <v>43320</v>
      </c>
      <c r="M1708" s="160">
        <v>51696</v>
      </c>
      <c r="N1708" s="170">
        <f t="shared" si="387"/>
        <v>21589</v>
      </c>
      <c r="O1708" s="170">
        <f t="shared" si="388"/>
        <v>19866</v>
      </c>
      <c r="P1708" s="170">
        <f t="shared" si="389"/>
        <v>24416</v>
      </c>
      <c r="Q1708" s="170">
        <f t="shared" si="390"/>
        <v>18336</v>
      </c>
      <c r="R1708" s="170">
        <f t="shared" si="391"/>
        <v>8376</v>
      </c>
      <c r="S1708" s="174">
        <f t="shared" si="392"/>
        <v>13390</v>
      </c>
      <c r="T1708" s="171">
        <f t="shared" si="393"/>
        <v>45497.701295999999</v>
      </c>
      <c r="U1708" s="174">
        <f t="shared" si="394"/>
        <v>1681.1400628871997</v>
      </c>
      <c r="V1708" s="172">
        <f t="shared" si="395"/>
        <v>7.964833088924153</v>
      </c>
      <c r="W1708" s="174">
        <f t="shared" si="396"/>
        <v>2502</v>
      </c>
      <c r="X1708" s="174">
        <f t="shared" si="397"/>
        <v>140.09500524059999</v>
      </c>
      <c r="Y1708" s="175">
        <f t="shared" si="398"/>
        <v>17.859309086023806</v>
      </c>
    </row>
    <row r="1709" spans="1:33" ht="14.25" customHeight="1" x14ac:dyDescent="0.2">
      <c r="A1709" s="172" t="s">
        <v>307</v>
      </c>
      <c r="B1709" s="172" t="s">
        <v>451</v>
      </c>
      <c r="C1709" s="180" t="s">
        <v>340</v>
      </c>
      <c r="D1709" s="170">
        <v>103000</v>
      </c>
      <c r="E1709" s="160">
        <v>682</v>
      </c>
      <c r="F1709" s="160">
        <v>834</v>
      </c>
      <c r="G1709" s="160">
        <v>1083</v>
      </c>
      <c r="H1709" s="170">
        <v>30107</v>
      </c>
      <c r="I1709" s="170">
        <v>31830</v>
      </c>
      <c r="J1709" s="170">
        <v>27280</v>
      </c>
      <c r="K1709" s="170">
        <v>33360</v>
      </c>
      <c r="L1709" s="160">
        <v>43320</v>
      </c>
      <c r="M1709" s="160">
        <v>28530</v>
      </c>
      <c r="N1709" s="170">
        <f t="shared" si="387"/>
        <v>-1577</v>
      </c>
      <c r="O1709" s="170">
        <f t="shared" si="388"/>
        <v>-3300</v>
      </c>
      <c r="P1709" s="170">
        <f t="shared" si="389"/>
        <v>1250</v>
      </c>
      <c r="Q1709" s="170">
        <f t="shared" si="390"/>
        <v>-4830</v>
      </c>
      <c r="R1709" s="170">
        <f t="shared" si="391"/>
        <v>-14790</v>
      </c>
      <c r="S1709" s="174">
        <f t="shared" si="392"/>
        <v>13390</v>
      </c>
      <c r="T1709" s="171">
        <f t="shared" si="393"/>
        <v>25109.28153</v>
      </c>
      <c r="U1709" s="174">
        <f t="shared" si="394"/>
        <v>927.78795253349995</v>
      </c>
      <c r="V1709" s="172">
        <f t="shared" si="395"/>
        <v>14.432177054504836</v>
      </c>
      <c r="W1709" s="174">
        <f t="shared" si="396"/>
        <v>2502</v>
      </c>
      <c r="X1709" s="174">
        <f t="shared" si="397"/>
        <v>77.315662711124986</v>
      </c>
      <c r="Y1709" s="175">
        <f t="shared" si="398"/>
        <v>32.36084270981727</v>
      </c>
    </row>
    <row r="1710" spans="1:33" ht="14.25" customHeight="1" x14ac:dyDescent="0.25">
      <c r="A1710" s="172" t="s">
        <v>307</v>
      </c>
      <c r="B1710" s="172" t="s">
        <v>451</v>
      </c>
      <c r="C1710" s="180" t="s">
        <v>305</v>
      </c>
      <c r="D1710" s="170">
        <v>103000</v>
      </c>
      <c r="E1710" s="160">
        <v>682</v>
      </c>
      <c r="F1710" s="160">
        <v>834</v>
      </c>
      <c r="G1710" s="160">
        <v>1083</v>
      </c>
      <c r="H1710" s="170">
        <v>30107</v>
      </c>
      <c r="I1710" s="170">
        <v>31830</v>
      </c>
      <c r="J1710" s="170">
        <v>27280</v>
      </c>
      <c r="K1710" s="170">
        <v>33360</v>
      </c>
      <c r="L1710" s="160">
        <v>43320</v>
      </c>
      <c r="M1710" s="160">
        <v>25117</v>
      </c>
      <c r="N1710" s="170">
        <f t="shared" si="387"/>
        <v>-4990</v>
      </c>
      <c r="O1710" s="170">
        <f t="shared" si="388"/>
        <v>-6713</v>
      </c>
      <c r="P1710" s="170">
        <f t="shared" si="389"/>
        <v>-2163</v>
      </c>
      <c r="Q1710" s="170">
        <f t="shared" si="390"/>
        <v>-8243</v>
      </c>
      <c r="R1710" s="170">
        <f t="shared" si="391"/>
        <v>-18203</v>
      </c>
      <c r="S1710" s="174">
        <f t="shared" si="392"/>
        <v>13390</v>
      </c>
      <c r="T1710" s="171">
        <f t="shared" si="393"/>
        <v>22105.496816999999</v>
      </c>
      <c r="U1710" s="174">
        <f t="shared" si="394"/>
        <v>816.7981073881499</v>
      </c>
      <c r="V1710" s="172">
        <f t="shared" si="395"/>
        <v>16.393279904647173</v>
      </c>
      <c r="W1710" s="174">
        <f t="shared" si="396"/>
        <v>2502</v>
      </c>
      <c r="X1710" s="174">
        <f t="shared" si="397"/>
        <v>68.066508949012487</v>
      </c>
      <c r="Y1710" s="175">
        <f t="shared" si="398"/>
        <v>36.758165485969137</v>
      </c>
      <c r="AE1710" s="179"/>
      <c r="AF1710" s="179"/>
      <c r="AG1710" s="179"/>
    </row>
    <row r="1711" spans="1:33" ht="14.25" customHeight="1" x14ac:dyDescent="0.2">
      <c r="A1711" s="172" t="s">
        <v>268</v>
      </c>
      <c r="B1711" s="172" t="s">
        <v>288</v>
      </c>
      <c r="C1711" s="172" t="s">
        <v>463</v>
      </c>
      <c r="D1711" s="170">
        <v>510000</v>
      </c>
      <c r="E1711" s="160">
        <v>1529</v>
      </c>
      <c r="F1711" s="160">
        <v>1878</v>
      </c>
      <c r="G1711" s="160">
        <v>2719</v>
      </c>
      <c r="H1711" s="170">
        <v>149073</v>
      </c>
      <c r="I1711" s="170">
        <v>157608</v>
      </c>
      <c r="J1711" s="170">
        <v>61160</v>
      </c>
      <c r="K1711" s="170">
        <v>75120</v>
      </c>
      <c r="L1711" s="160">
        <v>108760</v>
      </c>
      <c r="M1711" s="160">
        <v>34705</v>
      </c>
      <c r="N1711" s="170">
        <f t="shared" si="387"/>
        <v>-114368</v>
      </c>
      <c r="O1711" s="170">
        <f t="shared" si="388"/>
        <v>-122903</v>
      </c>
      <c r="P1711" s="170">
        <f t="shared" si="389"/>
        <v>-26455</v>
      </c>
      <c r="Q1711" s="170">
        <f t="shared" si="390"/>
        <v>-40415</v>
      </c>
      <c r="R1711" s="170">
        <f t="shared" si="391"/>
        <v>-74055</v>
      </c>
      <c r="S1711" s="174">
        <f t="shared" si="392"/>
        <v>66300</v>
      </c>
      <c r="T1711" s="171">
        <f t="shared" si="393"/>
        <v>30543.905204999999</v>
      </c>
      <c r="U1711" s="174">
        <f t="shared" si="394"/>
        <v>1128.5972973247499</v>
      </c>
      <c r="V1711" s="172">
        <f t="shared" si="395"/>
        <v>58.745488897730731</v>
      </c>
      <c r="W1711" s="174">
        <f t="shared" si="396"/>
        <v>5634</v>
      </c>
      <c r="X1711" s="174">
        <f t="shared" si="397"/>
        <v>94.049774777062481</v>
      </c>
      <c r="Y1711" s="172">
        <f t="shared" si="398"/>
        <v>59.90444967417465</v>
      </c>
    </row>
    <row r="1712" spans="1:33" ht="14.25" customHeight="1" x14ac:dyDescent="0.2">
      <c r="A1712" s="172" t="s">
        <v>268</v>
      </c>
      <c r="B1712" s="172" t="s">
        <v>288</v>
      </c>
      <c r="C1712" s="172" t="s">
        <v>181</v>
      </c>
      <c r="D1712" s="170">
        <v>510000</v>
      </c>
      <c r="E1712" s="160">
        <v>1529</v>
      </c>
      <c r="F1712" s="160">
        <v>1878</v>
      </c>
      <c r="G1712" s="160">
        <v>2719</v>
      </c>
      <c r="H1712" s="170">
        <v>149073</v>
      </c>
      <c r="I1712" s="170">
        <v>157608</v>
      </c>
      <c r="J1712" s="170">
        <v>61160</v>
      </c>
      <c r="K1712" s="170">
        <v>75120</v>
      </c>
      <c r="L1712" s="160">
        <v>108760</v>
      </c>
      <c r="M1712" s="160">
        <v>96132</v>
      </c>
      <c r="N1712" s="170">
        <f t="shared" si="387"/>
        <v>-52941</v>
      </c>
      <c r="O1712" s="170">
        <f t="shared" si="388"/>
        <v>-61476</v>
      </c>
      <c r="P1712" s="170">
        <f t="shared" si="389"/>
        <v>34972</v>
      </c>
      <c r="Q1712" s="170">
        <f t="shared" si="390"/>
        <v>21012</v>
      </c>
      <c r="R1712" s="170">
        <f t="shared" si="391"/>
        <v>-12628</v>
      </c>
      <c r="S1712" s="174">
        <f t="shared" si="392"/>
        <v>66300</v>
      </c>
      <c r="T1712" s="171">
        <f t="shared" si="393"/>
        <v>84605.869332000002</v>
      </c>
      <c r="U1712" s="174">
        <f t="shared" si="394"/>
        <v>3126.1868718173996</v>
      </c>
      <c r="V1712" s="172">
        <f t="shared" si="395"/>
        <v>21.207945243995184</v>
      </c>
      <c r="W1712" s="174">
        <f t="shared" si="396"/>
        <v>5634</v>
      </c>
      <c r="X1712" s="174">
        <f t="shared" si="397"/>
        <v>260.51557265144999</v>
      </c>
      <c r="Y1712" s="175">
        <f t="shared" si="398"/>
        <v>21.626346335686669</v>
      </c>
    </row>
    <row r="1713" spans="1:33" ht="14.25" customHeight="1" x14ac:dyDescent="0.2">
      <c r="A1713" s="172" t="s">
        <v>268</v>
      </c>
      <c r="B1713" s="172" t="s">
        <v>288</v>
      </c>
      <c r="C1713" s="172" t="s">
        <v>178</v>
      </c>
      <c r="D1713" s="170">
        <v>510000</v>
      </c>
      <c r="E1713" s="160">
        <v>1529</v>
      </c>
      <c r="F1713" s="160">
        <v>1878</v>
      </c>
      <c r="G1713" s="160">
        <v>2719</v>
      </c>
      <c r="H1713" s="170">
        <v>149073</v>
      </c>
      <c r="I1713" s="170">
        <v>157608</v>
      </c>
      <c r="J1713" s="170">
        <v>61160</v>
      </c>
      <c r="K1713" s="170">
        <v>75120</v>
      </c>
      <c r="L1713" s="160">
        <v>108760</v>
      </c>
      <c r="M1713" s="160">
        <v>75428</v>
      </c>
      <c r="N1713" s="170">
        <f t="shared" si="387"/>
        <v>-73645</v>
      </c>
      <c r="O1713" s="170">
        <f t="shared" si="388"/>
        <v>-82180</v>
      </c>
      <c r="P1713" s="170">
        <f t="shared" si="389"/>
        <v>14268</v>
      </c>
      <c r="Q1713" s="170">
        <f t="shared" si="390"/>
        <v>308</v>
      </c>
      <c r="R1713" s="170">
        <f t="shared" si="391"/>
        <v>-33332</v>
      </c>
      <c r="S1713" s="174">
        <f t="shared" si="392"/>
        <v>66300</v>
      </c>
      <c r="T1713" s="171">
        <f t="shared" si="393"/>
        <v>66384.258228000006</v>
      </c>
      <c r="U1713" s="174">
        <f t="shared" si="394"/>
        <v>2452.8983415245998</v>
      </c>
      <c r="V1713" s="172">
        <f t="shared" si="395"/>
        <v>27.029248981754055</v>
      </c>
      <c r="W1713" s="174">
        <f t="shared" si="396"/>
        <v>5634</v>
      </c>
      <c r="X1713" s="174">
        <f t="shared" si="397"/>
        <v>204.40819512704999</v>
      </c>
      <c r="Y1713" s="175">
        <f t="shared" si="398"/>
        <v>27.562495703747029</v>
      </c>
    </row>
    <row r="1714" spans="1:33" ht="14.25" customHeight="1" x14ac:dyDescent="0.2">
      <c r="A1714" s="172" t="s">
        <v>268</v>
      </c>
      <c r="B1714" s="172" t="s">
        <v>288</v>
      </c>
      <c r="C1714" s="172" t="s">
        <v>468</v>
      </c>
      <c r="D1714" s="170">
        <v>510000</v>
      </c>
      <c r="E1714" s="160">
        <v>1529</v>
      </c>
      <c r="F1714" s="160">
        <v>1878</v>
      </c>
      <c r="G1714" s="160">
        <v>2719</v>
      </c>
      <c r="H1714" s="170">
        <v>149073</v>
      </c>
      <c r="I1714" s="170">
        <v>157608</v>
      </c>
      <c r="J1714" s="170">
        <v>61160</v>
      </c>
      <c r="K1714" s="170">
        <v>75120</v>
      </c>
      <c r="L1714" s="160">
        <v>108760</v>
      </c>
      <c r="M1714" s="160">
        <v>63439</v>
      </c>
      <c r="N1714" s="170">
        <f t="shared" si="387"/>
        <v>-85634</v>
      </c>
      <c r="O1714" s="170">
        <f t="shared" si="388"/>
        <v>-94169</v>
      </c>
      <c r="P1714" s="170">
        <f t="shared" si="389"/>
        <v>2279</v>
      </c>
      <c r="Q1714" s="170">
        <f t="shared" si="390"/>
        <v>-11681</v>
      </c>
      <c r="R1714" s="170">
        <f t="shared" si="391"/>
        <v>-45321</v>
      </c>
      <c r="S1714" s="174">
        <f t="shared" si="392"/>
        <v>66300</v>
      </c>
      <c r="T1714" s="171">
        <f t="shared" si="393"/>
        <v>55832.727339000005</v>
      </c>
      <c r="U1714" s="174">
        <f t="shared" si="394"/>
        <v>2063.0192751760501</v>
      </c>
      <c r="V1714" s="172">
        <f t="shared" si="395"/>
        <v>32.13736332848476</v>
      </c>
      <c r="W1714" s="174">
        <f t="shared" si="396"/>
        <v>5634</v>
      </c>
      <c r="X1714" s="174">
        <f t="shared" si="397"/>
        <v>171.9182729313375</v>
      </c>
      <c r="Y1714" s="175">
        <f t="shared" si="398"/>
        <v>32.771385519037672</v>
      </c>
    </row>
    <row r="1715" spans="1:33" ht="14.25" customHeight="1" x14ac:dyDescent="0.2">
      <c r="A1715" s="172" t="s">
        <v>268</v>
      </c>
      <c r="B1715" s="172" t="s">
        <v>288</v>
      </c>
      <c r="C1715" s="172" t="s">
        <v>170</v>
      </c>
      <c r="D1715" s="170">
        <v>510000</v>
      </c>
      <c r="E1715" s="160">
        <v>1529</v>
      </c>
      <c r="F1715" s="160">
        <v>1878</v>
      </c>
      <c r="G1715" s="160">
        <v>2719</v>
      </c>
      <c r="H1715" s="170">
        <v>149073</v>
      </c>
      <c r="I1715" s="170">
        <v>157608</v>
      </c>
      <c r="J1715" s="170">
        <v>61160</v>
      </c>
      <c r="K1715" s="170">
        <v>75120</v>
      </c>
      <c r="L1715" s="160">
        <v>108760</v>
      </c>
      <c r="M1715" s="160">
        <v>53139</v>
      </c>
      <c r="N1715" s="170">
        <f t="shared" si="387"/>
        <v>-95934</v>
      </c>
      <c r="O1715" s="170">
        <f t="shared" si="388"/>
        <v>-104469</v>
      </c>
      <c r="P1715" s="170">
        <f t="shared" si="389"/>
        <v>-8021</v>
      </c>
      <c r="Q1715" s="170">
        <f t="shared" si="390"/>
        <v>-21981</v>
      </c>
      <c r="R1715" s="170">
        <f t="shared" si="391"/>
        <v>-55621</v>
      </c>
      <c r="S1715" s="174">
        <f t="shared" si="392"/>
        <v>66300</v>
      </c>
      <c r="T1715" s="171">
        <f t="shared" si="393"/>
        <v>46767.687039000004</v>
      </c>
      <c r="U1715" s="174">
        <f t="shared" si="394"/>
        <v>1728.0660360910499</v>
      </c>
      <c r="V1715" s="172">
        <f t="shared" si="395"/>
        <v>38.366589363664069</v>
      </c>
      <c r="W1715" s="174">
        <f t="shared" si="396"/>
        <v>5634</v>
      </c>
      <c r="X1715" s="174">
        <f t="shared" si="397"/>
        <v>144.00550300758749</v>
      </c>
      <c r="Y1715" s="175">
        <f t="shared" si="398"/>
        <v>39.123504882331829</v>
      </c>
    </row>
    <row r="1716" spans="1:33" ht="14.25" customHeight="1" x14ac:dyDescent="0.2">
      <c r="A1716" s="172" t="s">
        <v>268</v>
      </c>
      <c r="B1716" s="172" t="s">
        <v>288</v>
      </c>
      <c r="C1716" s="172" t="s">
        <v>171</v>
      </c>
      <c r="D1716" s="170">
        <v>510000</v>
      </c>
      <c r="E1716" s="160">
        <v>1529</v>
      </c>
      <c r="F1716" s="160">
        <v>1878</v>
      </c>
      <c r="G1716" s="160">
        <v>2719</v>
      </c>
      <c r="H1716" s="170">
        <v>149073</v>
      </c>
      <c r="I1716" s="170">
        <v>157608</v>
      </c>
      <c r="J1716" s="170">
        <v>61160</v>
      </c>
      <c r="K1716" s="170">
        <v>75120</v>
      </c>
      <c r="L1716" s="160">
        <v>108760</v>
      </c>
      <c r="M1716" s="160">
        <v>48828</v>
      </c>
      <c r="N1716" s="170">
        <f t="shared" si="387"/>
        <v>-100245</v>
      </c>
      <c r="O1716" s="170">
        <f t="shared" si="388"/>
        <v>-108780</v>
      </c>
      <c r="P1716" s="170">
        <f t="shared" si="389"/>
        <v>-12332</v>
      </c>
      <c r="Q1716" s="170">
        <f t="shared" si="390"/>
        <v>-26292</v>
      </c>
      <c r="R1716" s="170">
        <f t="shared" si="391"/>
        <v>-59932</v>
      </c>
      <c r="S1716" s="174">
        <f t="shared" si="392"/>
        <v>66300</v>
      </c>
      <c r="T1716" s="171">
        <f t="shared" si="393"/>
        <v>42973.571627999998</v>
      </c>
      <c r="U1716" s="174">
        <f t="shared" si="394"/>
        <v>1587.8734716545998</v>
      </c>
      <c r="V1716" s="172">
        <f t="shared" si="395"/>
        <v>41.753956586297718</v>
      </c>
      <c r="W1716" s="174">
        <f t="shared" si="396"/>
        <v>5634</v>
      </c>
      <c r="X1716" s="174">
        <f t="shared" si="397"/>
        <v>132.32278930454999</v>
      </c>
      <c r="Y1716" s="175">
        <f t="shared" si="398"/>
        <v>42.577699802208386</v>
      </c>
    </row>
    <row r="1717" spans="1:33" ht="14.25" customHeight="1" x14ac:dyDescent="0.2">
      <c r="A1717" s="172" t="s">
        <v>268</v>
      </c>
      <c r="B1717" s="172" t="s">
        <v>288</v>
      </c>
      <c r="C1717" s="172" t="s">
        <v>172</v>
      </c>
      <c r="D1717" s="170">
        <v>510000</v>
      </c>
      <c r="E1717" s="160">
        <v>1529</v>
      </c>
      <c r="F1717" s="160">
        <v>1878</v>
      </c>
      <c r="G1717" s="160">
        <v>2719</v>
      </c>
      <c r="H1717" s="170">
        <v>149073</v>
      </c>
      <c r="I1717" s="170">
        <v>157608</v>
      </c>
      <c r="J1717" s="170">
        <v>61160</v>
      </c>
      <c r="K1717" s="170">
        <v>75120</v>
      </c>
      <c r="L1717" s="160">
        <v>108760</v>
      </c>
      <c r="M1717" s="160">
        <v>34691</v>
      </c>
      <c r="N1717" s="170">
        <f t="shared" si="387"/>
        <v>-114382</v>
      </c>
      <c r="O1717" s="170">
        <f t="shared" si="388"/>
        <v>-122917</v>
      </c>
      <c r="P1717" s="170">
        <f t="shared" si="389"/>
        <v>-26469</v>
      </c>
      <c r="Q1717" s="170">
        <f t="shared" si="390"/>
        <v>-40429</v>
      </c>
      <c r="R1717" s="170">
        <f t="shared" si="391"/>
        <v>-74069</v>
      </c>
      <c r="S1717" s="174">
        <f t="shared" si="392"/>
        <v>66300</v>
      </c>
      <c r="T1717" s="171">
        <f t="shared" si="393"/>
        <v>30531.583791000001</v>
      </c>
      <c r="U1717" s="174">
        <f t="shared" si="394"/>
        <v>1128.14202107745</v>
      </c>
      <c r="V1717" s="172">
        <f t="shared" si="395"/>
        <v>58.769196396637305</v>
      </c>
      <c r="W1717" s="174">
        <f t="shared" si="396"/>
        <v>5634</v>
      </c>
      <c r="X1717" s="174">
        <f t="shared" si="397"/>
        <v>94.011835089787496</v>
      </c>
      <c r="Y1717" s="175">
        <f t="shared" si="398"/>
        <v>59.928624886634317</v>
      </c>
    </row>
    <row r="1718" spans="1:33" ht="14.25" customHeight="1" x14ac:dyDescent="0.2">
      <c r="A1718" s="172" t="s">
        <v>268</v>
      </c>
      <c r="B1718" s="172" t="s">
        <v>288</v>
      </c>
      <c r="C1718" s="172" t="s">
        <v>173</v>
      </c>
      <c r="D1718" s="170">
        <v>510000</v>
      </c>
      <c r="E1718" s="160">
        <v>1529</v>
      </c>
      <c r="F1718" s="160">
        <v>1878</v>
      </c>
      <c r="G1718" s="160">
        <v>2719</v>
      </c>
      <c r="H1718" s="170">
        <v>149073</v>
      </c>
      <c r="I1718" s="170">
        <v>157608</v>
      </c>
      <c r="J1718" s="170">
        <v>61160</v>
      </c>
      <c r="K1718" s="170">
        <v>75120</v>
      </c>
      <c r="L1718" s="160">
        <v>108760</v>
      </c>
      <c r="M1718" s="160">
        <v>43115</v>
      </c>
      <c r="N1718" s="170">
        <f t="shared" si="387"/>
        <v>-105958</v>
      </c>
      <c r="O1718" s="170">
        <f t="shared" si="388"/>
        <v>-114493</v>
      </c>
      <c r="P1718" s="170">
        <f t="shared" si="389"/>
        <v>-18045</v>
      </c>
      <c r="Q1718" s="170">
        <f t="shared" si="390"/>
        <v>-32005</v>
      </c>
      <c r="R1718" s="170">
        <f t="shared" si="391"/>
        <v>-65645</v>
      </c>
      <c r="S1718" s="174">
        <f t="shared" si="392"/>
        <v>66300</v>
      </c>
      <c r="T1718" s="171">
        <f t="shared" si="393"/>
        <v>37945.554615000001</v>
      </c>
      <c r="U1718" s="174">
        <f t="shared" si="394"/>
        <v>1402.08824302425</v>
      </c>
      <c r="V1718" s="172">
        <f t="shared" si="395"/>
        <v>47.286610047448562</v>
      </c>
      <c r="W1718" s="174">
        <f t="shared" si="396"/>
        <v>5634</v>
      </c>
      <c r="X1718" s="174">
        <f t="shared" si="397"/>
        <v>116.84068691868748</v>
      </c>
      <c r="Y1718" s="175">
        <f t="shared" si="398"/>
        <v>48.219504254719503</v>
      </c>
    </row>
    <row r="1719" spans="1:33" ht="14.25" customHeight="1" x14ac:dyDescent="0.2">
      <c r="A1719" s="172" t="s">
        <v>268</v>
      </c>
      <c r="B1719" s="172" t="s">
        <v>288</v>
      </c>
      <c r="C1719" s="172" t="s">
        <v>174</v>
      </c>
      <c r="D1719" s="170">
        <v>510000</v>
      </c>
      <c r="E1719" s="160">
        <v>1529</v>
      </c>
      <c r="F1719" s="160">
        <v>1878</v>
      </c>
      <c r="G1719" s="160">
        <v>2719</v>
      </c>
      <c r="H1719" s="170">
        <v>149073</v>
      </c>
      <c r="I1719" s="170">
        <v>157608</v>
      </c>
      <c r="J1719" s="170">
        <v>61160</v>
      </c>
      <c r="K1719" s="170">
        <v>75120</v>
      </c>
      <c r="L1719" s="160">
        <v>108760</v>
      </c>
      <c r="M1719" s="160">
        <v>74697</v>
      </c>
      <c r="N1719" s="170">
        <f t="shared" si="387"/>
        <v>-74376</v>
      </c>
      <c r="O1719" s="170">
        <f t="shared" si="388"/>
        <v>-82911</v>
      </c>
      <c r="P1719" s="170">
        <f t="shared" si="389"/>
        <v>13537</v>
      </c>
      <c r="Q1719" s="170">
        <f t="shared" si="390"/>
        <v>-423</v>
      </c>
      <c r="R1719" s="170">
        <f t="shared" si="391"/>
        <v>-34063</v>
      </c>
      <c r="S1719" s="174">
        <f t="shared" si="392"/>
        <v>66300</v>
      </c>
      <c r="T1719" s="171">
        <f t="shared" si="393"/>
        <v>65740.904397000006</v>
      </c>
      <c r="U1719" s="174">
        <f t="shared" si="394"/>
        <v>2429.1264174691501</v>
      </c>
      <c r="V1719" s="172">
        <f t="shared" si="395"/>
        <v>27.293762697240112</v>
      </c>
      <c r="W1719" s="174">
        <f t="shared" si="396"/>
        <v>5634</v>
      </c>
      <c r="X1719" s="174">
        <f t="shared" si="397"/>
        <v>202.42720145576249</v>
      </c>
      <c r="Y1719" s="175">
        <f t="shared" si="398"/>
        <v>27.832227879864398</v>
      </c>
    </row>
    <row r="1720" spans="1:33" ht="14.25" customHeight="1" x14ac:dyDescent="0.2">
      <c r="A1720" s="172" t="s">
        <v>268</v>
      </c>
      <c r="B1720" s="172" t="s">
        <v>288</v>
      </c>
      <c r="C1720" s="172" t="s">
        <v>175</v>
      </c>
      <c r="D1720" s="170">
        <v>510000</v>
      </c>
      <c r="E1720" s="160">
        <v>1529</v>
      </c>
      <c r="F1720" s="160">
        <v>1878</v>
      </c>
      <c r="G1720" s="160">
        <v>2719</v>
      </c>
      <c r="H1720" s="170">
        <v>149073</v>
      </c>
      <c r="I1720" s="170">
        <v>157608</v>
      </c>
      <c r="J1720" s="170">
        <v>61160</v>
      </c>
      <c r="K1720" s="170">
        <v>75120</v>
      </c>
      <c r="L1720" s="160">
        <v>108760</v>
      </c>
      <c r="M1720" s="160">
        <v>32313</v>
      </c>
      <c r="N1720" s="170">
        <f t="shared" si="387"/>
        <v>-116760</v>
      </c>
      <c r="O1720" s="170">
        <f t="shared" si="388"/>
        <v>-125295</v>
      </c>
      <c r="P1720" s="170">
        <f t="shared" si="389"/>
        <v>-28847</v>
      </c>
      <c r="Q1720" s="170">
        <f t="shared" si="390"/>
        <v>-42807</v>
      </c>
      <c r="R1720" s="170">
        <f t="shared" si="391"/>
        <v>-76447</v>
      </c>
      <c r="S1720" s="174">
        <f t="shared" si="392"/>
        <v>66300</v>
      </c>
      <c r="T1720" s="171">
        <f t="shared" si="393"/>
        <v>28438.703613000001</v>
      </c>
      <c r="U1720" s="174">
        <f t="shared" si="394"/>
        <v>1050.81009850035</v>
      </c>
      <c r="V1720" s="172">
        <f t="shared" si="395"/>
        <v>63.094178571960036</v>
      </c>
      <c r="W1720" s="174">
        <f t="shared" si="396"/>
        <v>5634</v>
      </c>
      <c r="X1720" s="174">
        <f t="shared" si="397"/>
        <v>87.567508208362497</v>
      </c>
      <c r="Y1720" s="175">
        <f t="shared" si="398"/>
        <v>64.338932502157988</v>
      </c>
    </row>
    <row r="1721" spans="1:33" ht="14.25" customHeight="1" x14ac:dyDescent="0.2">
      <c r="A1721" s="172" t="s">
        <v>268</v>
      </c>
      <c r="B1721" s="172" t="s">
        <v>288</v>
      </c>
      <c r="C1721" s="172" t="s">
        <v>176</v>
      </c>
      <c r="D1721" s="170">
        <v>510000</v>
      </c>
      <c r="E1721" s="160">
        <v>1529</v>
      </c>
      <c r="F1721" s="160">
        <v>1878</v>
      </c>
      <c r="G1721" s="160">
        <v>2719</v>
      </c>
      <c r="H1721" s="170">
        <v>149073</v>
      </c>
      <c r="I1721" s="170">
        <v>157608</v>
      </c>
      <c r="J1721" s="170">
        <v>61160</v>
      </c>
      <c r="K1721" s="170">
        <v>75120</v>
      </c>
      <c r="L1721" s="160">
        <v>108760</v>
      </c>
      <c r="M1721" s="160">
        <v>27414</v>
      </c>
      <c r="N1721" s="170">
        <f t="shared" si="387"/>
        <v>-121659</v>
      </c>
      <c r="O1721" s="170">
        <f t="shared" si="388"/>
        <v>-130194</v>
      </c>
      <c r="P1721" s="170">
        <f t="shared" si="389"/>
        <v>-33746</v>
      </c>
      <c r="Q1721" s="170">
        <f t="shared" si="390"/>
        <v>-47706</v>
      </c>
      <c r="R1721" s="170">
        <f t="shared" si="391"/>
        <v>-81346</v>
      </c>
      <c r="S1721" s="174">
        <f t="shared" si="392"/>
        <v>66300</v>
      </c>
      <c r="T1721" s="171">
        <f t="shared" si="393"/>
        <v>24127.088813999999</v>
      </c>
      <c r="U1721" s="174">
        <f t="shared" si="394"/>
        <v>891.49593167729984</v>
      </c>
      <c r="V1721" s="172">
        <f t="shared" si="395"/>
        <v>74.369380323766876</v>
      </c>
      <c r="W1721" s="174">
        <f t="shared" si="396"/>
        <v>5634</v>
      </c>
      <c r="X1721" s="174">
        <f t="shared" si="397"/>
        <v>74.291327639774991</v>
      </c>
      <c r="Y1721" s="175">
        <f t="shared" si="398"/>
        <v>75.836577148253852</v>
      </c>
    </row>
    <row r="1722" spans="1:33" ht="14.25" customHeight="1" x14ac:dyDescent="0.2">
      <c r="A1722" s="172" t="s">
        <v>268</v>
      </c>
      <c r="B1722" s="172" t="s">
        <v>288</v>
      </c>
      <c r="C1722" s="172" t="s">
        <v>303</v>
      </c>
      <c r="D1722" s="170">
        <v>510000</v>
      </c>
      <c r="E1722" s="160">
        <v>1529</v>
      </c>
      <c r="F1722" s="160">
        <v>1878</v>
      </c>
      <c r="G1722" s="160">
        <v>2719</v>
      </c>
      <c r="H1722" s="170">
        <v>149073</v>
      </c>
      <c r="I1722" s="170">
        <v>157608</v>
      </c>
      <c r="J1722" s="170">
        <v>61160</v>
      </c>
      <c r="K1722" s="170">
        <v>75120</v>
      </c>
      <c r="L1722" s="160">
        <v>108760</v>
      </c>
      <c r="M1722" s="160">
        <v>48125</v>
      </c>
      <c r="N1722" s="170">
        <f t="shared" si="387"/>
        <v>-100948</v>
      </c>
      <c r="O1722" s="170">
        <f t="shared" si="388"/>
        <v>-109483</v>
      </c>
      <c r="P1722" s="170">
        <f t="shared" si="389"/>
        <v>-13035</v>
      </c>
      <c r="Q1722" s="170">
        <f t="shared" si="390"/>
        <v>-26995</v>
      </c>
      <c r="R1722" s="170">
        <f t="shared" si="391"/>
        <v>-60635</v>
      </c>
      <c r="S1722" s="174">
        <f t="shared" si="392"/>
        <v>66300</v>
      </c>
      <c r="T1722" s="171">
        <f t="shared" si="393"/>
        <v>42354.860625000001</v>
      </c>
      <c r="U1722" s="174">
        <f t="shared" si="394"/>
        <v>1565.01210009375</v>
      </c>
      <c r="V1722" s="172">
        <f t="shared" si="395"/>
        <v>42.36388970796353</v>
      </c>
      <c r="W1722" s="174">
        <f t="shared" si="396"/>
        <v>5634</v>
      </c>
      <c r="X1722" s="174">
        <f t="shared" si="397"/>
        <v>130.41767500781248</v>
      </c>
      <c r="Y1722" s="175">
        <f t="shared" si="398"/>
        <v>43.199665993604803</v>
      </c>
    </row>
    <row r="1723" spans="1:33" ht="14.25" customHeight="1" x14ac:dyDescent="0.2">
      <c r="A1723" s="172" t="s">
        <v>268</v>
      </c>
      <c r="B1723" s="172" t="s">
        <v>288</v>
      </c>
      <c r="C1723" s="172" t="s">
        <v>339</v>
      </c>
      <c r="D1723" s="170">
        <v>510000</v>
      </c>
      <c r="E1723" s="160">
        <v>1529</v>
      </c>
      <c r="F1723" s="160">
        <v>1878</v>
      </c>
      <c r="G1723" s="160">
        <v>2719</v>
      </c>
      <c r="H1723" s="170">
        <v>149073</v>
      </c>
      <c r="I1723" s="170">
        <v>157608</v>
      </c>
      <c r="J1723" s="170">
        <v>61160</v>
      </c>
      <c r="K1723" s="170">
        <v>75120</v>
      </c>
      <c r="L1723" s="160">
        <v>108760</v>
      </c>
      <c r="M1723" s="160">
        <v>32579</v>
      </c>
      <c r="N1723" s="170">
        <f t="shared" si="387"/>
        <v>-116494</v>
      </c>
      <c r="O1723" s="170">
        <f t="shared" si="388"/>
        <v>-125029</v>
      </c>
      <c r="P1723" s="170">
        <f t="shared" si="389"/>
        <v>-28581</v>
      </c>
      <c r="Q1723" s="170">
        <f t="shared" si="390"/>
        <v>-42541</v>
      </c>
      <c r="R1723" s="170">
        <f t="shared" si="391"/>
        <v>-76181</v>
      </c>
      <c r="S1723" s="174">
        <f t="shared" si="392"/>
        <v>66300</v>
      </c>
      <c r="T1723" s="171">
        <f t="shared" si="393"/>
        <v>28672.810479</v>
      </c>
      <c r="U1723" s="174">
        <f t="shared" si="394"/>
        <v>1059.4603471990499</v>
      </c>
      <c r="V1723" s="172">
        <f t="shared" si="395"/>
        <v>62.579029196591208</v>
      </c>
      <c r="W1723" s="174">
        <f t="shared" si="396"/>
        <v>5634</v>
      </c>
      <c r="X1723" s="174">
        <f t="shared" si="397"/>
        <v>88.288362266587484</v>
      </c>
      <c r="Y1723" s="175">
        <f t="shared" si="398"/>
        <v>63.8136199988407</v>
      </c>
    </row>
    <row r="1724" spans="1:33" ht="14.25" customHeight="1" x14ac:dyDescent="0.2">
      <c r="A1724" s="172" t="s">
        <v>268</v>
      </c>
      <c r="B1724" s="172" t="s">
        <v>288</v>
      </c>
      <c r="C1724" s="172" t="s">
        <v>179</v>
      </c>
      <c r="D1724" s="170">
        <v>510000</v>
      </c>
      <c r="E1724" s="160">
        <v>1529</v>
      </c>
      <c r="F1724" s="160">
        <v>1878</v>
      </c>
      <c r="G1724" s="160">
        <v>2719</v>
      </c>
      <c r="H1724" s="170">
        <v>149073</v>
      </c>
      <c r="I1724" s="170">
        <v>157608</v>
      </c>
      <c r="J1724" s="170">
        <v>61160</v>
      </c>
      <c r="K1724" s="170">
        <v>75120</v>
      </c>
      <c r="L1724" s="160">
        <v>108760</v>
      </c>
      <c r="M1724" s="160">
        <v>61441</v>
      </c>
      <c r="N1724" s="170">
        <f t="shared" si="387"/>
        <v>-87632</v>
      </c>
      <c r="O1724" s="170">
        <f t="shared" si="388"/>
        <v>-96167</v>
      </c>
      <c r="P1724" s="170">
        <f t="shared" si="389"/>
        <v>281</v>
      </c>
      <c r="Q1724" s="170">
        <f t="shared" si="390"/>
        <v>-13679</v>
      </c>
      <c r="R1724" s="170">
        <f t="shared" si="391"/>
        <v>-47319</v>
      </c>
      <c r="S1724" s="174">
        <f t="shared" si="392"/>
        <v>66300</v>
      </c>
      <c r="T1724" s="171">
        <f t="shared" si="393"/>
        <v>54074.285541000005</v>
      </c>
      <c r="U1724" s="174">
        <f t="shared" si="394"/>
        <v>1998.0448507399501</v>
      </c>
      <c r="V1724" s="172">
        <f t="shared" si="395"/>
        <v>33.182438309854078</v>
      </c>
      <c r="W1724" s="174">
        <f t="shared" si="396"/>
        <v>5634</v>
      </c>
      <c r="X1724" s="174">
        <f t="shared" si="397"/>
        <v>166.50373756166249</v>
      </c>
      <c r="Y1724" s="175">
        <f t="shared" si="398"/>
        <v>33.837078269270208</v>
      </c>
    </row>
    <row r="1725" spans="1:33" ht="14.25" customHeight="1" x14ac:dyDescent="0.25">
      <c r="A1725" s="172" t="s">
        <v>268</v>
      </c>
      <c r="B1725" s="172" t="s">
        <v>288</v>
      </c>
      <c r="C1725" s="172" t="s">
        <v>340</v>
      </c>
      <c r="D1725" s="170">
        <v>510000</v>
      </c>
      <c r="E1725" s="160">
        <v>1529</v>
      </c>
      <c r="F1725" s="160">
        <v>1878</v>
      </c>
      <c r="G1725" s="160">
        <v>2719</v>
      </c>
      <c r="H1725" s="170">
        <v>149073</v>
      </c>
      <c r="I1725" s="170">
        <v>157608</v>
      </c>
      <c r="J1725" s="170">
        <v>61160</v>
      </c>
      <c r="K1725" s="170">
        <v>75120</v>
      </c>
      <c r="L1725" s="160">
        <v>108760</v>
      </c>
      <c r="M1725" s="160">
        <v>33908</v>
      </c>
      <c r="N1725" s="170">
        <f t="shared" si="387"/>
        <v>-115165</v>
      </c>
      <c r="O1725" s="170">
        <f t="shared" si="388"/>
        <v>-123700</v>
      </c>
      <c r="P1725" s="170">
        <f t="shared" si="389"/>
        <v>-27252</v>
      </c>
      <c r="Q1725" s="170">
        <f t="shared" si="390"/>
        <v>-41212</v>
      </c>
      <c r="R1725" s="170">
        <f t="shared" si="391"/>
        <v>-74852</v>
      </c>
      <c r="S1725" s="174">
        <f t="shared" si="392"/>
        <v>66300</v>
      </c>
      <c r="T1725" s="171">
        <f t="shared" si="393"/>
        <v>29842.464708</v>
      </c>
      <c r="U1725" s="174">
        <f t="shared" si="394"/>
        <v>1102.6790709605998</v>
      </c>
      <c r="V1725" s="172">
        <f t="shared" si="395"/>
        <v>60.12628855124882</v>
      </c>
      <c r="W1725" s="174">
        <f t="shared" si="396"/>
        <v>5634</v>
      </c>
      <c r="X1725" s="174">
        <f t="shared" si="397"/>
        <v>91.889922580049983</v>
      </c>
      <c r="Y1725" s="175">
        <f t="shared" si="398"/>
        <v>61.31249044302912</v>
      </c>
      <c r="AE1725" s="179"/>
      <c r="AF1725" s="179"/>
      <c r="AG1725" s="179"/>
    </row>
    <row r="1726" spans="1:33" ht="14.25" customHeight="1" x14ac:dyDescent="0.2">
      <c r="A1726" s="172" t="s">
        <v>268</v>
      </c>
      <c r="B1726" s="172" t="s">
        <v>288</v>
      </c>
      <c r="C1726" s="172" t="s">
        <v>305</v>
      </c>
      <c r="D1726" s="170">
        <v>510000</v>
      </c>
      <c r="E1726" s="160">
        <v>1529</v>
      </c>
      <c r="F1726" s="160">
        <v>1878</v>
      </c>
      <c r="G1726" s="160">
        <v>2719</v>
      </c>
      <c r="H1726" s="170">
        <v>149073</v>
      </c>
      <c r="I1726" s="170">
        <v>157608</v>
      </c>
      <c r="J1726" s="170">
        <v>61160</v>
      </c>
      <c r="K1726" s="170">
        <v>75120</v>
      </c>
      <c r="L1726" s="160">
        <v>108760</v>
      </c>
      <c r="M1726" s="160">
        <v>29852</v>
      </c>
      <c r="N1726" s="170">
        <f t="shared" si="387"/>
        <v>-119221</v>
      </c>
      <c r="O1726" s="170">
        <f t="shared" si="388"/>
        <v>-127756</v>
      </c>
      <c r="P1726" s="170">
        <f t="shared" si="389"/>
        <v>-31308</v>
      </c>
      <c r="Q1726" s="170">
        <f t="shared" si="390"/>
        <v>-45268</v>
      </c>
      <c r="R1726" s="170">
        <f t="shared" si="391"/>
        <v>-78908</v>
      </c>
      <c r="S1726" s="174">
        <f t="shared" si="392"/>
        <v>66300</v>
      </c>
      <c r="T1726" s="171">
        <f t="shared" si="393"/>
        <v>26272.775052000001</v>
      </c>
      <c r="U1726" s="174">
        <f t="shared" si="394"/>
        <v>970.77903817139997</v>
      </c>
      <c r="V1726" s="172">
        <f t="shared" si="395"/>
        <v>68.295665020626586</v>
      </c>
      <c r="W1726" s="174">
        <f t="shared" si="396"/>
        <v>5634</v>
      </c>
      <c r="X1726" s="174">
        <f t="shared" si="397"/>
        <v>80.898253180949993</v>
      </c>
      <c r="Y1726" s="175">
        <f t="shared" si="398"/>
        <v>69.64303651153125</v>
      </c>
    </row>
    <row r="1727" spans="1:33" ht="14.25" customHeight="1" x14ac:dyDescent="0.25">
      <c r="A1727" s="172" t="s">
        <v>268</v>
      </c>
      <c r="B1727" s="172" t="s">
        <v>288</v>
      </c>
      <c r="C1727" s="172" t="s">
        <v>177</v>
      </c>
      <c r="D1727" s="170">
        <v>510000</v>
      </c>
      <c r="E1727" s="160">
        <v>1529</v>
      </c>
      <c r="F1727" s="160">
        <v>1878</v>
      </c>
      <c r="G1727" s="160">
        <v>2719</v>
      </c>
      <c r="H1727" s="170">
        <v>149073</v>
      </c>
      <c r="I1727" s="170">
        <v>157608</v>
      </c>
      <c r="J1727" s="170">
        <v>61160</v>
      </c>
      <c r="K1727" s="170">
        <v>75120</v>
      </c>
      <c r="L1727" s="160">
        <v>108760</v>
      </c>
      <c r="M1727" s="160">
        <v>31799</v>
      </c>
      <c r="N1727" s="170">
        <f t="shared" si="387"/>
        <v>-117274</v>
      </c>
      <c r="O1727" s="170">
        <f t="shared" si="388"/>
        <v>-125809</v>
      </c>
      <c r="P1727" s="170">
        <f t="shared" si="389"/>
        <v>-29361</v>
      </c>
      <c r="Q1727" s="170">
        <f t="shared" si="390"/>
        <v>-43321</v>
      </c>
      <c r="R1727" s="170">
        <f t="shared" si="391"/>
        <v>-76961</v>
      </c>
      <c r="S1727" s="174">
        <f t="shared" si="392"/>
        <v>66300</v>
      </c>
      <c r="T1727" s="171">
        <f t="shared" si="393"/>
        <v>27986.331699000002</v>
      </c>
      <c r="U1727" s="174">
        <f t="shared" si="394"/>
        <v>1034.0949562780499</v>
      </c>
      <c r="V1727" s="172">
        <f t="shared" si="395"/>
        <v>64.114034787123643</v>
      </c>
      <c r="W1727" s="174">
        <f t="shared" si="396"/>
        <v>5634</v>
      </c>
      <c r="X1727" s="174">
        <f t="shared" si="397"/>
        <v>86.1745796898375</v>
      </c>
      <c r="Y1727" s="175">
        <f t="shared" si="398"/>
        <v>65.378908957584542</v>
      </c>
      <c r="AE1727" s="179"/>
      <c r="AF1727" s="179"/>
      <c r="AG1727" s="179"/>
    </row>
    <row r="1728" spans="1:33" ht="14.25" customHeight="1" x14ac:dyDescent="0.2">
      <c r="A1728" s="172" t="s">
        <v>268</v>
      </c>
      <c r="B1728" s="172" t="s">
        <v>288</v>
      </c>
      <c r="C1728" s="172" t="s">
        <v>180</v>
      </c>
      <c r="D1728" s="170">
        <v>510000</v>
      </c>
      <c r="E1728" s="160">
        <v>1529</v>
      </c>
      <c r="F1728" s="160">
        <v>1878</v>
      </c>
      <c r="G1728" s="160">
        <v>2719</v>
      </c>
      <c r="H1728" s="170">
        <v>149073</v>
      </c>
      <c r="I1728" s="170">
        <v>157608</v>
      </c>
      <c r="J1728" s="170">
        <v>61160</v>
      </c>
      <c r="K1728" s="170">
        <v>75120</v>
      </c>
      <c r="L1728" s="160">
        <v>108760</v>
      </c>
      <c r="M1728" s="160">
        <v>31640</v>
      </c>
      <c r="N1728" s="170">
        <f t="shared" si="387"/>
        <v>-117433</v>
      </c>
      <c r="O1728" s="170">
        <f t="shared" si="388"/>
        <v>-125968</v>
      </c>
      <c r="P1728" s="170">
        <f t="shared" si="389"/>
        <v>-29520</v>
      </c>
      <c r="Q1728" s="170">
        <f t="shared" si="390"/>
        <v>-43480</v>
      </c>
      <c r="R1728" s="170">
        <f t="shared" si="391"/>
        <v>-77120</v>
      </c>
      <c r="S1728" s="174">
        <f t="shared" si="392"/>
        <v>66300</v>
      </c>
      <c r="T1728" s="171">
        <f t="shared" si="393"/>
        <v>27846.395640000002</v>
      </c>
      <c r="U1728" s="174">
        <f t="shared" si="394"/>
        <v>1028.9243188979999</v>
      </c>
      <c r="V1728" s="172">
        <f t="shared" si="395"/>
        <v>64.436226049170187</v>
      </c>
      <c r="W1728" s="174">
        <f t="shared" si="396"/>
        <v>5634</v>
      </c>
      <c r="X1728" s="174">
        <f t="shared" si="397"/>
        <v>85.743693241499997</v>
      </c>
      <c r="Y1728" s="175">
        <f t="shared" si="398"/>
        <v>65.707456572131193</v>
      </c>
    </row>
    <row r="1729" spans="1:25" ht="14.25" customHeight="1" x14ac:dyDescent="0.2">
      <c r="A1729" s="172" t="s">
        <v>193</v>
      </c>
      <c r="B1729" s="172" t="s">
        <v>289</v>
      </c>
      <c r="C1729" s="172" t="s">
        <v>177</v>
      </c>
      <c r="D1729" s="170">
        <v>205000</v>
      </c>
      <c r="E1729" s="160">
        <v>652</v>
      </c>
      <c r="F1729" s="160">
        <v>867</v>
      </c>
      <c r="G1729" s="160">
        <v>1240</v>
      </c>
      <c r="H1729" s="170">
        <v>59922</v>
      </c>
      <c r="I1729" s="170">
        <v>63352</v>
      </c>
      <c r="J1729" s="170">
        <v>26080</v>
      </c>
      <c r="K1729" s="170">
        <v>34680</v>
      </c>
      <c r="L1729" s="160">
        <v>49600</v>
      </c>
      <c r="M1729" s="160">
        <v>28755</v>
      </c>
      <c r="N1729" s="170">
        <f t="shared" si="387"/>
        <v>-31167</v>
      </c>
      <c r="O1729" s="170">
        <f t="shared" si="388"/>
        <v>-34597</v>
      </c>
      <c r="P1729" s="170">
        <f t="shared" si="389"/>
        <v>2675</v>
      </c>
      <c r="Q1729" s="170">
        <f t="shared" si="390"/>
        <v>-5925</v>
      </c>
      <c r="R1729" s="170">
        <f t="shared" si="391"/>
        <v>-20845</v>
      </c>
      <c r="S1729" s="174">
        <f t="shared" si="392"/>
        <v>26650</v>
      </c>
      <c r="T1729" s="171">
        <f t="shared" si="393"/>
        <v>25307.304254999999</v>
      </c>
      <c r="U1729" s="174">
        <f t="shared" si="394"/>
        <v>935.10489222224987</v>
      </c>
      <c r="V1729" s="172">
        <f t="shared" si="395"/>
        <v>28.499476605952772</v>
      </c>
      <c r="W1729" s="174">
        <f t="shared" si="396"/>
        <v>2601</v>
      </c>
      <c r="X1729" s="174">
        <f t="shared" si="397"/>
        <v>77.92540768518748</v>
      </c>
      <c r="Y1729" s="175">
        <f t="shared" si="398"/>
        <v>33.378073689493363</v>
      </c>
    </row>
    <row r="1730" spans="1:25" ht="14.25" customHeight="1" x14ac:dyDescent="0.2">
      <c r="A1730" s="172" t="s">
        <v>193</v>
      </c>
      <c r="B1730" s="172" t="s">
        <v>289</v>
      </c>
      <c r="C1730" s="172" t="s">
        <v>180</v>
      </c>
      <c r="D1730" s="170">
        <v>205000</v>
      </c>
      <c r="E1730" s="160">
        <v>652</v>
      </c>
      <c r="F1730" s="160">
        <v>867</v>
      </c>
      <c r="G1730" s="160">
        <v>1240</v>
      </c>
      <c r="H1730" s="170">
        <v>59922</v>
      </c>
      <c r="I1730" s="170">
        <v>63352</v>
      </c>
      <c r="J1730" s="170">
        <v>26080</v>
      </c>
      <c r="K1730" s="170">
        <v>34680</v>
      </c>
      <c r="L1730" s="160">
        <v>49600</v>
      </c>
      <c r="M1730" s="160">
        <v>28612</v>
      </c>
      <c r="N1730" s="170">
        <f t="shared" si="387"/>
        <v>-31310</v>
      </c>
      <c r="O1730" s="170">
        <f t="shared" si="388"/>
        <v>-34740</v>
      </c>
      <c r="P1730" s="170">
        <f t="shared" si="389"/>
        <v>2532</v>
      </c>
      <c r="Q1730" s="170">
        <f t="shared" si="390"/>
        <v>-6068</v>
      </c>
      <c r="R1730" s="170">
        <f t="shared" si="391"/>
        <v>-20988</v>
      </c>
      <c r="S1730" s="174">
        <f t="shared" si="392"/>
        <v>26650</v>
      </c>
      <c r="T1730" s="171">
        <f t="shared" si="393"/>
        <v>25181.449811999999</v>
      </c>
      <c r="U1730" s="174">
        <f t="shared" si="394"/>
        <v>930.45457055339989</v>
      </c>
      <c r="V1730" s="172">
        <f t="shared" si="395"/>
        <v>28.641914224946596</v>
      </c>
      <c r="W1730" s="174">
        <f t="shared" si="396"/>
        <v>2601</v>
      </c>
      <c r="X1730" s="174">
        <f t="shared" si="397"/>
        <v>77.537880879449986</v>
      </c>
      <c r="Y1730" s="175">
        <f t="shared" si="398"/>
        <v>33.544894063378358</v>
      </c>
    </row>
    <row r="1731" spans="1:25" ht="14.25" customHeight="1" x14ac:dyDescent="0.2">
      <c r="A1731" s="172" t="s">
        <v>193</v>
      </c>
      <c r="B1731" s="172" t="s">
        <v>289</v>
      </c>
      <c r="C1731" s="172" t="s">
        <v>463</v>
      </c>
      <c r="D1731" s="170">
        <v>205000</v>
      </c>
      <c r="E1731" s="160">
        <v>652</v>
      </c>
      <c r="F1731" s="160">
        <v>867</v>
      </c>
      <c r="G1731" s="160">
        <v>1240</v>
      </c>
      <c r="H1731" s="170">
        <v>59922</v>
      </c>
      <c r="I1731" s="170">
        <v>63352</v>
      </c>
      <c r="J1731" s="170">
        <v>26080</v>
      </c>
      <c r="K1731" s="170">
        <v>34680</v>
      </c>
      <c r="L1731" s="160">
        <v>49600</v>
      </c>
      <c r="M1731" s="160">
        <v>31384</v>
      </c>
      <c r="N1731" s="170">
        <f t="shared" si="387"/>
        <v>-28538</v>
      </c>
      <c r="O1731" s="170">
        <f t="shared" si="388"/>
        <v>-31968</v>
      </c>
      <c r="P1731" s="170">
        <f t="shared" si="389"/>
        <v>5304</v>
      </c>
      <c r="Q1731" s="170">
        <f t="shared" si="390"/>
        <v>-3296</v>
      </c>
      <c r="R1731" s="170">
        <f t="shared" si="391"/>
        <v>-18216</v>
      </c>
      <c r="S1731" s="174">
        <f t="shared" si="392"/>
        <v>26650</v>
      </c>
      <c r="T1731" s="171">
        <f t="shared" si="393"/>
        <v>27621.089784</v>
      </c>
      <c r="U1731" s="174">
        <f t="shared" si="394"/>
        <v>1020.5992675187999</v>
      </c>
      <c r="V1731" s="172">
        <f t="shared" si="395"/>
        <v>26.112109667479352</v>
      </c>
      <c r="W1731" s="174">
        <f t="shared" si="396"/>
        <v>2601</v>
      </c>
      <c r="X1731" s="174">
        <f t="shared" si="397"/>
        <v>85.04993895989999</v>
      </c>
      <c r="Y1731" s="172">
        <f t="shared" si="398"/>
        <v>30.582032530632855</v>
      </c>
    </row>
    <row r="1732" spans="1:25" ht="14.25" customHeight="1" x14ac:dyDescent="0.2">
      <c r="A1732" s="172" t="s">
        <v>193</v>
      </c>
      <c r="B1732" s="172" t="s">
        <v>289</v>
      </c>
      <c r="C1732" s="172" t="s">
        <v>181</v>
      </c>
      <c r="D1732" s="170">
        <v>205000</v>
      </c>
      <c r="E1732" s="160">
        <v>652</v>
      </c>
      <c r="F1732" s="160">
        <v>867</v>
      </c>
      <c r="G1732" s="160">
        <v>1240</v>
      </c>
      <c r="H1732" s="170">
        <v>59922</v>
      </c>
      <c r="I1732" s="170">
        <v>63352</v>
      </c>
      <c r="J1732" s="170">
        <v>26080</v>
      </c>
      <c r="K1732" s="170">
        <v>34680</v>
      </c>
      <c r="L1732" s="160">
        <v>49600</v>
      </c>
      <c r="M1732" s="160">
        <v>86930</v>
      </c>
      <c r="N1732" s="170">
        <f t="shared" si="387"/>
        <v>27008</v>
      </c>
      <c r="O1732" s="170">
        <f t="shared" si="388"/>
        <v>23578</v>
      </c>
      <c r="P1732" s="170">
        <f t="shared" si="389"/>
        <v>60850</v>
      </c>
      <c r="Q1732" s="170">
        <f t="shared" si="390"/>
        <v>52250</v>
      </c>
      <c r="R1732" s="170">
        <f t="shared" si="391"/>
        <v>37330</v>
      </c>
      <c r="S1732" s="174">
        <f t="shared" si="392"/>
        <v>26650</v>
      </c>
      <c r="T1732" s="171">
        <f t="shared" si="393"/>
        <v>76507.179929999998</v>
      </c>
      <c r="U1732" s="174">
        <f t="shared" si="394"/>
        <v>2826.9402984134995</v>
      </c>
      <c r="V1732" s="172">
        <f t="shared" si="395"/>
        <v>9.4271534545516165</v>
      </c>
      <c r="W1732" s="174">
        <f t="shared" si="396"/>
        <v>2601</v>
      </c>
      <c r="X1732" s="174">
        <f t="shared" si="397"/>
        <v>235.57835820112496</v>
      </c>
      <c r="Y1732" s="175">
        <f t="shared" si="398"/>
        <v>11.040912331086869</v>
      </c>
    </row>
    <row r="1733" spans="1:25" ht="14.25" customHeight="1" x14ac:dyDescent="0.2">
      <c r="A1733" s="172" t="s">
        <v>193</v>
      </c>
      <c r="B1733" s="172" t="s">
        <v>289</v>
      </c>
      <c r="C1733" s="172" t="s">
        <v>178</v>
      </c>
      <c r="D1733" s="170">
        <v>205000</v>
      </c>
      <c r="E1733" s="160">
        <v>652</v>
      </c>
      <c r="F1733" s="160">
        <v>867</v>
      </c>
      <c r="G1733" s="160">
        <v>1240</v>
      </c>
      <c r="H1733" s="170">
        <v>59922</v>
      </c>
      <c r="I1733" s="170">
        <v>63352</v>
      </c>
      <c r="J1733" s="170">
        <v>26080</v>
      </c>
      <c r="K1733" s="170">
        <v>34680</v>
      </c>
      <c r="L1733" s="160">
        <v>49600</v>
      </c>
      <c r="M1733" s="160">
        <v>68208</v>
      </c>
      <c r="N1733" s="170">
        <f t="shared" si="387"/>
        <v>8286</v>
      </c>
      <c r="O1733" s="170">
        <f t="shared" si="388"/>
        <v>4856</v>
      </c>
      <c r="P1733" s="170">
        <f t="shared" si="389"/>
        <v>42128</v>
      </c>
      <c r="Q1733" s="170">
        <f t="shared" si="390"/>
        <v>33528</v>
      </c>
      <c r="R1733" s="170">
        <f t="shared" si="391"/>
        <v>18608</v>
      </c>
      <c r="S1733" s="174">
        <f t="shared" si="392"/>
        <v>26650</v>
      </c>
      <c r="T1733" s="171">
        <f t="shared" si="393"/>
        <v>60029.929007999999</v>
      </c>
      <c r="U1733" s="174">
        <f t="shared" si="394"/>
        <v>2218.1058768455996</v>
      </c>
      <c r="V1733" s="172">
        <f t="shared" si="395"/>
        <v>12.014755597645028</v>
      </c>
      <c r="W1733" s="174">
        <f t="shared" si="396"/>
        <v>2601</v>
      </c>
      <c r="X1733" s="174">
        <f t="shared" si="397"/>
        <v>184.84215640379998</v>
      </c>
      <c r="Y1733" s="175">
        <f t="shared" si="398"/>
        <v>14.071465355110567</v>
      </c>
    </row>
    <row r="1734" spans="1:25" ht="14.25" customHeight="1" x14ac:dyDescent="0.2">
      <c r="A1734" s="172" t="s">
        <v>193</v>
      </c>
      <c r="B1734" s="172" t="s">
        <v>289</v>
      </c>
      <c r="C1734" s="172" t="s">
        <v>468</v>
      </c>
      <c r="D1734" s="170">
        <v>205000</v>
      </c>
      <c r="E1734" s="160">
        <v>652</v>
      </c>
      <c r="F1734" s="160">
        <v>867</v>
      </c>
      <c r="G1734" s="160">
        <v>1240</v>
      </c>
      <c r="H1734" s="170">
        <v>59922</v>
      </c>
      <c r="I1734" s="170">
        <v>63352</v>
      </c>
      <c r="J1734" s="170">
        <v>26080</v>
      </c>
      <c r="K1734" s="170">
        <v>34680</v>
      </c>
      <c r="L1734" s="160">
        <v>49600</v>
      </c>
      <c r="M1734" s="160">
        <v>57367</v>
      </c>
      <c r="N1734" s="170">
        <f t="shared" si="387"/>
        <v>-2555</v>
      </c>
      <c r="O1734" s="170">
        <f t="shared" si="388"/>
        <v>-5985</v>
      </c>
      <c r="P1734" s="170">
        <f t="shared" si="389"/>
        <v>31287</v>
      </c>
      <c r="Q1734" s="170">
        <f t="shared" si="390"/>
        <v>22687</v>
      </c>
      <c r="R1734" s="170">
        <f t="shared" si="391"/>
        <v>7767</v>
      </c>
      <c r="S1734" s="174">
        <f t="shared" si="392"/>
        <v>26650</v>
      </c>
      <c r="T1734" s="171">
        <f t="shared" si="393"/>
        <v>50488.754067000002</v>
      </c>
      <c r="U1734" s="174">
        <f t="shared" si="394"/>
        <v>1865.55946277565</v>
      </c>
      <c r="V1734" s="172">
        <f t="shared" si="395"/>
        <v>14.285258943367648</v>
      </c>
      <c r="W1734" s="174">
        <f t="shared" si="396"/>
        <v>2601</v>
      </c>
      <c r="X1734" s="174">
        <f t="shared" si="397"/>
        <v>155.46328856463748</v>
      </c>
      <c r="Y1734" s="175">
        <f t="shared" si="398"/>
        <v>16.730637979001543</v>
      </c>
    </row>
    <row r="1735" spans="1:25" ht="14.25" customHeight="1" x14ac:dyDescent="0.2">
      <c r="A1735" s="172" t="s">
        <v>193</v>
      </c>
      <c r="B1735" s="172" t="s">
        <v>289</v>
      </c>
      <c r="C1735" s="172" t="s">
        <v>170</v>
      </c>
      <c r="D1735" s="170">
        <v>205000</v>
      </c>
      <c r="E1735" s="160">
        <v>652</v>
      </c>
      <c r="F1735" s="160">
        <v>867</v>
      </c>
      <c r="G1735" s="160">
        <v>1240</v>
      </c>
      <c r="H1735" s="170">
        <v>59922</v>
      </c>
      <c r="I1735" s="170">
        <v>63352</v>
      </c>
      <c r="J1735" s="170">
        <v>26080</v>
      </c>
      <c r="K1735" s="170">
        <v>34680</v>
      </c>
      <c r="L1735" s="160">
        <v>49600</v>
      </c>
      <c r="M1735" s="160">
        <v>48053</v>
      </c>
      <c r="N1735" s="170">
        <f t="shared" si="387"/>
        <v>-11869</v>
      </c>
      <c r="O1735" s="170">
        <f t="shared" si="388"/>
        <v>-15299</v>
      </c>
      <c r="P1735" s="170">
        <f t="shared" si="389"/>
        <v>21973</v>
      </c>
      <c r="Q1735" s="170">
        <f t="shared" si="390"/>
        <v>13373</v>
      </c>
      <c r="R1735" s="170">
        <f t="shared" si="391"/>
        <v>-1547</v>
      </c>
      <c r="S1735" s="174">
        <f t="shared" si="392"/>
        <v>26650</v>
      </c>
      <c r="T1735" s="171">
        <f t="shared" si="393"/>
        <v>42291.493352999998</v>
      </c>
      <c r="U1735" s="174">
        <f t="shared" si="394"/>
        <v>1562.6706793933497</v>
      </c>
      <c r="V1735" s="172">
        <f t="shared" si="395"/>
        <v>17.054137094545023</v>
      </c>
      <c r="W1735" s="174">
        <f t="shared" si="396"/>
        <v>2601</v>
      </c>
      <c r="X1735" s="174">
        <f t="shared" si="397"/>
        <v>130.22255661611248</v>
      </c>
      <c r="Y1735" s="175">
        <f t="shared" si="398"/>
        <v>19.9734981986844</v>
      </c>
    </row>
    <row r="1736" spans="1:25" ht="14.25" customHeight="1" x14ac:dyDescent="0.2">
      <c r="A1736" s="172" t="s">
        <v>193</v>
      </c>
      <c r="B1736" s="172" t="s">
        <v>289</v>
      </c>
      <c r="C1736" s="172" t="s">
        <v>171</v>
      </c>
      <c r="D1736" s="170">
        <v>205000</v>
      </c>
      <c r="E1736" s="160">
        <v>652</v>
      </c>
      <c r="F1736" s="160">
        <v>867</v>
      </c>
      <c r="G1736" s="160">
        <v>1240</v>
      </c>
      <c r="H1736" s="170">
        <v>59922</v>
      </c>
      <c r="I1736" s="170">
        <v>63352</v>
      </c>
      <c r="J1736" s="170">
        <v>26080</v>
      </c>
      <c r="K1736" s="170">
        <v>34680</v>
      </c>
      <c r="L1736" s="160">
        <v>49600</v>
      </c>
      <c r="M1736" s="160">
        <v>44154</v>
      </c>
      <c r="N1736" s="170">
        <f t="shared" si="387"/>
        <v>-15768</v>
      </c>
      <c r="O1736" s="170">
        <f t="shared" si="388"/>
        <v>-19198</v>
      </c>
      <c r="P1736" s="170">
        <f t="shared" si="389"/>
        <v>18074</v>
      </c>
      <c r="Q1736" s="170">
        <f t="shared" si="390"/>
        <v>9474</v>
      </c>
      <c r="R1736" s="170">
        <f t="shared" si="391"/>
        <v>-5446</v>
      </c>
      <c r="S1736" s="174">
        <f t="shared" si="392"/>
        <v>26650</v>
      </c>
      <c r="T1736" s="171">
        <f t="shared" si="393"/>
        <v>38859.979553999998</v>
      </c>
      <c r="U1736" s="174">
        <f t="shared" si="394"/>
        <v>1435.8762445202997</v>
      </c>
      <c r="V1736" s="172">
        <f t="shared" si="395"/>
        <v>18.56009534366472</v>
      </c>
      <c r="W1736" s="174">
        <f t="shared" si="396"/>
        <v>2601</v>
      </c>
      <c r="X1736" s="174">
        <f t="shared" si="397"/>
        <v>119.65635371002497</v>
      </c>
      <c r="Y1736" s="175">
        <f t="shared" si="398"/>
        <v>21.737249375852279</v>
      </c>
    </row>
    <row r="1737" spans="1:25" ht="14.25" customHeight="1" x14ac:dyDescent="0.2">
      <c r="A1737" s="172" t="s">
        <v>193</v>
      </c>
      <c r="B1737" s="172" t="s">
        <v>289</v>
      </c>
      <c r="C1737" s="172" t="s">
        <v>172</v>
      </c>
      <c r="D1737" s="170">
        <v>205000</v>
      </c>
      <c r="E1737" s="160">
        <v>652</v>
      </c>
      <c r="F1737" s="160">
        <v>867</v>
      </c>
      <c r="G1737" s="160">
        <v>1240</v>
      </c>
      <c r="H1737" s="170">
        <v>59922</v>
      </c>
      <c r="I1737" s="170">
        <v>63352</v>
      </c>
      <c r="J1737" s="170">
        <v>26080</v>
      </c>
      <c r="K1737" s="170">
        <v>34680</v>
      </c>
      <c r="L1737" s="160">
        <v>49600</v>
      </c>
      <c r="M1737" s="160">
        <v>31370</v>
      </c>
      <c r="N1737" s="170">
        <f t="shared" si="387"/>
        <v>-28552</v>
      </c>
      <c r="O1737" s="170">
        <f t="shared" si="388"/>
        <v>-31982</v>
      </c>
      <c r="P1737" s="170">
        <f t="shared" si="389"/>
        <v>5290</v>
      </c>
      <c r="Q1737" s="170">
        <f t="shared" si="390"/>
        <v>-3310</v>
      </c>
      <c r="R1737" s="170">
        <f t="shared" si="391"/>
        <v>-18230</v>
      </c>
      <c r="S1737" s="174">
        <f t="shared" si="392"/>
        <v>26650</v>
      </c>
      <c r="T1737" s="171">
        <f t="shared" si="393"/>
        <v>27608.768370000002</v>
      </c>
      <c r="U1737" s="174">
        <f t="shared" si="394"/>
        <v>1020.1439912715</v>
      </c>
      <c r="V1737" s="172">
        <f t="shared" si="395"/>
        <v>26.123763143263368</v>
      </c>
      <c r="W1737" s="174">
        <f t="shared" si="396"/>
        <v>2601</v>
      </c>
      <c r="X1737" s="174">
        <f t="shared" si="397"/>
        <v>85.01199927262499</v>
      </c>
      <c r="Y1737" s="175">
        <f t="shared" si="398"/>
        <v>30.595680871577351</v>
      </c>
    </row>
    <row r="1738" spans="1:25" ht="14.25" customHeight="1" x14ac:dyDescent="0.2">
      <c r="A1738" s="172" t="s">
        <v>193</v>
      </c>
      <c r="B1738" s="172" t="s">
        <v>289</v>
      </c>
      <c r="C1738" s="172" t="s">
        <v>173</v>
      </c>
      <c r="D1738" s="170">
        <v>205000</v>
      </c>
      <c r="E1738" s="160">
        <v>652</v>
      </c>
      <c r="F1738" s="160">
        <v>867</v>
      </c>
      <c r="G1738" s="160">
        <v>1240</v>
      </c>
      <c r="H1738" s="170">
        <v>59922</v>
      </c>
      <c r="I1738" s="170">
        <v>63352</v>
      </c>
      <c r="J1738" s="170">
        <v>26080</v>
      </c>
      <c r="K1738" s="170">
        <v>34680</v>
      </c>
      <c r="L1738" s="160">
        <v>49600</v>
      </c>
      <c r="M1738" s="160">
        <v>38988</v>
      </c>
      <c r="N1738" s="170">
        <f t="shared" si="387"/>
        <v>-20934</v>
      </c>
      <c r="O1738" s="170">
        <f t="shared" si="388"/>
        <v>-24364</v>
      </c>
      <c r="P1738" s="170">
        <f t="shared" si="389"/>
        <v>12908</v>
      </c>
      <c r="Q1738" s="170">
        <f t="shared" si="390"/>
        <v>4308</v>
      </c>
      <c r="R1738" s="170">
        <f t="shared" si="391"/>
        <v>-10612</v>
      </c>
      <c r="S1738" s="174">
        <f t="shared" si="392"/>
        <v>26650</v>
      </c>
      <c r="T1738" s="171">
        <f t="shared" si="393"/>
        <v>34313.377787999998</v>
      </c>
      <c r="U1738" s="174">
        <f t="shared" si="394"/>
        <v>1267.8793092665999</v>
      </c>
      <c r="V1738" s="172">
        <f t="shared" si="395"/>
        <v>21.019350820872372</v>
      </c>
      <c r="W1738" s="174">
        <f t="shared" si="396"/>
        <v>2601</v>
      </c>
      <c r="X1738" s="174">
        <f t="shared" si="397"/>
        <v>105.65660910554998</v>
      </c>
      <c r="Y1738" s="175">
        <f t="shared" si="398"/>
        <v>24.617485096475367</v>
      </c>
    </row>
    <row r="1739" spans="1:25" ht="14.25" customHeight="1" x14ac:dyDescent="0.2">
      <c r="A1739" s="172" t="s">
        <v>193</v>
      </c>
      <c r="B1739" s="172" t="s">
        <v>289</v>
      </c>
      <c r="C1739" s="172" t="s">
        <v>174</v>
      </c>
      <c r="D1739" s="170">
        <v>205000</v>
      </c>
      <c r="E1739" s="160">
        <v>652</v>
      </c>
      <c r="F1739" s="160">
        <v>867</v>
      </c>
      <c r="G1739" s="160">
        <v>1240</v>
      </c>
      <c r="H1739" s="170">
        <v>59922</v>
      </c>
      <c r="I1739" s="170">
        <v>63352</v>
      </c>
      <c r="J1739" s="170">
        <v>26080</v>
      </c>
      <c r="K1739" s="170">
        <v>34680</v>
      </c>
      <c r="L1739" s="160">
        <v>49600</v>
      </c>
      <c r="M1739" s="160">
        <v>67547</v>
      </c>
      <c r="N1739" s="170">
        <f t="shared" si="387"/>
        <v>7625</v>
      </c>
      <c r="O1739" s="170">
        <f t="shared" si="388"/>
        <v>4195</v>
      </c>
      <c r="P1739" s="170">
        <f t="shared" si="389"/>
        <v>41467</v>
      </c>
      <c r="Q1739" s="170">
        <f t="shared" si="390"/>
        <v>32867</v>
      </c>
      <c r="R1739" s="170">
        <f t="shared" si="391"/>
        <v>17947</v>
      </c>
      <c r="S1739" s="174">
        <f t="shared" si="392"/>
        <v>26650</v>
      </c>
      <c r="T1739" s="171">
        <f t="shared" si="393"/>
        <v>59448.182247000004</v>
      </c>
      <c r="U1739" s="174">
        <f t="shared" si="394"/>
        <v>2196.61033402665</v>
      </c>
      <c r="V1739" s="172">
        <f t="shared" si="395"/>
        <v>12.132329338152278</v>
      </c>
      <c r="W1739" s="174">
        <f t="shared" si="396"/>
        <v>2601</v>
      </c>
      <c r="X1739" s="174">
        <f t="shared" si="397"/>
        <v>183.05086116888748</v>
      </c>
      <c r="Y1739" s="175">
        <f t="shared" si="398"/>
        <v>14.209165602341798</v>
      </c>
    </row>
    <row r="1740" spans="1:25" ht="14.25" customHeight="1" x14ac:dyDescent="0.2">
      <c r="A1740" s="172" t="s">
        <v>193</v>
      </c>
      <c r="B1740" s="172" t="s">
        <v>289</v>
      </c>
      <c r="C1740" s="172" t="s">
        <v>175</v>
      </c>
      <c r="D1740" s="170">
        <v>205000</v>
      </c>
      <c r="E1740" s="160">
        <v>652</v>
      </c>
      <c r="F1740" s="160">
        <v>867</v>
      </c>
      <c r="G1740" s="160">
        <v>1240</v>
      </c>
      <c r="H1740" s="170">
        <v>59922</v>
      </c>
      <c r="I1740" s="170">
        <v>63352</v>
      </c>
      <c r="J1740" s="170">
        <v>26080</v>
      </c>
      <c r="K1740" s="170">
        <v>34680</v>
      </c>
      <c r="L1740" s="160">
        <v>49600</v>
      </c>
      <c r="M1740" s="160">
        <v>29220</v>
      </c>
      <c r="N1740" s="170">
        <f t="shared" si="387"/>
        <v>-30702</v>
      </c>
      <c r="O1740" s="170">
        <f t="shared" si="388"/>
        <v>-34132</v>
      </c>
      <c r="P1740" s="170">
        <f t="shared" si="389"/>
        <v>3140</v>
      </c>
      <c r="Q1740" s="170">
        <f t="shared" si="390"/>
        <v>-5460</v>
      </c>
      <c r="R1740" s="170">
        <f t="shared" si="391"/>
        <v>-20380</v>
      </c>
      <c r="S1740" s="174">
        <f t="shared" si="392"/>
        <v>26650</v>
      </c>
      <c r="T1740" s="171">
        <f t="shared" si="393"/>
        <v>25716.551220000001</v>
      </c>
      <c r="U1740" s="174">
        <f t="shared" si="394"/>
        <v>950.22656757899995</v>
      </c>
      <c r="V1740" s="172">
        <f t="shared" si="395"/>
        <v>28.045942840662967</v>
      </c>
      <c r="W1740" s="174">
        <f t="shared" si="396"/>
        <v>2601</v>
      </c>
      <c r="X1740" s="174">
        <f t="shared" si="397"/>
        <v>79.185547298249986</v>
      </c>
      <c r="Y1740" s="175">
        <f t="shared" si="398"/>
        <v>32.846903112299159</v>
      </c>
    </row>
    <row r="1741" spans="1:25" ht="14.25" customHeight="1" x14ac:dyDescent="0.2">
      <c r="A1741" s="172" t="s">
        <v>193</v>
      </c>
      <c r="B1741" s="172" t="s">
        <v>289</v>
      </c>
      <c r="C1741" s="172" t="s">
        <v>176</v>
      </c>
      <c r="D1741" s="170">
        <v>205000</v>
      </c>
      <c r="E1741" s="160">
        <v>652</v>
      </c>
      <c r="F1741" s="160">
        <v>867</v>
      </c>
      <c r="G1741" s="160">
        <v>1240</v>
      </c>
      <c r="H1741" s="170">
        <v>59922</v>
      </c>
      <c r="I1741" s="170">
        <v>63352</v>
      </c>
      <c r="J1741" s="170">
        <v>26080</v>
      </c>
      <c r="K1741" s="170">
        <v>34680</v>
      </c>
      <c r="L1741" s="160">
        <v>49600</v>
      </c>
      <c r="M1741" s="160">
        <v>24790</v>
      </c>
      <c r="N1741" s="170">
        <f t="shared" si="387"/>
        <v>-35132</v>
      </c>
      <c r="O1741" s="170">
        <f t="shared" si="388"/>
        <v>-38562</v>
      </c>
      <c r="P1741" s="170">
        <f t="shared" si="389"/>
        <v>-1290</v>
      </c>
      <c r="Q1741" s="170">
        <f t="shared" si="390"/>
        <v>-9890</v>
      </c>
      <c r="R1741" s="170">
        <f t="shared" si="391"/>
        <v>-24810</v>
      </c>
      <c r="S1741" s="174">
        <f t="shared" si="392"/>
        <v>26650</v>
      </c>
      <c r="T1741" s="171">
        <f t="shared" si="393"/>
        <v>21817.70379</v>
      </c>
      <c r="U1741" s="174">
        <f t="shared" si="394"/>
        <v>806.16415504049996</v>
      </c>
      <c r="V1741" s="172">
        <f t="shared" si="395"/>
        <v>33.057783372495841</v>
      </c>
      <c r="W1741" s="174">
        <f t="shared" si="396"/>
        <v>2601</v>
      </c>
      <c r="X1741" s="174">
        <f t="shared" si="397"/>
        <v>67.180346253374992</v>
      </c>
      <c r="Y1741" s="175">
        <f t="shared" si="398"/>
        <v>38.71668047363378</v>
      </c>
    </row>
    <row r="1742" spans="1:25" ht="14.25" customHeight="1" x14ac:dyDescent="0.2">
      <c r="A1742" s="172" t="s">
        <v>193</v>
      </c>
      <c r="B1742" s="172" t="s">
        <v>289</v>
      </c>
      <c r="C1742" s="172" t="s">
        <v>303</v>
      </c>
      <c r="D1742" s="170">
        <v>205000</v>
      </c>
      <c r="E1742" s="160">
        <v>652</v>
      </c>
      <c r="F1742" s="160">
        <v>867</v>
      </c>
      <c r="G1742" s="160">
        <v>1240</v>
      </c>
      <c r="H1742" s="170">
        <v>59922</v>
      </c>
      <c r="I1742" s="170">
        <v>63352</v>
      </c>
      <c r="J1742" s="170">
        <v>26080</v>
      </c>
      <c r="K1742" s="170">
        <v>34680</v>
      </c>
      <c r="L1742" s="160">
        <v>49600</v>
      </c>
      <c r="M1742" s="160">
        <v>43519</v>
      </c>
      <c r="N1742" s="170">
        <f t="shared" si="387"/>
        <v>-16403</v>
      </c>
      <c r="O1742" s="170">
        <f t="shared" si="388"/>
        <v>-19833</v>
      </c>
      <c r="P1742" s="170">
        <f t="shared" si="389"/>
        <v>17439</v>
      </c>
      <c r="Q1742" s="170">
        <f t="shared" si="390"/>
        <v>8839</v>
      </c>
      <c r="R1742" s="170">
        <f t="shared" si="391"/>
        <v>-6081</v>
      </c>
      <c r="S1742" s="174">
        <f t="shared" si="392"/>
        <v>26650</v>
      </c>
      <c r="T1742" s="171">
        <f t="shared" si="393"/>
        <v>38301.115419000002</v>
      </c>
      <c r="U1742" s="174">
        <f t="shared" si="394"/>
        <v>1415.22621473205</v>
      </c>
      <c r="V1742" s="172">
        <f t="shared" si="395"/>
        <v>18.83091178115701</v>
      </c>
      <c r="W1742" s="174">
        <f t="shared" si="396"/>
        <v>2601</v>
      </c>
      <c r="X1742" s="174">
        <f t="shared" si="397"/>
        <v>117.93551789433749</v>
      </c>
      <c r="Y1742" s="175">
        <f t="shared" si="398"/>
        <v>22.054424709698786</v>
      </c>
    </row>
    <row r="1743" spans="1:25" ht="14.25" customHeight="1" x14ac:dyDescent="0.2">
      <c r="A1743" s="172" t="s">
        <v>193</v>
      </c>
      <c r="B1743" s="172" t="s">
        <v>289</v>
      </c>
      <c r="C1743" s="172" t="s">
        <v>339</v>
      </c>
      <c r="D1743" s="170">
        <v>205000</v>
      </c>
      <c r="E1743" s="160">
        <v>652</v>
      </c>
      <c r="F1743" s="160">
        <v>867</v>
      </c>
      <c r="G1743" s="160">
        <v>1240</v>
      </c>
      <c r="H1743" s="170">
        <v>59922</v>
      </c>
      <c r="I1743" s="170">
        <v>63352</v>
      </c>
      <c r="J1743" s="170">
        <v>26080</v>
      </c>
      <c r="K1743" s="170">
        <v>34680</v>
      </c>
      <c r="L1743" s="160">
        <v>49600</v>
      </c>
      <c r="M1743" s="160">
        <v>29460</v>
      </c>
      <c r="N1743" s="170">
        <f t="shared" si="387"/>
        <v>-30462</v>
      </c>
      <c r="O1743" s="170">
        <f t="shared" si="388"/>
        <v>-33892</v>
      </c>
      <c r="P1743" s="170">
        <f t="shared" si="389"/>
        <v>3380</v>
      </c>
      <c r="Q1743" s="170">
        <f t="shared" si="390"/>
        <v>-5220</v>
      </c>
      <c r="R1743" s="170">
        <f t="shared" si="391"/>
        <v>-20140</v>
      </c>
      <c r="S1743" s="174">
        <f t="shared" si="392"/>
        <v>26650</v>
      </c>
      <c r="T1743" s="171">
        <f t="shared" si="393"/>
        <v>25927.775460000001</v>
      </c>
      <c r="U1743" s="174">
        <f t="shared" si="394"/>
        <v>958.03130324699998</v>
      </c>
      <c r="V1743" s="172">
        <f t="shared" si="395"/>
        <v>27.817462654588319</v>
      </c>
      <c r="W1743" s="174">
        <f t="shared" si="396"/>
        <v>2601</v>
      </c>
      <c r="X1743" s="174">
        <f t="shared" si="397"/>
        <v>79.835941937249999</v>
      </c>
      <c r="Y1743" s="175">
        <f t="shared" si="398"/>
        <v>32.579311233583887</v>
      </c>
    </row>
    <row r="1744" spans="1:25" ht="14.25" customHeight="1" x14ac:dyDescent="0.2">
      <c r="A1744" s="172" t="s">
        <v>193</v>
      </c>
      <c r="B1744" s="172" t="s">
        <v>289</v>
      </c>
      <c r="C1744" s="172" t="s">
        <v>179</v>
      </c>
      <c r="D1744" s="170">
        <v>205000</v>
      </c>
      <c r="E1744" s="160">
        <v>652</v>
      </c>
      <c r="F1744" s="160">
        <v>867</v>
      </c>
      <c r="G1744" s="160">
        <v>1240</v>
      </c>
      <c r="H1744" s="170">
        <v>59922</v>
      </c>
      <c r="I1744" s="170">
        <v>63352</v>
      </c>
      <c r="J1744" s="170">
        <v>26080</v>
      </c>
      <c r="K1744" s="170">
        <v>34680</v>
      </c>
      <c r="L1744" s="160">
        <v>49600</v>
      </c>
      <c r="M1744" s="160">
        <v>55560</v>
      </c>
      <c r="N1744" s="170">
        <f t="shared" si="387"/>
        <v>-4362</v>
      </c>
      <c r="O1744" s="170">
        <f t="shared" si="388"/>
        <v>-7792</v>
      </c>
      <c r="P1744" s="170">
        <f t="shared" si="389"/>
        <v>29480</v>
      </c>
      <c r="Q1744" s="170">
        <f t="shared" si="390"/>
        <v>20880</v>
      </c>
      <c r="R1744" s="170">
        <f t="shared" si="391"/>
        <v>5960</v>
      </c>
      <c r="S1744" s="174">
        <f t="shared" si="392"/>
        <v>26650</v>
      </c>
      <c r="T1744" s="171">
        <f t="shared" si="393"/>
        <v>48898.41156</v>
      </c>
      <c r="U1744" s="174">
        <f t="shared" si="394"/>
        <v>1806.7963071419999</v>
      </c>
      <c r="V1744" s="172">
        <f t="shared" si="395"/>
        <v>14.749864107346507</v>
      </c>
      <c r="W1744" s="174">
        <f t="shared" si="396"/>
        <v>2601</v>
      </c>
      <c r="X1744" s="174">
        <f t="shared" si="397"/>
        <v>150.56635892849999</v>
      </c>
      <c r="Y1744" s="175">
        <f t="shared" si="398"/>
        <v>17.27477517893055</v>
      </c>
    </row>
    <row r="1745" spans="1:25" ht="14.25" customHeight="1" x14ac:dyDescent="0.2">
      <c r="A1745" s="172" t="s">
        <v>193</v>
      </c>
      <c r="B1745" s="172" t="s">
        <v>289</v>
      </c>
      <c r="C1745" s="172" t="s">
        <v>340</v>
      </c>
      <c r="D1745" s="170">
        <v>205000</v>
      </c>
      <c r="E1745" s="160">
        <v>652</v>
      </c>
      <c r="F1745" s="160">
        <v>867</v>
      </c>
      <c r="G1745" s="160">
        <v>1240</v>
      </c>
      <c r="H1745" s="170">
        <v>59922</v>
      </c>
      <c r="I1745" s="170">
        <v>63352</v>
      </c>
      <c r="J1745" s="170">
        <v>26080</v>
      </c>
      <c r="K1745" s="170">
        <v>34680</v>
      </c>
      <c r="L1745" s="160">
        <v>49600</v>
      </c>
      <c r="M1745" s="160">
        <v>30663</v>
      </c>
      <c r="N1745" s="170">
        <f t="shared" si="387"/>
        <v>-29259</v>
      </c>
      <c r="O1745" s="170">
        <f t="shared" si="388"/>
        <v>-32689</v>
      </c>
      <c r="P1745" s="170">
        <f t="shared" si="389"/>
        <v>4583</v>
      </c>
      <c r="Q1745" s="170">
        <f t="shared" si="390"/>
        <v>-4017</v>
      </c>
      <c r="R1745" s="170">
        <f t="shared" si="391"/>
        <v>-18937</v>
      </c>
      <c r="S1745" s="174">
        <f t="shared" si="392"/>
        <v>26650</v>
      </c>
      <c r="T1745" s="171">
        <f t="shared" si="393"/>
        <v>26986.536963000002</v>
      </c>
      <c r="U1745" s="174">
        <f t="shared" si="394"/>
        <v>997.15254078285</v>
      </c>
      <c r="V1745" s="172">
        <f t="shared" si="395"/>
        <v>26.726101484009128</v>
      </c>
      <c r="W1745" s="174">
        <f t="shared" si="396"/>
        <v>2601</v>
      </c>
      <c r="X1745" s="174">
        <f t="shared" si="397"/>
        <v>83.09604506523749</v>
      </c>
      <c r="Y1745" s="175">
        <f t="shared" si="398"/>
        <v>31.301128687388104</v>
      </c>
    </row>
    <row r="1746" spans="1:25" ht="14.25" customHeight="1" x14ac:dyDescent="0.2">
      <c r="A1746" s="172" t="s">
        <v>193</v>
      </c>
      <c r="B1746" s="172" t="s">
        <v>289</v>
      </c>
      <c r="C1746" s="172" t="s">
        <v>305</v>
      </c>
      <c r="D1746" s="170">
        <v>205000</v>
      </c>
      <c r="E1746" s="160">
        <v>652</v>
      </c>
      <c r="F1746" s="160">
        <v>867</v>
      </c>
      <c r="G1746" s="160">
        <v>1240</v>
      </c>
      <c r="H1746" s="170">
        <v>59922</v>
      </c>
      <c r="I1746" s="170">
        <v>63352</v>
      </c>
      <c r="J1746" s="170">
        <v>26080</v>
      </c>
      <c r="K1746" s="170">
        <v>34680</v>
      </c>
      <c r="L1746" s="160">
        <v>49600</v>
      </c>
      <c r="M1746" s="160">
        <v>26995</v>
      </c>
      <c r="N1746" s="170">
        <f t="shared" si="387"/>
        <v>-32927</v>
      </c>
      <c r="O1746" s="170">
        <f t="shared" si="388"/>
        <v>-36357</v>
      </c>
      <c r="P1746" s="170">
        <f t="shared" si="389"/>
        <v>915</v>
      </c>
      <c r="Q1746" s="170">
        <f t="shared" si="390"/>
        <v>-7685</v>
      </c>
      <c r="R1746" s="170">
        <f t="shared" si="391"/>
        <v>-22605</v>
      </c>
      <c r="S1746" s="174">
        <f t="shared" si="392"/>
        <v>26650</v>
      </c>
      <c r="T1746" s="171">
        <f t="shared" si="393"/>
        <v>23758.326495000001</v>
      </c>
      <c r="U1746" s="174">
        <f t="shared" si="394"/>
        <v>877.87016399024992</v>
      </c>
      <c r="V1746" s="172">
        <f t="shared" si="395"/>
        <v>30.357564356516836</v>
      </c>
      <c r="W1746" s="174">
        <f t="shared" si="396"/>
        <v>2601</v>
      </c>
      <c r="X1746" s="174">
        <f t="shared" si="397"/>
        <v>73.155846999187489</v>
      </c>
      <c r="Y1746" s="175">
        <f t="shared" si="398"/>
        <v>35.554232596457915</v>
      </c>
    </row>
    <row r="1747" spans="1:25" ht="14.25" customHeight="1" x14ac:dyDescent="0.2">
      <c r="A1747" s="172" t="s">
        <v>307</v>
      </c>
      <c r="B1747" s="172" t="s">
        <v>452</v>
      </c>
      <c r="C1747" s="180" t="s">
        <v>463</v>
      </c>
      <c r="D1747" s="170">
        <v>178000</v>
      </c>
      <c r="E1747" s="160">
        <v>884</v>
      </c>
      <c r="F1747" s="160">
        <v>1117</v>
      </c>
      <c r="G1747" s="160">
        <v>1400</v>
      </c>
      <c r="H1747" s="170">
        <v>52030</v>
      </c>
      <c r="I1747" s="170">
        <v>55008</v>
      </c>
      <c r="J1747" s="170">
        <v>35360</v>
      </c>
      <c r="K1747" s="170">
        <v>44680</v>
      </c>
      <c r="L1747" s="160">
        <v>56000</v>
      </c>
      <c r="M1747" s="160">
        <v>33060</v>
      </c>
      <c r="N1747" s="170">
        <f t="shared" si="387"/>
        <v>-18970</v>
      </c>
      <c r="O1747" s="170">
        <f t="shared" si="388"/>
        <v>-21948</v>
      </c>
      <c r="P1747" s="170">
        <f t="shared" si="389"/>
        <v>-2300</v>
      </c>
      <c r="Q1747" s="170">
        <f t="shared" si="390"/>
        <v>-11620</v>
      </c>
      <c r="R1747" s="170">
        <f t="shared" si="391"/>
        <v>-22940</v>
      </c>
      <c r="S1747" s="174">
        <f t="shared" si="392"/>
        <v>23140</v>
      </c>
      <c r="T1747" s="171">
        <f t="shared" si="393"/>
        <v>29096.139060000001</v>
      </c>
      <c r="U1747" s="174">
        <f t="shared" si="394"/>
        <v>1075.1023382670001</v>
      </c>
      <c r="V1747" s="172">
        <f t="shared" si="395"/>
        <v>21.523532389763268</v>
      </c>
      <c r="W1747" s="174">
        <f t="shared" si="396"/>
        <v>3351</v>
      </c>
      <c r="X1747" s="174">
        <f t="shared" si="397"/>
        <v>89.591861522249985</v>
      </c>
      <c r="Y1747" s="172">
        <f t="shared" si="398"/>
        <v>37.402950927275739</v>
      </c>
    </row>
    <row r="1748" spans="1:25" ht="14.25" customHeight="1" x14ac:dyDescent="0.2">
      <c r="A1748" s="172" t="s">
        <v>307</v>
      </c>
      <c r="B1748" s="172" t="s">
        <v>452</v>
      </c>
      <c r="C1748" s="180" t="s">
        <v>177</v>
      </c>
      <c r="D1748" s="170">
        <v>178000</v>
      </c>
      <c r="E1748" s="160">
        <v>884</v>
      </c>
      <c r="F1748" s="160">
        <v>1117</v>
      </c>
      <c r="G1748" s="160">
        <v>1400</v>
      </c>
      <c r="H1748" s="170">
        <v>52030</v>
      </c>
      <c r="I1748" s="170">
        <v>55008</v>
      </c>
      <c r="J1748" s="170">
        <v>35360</v>
      </c>
      <c r="K1748" s="170">
        <v>44680</v>
      </c>
      <c r="L1748" s="160">
        <v>56000</v>
      </c>
      <c r="M1748" s="160">
        <v>30292</v>
      </c>
      <c r="N1748" s="170">
        <f t="shared" si="387"/>
        <v>-21738</v>
      </c>
      <c r="O1748" s="170">
        <f t="shared" si="388"/>
        <v>-24716</v>
      </c>
      <c r="P1748" s="170">
        <f t="shared" si="389"/>
        <v>-5068</v>
      </c>
      <c r="Q1748" s="170">
        <f t="shared" si="390"/>
        <v>-14388</v>
      </c>
      <c r="R1748" s="170">
        <f t="shared" si="391"/>
        <v>-25708</v>
      </c>
      <c r="S1748" s="174">
        <f t="shared" si="392"/>
        <v>23140</v>
      </c>
      <c r="T1748" s="171">
        <f t="shared" si="393"/>
        <v>26660.019491999999</v>
      </c>
      <c r="U1748" s="174">
        <f t="shared" si="394"/>
        <v>985.08772022939991</v>
      </c>
      <c r="V1748" s="172">
        <f t="shared" si="395"/>
        <v>23.49029383353934</v>
      </c>
      <c r="W1748" s="174">
        <f t="shared" si="396"/>
        <v>3351</v>
      </c>
      <c r="X1748" s="174">
        <f t="shared" si="397"/>
        <v>82.090643352449987</v>
      </c>
      <c r="Y1748" s="175">
        <f t="shared" si="398"/>
        <v>40.820730148413311</v>
      </c>
    </row>
    <row r="1749" spans="1:25" ht="14.25" customHeight="1" x14ac:dyDescent="0.2">
      <c r="A1749" s="172" t="s">
        <v>307</v>
      </c>
      <c r="B1749" s="172" t="s">
        <v>452</v>
      </c>
      <c r="C1749" s="180" t="s">
        <v>180</v>
      </c>
      <c r="D1749" s="170">
        <v>178000</v>
      </c>
      <c r="E1749" s="160">
        <v>884</v>
      </c>
      <c r="F1749" s="160">
        <v>1117</v>
      </c>
      <c r="G1749" s="160">
        <v>1400</v>
      </c>
      <c r="H1749" s="170">
        <v>52030</v>
      </c>
      <c r="I1749" s="170">
        <v>55008</v>
      </c>
      <c r="J1749" s="170">
        <v>35360</v>
      </c>
      <c r="K1749" s="170">
        <v>44680</v>
      </c>
      <c r="L1749" s="160">
        <v>56000</v>
      </c>
      <c r="M1749" s="160">
        <v>30140</v>
      </c>
      <c r="N1749" s="170">
        <f t="shared" si="387"/>
        <v>-21890</v>
      </c>
      <c r="O1749" s="170">
        <f t="shared" si="388"/>
        <v>-24868</v>
      </c>
      <c r="P1749" s="170">
        <f t="shared" si="389"/>
        <v>-5220</v>
      </c>
      <c r="Q1749" s="170">
        <f t="shared" si="390"/>
        <v>-14540</v>
      </c>
      <c r="R1749" s="170">
        <f t="shared" si="391"/>
        <v>-25860</v>
      </c>
      <c r="S1749" s="174">
        <f t="shared" si="392"/>
        <v>23140</v>
      </c>
      <c r="T1749" s="171">
        <f t="shared" si="393"/>
        <v>26526.244139999999</v>
      </c>
      <c r="U1749" s="174">
        <f t="shared" si="394"/>
        <v>980.14472097299983</v>
      </c>
      <c r="V1749" s="172">
        <f t="shared" si="395"/>
        <v>23.608758487245314</v>
      </c>
      <c r="W1749" s="174">
        <f t="shared" si="396"/>
        <v>3351</v>
      </c>
      <c r="X1749" s="174">
        <f t="shared" si="397"/>
        <v>81.678726747749991</v>
      </c>
      <c r="Y1749" s="175">
        <f t="shared" si="398"/>
        <v>41.026594480946784</v>
      </c>
    </row>
    <row r="1750" spans="1:25" ht="14.25" customHeight="1" x14ac:dyDescent="0.2">
      <c r="A1750" s="172" t="s">
        <v>307</v>
      </c>
      <c r="B1750" s="172" t="s">
        <v>452</v>
      </c>
      <c r="C1750" s="172" t="s">
        <v>181</v>
      </c>
      <c r="D1750" s="170">
        <v>178000</v>
      </c>
      <c r="E1750" s="160">
        <v>884</v>
      </c>
      <c r="F1750" s="160">
        <v>1117</v>
      </c>
      <c r="G1750" s="160">
        <v>1400</v>
      </c>
      <c r="H1750" s="170">
        <v>52030</v>
      </c>
      <c r="I1750" s="170">
        <v>55008</v>
      </c>
      <c r="J1750" s="170">
        <v>35360</v>
      </c>
      <c r="K1750" s="170">
        <v>44680</v>
      </c>
      <c r="L1750" s="160">
        <v>56000</v>
      </c>
      <c r="M1750" s="160">
        <v>91575</v>
      </c>
      <c r="N1750" s="170">
        <f t="shared" si="387"/>
        <v>39545</v>
      </c>
      <c r="O1750" s="170">
        <f t="shared" si="388"/>
        <v>36567</v>
      </c>
      <c r="P1750" s="170">
        <f t="shared" si="389"/>
        <v>56215</v>
      </c>
      <c r="Q1750" s="170">
        <f t="shared" si="390"/>
        <v>46895</v>
      </c>
      <c r="R1750" s="170">
        <f t="shared" si="391"/>
        <v>35575</v>
      </c>
      <c r="S1750" s="174">
        <f t="shared" si="392"/>
        <v>23140</v>
      </c>
      <c r="T1750" s="171">
        <f t="shared" si="393"/>
        <v>80595.249075</v>
      </c>
      <c r="U1750" s="174">
        <f t="shared" si="394"/>
        <v>2977.9944533212497</v>
      </c>
      <c r="V1750" s="172">
        <f t="shared" si="395"/>
        <v>7.7703301207269861</v>
      </c>
      <c r="W1750" s="174">
        <f t="shared" si="396"/>
        <v>3351</v>
      </c>
      <c r="X1750" s="174">
        <f t="shared" si="397"/>
        <v>248.16620444343746</v>
      </c>
      <c r="Y1750" s="175">
        <f t="shared" si="398"/>
        <v>13.503047312647951</v>
      </c>
    </row>
    <row r="1751" spans="1:25" ht="14.25" customHeight="1" x14ac:dyDescent="0.2">
      <c r="A1751" s="172" t="s">
        <v>307</v>
      </c>
      <c r="B1751" s="172" t="s">
        <v>452</v>
      </c>
      <c r="C1751" s="172" t="s">
        <v>178</v>
      </c>
      <c r="D1751" s="170">
        <v>178000</v>
      </c>
      <c r="E1751" s="160">
        <v>884</v>
      </c>
      <c r="F1751" s="160">
        <v>1117</v>
      </c>
      <c r="G1751" s="160">
        <v>1400</v>
      </c>
      <c r="H1751" s="170">
        <v>52030</v>
      </c>
      <c r="I1751" s="170">
        <v>55008</v>
      </c>
      <c r="J1751" s="170">
        <v>35360</v>
      </c>
      <c r="K1751" s="170">
        <v>44680</v>
      </c>
      <c r="L1751" s="160">
        <v>56000</v>
      </c>
      <c r="M1751" s="160">
        <v>71852</v>
      </c>
      <c r="N1751" s="170">
        <f t="shared" si="387"/>
        <v>19822</v>
      </c>
      <c r="O1751" s="170">
        <f t="shared" si="388"/>
        <v>16844</v>
      </c>
      <c r="P1751" s="170">
        <f t="shared" si="389"/>
        <v>36492</v>
      </c>
      <c r="Q1751" s="170">
        <f t="shared" si="390"/>
        <v>27172</v>
      </c>
      <c r="R1751" s="170">
        <f t="shared" si="391"/>
        <v>15852</v>
      </c>
      <c r="S1751" s="174">
        <f t="shared" si="392"/>
        <v>23140</v>
      </c>
      <c r="T1751" s="171">
        <f t="shared" si="393"/>
        <v>63237.017052000003</v>
      </c>
      <c r="U1751" s="174">
        <f t="shared" si="394"/>
        <v>2336.6077800713997</v>
      </c>
      <c r="V1751" s="172">
        <f t="shared" si="395"/>
        <v>9.9032452931800616</v>
      </c>
      <c r="W1751" s="174">
        <f t="shared" si="396"/>
        <v>3351</v>
      </c>
      <c r="X1751" s="174">
        <f t="shared" si="397"/>
        <v>194.71731500594998</v>
      </c>
      <c r="Y1751" s="175">
        <f t="shared" si="398"/>
        <v>17.209563514665366</v>
      </c>
    </row>
    <row r="1752" spans="1:25" ht="14.25" customHeight="1" x14ac:dyDescent="0.2">
      <c r="A1752" s="172" t="s">
        <v>307</v>
      </c>
      <c r="B1752" s="172" t="s">
        <v>452</v>
      </c>
      <c r="C1752" s="172" t="s">
        <v>468</v>
      </c>
      <c r="D1752" s="170">
        <v>178000</v>
      </c>
      <c r="E1752" s="160">
        <v>884</v>
      </c>
      <c r="F1752" s="160">
        <v>1117</v>
      </c>
      <c r="G1752" s="160">
        <v>1400</v>
      </c>
      <c r="H1752" s="170">
        <v>52030</v>
      </c>
      <c r="I1752" s="170">
        <v>55008</v>
      </c>
      <c r="J1752" s="170">
        <v>35360</v>
      </c>
      <c r="K1752" s="170">
        <v>44680</v>
      </c>
      <c r="L1752" s="160">
        <v>56000</v>
      </c>
      <c r="M1752" s="160">
        <v>60432</v>
      </c>
      <c r="N1752" s="170">
        <f t="shared" si="387"/>
        <v>8402</v>
      </c>
      <c r="O1752" s="170">
        <f t="shared" si="388"/>
        <v>5424</v>
      </c>
      <c r="P1752" s="170">
        <f t="shared" si="389"/>
        <v>25072</v>
      </c>
      <c r="Q1752" s="170">
        <f t="shared" si="390"/>
        <v>15752</v>
      </c>
      <c r="R1752" s="170">
        <f t="shared" si="391"/>
        <v>4432</v>
      </c>
      <c r="S1752" s="174">
        <f t="shared" si="392"/>
        <v>23140</v>
      </c>
      <c r="T1752" s="171">
        <f t="shared" si="393"/>
        <v>53186.263632000002</v>
      </c>
      <c r="U1752" s="174">
        <f t="shared" si="394"/>
        <v>1965.2324412024</v>
      </c>
      <c r="V1752" s="172">
        <f t="shared" si="395"/>
        <v>11.774688588919341</v>
      </c>
      <c r="W1752" s="174">
        <f t="shared" si="396"/>
        <v>3351</v>
      </c>
      <c r="X1752" s="174">
        <f t="shared" si="397"/>
        <v>163.76937010019998</v>
      </c>
      <c r="Y1752" s="175">
        <f t="shared" si="398"/>
        <v>20.461701708626819</v>
      </c>
    </row>
    <row r="1753" spans="1:25" ht="14.25" customHeight="1" x14ac:dyDescent="0.2">
      <c r="A1753" s="172" t="s">
        <v>307</v>
      </c>
      <c r="B1753" s="172" t="s">
        <v>452</v>
      </c>
      <c r="C1753" s="180" t="s">
        <v>170</v>
      </c>
      <c r="D1753" s="170">
        <v>178000</v>
      </c>
      <c r="E1753" s="160">
        <v>884</v>
      </c>
      <c r="F1753" s="160">
        <v>1117</v>
      </c>
      <c r="G1753" s="160">
        <v>1400</v>
      </c>
      <c r="H1753" s="170">
        <v>52030</v>
      </c>
      <c r="I1753" s="170">
        <v>55008</v>
      </c>
      <c r="J1753" s="170">
        <v>35360</v>
      </c>
      <c r="K1753" s="170">
        <v>44680</v>
      </c>
      <c r="L1753" s="160">
        <v>56000</v>
      </c>
      <c r="M1753" s="160">
        <v>50620</v>
      </c>
      <c r="N1753" s="170">
        <f t="shared" si="387"/>
        <v>-1410</v>
      </c>
      <c r="O1753" s="170">
        <f t="shared" si="388"/>
        <v>-4388</v>
      </c>
      <c r="P1753" s="170">
        <f t="shared" si="389"/>
        <v>15260</v>
      </c>
      <c r="Q1753" s="170">
        <f t="shared" si="390"/>
        <v>5940</v>
      </c>
      <c r="R1753" s="170">
        <f t="shared" si="391"/>
        <v>-5380</v>
      </c>
      <c r="S1753" s="174">
        <f t="shared" si="392"/>
        <v>23140</v>
      </c>
      <c r="T1753" s="171">
        <f t="shared" si="393"/>
        <v>44550.712619999998</v>
      </c>
      <c r="U1753" s="174">
        <f t="shared" si="394"/>
        <v>1646.1488313089999</v>
      </c>
      <c r="V1753" s="172">
        <f t="shared" si="395"/>
        <v>14.057052169213231</v>
      </c>
      <c r="W1753" s="174">
        <f t="shared" si="396"/>
        <v>3351</v>
      </c>
      <c r="X1753" s="174">
        <f t="shared" si="397"/>
        <v>137.17906927574998</v>
      </c>
      <c r="Y1753" s="175">
        <f t="shared" si="398"/>
        <v>24.427924884546346</v>
      </c>
    </row>
    <row r="1754" spans="1:25" ht="14.25" customHeight="1" x14ac:dyDescent="0.2">
      <c r="A1754" s="172" t="s">
        <v>307</v>
      </c>
      <c r="B1754" s="172" t="s">
        <v>452</v>
      </c>
      <c r="C1754" s="180" t="s">
        <v>171</v>
      </c>
      <c r="D1754" s="170">
        <v>178000</v>
      </c>
      <c r="E1754" s="160">
        <v>884</v>
      </c>
      <c r="F1754" s="160">
        <v>1117</v>
      </c>
      <c r="G1754" s="160">
        <v>1400</v>
      </c>
      <c r="H1754" s="170">
        <v>52030</v>
      </c>
      <c r="I1754" s="170">
        <v>55008</v>
      </c>
      <c r="J1754" s="170">
        <v>35360</v>
      </c>
      <c r="K1754" s="170">
        <v>44680</v>
      </c>
      <c r="L1754" s="160">
        <v>56000</v>
      </c>
      <c r="M1754" s="160">
        <v>46513</v>
      </c>
      <c r="N1754" s="170">
        <f t="shared" si="387"/>
        <v>-5517</v>
      </c>
      <c r="O1754" s="170">
        <f t="shared" si="388"/>
        <v>-8495</v>
      </c>
      <c r="P1754" s="170">
        <f t="shared" si="389"/>
        <v>11153</v>
      </c>
      <c r="Q1754" s="170">
        <f t="shared" si="390"/>
        <v>1833</v>
      </c>
      <c r="R1754" s="170">
        <f t="shared" si="391"/>
        <v>-9487</v>
      </c>
      <c r="S1754" s="174">
        <f t="shared" si="392"/>
        <v>23140</v>
      </c>
      <c r="T1754" s="171">
        <f t="shared" si="393"/>
        <v>40936.137813000001</v>
      </c>
      <c r="U1754" s="174">
        <f t="shared" si="394"/>
        <v>1512.5902921903498</v>
      </c>
      <c r="V1754" s="172">
        <f t="shared" si="395"/>
        <v>15.29826028864132</v>
      </c>
      <c r="W1754" s="174">
        <f t="shared" si="396"/>
        <v>3351</v>
      </c>
      <c r="X1754" s="174">
        <f t="shared" si="397"/>
        <v>126.04919101586249</v>
      </c>
      <c r="Y1754" s="175">
        <f t="shared" si="398"/>
        <v>26.584859236250853</v>
      </c>
    </row>
    <row r="1755" spans="1:25" ht="14.25" customHeight="1" x14ac:dyDescent="0.2">
      <c r="A1755" s="172" t="s">
        <v>307</v>
      </c>
      <c r="B1755" s="172" t="s">
        <v>452</v>
      </c>
      <c r="C1755" s="180" t="s">
        <v>172</v>
      </c>
      <c r="D1755" s="170">
        <v>178000</v>
      </c>
      <c r="E1755" s="160">
        <v>884</v>
      </c>
      <c r="F1755" s="160">
        <v>1117</v>
      </c>
      <c r="G1755" s="160">
        <v>1400</v>
      </c>
      <c r="H1755" s="170">
        <v>52030</v>
      </c>
      <c r="I1755" s="170">
        <v>55008</v>
      </c>
      <c r="J1755" s="170">
        <v>35360</v>
      </c>
      <c r="K1755" s="170">
        <v>44680</v>
      </c>
      <c r="L1755" s="160">
        <v>56000</v>
      </c>
      <c r="M1755" s="160">
        <v>33046</v>
      </c>
      <c r="N1755" s="170">
        <f t="shared" si="387"/>
        <v>-18984</v>
      </c>
      <c r="O1755" s="170">
        <f t="shared" si="388"/>
        <v>-21962</v>
      </c>
      <c r="P1755" s="170">
        <f t="shared" si="389"/>
        <v>-2314</v>
      </c>
      <c r="Q1755" s="170">
        <f t="shared" si="390"/>
        <v>-11634</v>
      </c>
      <c r="R1755" s="170">
        <f t="shared" si="391"/>
        <v>-22954</v>
      </c>
      <c r="S1755" s="174">
        <f t="shared" si="392"/>
        <v>23140</v>
      </c>
      <c r="T1755" s="171">
        <f t="shared" si="393"/>
        <v>29083.817646</v>
      </c>
      <c r="U1755" s="174">
        <f t="shared" si="394"/>
        <v>1074.6470620196999</v>
      </c>
      <c r="V1755" s="172">
        <f t="shared" si="395"/>
        <v>21.532650874707187</v>
      </c>
      <c r="W1755" s="174">
        <f t="shared" si="396"/>
        <v>3351</v>
      </c>
      <c r="X1755" s="174">
        <f t="shared" si="397"/>
        <v>89.553921834974986</v>
      </c>
      <c r="Y1755" s="175">
        <f t="shared" si="398"/>
        <v>37.418796757723662</v>
      </c>
    </row>
    <row r="1756" spans="1:25" ht="14.25" customHeight="1" x14ac:dyDescent="0.2">
      <c r="A1756" s="172" t="s">
        <v>307</v>
      </c>
      <c r="B1756" s="172" t="s">
        <v>452</v>
      </c>
      <c r="C1756" s="180" t="s">
        <v>173</v>
      </c>
      <c r="D1756" s="170">
        <v>178000</v>
      </c>
      <c r="E1756" s="160">
        <v>884</v>
      </c>
      <c r="F1756" s="160">
        <v>1117</v>
      </c>
      <c r="G1756" s="160">
        <v>1400</v>
      </c>
      <c r="H1756" s="170">
        <v>52030</v>
      </c>
      <c r="I1756" s="170">
        <v>55008</v>
      </c>
      <c r="J1756" s="170">
        <v>35360</v>
      </c>
      <c r="K1756" s="170">
        <v>44680</v>
      </c>
      <c r="L1756" s="160">
        <v>56000</v>
      </c>
      <c r="M1756" s="160">
        <v>41071</v>
      </c>
      <c r="N1756" s="170">
        <f t="shared" si="387"/>
        <v>-10959</v>
      </c>
      <c r="O1756" s="170">
        <f t="shared" si="388"/>
        <v>-13937</v>
      </c>
      <c r="P1756" s="170">
        <f t="shared" si="389"/>
        <v>5711</v>
      </c>
      <c r="Q1756" s="170">
        <f t="shared" si="390"/>
        <v>-3609</v>
      </c>
      <c r="R1756" s="170">
        <f t="shared" si="391"/>
        <v>-14929</v>
      </c>
      <c r="S1756" s="174">
        <f t="shared" si="392"/>
        <v>23140</v>
      </c>
      <c r="T1756" s="171">
        <f t="shared" si="393"/>
        <v>36146.628171000004</v>
      </c>
      <c r="U1756" s="174">
        <f t="shared" si="394"/>
        <v>1335.61791091845</v>
      </c>
      <c r="V1756" s="172">
        <f t="shared" si="395"/>
        <v>17.325314231588557</v>
      </c>
      <c r="W1756" s="174">
        <f t="shared" si="396"/>
        <v>3351</v>
      </c>
      <c r="X1756" s="174">
        <f t="shared" si="397"/>
        <v>111.3014925765375</v>
      </c>
      <c r="Y1756" s="175">
        <f t="shared" si="398"/>
        <v>30.10741295940532</v>
      </c>
    </row>
    <row r="1757" spans="1:25" ht="14.25" customHeight="1" x14ac:dyDescent="0.2">
      <c r="A1757" s="172" t="s">
        <v>307</v>
      </c>
      <c r="B1757" s="172" t="s">
        <v>452</v>
      </c>
      <c r="C1757" s="180" t="s">
        <v>174</v>
      </c>
      <c r="D1757" s="170">
        <v>178000</v>
      </c>
      <c r="E1757" s="160">
        <v>884</v>
      </c>
      <c r="F1757" s="160">
        <v>1117</v>
      </c>
      <c r="G1757" s="160">
        <v>1400</v>
      </c>
      <c r="H1757" s="170">
        <v>52030</v>
      </c>
      <c r="I1757" s="170">
        <v>55008</v>
      </c>
      <c r="J1757" s="170">
        <v>35360</v>
      </c>
      <c r="K1757" s="170">
        <v>44680</v>
      </c>
      <c r="L1757" s="160">
        <v>56000</v>
      </c>
      <c r="M1757" s="160">
        <v>71156</v>
      </c>
      <c r="N1757" s="170">
        <f t="shared" ref="N1757:N1820" si="399">$M1757-H1757</f>
        <v>19126</v>
      </c>
      <c r="O1757" s="170">
        <f t="shared" ref="O1757:O1820" si="400">$M1757-I1757</f>
        <v>16148</v>
      </c>
      <c r="P1757" s="170">
        <f t="shared" ref="P1757:P1820" si="401">$M1757-J1757</f>
        <v>35796</v>
      </c>
      <c r="Q1757" s="170">
        <f t="shared" ref="Q1757:Q1820" si="402">$M1757-K1757</f>
        <v>26476</v>
      </c>
      <c r="R1757" s="170">
        <f t="shared" ref="R1757:R1820" si="403">$M1757-L1757</f>
        <v>15156</v>
      </c>
      <c r="S1757" s="174">
        <f t="shared" ref="S1757:S1820" si="404">D1757*0.13</f>
        <v>23140</v>
      </c>
      <c r="T1757" s="171">
        <f t="shared" ref="T1757:T1820" si="405">M1757*$AD$1</f>
        <v>62624.466756000002</v>
      </c>
      <c r="U1757" s="174">
        <f t="shared" ref="U1757:U1820" si="406">T1757*$AB$1</f>
        <v>2313.9740466342</v>
      </c>
      <c r="V1757" s="172">
        <f t="shared" ref="V1757:V1820" si="407">S1757/U1757</f>
        <v>10.000112159277835</v>
      </c>
      <c r="W1757" s="174">
        <f t="shared" ref="W1757:W1820" si="408">F1757*3</f>
        <v>3351</v>
      </c>
      <c r="X1757" s="174">
        <f t="shared" ref="X1757:X1820" si="409">T1757*($AB$1/12)</f>
        <v>192.83117055284998</v>
      </c>
      <c r="Y1757" s="175">
        <f t="shared" ref="Y1757:Y1820" si="410">W1757/X1757</f>
        <v>17.377895857773566</v>
      </c>
    </row>
    <row r="1758" spans="1:25" ht="14.25" customHeight="1" x14ac:dyDescent="0.2">
      <c r="A1758" s="172" t="s">
        <v>307</v>
      </c>
      <c r="B1758" s="172" t="s">
        <v>452</v>
      </c>
      <c r="C1758" s="180" t="s">
        <v>175</v>
      </c>
      <c r="D1758" s="170">
        <v>178000</v>
      </c>
      <c r="E1758" s="160">
        <v>884</v>
      </c>
      <c r="F1758" s="160">
        <v>1117</v>
      </c>
      <c r="G1758" s="160">
        <v>1400</v>
      </c>
      <c r="H1758" s="170">
        <v>52030</v>
      </c>
      <c r="I1758" s="170">
        <v>55008</v>
      </c>
      <c r="J1758" s="170">
        <v>35360</v>
      </c>
      <c r="K1758" s="170">
        <v>44680</v>
      </c>
      <c r="L1758" s="160">
        <v>56000</v>
      </c>
      <c r="M1758" s="160">
        <v>30781</v>
      </c>
      <c r="N1758" s="170">
        <f t="shared" si="399"/>
        <v>-21249</v>
      </c>
      <c r="O1758" s="170">
        <f t="shared" si="400"/>
        <v>-24227</v>
      </c>
      <c r="P1758" s="170">
        <f t="shared" si="401"/>
        <v>-4579</v>
      </c>
      <c r="Q1758" s="170">
        <f t="shared" si="402"/>
        <v>-13899</v>
      </c>
      <c r="R1758" s="170">
        <f t="shared" si="403"/>
        <v>-25219</v>
      </c>
      <c r="S1758" s="174">
        <f t="shared" si="404"/>
        <v>23140</v>
      </c>
      <c r="T1758" s="171">
        <f t="shared" si="405"/>
        <v>27090.388880999999</v>
      </c>
      <c r="U1758" s="174">
        <f t="shared" si="406"/>
        <v>1000.9898691529498</v>
      </c>
      <c r="V1758" s="172">
        <f t="shared" si="407"/>
        <v>23.11711707889847</v>
      </c>
      <c r="W1758" s="174">
        <f t="shared" si="408"/>
        <v>3351</v>
      </c>
      <c r="X1758" s="174">
        <f t="shared" si="409"/>
        <v>83.415822429412486</v>
      </c>
      <c r="Y1758" s="175">
        <f t="shared" si="410"/>
        <v>40.172234744021836</v>
      </c>
    </row>
    <row r="1759" spans="1:25" ht="14.25" customHeight="1" x14ac:dyDescent="0.2">
      <c r="A1759" s="172" t="s">
        <v>307</v>
      </c>
      <c r="B1759" s="172" t="s">
        <v>452</v>
      </c>
      <c r="C1759" s="180" t="s">
        <v>176</v>
      </c>
      <c r="D1759" s="170">
        <v>178000</v>
      </c>
      <c r="E1759" s="160">
        <v>884</v>
      </c>
      <c r="F1759" s="160">
        <v>1117</v>
      </c>
      <c r="G1759" s="160">
        <v>1400</v>
      </c>
      <c r="H1759" s="170">
        <v>52030</v>
      </c>
      <c r="I1759" s="170">
        <v>55008</v>
      </c>
      <c r="J1759" s="170">
        <v>35360</v>
      </c>
      <c r="K1759" s="170">
        <v>44680</v>
      </c>
      <c r="L1759" s="160">
        <v>56000</v>
      </c>
      <c r="M1759" s="160">
        <v>26114</v>
      </c>
      <c r="N1759" s="170">
        <f t="shared" si="399"/>
        <v>-25916</v>
      </c>
      <c r="O1759" s="170">
        <f t="shared" si="400"/>
        <v>-28894</v>
      </c>
      <c r="P1759" s="170">
        <f t="shared" si="401"/>
        <v>-9246</v>
      </c>
      <c r="Q1759" s="170">
        <f t="shared" si="402"/>
        <v>-18566</v>
      </c>
      <c r="R1759" s="170">
        <f t="shared" si="403"/>
        <v>-29886</v>
      </c>
      <c r="S1759" s="174">
        <f t="shared" si="404"/>
        <v>23140</v>
      </c>
      <c r="T1759" s="171">
        <f t="shared" si="405"/>
        <v>22982.957514000002</v>
      </c>
      <c r="U1759" s="174">
        <f t="shared" si="406"/>
        <v>849.2202801423</v>
      </c>
      <c r="V1759" s="172">
        <f t="shared" si="407"/>
        <v>27.248524960005117</v>
      </c>
      <c r="W1759" s="174">
        <f t="shared" si="408"/>
        <v>3351</v>
      </c>
      <c r="X1759" s="174">
        <f t="shared" si="409"/>
        <v>70.768356678524995</v>
      </c>
      <c r="Y1759" s="175">
        <f t="shared" si="410"/>
        <v>47.351671810359804</v>
      </c>
    </row>
    <row r="1760" spans="1:25" ht="14.25" customHeight="1" x14ac:dyDescent="0.2">
      <c r="A1760" s="172" t="s">
        <v>307</v>
      </c>
      <c r="B1760" s="172" t="s">
        <v>452</v>
      </c>
      <c r="C1760" s="172" t="s">
        <v>303</v>
      </c>
      <c r="D1760" s="170">
        <v>178000</v>
      </c>
      <c r="E1760" s="160">
        <v>884</v>
      </c>
      <c r="F1760" s="160">
        <v>1117</v>
      </c>
      <c r="G1760" s="160">
        <v>1400</v>
      </c>
      <c r="H1760" s="170">
        <v>52030</v>
      </c>
      <c r="I1760" s="170">
        <v>55008</v>
      </c>
      <c r="J1760" s="170">
        <v>35360</v>
      </c>
      <c r="K1760" s="170">
        <v>44680</v>
      </c>
      <c r="L1760" s="160">
        <v>56000</v>
      </c>
      <c r="M1760" s="160">
        <v>45844</v>
      </c>
      <c r="N1760" s="170">
        <f t="shared" si="399"/>
        <v>-6186</v>
      </c>
      <c r="O1760" s="170">
        <f t="shared" si="400"/>
        <v>-9164</v>
      </c>
      <c r="P1760" s="170">
        <f t="shared" si="401"/>
        <v>10484</v>
      </c>
      <c r="Q1760" s="170">
        <f t="shared" si="402"/>
        <v>1164</v>
      </c>
      <c r="R1760" s="170">
        <f t="shared" si="403"/>
        <v>-10156</v>
      </c>
      <c r="S1760" s="174">
        <f t="shared" si="404"/>
        <v>23140</v>
      </c>
      <c r="T1760" s="171">
        <f t="shared" si="405"/>
        <v>40347.350244000001</v>
      </c>
      <c r="U1760" s="174">
        <f t="shared" si="406"/>
        <v>1490.8345915158</v>
      </c>
      <c r="V1760" s="172">
        <f t="shared" si="407"/>
        <v>15.521507303149239</v>
      </c>
      <c r="W1760" s="174">
        <f t="shared" si="408"/>
        <v>3351</v>
      </c>
      <c r="X1760" s="174">
        <f t="shared" si="409"/>
        <v>124.23621595964998</v>
      </c>
      <c r="Y1760" s="175">
        <f t="shared" si="410"/>
        <v>26.972811221877148</v>
      </c>
    </row>
    <row r="1761" spans="1:30" ht="14.25" customHeight="1" x14ac:dyDescent="0.2">
      <c r="A1761" s="172" t="s">
        <v>307</v>
      </c>
      <c r="B1761" s="172" t="s">
        <v>452</v>
      </c>
      <c r="C1761" s="180" t="s">
        <v>339</v>
      </c>
      <c r="D1761" s="170">
        <v>178000</v>
      </c>
      <c r="E1761" s="160">
        <v>884</v>
      </c>
      <c r="F1761" s="160">
        <v>1117</v>
      </c>
      <c r="G1761" s="160">
        <v>1400</v>
      </c>
      <c r="H1761" s="170">
        <v>52030</v>
      </c>
      <c r="I1761" s="170">
        <v>55008</v>
      </c>
      <c r="J1761" s="170">
        <v>35360</v>
      </c>
      <c r="K1761" s="170">
        <v>44680</v>
      </c>
      <c r="L1761" s="160">
        <v>56000</v>
      </c>
      <c r="M1761" s="160">
        <v>31034</v>
      </c>
      <c r="N1761" s="170">
        <f t="shared" si="399"/>
        <v>-20996</v>
      </c>
      <c r="O1761" s="170">
        <f t="shared" si="400"/>
        <v>-23974</v>
      </c>
      <c r="P1761" s="170">
        <f t="shared" si="401"/>
        <v>-4326</v>
      </c>
      <c r="Q1761" s="170">
        <f t="shared" si="402"/>
        <v>-13646</v>
      </c>
      <c r="R1761" s="170">
        <f t="shared" si="403"/>
        <v>-24966</v>
      </c>
      <c r="S1761" s="174">
        <f t="shared" si="404"/>
        <v>23140</v>
      </c>
      <c r="T1761" s="171">
        <f t="shared" si="405"/>
        <v>27313.054434000001</v>
      </c>
      <c r="U1761" s="174">
        <f t="shared" si="406"/>
        <v>1009.2173613363</v>
      </c>
      <c r="V1761" s="172">
        <f t="shared" si="407"/>
        <v>22.928658271752713</v>
      </c>
      <c r="W1761" s="174">
        <f t="shared" si="408"/>
        <v>3351</v>
      </c>
      <c r="X1761" s="174">
        <f t="shared" si="409"/>
        <v>84.101446778024993</v>
      </c>
      <c r="Y1761" s="175">
        <f t="shared" si="410"/>
        <v>39.844736664810725</v>
      </c>
    </row>
    <row r="1762" spans="1:30" ht="14.25" customHeight="1" x14ac:dyDescent="0.2">
      <c r="A1762" s="172" t="s">
        <v>307</v>
      </c>
      <c r="B1762" s="172" t="s">
        <v>452</v>
      </c>
      <c r="C1762" s="180" t="s">
        <v>179</v>
      </c>
      <c r="D1762" s="170">
        <v>178000</v>
      </c>
      <c r="E1762" s="160">
        <v>884</v>
      </c>
      <c r="F1762" s="160">
        <v>1117</v>
      </c>
      <c r="G1762" s="160">
        <v>1400</v>
      </c>
      <c r="H1762" s="170">
        <v>52030</v>
      </c>
      <c r="I1762" s="170">
        <v>55008</v>
      </c>
      <c r="J1762" s="170">
        <v>35360</v>
      </c>
      <c r="K1762" s="170">
        <v>44680</v>
      </c>
      <c r="L1762" s="160">
        <v>56000</v>
      </c>
      <c r="M1762" s="160">
        <v>58529</v>
      </c>
      <c r="N1762" s="170">
        <f t="shared" si="399"/>
        <v>6499</v>
      </c>
      <c r="O1762" s="170">
        <f t="shared" si="400"/>
        <v>3521</v>
      </c>
      <c r="P1762" s="170">
        <f t="shared" si="401"/>
        <v>23169</v>
      </c>
      <c r="Q1762" s="170">
        <f t="shared" si="402"/>
        <v>13849</v>
      </c>
      <c r="R1762" s="170">
        <f t="shared" si="403"/>
        <v>2529</v>
      </c>
      <c r="S1762" s="174">
        <f t="shared" si="404"/>
        <v>23140</v>
      </c>
      <c r="T1762" s="171">
        <f t="shared" si="405"/>
        <v>51511.431429000004</v>
      </c>
      <c r="U1762" s="174">
        <f t="shared" si="406"/>
        <v>1903.34739130155</v>
      </c>
      <c r="V1762" s="172">
        <f t="shared" si="407"/>
        <v>12.157528418486113</v>
      </c>
      <c r="W1762" s="174">
        <f t="shared" si="408"/>
        <v>3351</v>
      </c>
      <c r="X1762" s="174">
        <f t="shared" si="409"/>
        <v>158.61228260846249</v>
      </c>
      <c r="Y1762" s="175">
        <f t="shared" si="410"/>
        <v>21.126989315650974</v>
      </c>
    </row>
    <row r="1763" spans="1:30" ht="14.25" customHeight="1" x14ac:dyDescent="0.2">
      <c r="A1763" s="172" t="s">
        <v>307</v>
      </c>
      <c r="B1763" s="172" t="s">
        <v>452</v>
      </c>
      <c r="C1763" s="180" t="s">
        <v>340</v>
      </c>
      <c r="D1763" s="170">
        <v>178000</v>
      </c>
      <c r="E1763" s="160">
        <v>884</v>
      </c>
      <c r="F1763" s="160">
        <v>1117</v>
      </c>
      <c r="G1763" s="160">
        <v>1400</v>
      </c>
      <c r="H1763" s="170">
        <v>52030</v>
      </c>
      <c r="I1763" s="170">
        <v>55008</v>
      </c>
      <c r="J1763" s="170">
        <v>35360</v>
      </c>
      <c r="K1763" s="170">
        <v>44680</v>
      </c>
      <c r="L1763" s="160">
        <v>56000</v>
      </c>
      <c r="M1763" s="160">
        <v>32301</v>
      </c>
      <c r="N1763" s="170">
        <f t="shared" si="399"/>
        <v>-19729</v>
      </c>
      <c r="O1763" s="170">
        <f t="shared" si="400"/>
        <v>-22707</v>
      </c>
      <c r="P1763" s="170">
        <f t="shared" si="401"/>
        <v>-3059</v>
      </c>
      <c r="Q1763" s="170">
        <f t="shared" si="402"/>
        <v>-12379</v>
      </c>
      <c r="R1763" s="170">
        <f t="shared" si="403"/>
        <v>-23699</v>
      </c>
      <c r="S1763" s="174">
        <f t="shared" si="404"/>
        <v>23140</v>
      </c>
      <c r="T1763" s="171">
        <f t="shared" si="405"/>
        <v>28428.142401000001</v>
      </c>
      <c r="U1763" s="174">
        <f t="shared" si="406"/>
        <v>1050.41986171695</v>
      </c>
      <c r="V1763" s="172">
        <f t="shared" si="407"/>
        <v>22.029286424741453</v>
      </c>
      <c r="W1763" s="174">
        <f t="shared" si="408"/>
        <v>3351</v>
      </c>
      <c r="X1763" s="174">
        <f t="shared" si="409"/>
        <v>87.534988476412494</v>
      </c>
      <c r="Y1763" s="175">
        <f t="shared" si="410"/>
        <v>38.281835164723567</v>
      </c>
    </row>
    <row r="1764" spans="1:30" ht="14.25" customHeight="1" x14ac:dyDescent="0.2">
      <c r="A1764" s="172" t="s">
        <v>307</v>
      </c>
      <c r="B1764" s="172" t="s">
        <v>452</v>
      </c>
      <c r="C1764" s="180" t="s">
        <v>305</v>
      </c>
      <c r="D1764" s="170">
        <v>178000</v>
      </c>
      <c r="E1764" s="160">
        <v>884</v>
      </c>
      <c r="F1764" s="160">
        <v>1117</v>
      </c>
      <c r="G1764" s="160">
        <v>1400</v>
      </c>
      <c r="H1764" s="170">
        <v>52030</v>
      </c>
      <c r="I1764" s="170">
        <v>55008</v>
      </c>
      <c r="J1764" s="170">
        <v>35360</v>
      </c>
      <c r="K1764" s="170">
        <v>44680</v>
      </c>
      <c r="L1764" s="160">
        <v>56000</v>
      </c>
      <c r="M1764" s="160">
        <v>28437</v>
      </c>
      <c r="N1764" s="170">
        <f t="shared" si="399"/>
        <v>-23593</v>
      </c>
      <c r="O1764" s="170">
        <f t="shared" si="400"/>
        <v>-26571</v>
      </c>
      <c r="P1764" s="170">
        <f t="shared" si="401"/>
        <v>-6923</v>
      </c>
      <c r="Q1764" s="170">
        <f t="shared" si="402"/>
        <v>-16243</v>
      </c>
      <c r="R1764" s="170">
        <f t="shared" si="403"/>
        <v>-27563</v>
      </c>
      <c r="S1764" s="174">
        <f t="shared" si="404"/>
        <v>23140</v>
      </c>
      <c r="T1764" s="171">
        <f t="shared" si="405"/>
        <v>25027.432137</v>
      </c>
      <c r="U1764" s="174">
        <f t="shared" si="406"/>
        <v>924.76361746214991</v>
      </c>
      <c r="V1764" s="172">
        <f t="shared" si="407"/>
        <v>25.022610711593124</v>
      </c>
      <c r="W1764" s="174">
        <f t="shared" si="408"/>
        <v>3351</v>
      </c>
      <c r="X1764" s="174">
        <f t="shared" si="409"/>
        <v>77.063634788512488</v>
      </c>
      <c r="Y1764" s="175">
        <f t="shared" si="410"/>
        <v>43.483544595271511</v>
      </c>
    </row>
    <row r="1765" spans="1:30" ht="14.25" customHeight="1" x14ac:dyDescent="0.2">
      <c r="A1765" s="172" t="s">
        <v>290</v>
      </c>
      <c r="B1765" s="172" t="s">
        <v>290</v>
      </c>
      <c r="C1765" s="172" t="s">
        <v>177</v>
      </c>
      <c r="D1765" s="170">
        <v>148000</v>
      </c>
      <c r="E1765" s="160">
        <v>692</v>
      </c>
      <c r="F1765" s="160">
        <v>896</v>
      </c>
      <c r="G1765" s="160">
        <v>1187</v>
      </c>
      <c r="H1765" s="170">
        <v>43261</v>
      </c>
      <c r="I1765" s="170">
        <v>45737</v>
      </c>
      <c r="J1765" s="170">
        <v>27680</v>
      </c>
      <c r="K1765" s="170">
        <v>35840</v>
      </c>
      <c r="L1765" s="160">
        <v>47480</v>
      </c>
      <c r="M1765" s="160">
        <v>28552</v>
      </c>
      <c r="N1765" s="170">
        <f t="shared" si="399"/>
        <v>-14709</v>
      </c>
      <c r="O1765" s="170">
        <f t="shared" si="400"/>
        <v>-17185</v>
      </c>
      <c r="P1765" s="170">
        <f t="shared" si="401"/>
        <v>872</v>
      </c>
      <c r="Q1765" s="170">
        <f t="shared" si="402"/>
        <v>-7288</v>
      </c>
      <c r="R1765" s="170">
        <f t="shared" si="403"/>
        <v>-18928</v>
      </c>
      <c r="S1765" s="174">
        <f t="shared" si="404"/>
        <v>19240</v>
      </c>
      <c r="T1765" s="171">
        <f t="shared" si="405"/>
        <v>25128.643752</v>
      </c>
      <c r="U1765" s="174">
        <f t="shared" si="406"/>
        <v>928.50338663639991</v>
      </c>
      <c r="V1765" s="172">
        <f t="shared" si="407"/>
        <v>20.721518388531571</v>
      </c>
      <c r="W1765" s="174">
        <f t="shared" si="408"/>
        <v>2688</v>
      </c>
      <c r="X1765" s="174">
        <f t="shared" si="409"/>
        <v>77.375282219699983</v>
      </c>
      <c r="Y1765" s="175">
        <f t="shared" si="410"/>
        <v>34.73977635865252</v>
      </c>
    </row>
    <row r="1766" spans="1:30" ht="14.25" customHeight="1" x14ac:dyDescent="0.2">
      <c r="A1766" s="172" t="s">
        <v>290</v>
      </c>
      <c r="B1766" s="172" t="s">
        <v>290</v>
      </c>
      <c r="C1766" s="172" t="s">
        <v>180</v>
      </c>
      <c r="D1766" s="170">
        <v>148000</v>
      </c>
      <c r="E1766" s="160">
        <v>692</v>
      </c>
      <c r="F1766" s="160">
        <v>896</v>
      </c>
      <c r="G1766" s="160">
        <v>1187</v>
      </c>
      <c r="H1766" s="170">
        <v>43261</v>
      </c>
      <c r="I1766" s="170">
        <v>45737</v>
      </c>
      <c r="J1766" s="170">
        <v>27680</v>
      </c>
      <c r="K1766" s="170">
        <v>35840</v>
      </c>
      <c r="L1766" s="160">
        <v>47480</v>
      </c>
      <c r="M1766" s="160">
        <v>28410</v>
      </c>
      <c r="N1766" s="170">
        <f t="shared" si="399"/>
        <v>-14851</v>
      </c>
      <c r="O1766" s="170">
        <f t="shared" si="400"/>
        <v>-17327</v>
      </c>
      <c r="P1766" s="170">
        <f t="shared" si="401"/>
        <v>730</v>
      </c>
      <c r="Q1766" s="170">
        <f t="shared" si="402"/>
        <v>-7430</v>
      </c>
      <c r="R1766" s="170">
        <f t="shared" si="403"/>
        <v>-19070</v>
      </c>
      <c r="S1766" s="174">
        <f t="shared" si="404"/>
        <v>19240</v>
      </c>
      <c r="T1766" s="171">
        <f t="shared" si="405"/>
        <v>25003.669410000002</v>
      </c>
      <c r="U1766" s="174">
        <f t="shared" si="406"/>
        <v>923.88558469949999</v>
      </c>
      <c r="V1766" s="172">
        <f t="shared" si="407"/>
        <v>20.825089511768862</v>
      </c>
      <c r="W1766" s="174">
        <f t="shared" si="408"/>
        <v>2688</v>
      </c>
      <c r="X1766" s="174">
        <f t="shared" si="409"/>
        <v>76.990465391624994</v>
      </c>
      <c r="Y1766" s="175">
        <f t="shared" si="410"/>
        <v>34.913414100395869</v>
      </c>
    </row>
    <row r="1767" spans="1:30" ht="14.25" customHeight="1" x14ac:dyDescent="0.2">
      <c r="A1767" s="172" t="s">
        <v>290</v>
      </c>
      <c r="B1767" s="172" t="s">
        <v>290</v>
      </c>
      <c r="C1767" s="172" t="s">
        <v>463</v>
      </c>
      <c r="D1767" s="170">
        <v>148000</v>
      </c>
      <c r="E1767" s="160">
        <v>692</v>
      </c>
      <c r="F1767" s="160">
        <v>896</v>
      </c>
      <c r="G1767" s="160">
        <v>1187</v>
      </c>
      <c r="H1767" s="170">
        <v>43261</v>
      </c>
      <c r="I1767" s="170">
        <v>45737</v>
      </c>
      <c r="J1767" s="170">
        <v>27680</v>
      </c>
      <c r="K1767" s="170">
        <v>35840</v>
      </c>
      <c r="L1767" s="160">
        <v>47480</v>
      </c>
      <c r="M1767" s="160">
        <v>31162</v>
      </c>
      <c r="N1767" s="170">
        <f t="shared" si="399"/>
        <v>-12099</v>
      </c>
      <c r="O1767" s="170">
        <f t="shared" si="400"/>
        <v>-14575</v>
      </c>
      <c r="P1767" s="170">
        <f t="shared" si="401"/>
        <v>3482</v>
      </c>
      <c r="Q1767" s="170">
        <f t="shared" si="402"/>
        <v>-4678</v>
      </c>
      <c r="R1767" s="170">
        <f t="shared" si="403"/>
        <v>-16318</v>
      </c>
      <c r="S1767" s="174">
        <f t="shared" si="404"/>
        <v>19240</v>
      </c>
      <c r="T1767" s="171">
        <f t="shared" si="405"/>
        <v>27425.707362000001</v>
      </c>
      <c r="U1767" s="174">
        <f t="shared" si="406"/>
        <v>1013.3798870259</v>
      </c>
      <c r="V1767" s="172">
        <f t="shared" si="407"/>
        <v>18.985969868087842</v>
      </c>
      <c r="W1767" s="174">
        <f t="shared" si="408"/>
        <v>2688</v>
      </c>
      <c r="X1767" s="174">
        <f t="shared" si="409"/>
        <v>84.448323918824997</v>
      </c>
      <c r="Y1767" s="172">
        <f t="shared" si="410"/>
        <v>31.830116635397168</v>
      </c>
      <c r="Z1767" s="181"/>
      <c r="AA1767" s="181"/>
      <c r="AB1767" s="181"/>
      <c r="AC1767" s="181"/>
      <c r="AD1767" s="181"/>
    </row>
    <row r="1768" spans="1:30" ht="14.25" customHeight="1" x14ac:dyDescent="0.2">
      <c r="A1768" s="172" t="s">
        <v>290</v>
      </c>
      <c r="B1768" s="172" t="s">
        <v>290</v>
      </c>
      <c r="C1768" s="172" t="s">
        <v>181</v>
      </c>
      <c r="D1768" s="170">
        <v>148000</v>
      </c>
      <c r="E1768" s="160">
        <v>692</v>
      </c>
      <c r="F1768" s="160">
        <v>896</v>
      </c>
      <c r="G1768" s="160">
        <v>1187</v>
      </c>
      <c r="H1768" s="170">
        <v>43261</v>
      </c>
      <c r="I1768" s="170">
        <v>45737</v>
      </c>
      <c r="J1768" s="170">
        <v>27680</v>
      </c>
      <c r="K1768" s="170">
        <v>35840</v>
      </c>
      <c r="L1768" s="160">
        <v>47480</v>
      </c>
      <c r="M1768" s="160">
        <v>86317</v>
      </c>
      <c r="N1768" s="170">
        <f t="shared" si="399"/>
        <v>43056</v>
      </c>
      <c r="O1768" s="170">
        <f t="shared" si="400"/>
        <v>40580</v>
      </c>
      <c r="P1768" s="170">
        <f t="shared" si="401"/>
        <v>58637</v>
      </c>
      <c r="Q1768" s="170">
        <f t="shared" si="402"/>
        <v>50477</v>
      </c>
      <c r="R1768" s="170">
        <f t="shared" si="403"/>
        <v>38837</v>
      </c>
      <c r="S1768" s="174">
        <f t="shared" si="404"/>
        <v>19240</v>
      </c>
      <c r="T1768" s="171">
        <f t="shared" si="405"/>
        <v>75967.678016999998</v>
      </c>
      <c r="U1768" s="174">
        <f t="shared" si="406"/>
        <v>2807.0057027281496</v>
      </c>
      <c r="V1768" s="172">
        <f t="shared" si="407"/>
        <v>6.8542789141113971</v>
      </c>
      <c r="W1768" s="174">
        <f t="shared" si="408"/>
        <v>2688</v>
      </c>
      <c r="X1768" s="174">
        <f t="shared" si="409"/>
        <v>233.91714189401247</v>
      </c>
      <c r="Y1768" s="175">
        <f t="shared" si="410"/>
        <v>11.49124847471815</v>
      </c>
    </row>
    <row r="1769" spans="1:30" ht="14.25" customHeight="1" x14ac:dyDescent="0.2">
      <c r="A1769" s="172" t="s">
        <v>290</v>
      </c>
      <c r="B1769" s="172" t="s">
        <v>290</v>
      </c>
      <c r="C1769" s="172" t="s">
        <v>178</v>
      </c>
      <c r="D1769" s="170">
        <v>148000</v>
      </c>
      <c r="E1769" s="160">
        <v>692</v>
      </c>
      <c r="F1769" s="160">
        <v>896</v>
      </c>
      <c r="G1769" s="160">
        <v>1187</v>
      </c>
      <c r="H1769" s="170">
        <v>43261</v>
      </c>
      <c r="I1769" s="170">
        <v>45737</v>
      </c>
      <c r="J1769" s="170">
        <v>27680</v>
      </c>
      <c r="K1769" s="170">
        <v>35840</v>
      </c>
      <c r="L1769" s="160">
        <v>47480</v>
      </c>
      <c r="M1769" s="160">
        <v>67727</v>
      </c>
      <c r="N1769" s="170">
        <f t="shared" si="399"/>
        <v>24466</v>
      </c>
      <c r="O1769" s="170">
        <f t="shared" si="400"/>
        <v>21990</v>
      </c>
      <c r="P1769" s="170">
        <f t="shared" si="401"/>
        <v>40047</v>
      </c>
      <c r="Q1769" s="170">
        <f t="shared" si="402"/>
        <v>31887</v>
      </c>
      <c r="R1769" s="170">
        <f t="shared" si="403"/>
        <v>20247</v>
      </c>
      <c r="S1769" s="174">
        <f t="shared" si="404"/>
        <v>19240</v>
      </c>
      <c r="T1769" s="171">
        <f t="shared" si="405"/>
        <v>59606.600427000005</v>
      </c>
      <c r="U1769" s="174">
        <f t="shared" si="406"/>
        <v>2202.4638857776499</v>
      </c>
      <c r="V1769" s="172">
        <f t="shared" si="407"/>
        <v>8.7356710474309125</v>
      </c>
      <c r="W1769" s="174">
        <f t="shared" si="408"/>
        <v>2688</v>
      </c>
      <c r="X1769" s="174">
        <f t="shared" si="409"/>
        <v>183.5386571481375</v>
      </c>
      <c r="Y1769" s="175">
        <f t="shared" si="410"/>
        <v>14.645416076191866</v>
      </c>
    </row>
    <row r="1770" spans="1:30" ht="14.25" customHeight="1" x14ac:dyDescent="0.2">
      <c r="A1770" s="172" t="s">
        <v>290</v>
      </c>
      <c r="B1770" s="172" t="s">
        <v>290</v>
      </c>
      <c r="C1770" s="172" t="s">
        <v>468</v>
      </c>
      <c r="D1770" s="170">
        <v>148000</v>
      </c>
      <c r="E1770" s="160">
        <v>692</v>
      </c>
      <c r="F1770" s="160">
        <v>896</v>
      </c>
      <c r="G1770" s="160">
        <v>1187</v>
      </c>
      <c r="H1770" s="170">
        <v>43261</v>
      </c>
      <c r="I1770" s="170">
        <v>45737</v>
      </c>
      <c r="J1770" s="170">
        <v>27680</v>
      </c>
      <c r="K1770" s="170">
        <v>35840</v>
      </c>
      <c r="L1770" s="160">
        <v>47480</v>
      </c>
      <c r="M1770" s="160">
        <v>56962</v>
      </c>
      <c r="N1770" s="170">
        <f t="shared" si="399"/>
        <v>13701</v>
      </c>
      <c r="O1770" s="170">
        <f t="shared" si="400"/>
        <v>11225</v>
      </c>
      <c r="P1770" s="170">
        <f t="shared" si="401"/>
        <v>29282</v>
      </c>
      <c r="Q1770" s="170">
        <f t="shared" si="402"/>
        <v>21122</v>
      </c>
      <c r="R1770" s="170">
        <f t="shared" si="403"/>
        <v>9482</v>
      </c>
      <c r="S1770" s="174">
        <f t="shared" si="404"/>
        <v>19240</v>
      </c>
      <c r="T1770" s="171">
        <f t="shared" si="405"/>
        <v>50132.313161999999</v>
      </c>
      <c r="U1770" s="174">
        <f t="shared" si="406"/>
        <v>1852.3889713358999</v>
      </c>
      <c r="V1770" s="172">
        <f t="shared" si="407"/>
        <v>10.386587427220839</v>
      </c>
      <c r="W1770" s="174">
        <f t="shared" si="408"/>
        <v>2688</v>
      </c>
      <c r="X1770" s="174">
        <f t="shared" si="409"/>
        <v>154.36574761132496</v>
      </c>
      <c r="Y1770" s="175">
        <f t="shared" si="410"/>
        <v>17.41318939981473</v>
      </c>
    </row>
    <row r="1771" spans="1:30" ht="14.25" customHeight="1" x14ac:dyDescent="0.2">
      <c r="A1771" s="172" t="s">
        <v>290</v>
      </c>
      <c r="B1771" s="172" t="s">
        <v>290</v>
      </c>
      <c r="C1771" s="172" t="s">
        <v>170</v>
      </c>
      <c r="D1771" s="170">
        <v>148000</v>
      </c>
      <c r="E1771" s="160">
        <v>692</v>
      </c>
      <c r="F1771" s="160">
        <v>896</v>
      </c>
      <c r="G1771" s="160">
        <v>1187</v>
      </c>
      <c r="H1771" s="170">
        <v>43261</v>
      </c>
      <c r="I1771" s="170">
        <v>45737</v>
      </c>
      <c r="J1771" s="170">
        <v>27680</v>
      </c>
      <c r="K1771" s="170">
        <v>35840</v>
      </c>
      <c r="L1771" s="160">
        <v>47480</v>
      </c>
      <c r="M1771" s="160">
        <v>47714</v>
      </c>
      <c r="N1771" s="170">
        <f t="shared" si="399"/>
        <v>4453</v>
      </c>
      <c r="O1771" s="170">
        <f t="shared" si="400"/>
        <v>1977</v>
      </c>
      <c r="P1771" s="170">
        <f t="shared" si="401"/>
        <v>20034</v>
      </c>
      <c r="Q1771" s="170">
        <f t="shared" si="402"/>
        <v>11874</v>
      </c>
      <c r="R1771" s="170">
        <f t="shared" si="403"/>
        <v>234</v>
      </c>
      <c r="S1771" s="174">
        <f t="shared" si="404"/>
        <v>19240</v>
      </c>
      <c r="T1771" s="171">
        <f t="shared" si="405"/>
        <v>41993.139113999998</v>
      </c>
      <c r="U1771" s="174">
        <f t="shared" si="406"/>
        <v>1551.6464902622997</v>
      </c>
      <c r="V1771" s="172">
        <f t="shared" si="407"/>
        <v>12.399731588828299</v>
      </c>
      <c r="W1771" s="174">
        <f t="shared" si="408"/>
        <v>2688</v>
      </c>
      <c r="X1771" s="174">
        <f t="shared" si="409"/>
        <v>129.30387418852499</v>
      </c>
      <c r="Y1771" s="175">
        <f t="shared" si="410"/>
        <v>20.788240235407777</v>
      </c>
    </row>
    <row r="1772" spans="1:30" ht="14.25" customHeight="1" x14ac:dyDescent="0.2">
      <c r="A1772" s="172" t="s">
        <v>290</v>
      </c>
      <c r="B1772" s="172" t="s">
        <v>290</v>
      </c>
      <c r="C1772" s="172" t="s">
        <v>171</v>
      </c>
      <c r="D1772" s="170">
        <v>148000</v>
      </c>
      <c r="E1772" s="160">
        <v>692</v>
      </c>
      <c r="F1772" s="160">
        <v>896</v>
      </c>
      <c r="G1772" s="160">
        <v>1187</v>
      </c>
      <c r="H1772" s="170">
        <v>43261</v>
      </c>
      <c r="I1772" s="170">
        <v>45737</v>
      </c>
      <c r="J1772" s="170">
        <v>27680</v>
      </c>
      <c r="K1772" s="170">
        <v>35840</v>
      </c>
      <c r="L1772" s="160">
        <v>47480</v>
      </c>
      <c r="M1772" s="160">
        <v>43843</v>
      </c>
      <c r="N1772" s="170">
        <f t="shared" si="399"/>
        <v>582</v>
      </c>
      <c r="O1772" s="170">
        <f t="shared" si="400"/>
        <v>-1894</v>
      </c>
      <c r="P1772" s="170">
        <f t="shared" si="401"/>
        <v>16163</v>
      </c>
      <c r="Q1772" s="170">
        <f t="shared" si="402"/>
        <v>8003</v>
      </c>
      <c r="R1772" s="170">
        <f t="shared" si="403"/>
        <v>-3637</v>
      </c>
      <c r="S1772" s="174">
        <f t="shared" si="404"/>
        <v>19240</v>
      </c>
      <c r="T1772" s="171">
        <f t="shared" si="405"/>
        <v>38586.268143000001</v>
      </c>
      <c r="U1772" s="174">
        <f t="shared" si="406"/>
        <v>1425.76260788385</v>
      </c>
      <c r="V1772" s="172">
        <f t="shared" si="407"/>
        <v>13.494532605646359</v>
      </c>
      <c r="W1772" s="174">
        <f t="shared" si="408"/>
        <v>2688</v>
      </c>
      <c r="X1772" s="174">
        <f t="shared" si="409"/>
        <v>118.81355065698749</v>
      </c>
      <c r="Y1772" s="175">
        <f t="shared" si="410"/>
        <v>22.623682106430824</v>
      </c>
    </row>
    <row r="1773" spans="1:30" ht="14.25" customHeight="1" x14ac:dyDescent="0.2">
      <c r="A1773" s="172" t="s">
        <v>290</v>
      </c>
      <c r="B1773" s="172" t="s">
        <v>290</v>
      </c>
      <c r="C1773" s="172" t="s">
        <v>172</v>
      </c>
      <c r="D1773" s="170">
        <v>148000</v>
      </c>
      <c r="E1773" s="160">
        <v>692</v>
      </c>
      <c r="F1773" s="160">
        <v>896</v>
      </c>
      <c r="G1773" s="160">
        <v>1187</v>
      </c>
      <c r="H1773" s="170">
        <v>43261</v>
      </c>
      <c r="I1773" s="170">
        <v>45737</v>
      </c>
      <c r="J1773" s="170">
        <v>27680</v>
      </c>
      <c r="K1773" s="170">
        <v>35840</v>
      </c>
      <c r="L1773" s="160">
        <v>47480</v>
      </c>
      <c r="M1773" s="160">
        <v>31149</v>
      </c>
      <c r="N1773" s="170">
        <f t="shared" si="399"/>
        <v>-12112</v>
      </c>
      <c r="O1773" s="170">
        <f t="shared" si="400"/>
        <v>-14588</v>
      </c>
      <c r="P1773" s="170">
        <f t="shared" si="401"/>
        <v>3469</v>
      </c>
      <c r="Q1773" s="170">
        <f t="shared" si="402"/>
        <v>-4691</v>
      </c>
      <c r="R1773" s="170">
        <f t="shared" si="403"/>
        <v>-16331</v>
      </c>
      <c r="S1773" s="174">
        <f t="shared" si="404"/>
        <v>19240</v>
      </c>
      <c r="T1773" s="171">
        <f t="shared" si="405"/>
        <v>27414.266049000002</v>
      </c>
      <c r="U1773" s="174">
        <f t="shared" si="406"/>
        <v>1012.95713051055</v>
      </c>
      <c r="V1773" s="172">
        <f t="shared" si="407"/>
        <v>18.993893641187626</v>
      </c>
      <c r="W1773" s="174">
        <f t="shared" si="408"/>
        <v>2688</v>
      </c>
      <c r="X1773" s="174">
        <f t="shared" si="409"/>
        <v>84.413094209212488</v>
      </c>
      <c r="Y1773" s="175">
        <f t="shared" si="410"/>
        <v>31.843400898656348</v>
      </c>
    </row>
    <row r="1774" spans="1:30" ht="14.25" customHeight="1" x14ac:dyDescent="0.2">
      <c r="A1774" s="172" t="s">
        <v>290</v>
      </c>
      <c r="B1774" s="172" t="s">
        <v>290</v>
      </c>
      <c r="C1774" s="172" t="s">
        <v>173</v>
      </c>
      <c r="D1774" s="170">
        <v>148000</v>
      </c>
      <c r="E1774" s="160">
        <v>692</v>
      </c>
      <c r="F1774" s="160">
        <v>896</v>
      </c>
      <c r="G1774" s="160">
        <v>1187</v>
      </c>
      <c r="H1774" s="170">
        <v>43261</v>
      </c>
      <c r="I1774" s="170">
        <v>45737</v>
      </c>
      <c r="J1774" s="170">
        <v>27680</v>
      </c>
      <c r="K1774" s="170">
        <v>35840</v>
      </c>
      <c r="L1774" s="160">
        <v>47480</v>
      </c>
      <c r="M1774" s="160">
        <v>38713</v>
      </c>
      <c r="N1774" s="170">
        <f t="shared" si="399"/>
        <v>-4548</v>
      </c>
      <c r="O1774" s="170">
        <f t="shared" si="400"/>
        <v>-7024</v>
      </c>
      <c r="P1774" s="170">
        <f t="shared" si="401"/>
        <v>11033</v>
      </c>
      <c r="Q1774" s="170">
        <f t="shared" si="402"/>
        <v>2873</v>
      </c>
      <c r="R1774" s="170">
        <f t="shared" si="403"/>
        <v>-8767</v>
      </c>
      <c r="S1774" s="174">
        <f t="shared" si="404"/>
        <v>19240</v>
      </c>
      <c r="T1774" s="171">
        <f t="shared" si="405"/>
        <v>34071.350013000003</v>
      </c>
      <c r="U1774" s="174">
        <f t="shared" si="406"/>
        <v>1258.9363829803499</v>
      </c>
      <c r="V1774" s="172">
        <f t="shared" si="407"/>
        <v>15.282742051232233</v>
      </c>
      <c r="W1774" s="174">
        <f t="shared" si="408"/>
        <v>2688</v>
      </c>
      <c r="X1774" s="174">
        <f t="shared" si="409"/>
        <v>104.9113652483625</v>
      </c>
      <c r="Y1774" s="175">
        <f t="shared" si="410"/>
        <v>25.621628253874576</v>
      </c>
    </row>
    <row r="1775" spans="1:30" ht="14.25" customHeight="1" x14ac:dyDescent="0.2">
      <c r="A1775" s="172" t="s">
        <v>290</v>
      </c>
      <c r="B1775" s="172" t="s">
        <v>290</v>
      </c>
      <c r="C1775" s="172" t="s">
        <v>174</v>
      </c>
      <c r="D1775" s="170">
        <v>148000</v>
      </c>
      <c r="E1775" s="160">
        <v>692</v>
      </c>
      <c r="F1775" s="160">
        <v>896</v>
      </c>
      <c r="G1775" s="160">
        <v>1187</v>
      </c>
      <c r="H1775" s="170">
        <v>43261</v>
      </c>
      <c r="I1775" s="170">
        <v>45737</v>
      </c>
      <c r="J1775" s="170">
        <v>27680</v>
      </c>
      <c r="K1775" s="170">
        <v>35840</v>
      </c>
      <c r="L1775" s="160">
        <v>47480</v>
      </c>
      <c r="M1775" s="160">
        <v>67070</v>
      </c>
      <c r="N1775" s="170">
        <f t="shared" si="399"/>
        <v>23809</v>
      </c>
      <c r="O1775" s="170">
        <f t="shared" si="400"/>
        <v>21333</v>
      </c>
      <c r="P1775" s="170">
        <f t="shared" si="401"/>
        <v>39390</v>
      </c>
      <c r="Q1775" s="170">
        <f t="shared" si="402"/>
        <v>31230</v>
      </c>
      <c r="R1775" s="170">
        <f t="shared" si="403"/>
        <v>19590</v>
      </c>
      <c r="S1775" s="174">
        <f t="shared" si="404"/>
        <v>19240</v>
      </c>
      <c r="T1775" s="171">
        <f t="shared" si="405"/>
        <v>59028.374069999998</v>
      </c>
      <c r="U1775" s="174">
        <f t="shared" si="406"/>
        <v>2181.0984218864996</v>
      </c>
      <c r="V1775" s="172">
        <f t="shared" si="407"/>
        <v>8.8212433730334503</v>
      </c>
      <c r="W1775" s="174">
        <f t="shared" si="408"/>
        <v>2688</v>
      </c>
      <c r="X1775" s="174">
        <f t="shared" si="409"/>
        <v>181.75820182387497</v>
      </c>
      <c r="Y1775" s="175">
        <f t="shared" si="410"/>
        <v>14.78887870273217</v>
      </c>
    </row>
    <row r="1776" spans="1:30" ht="14.25" customHeight="1" x14ac:dyDescent="0.2">
      <c r="A1776" s="172" t="s">
        <v>290</v>
      </c>
      <c r="B1776" s="172" t="s">
        <v>290</v>
      </c>
      <c r="C1776" s="172" t="s">
        <v>175</v>
      </c>
      <c r="D1776" s="170">
        <v>148000</v>
      </c>
      <c r="E1776" s="160">
        <v>692</v>
      </c>
      <c r="F1776" s="160">
        <v>896</v>
      </c>
      <c r="G1776" s="160">
        <v>1187</v>
      </c>
      <c r="H1776" s="170">
        <v>43261</v>
      </c>
      <c r="I1776" s="170">
        <v>45737</v>
      </c>
      <c r="J1776" s="170">
        <v>27680</v>
      </c>
      <c r="K1776" s="170">
        <v>35840</v>
      </c>
      <c r="L1776" s="160">
        <v>47480</v>
      </c>
      <c r="M1776" s="160">
        <v>29014</v>
      </c>
      <c r="N1776" s="170">
        <f t="shared" si="399"/>
        <v>-14247</v>
      </c>
      <c r="O1776" s="170">
        <f t="shared" si="400"/>
        <v>-16723</v>
      </c>
      <c r="P1776" s="170">
        <f t="shared" si="401"/>
        <v>1334</v>
      </c>
      <c r="Q1776" s="170">
        <f t="shared" si="402"/>
        <v>-6826</v>
      </c>
      <c r="R1776" s="170">
        <f t="shared" si="403"/>
        <v>-18466</v>
      </c>
      <c r="S1776" s="174">
        <f t="shared" si="404"/>
        <v>19240</v>
      </c>
      <c r="T1776" s="171">
        <f t="shared" si="405"/>
        <v>25535.250414000002</v>
      </c>
      <c r="U1776" s="174">
        <f t="shared" si="406"/>
        <v>943.52750279730003</v>
      </c>
      <c r="V1776" s="172">
        <f t="shared" si="407"/>
        <v>20.391562453620782</v>
      </c>
      <c r="W1776" s="174">
        <f t="shared" si="408"/>
        <v>2688</v>
      </c>
      <c r="X1776" s="174">
        <f t="shared" si="409"/>
        <v>78.627291899774988</v>
      </c>
      <c r="Y1776" s="175">
        <f t="shared" si="410"/>
        <v>34.186602832847818</v>
      </c>
    </row>
    <row r="1777" spans="1:33" ht="14.25" customHeight="1" x14ac:dyDescent="0.2">
      <c r="A1777" s="172" t="s">
        <v>290</v>
      </c>
      <c r="B1777" s="172" t="s">
        <v>290</v>
      </c>
      <c r="C1777" s="172" t="s">
        <v>176</v>
      </c>
      <c r="D1777" s="170">
        <v>148000</v>
      </c>
      <c r="E1777" s="160">
        <v>692</v>
      </c>
      <c r="F1777" s="160">
        <v>896</v>
      </c>
      <c r="G1777" s="160">
        <v>1187</v>
      </c>
      <c r="H1777" s="170">
        <v>43261</v>
      </c>
      <c r="I1777" s="170">
        <v>45737</v>
      </c>
      <c r="J1777" s="170">
        <v>27680</v>
      </c>
      <c r="K1777" s="170">
        <v>35840</v>
      </c>
      <c r="L1777" s="160">
        <v>47480</v>
      </c>
      <c r="M1777" s="160">
        <v>24615</v>
      </c>
      <c r="N1777" s="170">
        <f t="shared" si="399"/>
        <v>-18646</v>
      </c>
      <c r="O1777" s="170">
        <f t="shared" si="400"/>
        <v>-21122</v>
      </c>
      <c r="P1777" s="170">
        <f t="shared" si="401"/>
        <v>-3065</v>
      </c>
      <c r="Q1777" s="170">
        <f t="shared" si="402"/>
        <v>-11225</v>
      </c>
      <c r="R1777" s="170">
        <f t="shared" si="403"/>
        <v>-22865</v>
      </c>
      <c r="S1777" s="174">
        <f t="shared" si="404"/>
        <v>19240</v>
      </c>
      <c r="T1777" s="171">
        <f t="shared" si="405"/>
        <v>21663.686115</v>
      </c>
      <c r="U1777" s="174">
        <f t="shared" si="406"/>
        <v>800.47320194924998</v>
      </c>
      <c r="V1777" s="172">
        <f t="shared" si="407"/>
        <v>24.035782775923355</v>
      </c>
      <c r="W1777" s="174">
        <f t="shared" si="408"/>
        <v>2688</v>
      </c>
      <c r="X1777" s="174">
        <f t="shared" si="409"/>
        <v>66.706100162437494</v>
      </c>
      <c r="Y1777" s="175">
        <f t="shared" si="410"/>
        <v>40.296164720383771</v>
      </c>
    </row>
    <row r="1778" spans="1:33" ht="14.25" customHeight="1" x14ac:dyDescent="0.2">
      <c r="A1778" s="172" t="s">
        <v>290</v>
      </c>
      <c r="B1778" s="172" t="s">
        <v>290</v>
      </c>
      <c r="C1778" s="172" t="s">
        <v>303</v>
      </c>
      <c r="D1778" s="170">
        <v>148000</v>
      </c>
      <c r="E1778" s="160">
        <v>692</v>
      </c>
      <c r="F1778" s="160">
        <v>896</v>
      </c>
      <c r="G1778" s="160">
        <v>1187</v>
      </c>
      <c r="H1778" s="170">
        <v>43261</v>
      </c>
      <c r="I1778" s="170">
        <v>45737</v>
      </c>
      <c r="J1778" s="170">
        <v>27680</v>
      </c>
      <c r="K1778" s="170">
        <v>35840</v>
      </c>
      <c r="L1778" s="160">
        <v>47480</v>
      </c>
      <c r="M1778" s="160">
        <v>43212</v>
      </c>
      <c r="N1778" s="170">
        <f t="shared" si="399"/>
        <v>-49</v>
      </c>
      <c r="O1778" s="170">
        <f t="shared" si="400"/>
        <v>-2525</v>
      </c>
      <c r="P1778" s="170">
        <f t="shared" si="401"/>
        <v>15532</v>
      </c>
      <c r="Q1778" s="170">
        <f t="shared" si="402"/>
        <v>7372</v>
      </c>
      <c r="R1778" s="170">
        <f t="shared" si="403"/>
        <v>-4268</v>
      </c>
      <c r="S1778" s="174">
        <f t="shared" si="404"/>
        <v>19240</v>
      </c>
      <c r="T1778" s="171">
        <f t="shared" si="405"/>
        <v>38030.924412</v>
      </c>
      <c r="U1778" s="174">
        <f t="shared" si="406"/>
        <v>1405.2426570233999</v>
      </c>
      <c r="V1778" s="172">
        <f t="shared" si="407"/>
        <v>13.691585509334292</v>
      </c>
      <c r="W1778" s="174">
        <f t="shared" si="408"/>
        <v>2688</v>
      </c>
      <c r="X1778" s="174">
        <f t="shared" si="409"/>
        <v>117.10355475194999</v>
      </c>
      <c r="Y1778" s="175">
        <f t="shared" si="410"/>
        <v>22.954042733320527</v>
      </c>
      <c r="Z1778" s="181"/>
      <c r="AA1778" s="181"/>
      <c r="AB1778" s="181"/>
      <c r="AC1778" s="181"/>
      <c r="AD1778" s="181"/>
    </row>
    <row r="1779" spans="1:33" ht="14.25" customHeight="1" x14ac:dyDescent="0.2">
      <c r="A1779" s="172" t="s">
        <v>290</v>
      </c>
      <c r="B1779" s="172" t="s">
        <v>290</v>
      </c>
      <c r="C1779" s="172" t="s">
        <v>339</v>
      </c>
      <c r="D1779" s="170">
        <v>148000</v>
      </c>
      <c r="E1779" s="160">
        <v>692</v>
      </c>
      <c r="F1779" s="160">
        <v>896</v>
      </c>
      <c r="G1779" s="160">
        <v>1187</v>
      </c>
      <c r="H1779" s="170">
        <v>43261</v>
      </c>
      <c r="I1779" s="170">
        <v>45737</v>
      </c>
      <c r="J1779" s="170">
        <v>27680</v>
      </c>
      <c r="K1779" s="170">
        <v>35840</v>
      </c>
      <c r="L1779" s="160">
        <v>47480</v>
      </c>
      <c r="M1779" s="160">
        <v>29253</v>
      </c>
      <c r="N1779" s="170">
        <f t="shared" si="399"/>
        <v>-14008</v>
      </c>
      <c r="O1779" s="170">
        <f t="shared" si="400"/>
        <v>-16484</v>
      </c>
      <c r="P1779" s="170">
        <f t="shared" si="401"/>
        <v>1573</v>
      </c>
      <c r="Q1779" s="170">
        <f t="shared" si="402"/>
        <v>-6587</v>
      </c>
      <c r="R1779" s="170">
        <f t="shared" si="403"/>
        <v>-18227</v>
      </c>
      <c r="S1779" s="174">
        <f t="shared" si="404"/>
        <v>19240</v>
      </c>
      <c r="T1779" s="171">
        <f t="shared" si="405"/>
        <v>25745.594552999999</v>
      </c>
      <c r="U1779" s="174">
        <f t="shared" si="406"/>
        <v>951.29971873334989</v>
      </c>
      <c r="V1779" s="172">
        <f t="shared" si="407"/>
        <v>20.224961304117645</v>
      </c>
      <c r="W1779" s="174">
        <f t="shared" si="408"/>
        <v>2688</v>
      </c>
      <c r="X1779" s="174">
        <f t="shared" si="409"/>
        <v>79.274976561112481</v>
      </c>
      <c r="Y1779" s="175">
        <f t="shared" si="410"/>
        <v>33.907294793431333</v>
      </c>
      <c r="Z1779" s="181"/>
      <c r="AA1779" s="181"/>
      <c r="AB1779" s="181"/>
      <c r="AC1779" s="181"/>
      <c r="AD1779" s="181"/>
    </row>
    <row r="1780" spans="1:33" ht="14.25" customHeight="1" x14ac:dyDescent="0.2">
      <c r="A1780" s="172" t="s">
        <v>290</v>
      </c>
      <c r="B1780" s="172" t="s">
        <v>290</v>
      </c>
      <c r="C1780" s="172" t="s">
        <v>179</v>
      </c>
      <c r="D1780" s="170">
        <v>148000</v>
      </c>
      <c r="E1780" s="160">
        <v>692</v>
      </c>
      <c r="F1780" s="160">
        <v>896</v>
      </c>
      <c r="G1780" s="160">
        <v>1187</v>
      </c>
      <c r="H1780" s="170">
        <v>43261</v>
      </c>
      <c r="I1780" s="170">
        <v>45737</v>
      </c>
      <c r="J1780" s="170">
        <v>27680</v>
      </c>
      <c r="K1780" s="170">
        <v>35840</v>
      </c>
      <c r="L1780" s="160">
        <v>47480</v>
      </c>
      <c r="M1780" s="160">
        <v>55168</v>
      </c>
      <c r="N1780" s="170">
        <f t="shared" si="399"/>
        <v>11907</v>
      </c>
      <c r="O1780" s="170">
        <f t="shared" si="400"/>
        <v>9431</v>
      </c>
      <c r="P1780" s="170">
        <f t="shared" si="401"/>
        <v>27488</v>
      </c>
      <c r="Q1780" s="170">
        <f t="shared" si="402"/>
        <v>19328</v>
      </c>
      <c r="R1780" s="170">
        <f t="shared" si="403"/>
        <v>7688</v>
      </c>
      <c r="S1780" s="174">
        <f t="shared" si="404"/>
        <v>19240</v>
      </c>
      <c r="T1780" s="171">
        <f t="shared" si="405"/>
        <v>48553.411968</v>
      </c>
      <c r="U1780" s="174">
        <f t="shared" si="406"/>
        <v>1794.0485722175999</v>
      </c>
      <c r="V1780" s="172">
        <f t="shared" si="407"/>
        <v>10.724347321442746</v>
      </c>
      <c r="W1780" s="174">
        <f t="shared" si="408"/>
        <v>2688</v>
      </c>
      <c r="X1780" s="174">
        <f t="shared" si="409"/>
        <v>149.50404768479999</v>
      </c>
      <c r="Y1780" s="175">
        <f t="shared" si="410"/>
        <v>17.979446320190085</v>
      </c>
    </row>
    <row r="1781" spans="1:33" ht="14.25" customHeight="1" x14ac:dyDescent="0.2">
      <c r="A1781" s="172" t="s">
        <v>290</v>
      </c>
      <c r="B1781" s="172" t="s">
        <v>290</v>
      </c>
      <c r="C1781" s="172" t="s">
        <v>340</v>
      </c>
      <c r="D1781" s="170">
        <v>148000</v>
      </c>
      <c r="E1781" s="160">
        <v>692</v>
      </c>
      <c r="F1781" s="160">
        <v>896</v>
      </c>
      <c r="G1781" s="160">
        <v>1187</v>
      </c>
      <c r="H1781" s="170">
        <v>43261</v>
      </c>
      <c r="I1781" s="170">
        <v>45737</v>
      </c>
      <c r="J1781" s="170">
        <v>27680</v>
      </c>
      <c r="K1781" s="170">
        <v>35840</v>
      </c>
      <c r="L1781" s="160">
        <v>47480</v>
      </c>
      <c r="M1781" s="160">
        <v>30446</v>
      </c>
      <c r="N1781" s="170">
        <f t="shared" si="399"/>
        <v>-12815</v>
      </c>
      <c r="O1781" s="170">
        <f t="shared" si="400"/>
        <v>-15291</v>
      </c>
      <c r="P1781" s="170">
        <f t="shared" si="401"/>
        <v>2766</v>
      </c>
      <c r="Q1781" s="170">
        <f t="shared" si="402"/>
        <v>-5394</v>
      </c>
      <c r="R1781" s="170">
        <f t="shared" si="403"/>
        <v>-17034</v>
      </c>
      <c r="S1781" s="174">
        <f t="shared" si="404"/>
        <v>19240</v>
      </c>
      <c r="T1781" s="171">
        <f t="shared" si="405"/>
        <v>26795.555046000001</v>
      </c>
      <c r="U1781" s="174">
        <f t="shared" si="406"/>
        <v>990.09575894969998</v>
      </c>
      <c r="V1781" s="172">
        <f t="shared" si="407"/>
        <v>19.432463805733214</v>
      </c>
      <c r="W1781" s="174">
        <f t="shared" si="408"/>
        <v>2688</v>
      </c>
      <c r="X1781" s="174">
        <f t="shared" si="409"/>
        <v>82.507979912474994</v>
      </c>
      <c r="Y1781" s="175">
        <f t="shared" si="410"/>
        <v>32.578666970776013</v>
      </c>
      <c r="Z1781" s="181"/>
      <c r="AA1781" s="181"/>
      <c r="AB1781" s="181"/>
      <c r="AC1781" s="181"/>
      <c r="AD1781" s="181"/>
    </row>
    <row r="1782" spans="1:33" ht="14.25" customHeight="1" x14ac:dyDescent="0.2">
      <c r="A1782" s="172" t="s">
        <v>290</v>
      </c>
      <c r="B1782" s="172" t="s">
        <v>290</v>
      </c>
      <c r="C1782" s="172" t="s">
        <v>305</v>
      </c>
      <c r="D1782" s="170">
        <v>148000</v>
      </c>
      <c r="E1782" s="160">
        <v>692</v>
      </c>
      <c r="F1782" s="160">
        <v>896</v>
      </c>
      <c r="G1782" s="160">
        <v>1187</v>
      </c>
      <c r="H1782" s="170">
        <v>43261</v>
      </c>
      <c r="I1782" s="170">
        <v>45737</v>
      </c>
      <c r="J1782" s="170">
        <v>27680</v>
      </c>
      <c r="K1782" s="170">
        <v>35840</v>
      </c>
      <c r="L1782" s="160">
        <v>47480</v>
      </c>
      <c r="M1782" s="160">
        <v>26804</v>
      </c>
      <c r="N1782" s="170">
        <f t="shared" si="399"/>
        <v>-16457</v>
      </c>
      <c r="O1782" s="170">
        <f t="shared" si="400"/>
        <v>-18933</v>
      </c>
      <c r="P1782" s="170">
        <f t="shared" si="401"/>
        <v>-876</v>
      </c>
      <c r="Q1782" s="170">
        <f t="shared" si="402"/>
        <v>-9036</v>
      </c>
      <c r="R1782" s="170">
        <f t="shared" si="403"/>
        <v>-20676</v>
      </c>
      <c r="S1782" s="174">
        <f t="shared" si="404"/>
        <v>19240</v>
      </c>
      <c r="T1782" s="171">
        <f t="shared" si="405"/>
        <v>23590.227203999999</v>
      </c>
      <c r="U1782" s="174">
        <f t="shared" si="406"/>
        <v>871.65889518779989</v>
      </c>
      <c r="V1782" s="172">
        <f t="shared" si="407"/>
        <v>22.072854537731438</v>
      </c>
      <c r="W1782" s="174">
        <f t="shared" si="408"/>
        <v>2688</v>
      </c>
      <c r="X1782" s="174">
        <f t="shared" si="409"/>
        <v>72.638241265649981</v>
      </c>
      <c r="Y1782" s="175">
        <f t="shared" si="410"/>
        <v>37.005301245793419</v>
      </c>
      <c r="Z1782" s="181"/>
      <c r="AA1782" s="181"/>
      <c r="AB1782" s="181"/>
      <c r="AC1782" s="181"/>
      <c r="AD1782" s="181"/>
    </row>
    <row r="1783" spans="1:33" ht="14.25" customHeight="1" x14ac:dyDescent="0.2">
      <c r="A1783" s="172" t="s">
        <v>307</v>
      </c>
      <c r="B1783" s="172" t="s">
        <v>453</v>
      </c>
      <c r="C1783" s="180" t="s">
        <v>177</v>
      </c>
      <c r="D1783" s="170">
        <v>365000</v>
      </c>
      <c r="E1783" s="160">
        <v>746</v>
      </c>
      <c r="F1783" s="160">
        <v>990</v>
      </c>
      <c r="G1783" s="160">
        <v>1440</v>
      </c>
      <c r="H1783" s="170">
        <v>106690</v>
      </c>
      <c r="I1783" s="170">
        <v>112798</v>
      </c>
      <c r="J1783" s="170">
        <v>29840</v>
      </c>
      <c r="K1783" s="170">
        <v>39600</v>
      </c>
      <c r="L1783" s="160">
        <v>57600</v>
      </c>
      <c r="M1783" s="160">
        <v>31074</v>
      </c>
      <c r="N1783" s="170">
        <f t="shared" si="399"/>
        <v>-75616</v>
      </c>
      <c r="O1783" s="170">
        <f t="shared" si="400"/>
        <v>-81724</v>
      </c>
      <c r="P1783" s="170">
        <f t="shared" si="401"/>
        <v>1234</v>
      </c>
      <c r="Q1783" s="170">
        <f t="shared" si="402"/>
        <v>-8526</v>
      </c>
      <c r="R1783" s="170">
        <f t="shared" si="403"/>
        <v>-26526</v>
      </c>
      <c r="S1783" s="174">
        <f t="shared" si="404"/>
        <v>47450</v>
      </c>
      <c r="T1783" s="171">
        <f t="shared" si="405"/>
        <v>27348.258474000002</v>
      </c>
      <c r="U1783" s="174">
        <f t="shared" si="406"/>
        <v>1010.5181506143</v>
      </c>
      <c r="V1783" s="172">
        <f t="shared" si="407"/>
        <v>46.956108577718133</v>
      </c>
      <c r="W1783" s="174">
        <f t="shared" si="408"/>
        <v>2970</v>
      </c>
      <c r="X1783" s="174">
        <f t="shared" si="409"/>
        <v>84.209845884524995</v>
      </c>
      <c r="Y1783" s="175">
        <f t="shared" si="410"/>
        <v>35.269034978079546</v>
      </c>
      <c r="AE1783" s="181"/>
      <c r="AF1783" s="181"/>
      <c r="AG1783" s="181"/>
    </row>
    <row r="1784" spans="1:33" ht="14.25" customHeight="1" x14ac:dyDescent="0.2">
      <c r="A1784" s="172" t="s">
        <v>307</v>
      </c>
      <c r="B1784" s="172" t="s">
        <v>453</v>
      </c>
      <c r="C1784" s="180" t="s">
        <v>180</v>
      </c>
      <c r="D1784" s="170">
        <v>365000</v>
      </c>
      <c r="E1784" s="160">
        <v>746</v>
      </c>
      <c r="F1784" s="160">
        <v>990</v>
      </c>
      <c r="G1784" s="160">
        <v>1440</v>
      </c>
      <c r="H1784" s="170">
        <v>106690</v>
      </c>
      <c r="I1784" s="170">
        <v>112798</v>
      </c>
      <c r="J1784" s="170">
        <v>29840</v>
      </c>
      <c r="K1784" s="170">
        <v>39600</v>
      </c>
      <c r="L1784" s="160">
        <v>57600</v>
      </c>
      <c r="M1784" s="160">
        <v>30919</v>
      </c>
      <c r="N1784" s="170">
        <f t="shared" si="399"/>
        <v>-75771</v>
      </c>
      <c r="O1784" s="170">
        <f t="shared" si="400"/>
        <v>-81879</v>
      </c>
      <c r="P1784" s="170">
        <f t="shared" si="401"/>
        <v>1079</v>
      </c>
      <c r="Q1784" s="170">
        <f t="shared" si="402"/>
        <v>-8681</v>
      </c>
      <c r="R1784" s="170">
        <f t="shared" si="403"/>
        <v>-26681</v>
      </c>
      <c r="S1784" s="174">
        <f t="shared" si="404"/>
        <v>47450</v>
      </c>
      <c r="T1784" s="171">
        <f t="shared" si="405"/>
        <v>27211.842819000001</v>
      </c>
      <c r="U1784" s="174">
        <f t="shared" si="406"/>
        <v>1005.47759216205</v>
      </c>
      <c r="V1784" s="172">
        <f t="shared" si="407"/>
        <v>47.191504186552393</v>
      </c>
      <c r="W1784" s="174">
        <f t="shared" si="408"/>
        <v>2970</v>
      </c>
      <c r="X1784" s="174">
        <f t="shared" si="409"/>
        <v>83.789799346837498</v>
      </c>
      <c r="Y1784" s="175">
        <f t="shared" si="410"/>
        <v>35.445842132955264</v>
      </c>
    </row>
    <row r="1785" spans="1:33" ht="14.25" customHeight="1" x14ac:dyDescent="0.2">
      <c r="A1785" s="172" t="s">
        <v>307</v>
      </c>
      <c r="B1785" s="172" t="s">
        <v>453</v>
      </c>
      <c r="C1785" s="180" t="s">
        <v>463</v>
      </c>
      <c r="D1785" s="170">
        <v>365000</v>
      </c>
      <c r="E1785" s="160">
        <v>746</v>
      </c>
      <c r="F1785" s="160">
        <v>990</v>
      </c>
      <c r="G1785" s="160">
        <v>1440</v>
      </c>
      <c r="H1785" s="170">
        <v>106690</v>
      </c>
      <c r="I1785" s="170">
        <v>112798</v>
      </c>
      <c r="J1785" s="170">
        <v>29840</v>
      </c>
      <c r="K1785" s="170">
        <v>39600</v>
      </c>
      <c r="L1785" s="160">
        <v>57600</v>
      </c>
      <c r="M1785" s="160">
        <v>33914</v>
      </c>
      <c r="N1785" s="170">
        <f t="shared" si="399"/>
        <v>-72776</v>
      </c>
      <c r="O1785" s="170">
        <f t="shared" si="400"/>
        <v>-78884</v>
      </c>
      <c r="P1785" s="170">
        <f t="shared" si="401"/>
        <v>4074</v>
      </c>
      <c r="Q1785" s="170">
        <f t="shared" si="402"/>
        <v>-5686</v>
      </c>
      <c r="R1785" s="170">
        <f t="shared" si="403"/>
        <v>-23686</v>
      </c>
      <c r="S1785" s="174">
        <f t="shared" si="404"/>
        <v>47450</v>
      </c>
      <c r="T1785" s="171">
        <f t="shared" si="405"/>
        <v>29847.745314</v>
      </c>
      <c r="U1785" s="174">
        <f t="shared" si="406"/>
        <v>1102.8741893522999</v>
      </c>
      <c r="V1785" s="172">
        <f t="shared" si="407"/>
        <v>43.023946392168824</v>
      </c>
      <c r="W1785" s="174">
        <f t="shared" si="408"/>
        <v>2970</v>
      </c>
      <c r="X1785" s="174">
        <f t="shared" si="409"/>
        <v>91.906182446024985</v>
      </c>
      <c r="Y1785" s="172">
        <f t="shared" si="410"/>
        <v>32.31556268528761</v>
      </c>
    </row>
    <row r="1786" spans="1:33" ht="14.25" customHeight="1" x14ac:dyDescent="0.2">
      <c r="A1786" s="172" t="s">
        <v>307</v>
      </c>
      <c r="B1786" s="172" t="s">
        <v>453</v>
      </c>
      <c r="C1786" s="172" t="s">
        <v>181</v>
      </c>
      <c r="D1786" s="170">
        <v>365000</v>
      </c>
      <c r="E1786" s="160">
        <v>746</v>
      </c>
      <c r="F1786" s="160">
        <v>990</v>
      </c>
      <c r="G1786" s="160">
        <v>1440</v>
      </c>
      <c r="H1786" s="170">
        <v>106690</v>
      </c>
      <c r="I1786" s="170">
        <v>112798</v>
      </c>
      <c r="J1786" s="170">
        <v>29840</v>
      </c>
      <c r="K1786" s="170">
        <v>39600</v>
      </c>
      <c r="L1786" s="160">
        <v>57600</v>
      </c>
      <c r="M1786" s="160">
        <v>93941</v>
      </c>
      <c r="N1786" s="170">
        <f t="shared" si="399"/>
        <v>-12749</v>
      </c>
      <c r="O1786" s="170">
        <f t="shared" si="400"/>
        <v>-18857</v>
      </c>
      <c r="P1786" s="170">
        <f t="shared" si="401"/>
        <v>64101</v>
      </c>
      <c r="Q1786" s="170">
        <f t="shared" si="402"/>
        <v>54341</v>
      </c>
      <c r="R1786" s="170">
        <f t="shared" si="403"/>
        <v>36341</v>
      </c>
      <c r="S1786" s="174">
        <f t="shared" si="404"/>
        <v>47450</v>
      </c>
      <c r="T1786" s="171">
        <f t="shared" si="405"/>
        <v>82677.568041000006</v>
      </c>
      <c r="U1786" s="174">
        <f t="shared" si="406"/>
        <v>3054.93613911495</v>
      </c>
      <c r="V1786" s="172">
        <f t="shared" si="407"/>
        <v>15.532239575308049</v>
      </c>
      <c r="W1786" s="174">
        <f t="shared" si="408"/>
        <v>2970</v>
      </c>
      <c r="X1786" s="174">
        <f t="shared" si="409"/>
        <v>254.57801159291247</v>
      </c>
      <c r="Y1786" s="175">
        <f t="shared" si="410"/>
        <v>11.66636498343475</v>
      </c>
    </row>
    <row r="1787" spans="1:33" ht="14.25" customHeight="1" x14ac:dyDescent="0.2">
      <c r="A1787" s="172" t="s">
        <v>307</v>
      </c>
      <c r="B1787" s="172" t="s">
        <v>453</v>
      </c>
      <c r="C1787" s="172" t="s">
        <v>178</v>
      </c>
      <c r="D1787" s="170">
        <v>365000</v>
      </c>
      <c r="E1787" s="160">
        <v>746</v>
      </c>
      <c r="F1787" s="160">
        <v>990</v>
      </c>
      <c r="G1787" s="160">
        <v>1440</v>
      </c>
      <c r="H1787" s="170">
        <v>106690</v>
      </c>
      <c r="I1787" s="170">
        <v>112798</v>
      </c>
      <c r="J1787" s="170">
        <v>29840</v>
      </c>
      <c r="K1787" s="170">
        <v>39600</v>
      </c>
      <c r="L1787" s="160">
        <v>57600</v>
      </c>
      <c r="M1787" s="160">
        <v>73709</v>
      </c>
      <c r="N1787" s="170">
        <f t="shared" si="399"/>
        <v>-32981</v>
      </c>
      <c r="O1787" s="170">
        <f t="shared" si="400"/>
        <v>-39089</v>
      </c>
      <c r="P1787" s="170">
        <f t="shared" si="401"/>
        <v>43869</v>
      </c>
      <c r="Q1787" s="170">
        <f t="shared" si="402"/>
        <v>34109</v>
      </c>
      <c r="R1787" s="170">
        <f t="shared" si="403"/>
        <v>16109</v>
      </c>
      <c r="S1787" s="174">
        <f t="shared" si="404"/>
        <v>47450</v>
      </c>
      <c r="T1787" s="171">
        <f t="shared" si="405"/>
        <v>64871.364609000004</v>
      </c>
      <c r="U1787" s="174">
        <f t="shared" si="406"/>
        <v>2396.99692230255</v>
      </c>
      <c r="V1787" s="172">
        <f t="shared" si="407"/>
        <v>19.795603222727394</v>
      </c>
      <c r="W1787" s="174">
        <f t="shared" si="408"/>
        <v>2970</v>
      </c>
      <c r="X1787" s="174">
        <f t="shared" si="409"/>
        <v>199.74974352521249</v>
      </c>
      <c r="Y1787" s="175">
        <f t="shared" si="410"/>
        <v>14.868604823140238</v>
      </c>
    </row>
    <row r="1788" spans="1:33" ht="14.25" customHeight="1" x14ac:dyDescent="0.2">
      <c r="A1788" s="172" t="s">
        <v>307</v>
      </c>
      <c r="B1788" s="172" t="s">
        <v>453</v>
      </c>
      <c r="C1788" s="172" t="s">
        <v>468</v>
      </c>
      <c r="D1788" s="170">
        <v>365000</v>
      </c>
      <c r="E1788" s="160">
        <v>746</v>
      </c>
      <c r="F1788" s="160">
        <v>990</v>
      </c>
      <c r="G1788" s="160">
        <v>1440</v>
      </c>
      <c r="H1788" s="170">
        <v>106690</v>
      </c>
      <c r="I1788" s="170">
        <v>112798</v>
      </c>
      <c r="J1788" s="170">
        <v>29840</v>
      </c>
      <c r="K1788" s="170">
        <v>39600</v>
      </c>
      <c r="L1788" s="160">
        <v>57600</v>
      </c>
      <c r="M1788" s="160">
        <v>61993</v>
      </c>
      <c r="N1788" s="170">
        <f t="shared" si="399"/>
        <v>-44697</v>
      </c>
      <c r="O1788" s="170">
        <f t="shared" si="400"/>
        <v>-50805</v>
      </c>
      <c r="P1788" s="170">
        <f t="shared" si="401"/>
        <v>32153</v>
      </c>
      <c r="Q1788" s="170">
        <f t="shared" si="402"/>
        <v>22393</v>
      </c>
      <c r="R1788" s="170">
        <f t="shared" si="403"/>
        <v>4393</v>
      </c>
      <c r="S1788" s="174">
        <f t="shared" si="404"/>
        <v>47450</v>
      </c>
      <c r="T1788" s="171">
        <f t="shared" si="405"/>
        <v>54560.101293</v>
      </c>
      <c r="U1788" s="174">
        <f t="shared" si="406"/>
        <v>2015.9957427763497</v>
      </c>
      <c r="V1788" s="172">
        <f t="shared" si="407"/>
        <v>23.53675605219966</v>
      </c>
      <c r="W1788" s="174">
        <f t="shared" si="408"/>
        <v>2970</v>
      </c>
      <c r="X1788" s="174">
        <f t="shared" si="409"/>
        <v>167.99964523136248</v>
      </c>
      <c r="Y1788" s="175">
        <f t="shared" si="410"/>
        <v>17.678608760809187</v>
      </c>
    </row>
    <row r="1789" spans="1:33" ht="14.25" customHeight="1" x14ac:dyDescent="0.2">
      <c r="A1789" s="172" t="s">
        <v>307</v>
      </c>
      <c r="B1789" s="172" t="s">
        <v>453</v>
      </c>
      <c r="C1789" s="180" t="s">
        <v>170</v>
      </c>
      <c r="D1789" s="170">
        <v>365000</v>
      </c>
      <c r="E1789" s="160">
        <v>746</v>
      </c>
      <c r="F1789" s="160">
        <v>990</v>
      </c>
      <c r="G1789" s="160">
        <v>1440</v>
      </c>
      <c r="H1789" s="170">
        <v>106690</v>
      </c>
      <c r="I1789" s="170">
        <v>112798</v>
      </c>
      <c r="J1789" s="170">
        <v>29840</v>
      </c>
      <c r="K1789" s="170">
        <v>39600</v>
      </c>
      <c r="L1789" s="160">
        <v>57600</v>
      </c>
      <c r="M1789" s="160">
        <v>51928</v>
      </c>
      <c r="N1789" s="170">
        <f t="shared" si="399"/>
        <v>-54762</v>
      </c>
      <c r="O1789" s="170">
        <f t="shared" si="400"/>
        <v>-60870</v>
      </c>
      <c r="P1789" s="170">
        <f t="shared" si="401"/>
        <v>22088</v>
      </c>
      <c r="Q1789" s="170">
        <f t="shared" si="402"/>
        <v>12328</v>
      </c>
      <c r="R1789" s="170">
        <f t="shared" si="403"/>
        <v>-5672</v>
      </c>
      <c r="S1789" s="174">
        <f t="shared" si="404"/>
        <v>47450</v>
      </c>
      <c r="T1789" s="171">
        <f t="shared" si="405"/>
        <v>45701.884728000005</v>
      </c>
      <c r="U1789" s="174">
        <f t="shared" si="406"/>
        <v>1688.6846406996001</v>
      </c>
      <c r="V1789" s="172">
        <f t="shared" si="407"/>
        <v>28.098792904483386</v>
      </c>
      <c r="W1789" s="174">
        <f t="shared" si="408"/>
        <v>2970</v>
      </c>
      <c r="X1789" s="174">
        <f t="shared" si="409"/>
        <v>140.72372005829999</v>
      </c>
      <c r="Y1789" s="175">
        <f t="shared" si="410"/>
        <v>21.105183964505542</v>
      </c>
    </row>
    <row r="1790" spans="1:33" ht="14.25" customHeight="1" x14ac:dyDescent="0.2">
      <c r="A1790" s="172" t="s">
        <v>307</v>
      </c>
      <c r="B1790" s="172" t="s">
        <v>453</v>
      </c>
      <c r="C1790" s="180" t="s">
        <v>171</v>
      </c>
      <c r="D1790" s="170">
        <v>365000</v>
      </c>
      <c r="E1790" s="160">
        <v>746</v>
      </c>
      <c r="F1790" s="160">
        <v>990</v>
      </c>
      <c r="G1790" s="160">
        <v>1440</v>
      </c>
      <c r="H1790" s="170">
        <v>106690</v>
      </c>
      <c r="I1790" s="170">
        <v>112798</v>
      </c>
      <c r="J1790" s="170">
        <v>29840</v>
      </c>
      <c r="K1790" s="170">
        <v>39600</v>
      </c>
      <c r="L1790" s="160">
        <v>57600</v>
      </c>
      <c r="M1790" s="160">
        <v>47715</v>
      </c>
      <c r="N1790" s="170">
        <f t="shared" si="399"/>
        <v>-58975</v>
      </c>
      <c r="O1790" s="170">
        <f t="shared" si="400"/>
        <v>-65083</v>
      </c>
      <c r="P1790" s="170">
        <f t="shared" si="401"/>
        <v>17875</v>
      </c>
      <c r="Q1790" s="170">
        <f t="shared" si="402"/>
        <v>8115</v>
      </c>
      <c r="R1790" s="170">
        <f t="shared" si="403"/>
        <v>-9885</v>
      </c>
      <c r="S1790" s="174">
        <f t="shared" si="404"/>
        <v>47450</v>
      </c>
      <c r="T1790" s="171">
        <f t="shared" si="405"/>
        <v>41994.019215</v>
      </c>
      <c r="U1790" s="174">
        <f t="shared" si="406"/>
        <v>1551.6790099942498</v>
      </c>
      <c r="V1790" s="172">
        <f t="shared" si="407"/>
        <v>30.579778223703524</v>
      </c>
      <c r="W1790" s="174">
        <f t="shared" si="408"/>
        <v>2970</v>
      </c>
      <c r="X1790" s="174">
        <f t="shared" si="409"/>
        <v>129.30658416618749</v>
      </c>
      <c r="Y1790" s="175">
        <f t="shared" si="410"/>
        <v>22.968667985095752</v>
      </c>
    </row>
    <row r="1791" spans="1:33" ht="14.25" customHeight="1" x14ac:dyDescent="0.2">
      <c r="A1791" s="172" t="s">
        <v>307</v>
      </c>
      <c r="B1791" s="172" t="s">
        <v>453</v>
      </c>
      <c r="C1791" s="180" t="s">
        <v>172</v>
      </c>
      <c r="D1791" s="170">
        <v>365000</v>
      </c>
      <c r="E1791" s="160">
        <v>746</v>
      </c>
      <c r="F1791" s="160">
        <v>990</v>
      </c>
      <c r="G1791" s="160">
        <v>1440</v>
      </c>
      <c r="H1791" s="170">
        <v>106690</v>
      </c>
      <c r="I1791" s="170">
        <v>112798</v>
      </c>
      <c r="J1791" s="170">
        <v>29840</v>
      </c>
      <c r="K1791" s="170">
        <v>39600</v>
      </c>
      <c r="L1791" s="160">
        <v>57600</v>
      </c>
      <c r="M1791" s="160">
        <v>33900</v>
      </c>
      <c r="N1791" s="170">
        <f t="shared" si="399"/>
        <v>-72790</v>
      </c>
      <c r="O1791" s="170">
        <f t="shared" si="400"/>
        <v>-78898</v>
      </c>
      <c r="P1791" s="170">
        <f t="shared" si="401"/>
        <v>4060</v>
      </c>
      <c r="Q1791" s="170">
        <f t="shared" si="402"/>
        <v>-5700</v>
      </c>
      <c r="R1791" s="170">
        <f t="shared" si="403"/>
        <v>-23700</v>
      </c>
      <c r="S1791" s="174">
        <f t="shared" si="404"/>
        <v>47450</v>
      </c>
      <c r="T1791" s="171">
        <f t="shared" si="405"/>
        <v>29835.423900000002</v>
      </c>
      <c r="U1791" s="174">
        <f t="shared" si="406"/>
        <v>1102.418913105</v>
      </c>
      <c r="V1791" s="172">
        <f t="shared" si="407"/>
        <v>43.041714393628716</v>
      </c>
      <c r="W1791" s="174">
        <f t="shared" si="408"/>
        <v>2970</v>
      </c>
      <c r="X1791" s="174">
        <f t="shared" si="409"/>
        <v>91.868242758749986</v>
      </c>
      <c r="Y1791" s="175">
        <f t="shared" si="410"/>
        <v>32.328908345393629</v>
      </c>
    </row>
    <row r="1792" spans="1:33" ht="14.25" customHeight="1" x14ac:dyDescent="0.2">
      <c r="A1792" s="172" t="s">
        <v>307</v>
      </c>
      <c r="B1792" s="172" t="s">
        <v>453</v>
      </c>
      <c r="C1792" s="180" t="s">
        <v>173</v>
      </c>
      <c r="D1792" s="170">
        <v>365000</v>
      </c>
      <c r="E1792" s="160">
        <v>746</v>
      </c>
      <c r="F1792" s="160">
        <v>990</v>
      </c>
      <c r="G1792" s="160">
        <v>1440</v>
      </c>
      <c r="H1792" s="170">
        <v>106690</v>
      </c>
      <c r="I1792" s="170">
        <v>112798</v>
      </c>
      <c r="J1792" s="170">
        <v>29840</v>
      </c>
      <c r="K1792" s="170">
        <v>39600</v>
      </c>
      <c r="L1792" s="160">
        <v>57600</v>
      </c>
      <c r="M1792" s="160">
        <v>42132</v>
      </c>
      <c r="N1792" s="170">
        <f t="shared" si="399"/>
        <v>-64558</v>
      </c>
      <c r="O1792" s="170">
        <f t="shared" si="400"/>
        <v>-70666</v>
      </c>
      <c r="P1792" s="170">
        <f t="shared" si="401"/>
        <v>12292</v>
      </c>
      <c r="Q1792" s="170">
        <f t="shared" si="402"/>
        <v>2532</v>
      </c>
      <c r="R1792" s="170">
        <f t="shared" si="403"/>
        <v>-15468</v>
      </c>
      <c r="S1792" s="174">
        <f t="shared" si="404"/>
        <v>47450</v>
      </c>
      <c r="T1792" s="171">
        <f t="shared" si="405"/>
        <v>37080.415332000004</v>
      </c>
      <c r="U1792" s="174">
        <f t="shared" si="406"/>
        <v>1370.1213465174001</v>
      </c>
      <c r="V1792" s="172">
        <f t="shared" si="407"/>
        <v>34.631969000854774</v>
      </c>
      <c r="W1792" s="174">
        <f t="shared" si="408"/>
        <v>2970</v>
      </c>
      <c r="X1792" s="174">
        <f t="shared" si="409"/>
        <v>114.17677887645</v>
      </c>
      <c r="Y1792" s="175">
        <f t="shared" si="410"/>
        <v>26.012294524561941</v>
      </c>
    </row>
    <row r="1793" spans="1:25" ht="14.25" customHeight="1" x14ac:dyDescent="0.2">
      <c r="A1793" s="172" t="s">
        <v>307</v>
      </c>
      <c r="B1793" s="172" t="s">
        <v>453</v>
      </c>
      <c r="C1793" s="180" t="s">
        <v>174</v>
      </c>
      <c r="D1793" s="170">
        <v>365000</v>
      </c>
      <c r="E1793" s="160">
        <v>746</v>
      </c>
      <c r="F1793" s="160">
        <v>990</v>
      </c>
      <c r="G1793" s="160">
        <v>1440</v>
      </c>
      <c r="H1793" s="170">
        <v>106690</v>
      </c>
      <c r="I1793" s="170">
        <v>112798</v>
      </c>
      <c r="J1793" s="170">
        <v>29840</v>
      </c>
      <c r="K1793" s="170">
        <v>39600</v>
      </c>
      <c r="L1793" s="160">
        <v>57600</v>
      </c>
      <c r="M1793" s="160">
        <v>72994</v>
      </c>
      <c r="N1793" s="170">
        <f t="shared" si="399"/>
        <v>-33696</v>
      </c>
      <c r="O1793" s="170">
        <f t="shared" si="400"/>
        <v>-39804</v>
      </c>
      <c r="P1793" s="170">
        <f t="shared" si="401"/>
        <v>43154</v>
      </c>
      <c r="Q1793" s="170">
        <f t="shared" si="402"/>
        <v>33394</v>
      </c>
      <c r="R1793" s="170">
        <f t="shared" si="403"/>
        <v>15394</v>
      </c>
      <c r="S1793" s="174">
        <f t="shared" si="404"/>
        <v>47450</v>
      </c>
      <c r="T1793" s="171">
        <f t="shared" si="405"/>
        <v>64242.092393999999</v>
      </c>
      <c r="U1793" s="174">
        <f t="shared" si="406"/>
        <v>2373.7453139582999</v>
      </c>
      <c r="V1793" s="172">
        <f t="shared" si="407"/>
        <v>19.989507602597659</v>
      </c>
      <c r="W1793" s="174">
        <f t="shared" si="408"/>
        <v>2970</v>
      </c>
      <c r="X1793" s="174">
        <f t="shared" si="409"/>
        <v>197.81210949652498</v>
      </c>
      <c r="Y1793" s="175">
        <f t="shared" si="410"/>
        <v>15.014247649243005</v>
      </c>
    </row>
    <row r="1794" spans="1:25" ht="14.25" customHeight="1" x14ac:dyDescent="0.2">
      <c r="A1794" s="172" t="s">
        <v>307</v>
      </c>
      <c r="B1794" s="172" t="s">
        <v>453</v>
      </c>
      <c r="C1794" s="180" t="s">
        <v>175</v>
      </c>
      <c r="D1794" s="170">
        <v>365000</v>
      </c>
      <c r="E1794" s="160">
        <v>746</v>
      </c>
      <c r="F1794" s="160">
        <v>990</v>
      </c>
      <c r="G1794" s="160">
        <v>1440</v>
      </c>
      <c r="H1794" s="170">
        <v>106690</v>
      </c>
      <c r="I1794" s="170">
        <v>112798</v>
      </c>
      <c r="J1794" s="170">
        <v>29840</v>
      </c>
      <c r="K1794" s="170">
        <v>39600</v>
      </c>
      <c r="L1794" s="160">
        <v>57600</v>
      </c>
      <c r="M1794" s="160">
        <v>31577</v>
      </c>
      <c r="N1794" s="170">
        <f t="shared" si="399"/>
        <v>-75113</v>
      </c>
      <c r="O1794" s="170">
        <f t="shared" si="400"/>
        <v>-81221</v>
      </c>
      <c r="P1794" s="170">
        <f t="shared" si="401"/>
        <v>1737</v>
      </c>
      <c r="Q1794" s="170">
        <f t="shared" si="402"/>
        <v>-8023</v>
      </c>
      <c r="R1794" s="170">
        <f t="shared" si="403"/>
        <v>-26023</v>
      </c>
      <c r="S1794" s="174">
        <f t="shared" si="404"/>
        <v>47450</v>
      </c>
      <c r="T1794" s="171">
        <f t="shared" si="405"/>
        <v>27790.949277</v>
      </c>
      <c r="U1794" s="174">
        <f t="shared" si="406"/>
        <v>1026.87557578515</v>
      </c>
      <c r="V1794" s="172">
        <f t="shared" si="407"/>
        <v>46.208129902904439</v>
      </c>
      <c r="W1794" s="174">
        <f t="shared" si="408"/>
        <v>2970</v>
      </c>
      <c r="X1794" s="174">
        <f t="shared" si="409"/>
        <v>85.572964648762493</v>
      </c>
      <c r="Y1794" s="175">
        <f t="shared" si="410"/>
        <v>34.707223387555622</v>
      </c>
    </row>
    <row r="1795" spans="1:25" ht="14.25" customHeight="1" x14ac:dyDescent="0.2">
      <c r="A1795" s="172" t="s">
        <v>307</v>
      </c>
      <c r="B1795" s="172" t="s">
        <v>453</v>
      </c>
      <c r="C1795" s="180" t="s">
        <v>176</v>
      </c>
      <c r="D1795" s="170">
        <v>365000</v>
      </c>
      <c r="E1795" s="160">
        <v>746</v>
      </c>
      <c r="F1795" s="160">
        <v>990</v>
      </c>
      <c r="G1795" s="160">
        <v>1440</v>
      </c>
      <c r="H1795" s="170">
        <v>106690</v>
      </c>
      <c r="I1795" s="170">
        <v>112798</v>
      </c>
      <c r="J1795" s="170">
        <v>29840</v>
      </c>
      <c r="K1795" s="170">
        <v>39600</v>
      </c>
      <c r="L1795" s="160">
        <v>57600</v>
      </c>
      <c r="M1795" s="160">
        <v>26789</v>
      </c>
      <c r="N1795" s="170">
        <f t="shared" si="399"/>
        <v>-79901</v>
      </c>
      <c r="O1795" s="170">
        <f t="shared" si="400"/>
        <v>-86009</v>
      </c>
      <c r="P1795" s="170">
        <f t="shared" si="401"/>
        <v>-3051</v>
      </c>
      <c r="Q1795" s="170">
        <f t="shared" si="402"/>
        <v>-12811</v>
      </c>
      <c r="R1795" s="170">
        <f t="shared" si="403"/>
        <v>-30811</v>
      </c>
      <c r="S1795" s="174">
        <f t="shared" si="404"/>
        <v>47450</v>
      </c>
      <c r="T1795" s="171">
        <f t="shared" si="405"/>
        <v>23577.025689000002</v>
      </c>
      <c r="U1795" s="174">
        <f t="shared" si="406"/>
        <v>871.17109920855</v>
      </c>
      <c r="V1795" s="172">
        <f t="shared" si="407"/>
        <v>54.46691246198116</v>
      </c>
      <c r="W1795" s="174">
        <f t="shared" si="408"/>
        <v>2970</v>
      </c>
      <c r="X1795" s="174">
        <f t="shared" si="409"/>
        <v>72.597591600712491</v>
      </c>
      <c r="Y1795" s="175">
        <f t="shared" si="410"/>
        <v>40.910448053635591</v>
      </c>
    </row>
    <row r="1796" spans="1:25" ht="14.25" customHeight="1" x14ac:dyDescent="0.2">
      <c r="A1796" s="172" t="s">
        <v>307</v>
      </c>
      <c r="B1796" s="172" t="s">
        <v>453</v>
      </c>
      <c r="C1796" s="172" t="s">
        <v>303</v>
      </c>
      <c r="D1796" s="170">
        <v>365000</v>
      </c>
      <c r="E1796" s="160">
        <v>746</v>
      </c>
      <c r="F1796" s="160">
        <v>990</v>
      </c>
      <c r="G1796" s="160">
        <v>1440</v>
      </c>
      <c r="H1796" s="170">
        <v>106690</v>
      </c>
      <c r="I1796" s="170">
        <v>112798</v>
      </c>
      <c r="J1796" s="170">
        <v>29840</v>
      </c>
      <c r="K1796" s="170">
        <v>39600</v>
      </c>
      <c r="L1796" s="160">
        <v>57600</v>
      </c>
      <c r="M1796" s="160">
        <v>47028</v>
      </c>
      <c r="N1796" s="170">
        <f t="shared" si="399"/>
        <v>-59662</v>
      </c>
      <c r="O1796" s="170">
        <f t="shared" si="400"/>
        <v>-65770</v>
      </c>
      <c r="P1796" s="170">
        <f t="shared" si="401"/>
        <v>17188</v>
      </c>
      <c r="Q1796" s="170">
        <f t="shared" si="402"/>
        <v>7428</v>
      </c>
      <c r="R1796" s="170">
        <f t="shared" si="403"/>
        <v>-10572</v>
      </c>
      <c r="S1796" s="174">
        <f t="shared" si="404"/>
        <v>47450</v>
      </c>
      <c r="T1796" s="171">
        <f t="shared" si="405"/>
        <v>41389.389827999999</v>
      </c>
      <c r="U1796" s="174">
        <f t="shared" si="406"/>
        <v>1529.3379541445997</v>
      </c>
      <c r="V1796" s="172">
        <f t="shared" si="407"/>
        <v>31.026497362082452</v>
      </c>
      <c r="W1796" s="174">
        <f t="shared" si="408"/>
        <v>2970</v>
      </c>
      <c r="X1796" s="174">
        <f t="shared" si="409"/>
        <v>127.44482951204998</v>
      </c>
      <c r="Y1796" s="175">
        <f t="shared" si="410"/>
        <v>23.304201601361825</v>
      </c>
    </row>
    <row r="1797" spans="1:25" ht="14.25" customHeight="1" x14ac:dyDescent="0.2">
      <c r="A1797" s="172" t="s">
        <v>307</v>
      </c>
      <c r="B1797" s="172" t="s">
        <v>453</v>
      </c>
      <c r="C1797" s="180" t="s">
        <v>339</v>
      </c>
      <c r="D1797" s="170">
        <v>365000</v>
      </c>
      <c r="E1797" s="160">
        <v>746</v>
      </c>
      <c r="F1797" s="160">
        <v>990</v>
      </c>
      <c r="G1797" s="160">
        <v>1440</v>
      </c>
      <c r="H1797" s="170">
        <v>106690</v>
      </c>
      <c r="I1797" s="170">
        <v>112798</v>
      </c>
      <c r="J1797" s="170">
        <v>29840</v>
      </c>
      <c r="K1797" s="170">
        <v>39600</v>
      </c>
      <c r="L1797" s="160">
        <v>57600</v>
      </c>
      <c r="M1797" s="160">
        <v>31836</v>
      </c>
      <c r="N1797" s="170">
        <f t="shared" si="399"/>
        <v>-74854</v>
      </c>
      <c r="O1797" s="170">
        <f t="shared" si="400"/>
        <v>-80962</v>
      </c>
      <c r="P1797" s="170">
        <f t="shared" si="401"/>
        <v>1996</v>
      </c>
      <c r="Q1797" s="170">
        <f t="shared" si="402"/>
        <v>-7764</v>
      </c>
      <c r="R1797" s="170">
        <f t="shared" si="403"/>
        <v>-25764</v>
      </c>
      <c r="S1797" s="174">
        <f t="shared" si="404"/>
        <v>47450</v>
      </c>
      <c r="T1797" s="171">
        <f t="shared" si="405"/>
        <v>28018.895436000003</v>
      </c>
      <c r="U1797" s="174">
        <f t="shared" si="406"/>
        <v>1035.2981863601999</v>
      </c>
      <c r="V1797" s="172">
        <f t="shared" si="407"/>
        <v>45.832206242744491</v>
      </c>
      <c r="W1797" s="174">
        <f t="shared" si="408"/>
        <v>2970</v>
      </c>
      <c r="X1797" s="174">
        <f t="shared" si="409"/>
        <v>86.274848863350002</v>
      </c>
      <c r="Y1797" s="175">
        <f t="shared" si="410"/>
        <v>34.424864710040325</v>
      </c>
    </row>
    <row r="1798" spans="1:25" ht="14.25" customHeight="1" x14ac:dyDescent="0.2">
      <c r="A1798" s="172" t="s">
        <v>307</v>
      </c>
      <c r="B1798" s="172" t="s">
        <v>453</v>
      </c>
      <c r="C1798" s="180" t="s">
        <v>179</v>
      </c>
      <c r="D1798" s="170">
        <v>365000</v>
      </c>
      <c r="E1798" s="160">
        <v>746</v>
      </c>
      <c r="F1798" s="160">
        <v>990</v>
      </c>
      <c r="G1798" s="160">
        <v>1440</v>
      </c>
      <c r="H1798" s="170">
        <v>106690</v>
      </c>
      <c r="I1798" s="170">
        <v>112798</v>
      </c>
      <c r="J1798" s="170">
        <v>29840</v>
      </c>
      <c r="K1798" s="170">
        <v>39600</v>
      </c>
      <c r="L1798" s="160">
        <v>57600</v>
      </c>
      <c r="M1798" s="160">
        <v>60041</v>
      </c>
      <c r="N1798" s="170">
        <f t="shared" si="399"/>
        <v>-46649</v>
      </c>
      <c r="O1798" s="170">
        <f t="shared" si="400"/>
        <v>-52757</v>
      </c>
      <c r="P1798" s="170">
        <f t="shared" si="401"/>
        <v>30201</v>
      </c>
      <c r="Q1798" s="170">
        <f t="shared" si="402"/>
        <v>20441</v>
      </c>
      <c r="R1798" s="170">
        <f t="shared" si="403"/>
        <v>2441</v>
      </c>
      <c r="S1798" s="174">
        <f t="shared" si="404"/>
        <v>47450</v>
      </c>
      <c r="T1798" s="171">
        <f t="shared" si="405"/>
        <v>52842.144141000004</v>
      </c>
      <c r="U1798" s="174">
        <f t="shared" si="406"/>
        <v>1952.51722600995</v>
      </c>
      <c r="V1798" s="172">
        <f t="shared" si="407"/>
        <v>24.301962291501031</v>
      </c>
      <c r="W1798" s="174">
        <f t="shared" si="408"/>
        <v>2970</v>
      </c>
      <c r="X1798" s="174">
        <f t="shared" si="409"/>
        <v>162.7097688341625</v>
      </c>
      <c r="Y1798" s="175">
        <f t="shared" si="410"/>
        <v>18.253360085755464</v>
      </c>
    </row>
    <row r="1799" spans="1:25" ht="14.25" customHeight="1" x14ac:dyDescent="0.2">
      <c r="A1799" s="172" t="s">
        <v>307</v>
      </c>
      <c r="B1799" s="172" t="s">
        <v>453</v>
      </c>
      <c r="C1799" s="180" t="s">
        <v>340</v>
      </c>
      <c r="D1799" s="170">
        <v>365000</v>
      </c>
      <c r="E1799" s="160">
        <v>746</v>
      </c>
      <c r="F1799" s="160">
        <v>990</v>
      </c>
      <c r="G1799" s="160">
        <v>1440</v>
      </c>
      <c r="H1799" s="170">
        <v>106690</v>
      </c>
      <c r="I1799" s="170">
        <v>112798</v>
      </c>
      <c r="J1799" s="170">
        <v>29840</v>
      </c>
      <c r="K1799" s="170">
        <v>39600</v>
      </c>
      <c r="L1799" s="160">
        <v>57600</v>
      </c>
      <c r="M1799" s="160">
        <v>33136</v>
      </c>
      <c r="N1799" s="170">
        <f t="shared" si="399"/>
        <v>-73554</v>
      </c>
      <c r="O1799" s="170">
        <f t="shared" si="400"/>
        <v>-79662</v>
      </c>
      <c r="P1799" s="170">
        <f t="shared" si="401"/>
        <v>3296</v>
      </c>
      <c r="Q1799" s="170">
        <f t="shared" si="402"/>
        <v>-6464</v>
      </c>
      <c r="R1799" s="170">
        <f t="shared" si="403"/>
        <v>-24464</v>
      </c>
      <c r="S1799" s="174">
        <f t="shared" si="404"/>
        <v>47450</v>
      </c>
      <c r="T1799" s="171">
        <f t="shared" si="405"/>
        <v>29163.026736</v>
      </c>
      <c r="U1799" s="174">
        <f t="shared" si="406"/>
        <v>1077.5738378951999</v>
      </c>
      <c r="V1799" s="172">
        <f t="shared" si="407"/>
        <v>44.034105442540245</v>
      </c>
      <c r="W1799" s="174">
        <f t="shared" si="408"/>
        <v>2970</v>
      </c>
      <c r="X1799" s="174">
        <f t="shared" si="409"/>
        <v>89.797819824599983</v>
      </c>
      <c r="Y1799" s="175">
        <f t="shared" si="410"/>
        <v>33.074299641140875</v>
      </c>
    </row>
    <row r="1800" spans="1:25" ht="14.25" customHeight="1" x14ac:dyDescent="0.2">
      <c r="A1800" s="172" t="s">
        <v>307</v>
      </c>
      <c r="B1800" s="172" t="s">
        <v>453</v>
      </c>
      <c r="C1800" s="180" t="s">
        <v>305</v>
      </c>
      <c r="D1800" s="170">
        <v>365000</v>
      </c>
      <c r="E1800" s="160">
        <v>746</v>
      </c>
      <c r="F1800" s="160">
        <v>990</v>
      </c>
      <c r="G1800" s="160">
        <v>1440</v>
      </c>
      <c r="H1800" s="170">
        <v>106690</v>
      </c>
      <c r="I1800" s="170">
        <v>112798</v>
      </c>
      <c r="J1800" s="170">
        <v>29840</v>
      </c>
      <c r="K1800" s="170">
        <v>39600</v>
      </c>
      <c r="L1800" s="160">
        <v>57600</v>
      </c>
      <c r="M1800" s="160">
        <v>29172</v>
      </c>
      <c r="N1800" s="170">
        <f t="shared" si="399"/>
        <v>-77518</v>
      </c>
      <c r="O1800" s="170">
        <f t="shared" si="400"/>
        <v>-83626</v>
      </c>
      <c r="P1800" s="170">
        <f t="shared" si="401"/>
        <v>-668</v>
      </c>
      <c r="Q1800" s="170">
        <f t="shared" si="402"/>
        <v>-10428</v>
      </c>
      <c r="R1800" s="170">
        <f t="shared" si="403"/>
        <v>-28428</v>
      </c>
      <c r="S1800" s="174">
        <f t="shared" si="404"/>
        <v>47450</v>
      </c>
      <c r="T1800" s="171">
        <f t="shared" si="405"/>
        <v>25674.306371999999</v>
      </c>
      <c r="U1800" s="174">
        <f t="shared" si="406"/>
        <v>948.6656204453999</v>
      </c>
      <c r="V1800" s="172">
        <f t="shared" si="407"/>
        <v>50.017623678322146</v>
      </c>
      <c r="W1800" s="174">
        <f t="shared" si="408"/>
        <v>2970</v>
      </c>
      <c r="X1800" s="174">
        <f t="shared" si="409"/>
        <v>79.055468370449987</v>
      </c>
      <c r="Y1800" s="175">
        <f t="shared" si="410"/>
        <v>37.5685586490074</v>
      </c>
    </row>
    <row r="1801" spans="1:25" ht="14.25" customHeight="1" x14ac:dyDescent="0.2">
      <c r="A1801" s="172" t="s">
        <v>307</v>
      </c>
      <c r="B1801" s="172" t="s">
        <v>454</v>
      </c>
      <c r="C1801" s="180" t="s">
        <v>177</v>
      </c>
      <c r="D1801" s="170">
        <v>119000</v>
      </c>
      <c r="E1801" s="160">
        <v>719</v>
      </c>
      <c r="F1801" s="160">
        <v>906</v>
      </c>
      <c r="G1801" s="160">
        <v>1166</v>
      </c>
      <c r="H1801" s="170">
        <v>34784</v>
      </c>
      <c r="I1801" s="170">
        <v>36775</v>
      </c>
      <c r="J1801" s="170">
        <v>28760</v>
      </c>
      <c r="K1801" s="170">
        <v>36240</v>
      </c>
      <c r="L1801" s="160">
        <v>46640</v>
      </c>
      <c r="M1801" s="160">
        <v>28697</v>
      </c>
      <c r="N1801" s="170">
        <f t="shared" si="399"/>
        <v>-6087</v>
      </c>
      <c r="O1801" s="170">
        <f t="shared" si="400"/>
        <v>-8078</v>
      </c>
      <c r="P1801" s="170">
        <f t="shared" si="401"/>
        <v>-63</v>
      </c>
      <c r="Q1801" s="170">
        <f t="shared" si="402"/>
        <v>-7543</v>
      </c>
      <c r="R1801" s="170">
        <f t="shared" si="403"/>
        <v>-17943</v>
      </c>
      <c r="S1801" s="174">
        <f t="shared" si="404"/>
        <v>15470</v>
      </c>
      <c r="T1801" s="171">
        <f t="shared" si="405"/>
        <v>25256.258397000001</v>
      </c>
      <c r="U1801" s="174">
        <f t="shared" si="406"/>
        <v>933.21874776915001</v>
      </c>
      <c r="V1801" s="172">
        <f t="shared" si="407"/>
        <v>16.577035166707567</v>
      </c>
      <c r="W1801" s="174">
        <f t="shared" si="408"/>
        <v>2718</v>
      </c>
      <c r="X1801" s="174">
        <f t="shared" si="409"/>
        <v>77.768228980762487</v>
      </c>
      <c r="Y1801" s="175">
        <f t="shared" si="410"/>
        <v>34.950005106485726</v>
      </c>
    </row>
    <row r="1802" spans="1:25" ht="14.25" customHeight="1" x14ac:dyDescent="0.2">
      <c r="A1802" s="172" t="s">
        <v>307</v>
      </c>
      <c r="B1802" s="172" t="s">
        <v>454</v>
      </c>
      <c r="C1802" s="180" t="s">
        <v>180</v>
      </c>
      <c r="D1802" s="170">
        <v>119000</v>
      </c>
      <c r="E1802" s="160">
        <v>719</v>
      </c>
      <c r="F1802" s="160">
        <v>906</v>
      </c>
      <c r="G1802" s="160">
        <v>1166</v>
      </c>
      <c r="H1802" s="170">
        <v>34784</v>
      </c>
      <c r="I1802" s="170">
        <v>36775</v>
      </c>
      <c r="J1802" s="170">
        <v>28760</v>
      </c>
      <c r="K1802" s="170">
        <v>36240</v>
      </c>
      <c r="L1802" s="160">
        <v>46640</v>
      </c>
      <c r="M1802" s="160">
        <v>28554</v>
      </c>
      <c r="N1802" s="170">
        <f t="shared" si="399"/>
        <v>-6230</v>
      </c>
      <c r="O1802" s="170">
        <f t="shared" si="400"/>
        <v>-8221</v>
      </c>
      <c r="P1802" s="170">
        <f t="shared" si="401"/>
        <v>-206</v>
      </c>
      <c r="Q1802" s="170">
        <f t="shared" si="402"/>
        <v>-7686</v>
      </c>
      <c r="R1802" s="170">
        <f t="shared" si="403"/>
        <v>-18086</v>
      </c>
      <c r="S1802" s="174">
        <f t="shared" si="404"/>
        <v>15470</v>
      </c>
      <c r="T1802" s="171">
        <f t="shared" si="405"/>
        <v>25130.403954000001</v>
      </c>
      <c r="U1802" s="174">
        <f t="shared" si="406"/>
        <v>928.56842610029992</v>
      </c>
      <c r="V1802" s="172">
        <f t="shared" si="407"/>
        <v>16.660053869125417</v>
      </c>
      <c r="W1802" s="174">
        <f t="shared" si="408"/>
        <v>2718</v>
      </c>
      <c r="X1802" s="174">
        <f t="shared" si="409"/>
        <v>77.380702175024993</v>
      </c>
      <c r="Y1802" s="175">
        <f t="shared" si="410"/>
        <v>35.12503665128601</v>
      </c>
    </row>
    <row r="1803" spans="1:25" ht="14.25" customHeight="1" x14ac:dyDescent="0.2">
      <c r="A1803" s="172" t="s">
        <v>307</v>
      </c>
      <c r="B1803" s="172" t="s">
        <v>454</v>
      </c>
      <c r="C1803" s="180" t="s">
        <v>463</v>
      </c>
      <c r="D1803" s="170">
        <v>119000</v>
      </c>
      <c r="E1803" s="160">
        <v>719</v>
      </c>
      <c r="F1803" s="160">
        <v>906</v>
      </c>
      <c r="G1803" s="160">
        <v>1166</v>
      </c>
      <c r="H1803" s="170">
        <v>34784</v>
      </c>
      <c r="I1803" s="170">
        <v>36775</v>
      </c>
      <c r="J1803" s="170">
        <v>28760</v>
      </c>
      <c r="K1803" s="170">
        <v>36240</v>
      </c>
      <c r="L1803" s="160">
        <v>46640</v>
      </c>
      <c r="M1803" s="160">
        <v>31320</v>
      </c>
      <c r="N1803" s="170">
        <f t="shared" si="399"/>
        <v>-3464</v>
      </c>
      <c r="O1803" s="170">
        <f t="shared" si="400"/>
        <v>-5455</v>
      </c>
      <c r="P1803" s="170">
        <f t="shared" si="401"/>
        <v>2560</v>
      </c>
      <c r="Q1803" s="170">
        <f t="shared" si="402"/>
        <v>-4920</v>
      </c>
      <c r="R1803" s="170">
        <f t="shared" si="403"/>
        <v>-15320</v>
      </c>
      <c r="S1803" s="174">
        <f t="shared" si="404"/>
        <v>15470</v>
      </c>
      <c r="T1803" s="171">
        <f t="shared" si="405"/>
        <v>27564.763320000002</v>
      </c>
      <c r="U1803" s="174">
        <f t="shared" si="406"/>
        <v>1018.5180046739999</v>
      </c>
      <c r="V1803" s="172">
        <f t="shared" si="407"/>
        <v>15.18873493547277</v>
      </c>
      <c r="W1803" s="174">
        <f t="shared" si="408"/>
        <v>2718</v>
      </c>
      <c r="X1803" s="174">
        <f t="shared" si="409"/>
        <v>84.876500389499995</v>
      </c>
      <c r="Y1803" s="172">
        <f t="shared" si="410"/>
        <v>32.022997973844852</v>
      </c>
    </row>
    <row r="1804" spans="1:25" ht="14.25" customHeight="1" x14ac:dyDescent="0.2">
      <c r="A1804" s="172" t="s">
        <v>307</v>
      </c>
      <c r="B1804" s="172" t="s">
        <v>454</v>
      </c>
      <c r="C1804" s="172" t="s">
        <v>181</v>
      </c>
      <c r="D1804" s="170">
        <v>119000</v>
      </c>
      <c r="E1804" s="160">
        <v>719</v>
      </c>
      <c r="F1804" s="160">
        <v>906</v>
      </c>
      <c r="G1804" s="160">
        <v>1166</v>
      </c>
      <c r="H1804" s="170">
        <v>34784</v>
      </c>
      <c r="I1804" s="170">
        <v>36775</v>
      </c>
      <c r="J1804" s="170">
        <v>28760</v>
      </c>
      <c r="K1804" s="170">
        <v>36240</v>
      </c>
      <c r="L1804" s="160">
        <v>46640</v>
      </c>
      <c r="M1804" s="160">
        <v>86755</v>
      </c>
      <c r="N1804" s="170">
        <f t="shared" si="399"/>
        <v>51971</v>
      </c>
      <c r="O1804" s="170">
        <f t="shared" si="400"/>
        <v>49980</v>
      </c>
      <c r="P1804" s="170">
        <f t="shared" si="401"/>
        <v>57995</v>
      </c>
      <c r="Q1804" s="170">
        <f t="shared" si="402"/>
        <v>50515</v>
      </c>
      <c r="R1804" s="170">
        <f t="shared" si="403"/>
        <v>40115</v>
      </c>
      <c r="S1804" s="174">
        <f t="shared" si="404"/>
        <v>15470</v>
      </c>
      <c r="T1804" s="171">
        <f t="shared" si="405"/>
        <v>76353.162255000003</v>
      </c>
      <c r="U1804" s="174">
        <f t="shared" si="406"/>
        <v>2821.2493453222501</v>
      </c>
      <c r="V1804" s="172">
        <f t="shared" si="407"/>
        <v>5.4833862968014184</v>
      </c>
      <c r="W1804" s="174">
        <f t="shared" si="408"/>
        <v>2718</v>
      </c>
      <c r="X1804" s="174">
        <f t="shared" si="409"/>
        <v>235.10411211018749</v>
      </c>
      <c r="Y1804" s="175">
        <f t="shared" si="410"/>
        <v>11.560835646830968</v>
      </c>
    </row>
    <row r="1805" spans="1:25" ht="14.25" customHeight="1" x14ac:dyDescent="0.2">
      <c r="A1805" s="172" t="s">
        <v>307</v>
      </c>
      <c r="B1805" s="172" t="s">
        <v>454</v>
      </c>
      <c r="C1805" s="172" t="s">
        <v>178</v>
      </c>
      <c r="D1805" s="170">
        <v>119000</v>
      </c>
      <c r="E1805" s="160">
        <v>719</v>
      </c>
      <c r="F1805" s="160">
        <v>906</v>
      </c>
      <c r="G1805" s="160">
        <v>1166</v>
      </c>
      <c r="H1805" s="170">
        <v>34784</v>
      </c>
      <c r="I1805" s="170">
        <v>36775</v>
      </c>
      <c r="J1805" s="170">
        <v>28760</v>
      </c>
      <c r="K1805" s="170">
        <v>36240</v>
      </c>
      <c r="L1805" s="160">
        <v>46640</v>
      </c>
      <c r="M1805" s="160">
        <v>68070</v>
      </c>
      <c r="N1805" s="170">
        <f t="shared" si="399"/>
        <v>33286</v>
      </c>
      <c r="O1805" s="170">
        <f t="shared" si="400"/>
        <v>31295</v>
      </c>
      <c r="P1805" s="170">
        <f t="shared" si="401"/>
        <v>39310</v>
      </c>
      <c r="Q1805" s="170">
        <f t="shared" si="402"/>
        <v>31830</v>
      </c>
      <c r="R1805" s="170">
        <f t="shared" si="403"/>
        <v>21430</v>
      </c>
      <c r="S1805" s="174">
        <f t="shared" si="404"/>
        <v>15470</v>
      </c>
      <c r="T1805" s="171">
        <f t="shared" si="405"/>
        <v>59908.47507</v>
      </c>
      <c r="U1805" s="174">
        <f t="shared" si="406"/>
        <v>2213.6181538364999</v>
      </c>
      <c r="V1805" s="172">
        <f t="shared" si="407"/>
        <v>6.988558515924888</v>
      </c>
      <c r="W1805" s="174">
        <f t="shared" si="408"/>
        <v>2718</v>
      </c>
      <c r="X1805" s="174">
        <f t="shared" si="409"/>
        <v>184.46817948637496</v>
      </c>
      <c r="Y1805" s="175">
        <f t="shared" si="410"/>
        <v>14.734248516832979</v>
      </c>
    </row>
    <row r="1806" spans="1:25" ht="14.25" customHeight="1" x14ac:dyDescent="0.2">
      <c r="A1806" s="172" t="s">
        <v>307</v>
      </c>
      <c r="B1806" s="172" t="s">
        <v>454</v>
      </c>
      <c r="C1806" s="172" t="s">
        <v>468</v>
      </c>
      <c r="D1806" s="170">
        <v>119000</v>
      </c>
      <c r="E1806" s="160">
        <v>719</v>
      </c>
      <c r="F1806" s="160">
        <v>906</v>
      </c>
      <c r="G1806" s="160">
        <v>1166</v>
      </c>
      <c r="H1806" s="170">
        <v>34784</v>
      </c>
      <c r="I1806" s="170">
        <v>36775</v>
      </c>
      <c r="J1806" s="170">
        <v>28760</v>
      </c>
      <c r="K1806" s="170">
        <v>36240</v>
      </c>
      <c r="L1806" s="160">
        <v>46640</v>
      </c>
      <c r="M1806" s="160">
        <v>57251</v>
      </c>
      <c r="N1806" s="170">
        <f t="shared" si="399"/>
        <v>22467</v>
      </c>
      <c r="O1806" s="170">
        <f t="shared" si="400"/>
        <v>20476</v>
      </c>
      <c r="P1806" s="170">
        <f t="shared" si="401"/>
        <v>28491</v>
      </c>
      <c r="Q1806" s="170">
        <f t="shared" si="402"/>
        <v>21011</v>
      </c>
      <c r="R1806" s="170">
        <f t="shared" si="403"/>
        <v>10611</v>
      </c>
      <c r="S1806" s="174">
        <f t="shared" si="404"/>
        <v>15470</v>
      </c>
      <c r="T1806" s="171">
        <f t="shared" si="405"/>
        <v>50386.662350999999</v>
      </c>
      <c r="U1806" s="174">
        <f t="shared" si="406"/>
        <v>1861.7871738694498</v>
      </c>
      <c r="V1806" s="172">
        <f t="shared" si="407"/>
        <v>8.3092204184906322</v>
      </c>
      <c r="W1806" s="174">
        <f t="shared" si="408"/>
        <v>2718</v>
      </c>
      <c r="X1806" s="174">
        <f t="shared" si="409"/>
        <v>155.14893115578747</v>
      </c>
      <c r="Y1806" s="175">
        <f t="shared" si="410"/>
        <v>17.518651142177795</v>
      </c>
    </row>
    <row r="1807" spans="1:25" ht="14.25" customHeight="1" x14ac:dyDescent="0.2">
      <c r="A1807" s="172" t="s">
        <v>307</v>
      </c>
      <c r="B1807" s="172" t="s">
        <v>454</v>
      </c>
      <c r="C1807" s="180" t="s">
        <v>170</v>
      </c>
      <c r="D1807" s="170">
        <v>119000</v>
      </c>
      <c r="E1807" s="160">
        <v>719</v>
      </c>
      <c r="F1807" s="160">
        <v>906</v>
      </c>
      <c r="G1807" s="160">
        <v>1166</v>
      </c>
      <c r="H1807" s="170">
        <v>34784</v>
      </c>
      <c r="I1807" s="170">
        <v>36775</v>
      </c>
      <c r="J1807" s="170">
        <v>28760</v>
      </c>
      <c r="K1807" s="170">
        <v>36240</v>
      </c>
      <c r="L1807" s="160">
        <v>46640</v>
      </c>
      <c r="M1807" s="160">
        <v>47956</v>
      </c>
      <c r="N1807" s="170">
        <f t="shared" si="399"/>
        <v>13172</v>
      </c>
      <c r="O1807" s="170">
        <f t="shared" si="400"/>
        <v>11181</v>
      </c>
      <c r="P1807" s="170">
        <f t="shared" si="401"/>
        <v>19196</v>
      </c>
      <c r="Q1807" s="170">
        <f t="shared" si="402"/>
        <v>11716</v>
      </c>
      <c r="R1807" s="170">
        <f t="shared" si="403"/>
        <v>1316</v>
      </c>
      <c r="S1807" s="174">
        <f t="shared" si="404"/>
        <v>15470</v>
      </c>
      <c r="T1807" s="171">
        <f t="shared" si="405"/>
        <v>42206.123555999999</v>
      </c>
      <c r="U1807" s="174">
        <f t="shared" si="406"/>
        <v>1559.5162653941998</v>
      </c>
      <c r="V1807" s="172">
        <f t="shared" si="407"/>
        <v>9.9197426428185658</v>
      </c>
      <c r="W1807" s="174">
        <f t="shared" si="408"/>
        <v>2718</v>
      </c>
      <c r="X1807" s="174">
        <f t="shared" si="409"/>
        <v>129.95968878284998</v>
      </c>
      <c r="Y1807" s="175">
        <f t="shared" si="410"/>
        <v>20.914177507315472</v>
      </c>
    </row>
    <row r="1808" spans="1:25" ht="14.25" customHeight="1" x14ac:dyDescent="0.2">
      <c r="A1808" s="172" t="s">
        <v>307</v>
      </c>
      <c r="B1808" s="172" t="s">
        <v>454</v>
      </c>
      <c r="C1808" s="180" t="s">
        <v>171</v>
      </c>
      <c r="D1808" s="170">
        <v>119000</v>
      </c>
      <c r="E1808" s="160">
        <v>719</v>
      </c>
      <c r="F1808" s="160">
        <v>906</v>
      </c>
      <c r="G1808" s="160">
        <v>1166</v>
      </c>
      <c r="H1808" s="170">
        <v>34784</v>
      </c>
      <c r="I1808" s="170">
        <v>36775</v>
      </c>
      <c r="J1808" s="170">
        <v>28760</v>
      </c>
      <c r="K1808" s="170">
        <v>36240</v>
      </c>
      <c r="L1808" s="160">
        <v>46640</v>
      </c>
      <c r="M1808" s="160">
        <v>44065</v>
      </c>
      <c r="N1808" s="170">
        <f t="shared" si="399"/>
        <v>9281</v>
      </c>
      <c r="O1808" s="170">
        <f t="shared" si="400"/>
        <v>7290</v>
      </c>
      <c r="P1808" s="170">
        <f t="shared" si="401"/>
        <v>15305</v>
      </c>
      <c r="Q1808" s="170">
        <f t="shared" si="402"/>
        <v>7825</v>
      </c>
      <c r="R1808" s="170">
        <f t="shared" si="403"/>
        <v>-2575</v>
      </c>
      <c r="S1808" s="174">
        <f t="shared" si="404"/>
        <v>15470</v>
      </c>
      <c r="T1808" s="171">
        <f t="shared" si="405"/>
        <v>38781.650565000004</v>
      </c>
      <c r="U1808" s="174">
        <f t="shared" si="406"/>
        <v>1432.98198837675</v>
      </c>
      <c r="V1808" s="172">
        <f t="shared" si="407"/>
        <v>10.795669537705823</v>
      </c>
      <c r="W1808" s="174">
        <f t="shared" si="408"/>
        <v>2718</v>
      </c>
      <c r="X1808" s="174">
        <f t="shared" si="409"/>
        <v>119.41516569806249</v>
      </c>
      <c r="Y1808" s="175">
        <f t="shared" si="410"/>
        <v>22.760928095786241</v>
      </c>
    </row>
    <row r="1809" spans="1:25" ht="14.25" customHeight="1" x14ac:dyDescent="0.2">
      <c r="A1809" s="172" t="s">
        <v>307</v>
      </c>
      <c r="B1809" s="172" t="s">
        <v>454</v>
      </c>
      <c r="C1809" s="180" t="s">
        <v>172</v>
      </c>
      <c r="D1809" s="170">
        <v>119000</v>
      </c>
      <c r="E1809" s="160">
        <v>719</v>
      </c>
      <c r="F1809" s="160">
        <v>906</v>
      </c>
      <c r="G1809" s="160">
        <v>1166</v>
      </c>
      <c r="H1809" s="170">
        <v>34784</v>
      </c>
      <c r="I1809" s="170">
        <v>36775</v>
      </c>
      <c r="J1809" s="170">
        <v>28760</v>
      </c>
      <c r="K1809" s="170">
        <v>36240</v>
      </c>
      <c r="L1809" s="160">
        <v>46640</v>
      </c>
      <c r="M1809" s="160">
        <v>31307</v>
      </c>
      <c r="N1809" s="170">
        <f t="shared" si="399"/>
        <v>-3477</v>
      </c>
      <c r="O1809" s="170">
        <f t="shared" si="400"/>
        <v>-5468</v>
      </c>
      <c r="P1809" s="170">
        <f t="shared" si="401"/>
        <v>2547</v>
      </c>
      <c r="Q1809" s="170">
        <f t="shared" si="402"/>
        <v>-4933</v>
      </c>
      <c r="R1809" s="170">
        <f t="shared" si="403"/>
        <v>-15333</v>
      </c>
      <c r="S1809" s="174">
        <f t="shared" si="404"/>
        <v>15470</v>
      </c>
      <c r="T1809" s="171">
        <f t="shared" si="405"/>
        <v>27553.322007000002</v>
      </c>
      <c r="U1809" s="174">
        <f t="shared" si="406"/>
        <v>1018.09524815865</v>
      </c>
      <c r="V1809" s="172">
        <f t="shared" si="407"/>
        <v>15.195041945220146</v>
      </c>
      <c r="W1809" s="174">
        <f t="shared" si="408"/>
        <v>2718</v>
      </c>
      <c r="X1809" s="174">
        <f t="shared" si="409"/>
        <v>84.841270679887501</v>
      </c>
      <c r="Y1809" s="175">
        <f t="shared" si="410"/>
        <v>32.036295286703314</v>
      </c>
    </row>
    <row r="1810" spans="1:25" ht="14.25" customHeight="1" x14ac:dyDescent="0.2">
      <c r="A1810" s="172" t="s">
        <v>307</v>
      </c>
      <c r="B1810" s="172" t="s">
        <v>454</v>
      </c>
      <c r="C1810" s="180" t="s">
        <v>173</v>
      </c>
      <c r="D1810" s="170">
        <v>119000</v>
      </c>
      <c r="E1810" s="160">
        <v>719</v>
      </c>
      <c r="F1810" s="160">
        <v>906</v>
      </c>
      <c r="G1810" s="160">
        <v>1166</v>
      </c>
      <c r="H1810" s="170">
        <v>34784</v>
      </c>
      <c r="I1810" s="170">
        <v>36775</v>
      </c>
      <c r="J1810" s="170">
        <v>28760</v>
      </c>
      <c r="K1810" s="170">
        <v>36240</v>
      </c>
      <c r="L1810" s="160">
        <v>46640</v>
      </c>
      <c r="M1810" s="160">
        <v>38909</v>
      </c>
      <c r="N1810" s="170">
        <f t="shared" si="399"/>
        <v>4125</v>
      </c>
      <c r="O1810" s="170">
        <f t="shared" si="400"/>
        <v>2134</v>
      </c>
      <c r="P1810" s="170">
        <f t="shared" si="401"/>
        <v>10149</v>
      </c>
      <c r="Q1810" s="170">
        <f t="shared" si="402"/>
        <v>2669</v>
      </c>
      <c r="R1810" s="170">
        <f t="shared" si="403"/>
        <v>-7731</v>
      </c>
      <c r="S1810" s="174">
        <f t="shared" si="404"/>
        <v>15470</v>
      </c>
      <c r="T1810" s="171">
        <f t="shared" si="405"/>
        <v>34243.849808999999</v>
      </c>
      <c r="U1810" s="174">
        <f t="shared" si="406"/>
        <v>1265.3102504425499</v>
      </c>
      <c r="V1810" s="172">
        <f t="shared" si="407"/>
        <v>12.226250435092322</v>
      </c>
      <c r="W1810" s="174">
        <f t="shared" si="408"/>
        <v>2718</v>
      </c>
      <c r="X1810" s="174">
        <f t="shared" si="409"/>
        <v>105.44252087021249</v>
      </c>
      <c r="Y1810" s="175">
        <f t="shared" si="410"/>
        <v>25.7770771939865</v>
      </c>
    </row>
    <row r="1811" spans="1:25" ht="14.25" customHeight="1" x14ac:dyDescent="0.2">
      <c r="A1811" s="172" t="s">
        <v>307</v>
      </c>
      <c r="B1811" s="172" t="s">
        <v>454</v>
      </c>
      <c r="C1811" s="180" t="s">
        <v>174</v>
      </c>
      <c r="D1811" s="170">
        <v>119000</v>
      </c>
      <c r="E1811" s="160">
        <v>719</v>
      </c>
      <c r="F1811" s="160">
        <v>906</v>
      </c>
      <c r="G1811" s="160">
        <v>1166</v>
      </c>
      <c r="H1811" s="170">
        <v>34784</v>
      </c>
      <c r="I1811" s="170">
        <v>36775</v>
      </c>
      <c r="J1811" s="170">
        <v>28760</v>
      </c>
      <c r="K1811" s="170">
        <v>36240</v>
      </c>
      <c r="L1811" s="160">
        <v>46640</v>
      </c>
      <c r="M1811" s="160">
        <v>67411</v>
      </c>
      <c r="N1811" s="170">
        <f t="shared" si="399"/>
        <v>32627</v>
      </c>
      <c r="O1811" s="170">
        <f t="shared" si="400"/>
        <v>30636</v>
      </c>
      <c r="P1811" s="170">
        <f t="shared" si="401"/>
        <v>38651</v>
      </c>
      <c r="Q1811" s="170">
        <f t="shared" si="402"/>
        <v>31171</v>
      </c>
      <c r="R1811" s="170">
        <f t="shared" si="403"/>
        <v>20771</v>
      </c>
      <c r="S1811" s="174">
        <f t="shared" si="404"/>
        <v>15470</v>
      </c>
      <c r="T1811" s="171">
        <f t="shared" si="405"/>
        <v>59328.488511000003</v>
      </c>
      <c r="U1811" s="174">
        <f t="shared" si="406"/>
        <v>2192.18765048145</v>
      </c>
      <c r="V1811" s="172">
        <f t="shared" si="407"/>
        <v>7.0568776339025838</v>
      </c>
      <c r="W1811" s="174">
        <f t="shared" si="408"/>
        <v>2718</v>
      </c>
      <c r="X1811" s="174">
        <f t="shared" si="409"/>
        <v>182.68230420678748</v>
      </c>
      <c r="Y1811" s="175">
        <f t="shared" si="410"/>
        <v>14.878288358588669</v>
      </c>
    </row>
    <row r="1812" spans="1:25" ht="14.25" customHeight="1" x14ac:dyDescent="0.2">
      <c r="A1812" s="172" t="s">
        <v>307</v>
      </c>
      <c r="B1812" s="172" t="s">
        <v>454</v>
      </c>
      <c r="C1812" s="180" t="s">
        <v>175</v>
      </c>
      <c r="D1812" s="170">
        <v>119000</v>
      </c>
      <c r="E1812" s="160">
        <v>719</v>
      </c>
      <c r="F1812" s="160">
        <v>906</v>
      </c>
      <c r="G1812" s="160">
        <v>1166</v>
      </c>
      <c r="H1812" s="170">
        <v>34784</v>
      </c>
      <c r="I1812" s="170">
        <v>36775</v>
      </c>
      <c r="J1812" s="170">
        <v>28760</v>
      </c>
      <c r="K1812" s="170">
        <v>36240</v>
      </c>
      <c r="L1812" s="160">
        <v>46640</v>
      </c>
      <c r="M1812" s="160">
        <v>29161</v>
      </c>
      <c r="N1812" s="170">
        <f t="shared" si="399"/>
        <v>-5623</v>
      </c>
      <c r="O1812" s="170">
        <f t="shared" si="400"/>
        <v>-7614</v>
      </c>
      <c r="P1812" s="170">
        <f t="shared" si="401"/>
        <v>401</v>
      </c>
      <c r="Q1812" s="170">
        <f t="shared" si="402"/>
        <v>-7079</v>
      </c>
      <c r="R1812" s="170">
        <f t="shared" si="403"/>
        <v>-17479</v>
      </c>
      <c r="S1812" s="174">
        <f t="shared" si="404"/>
        <v>15470</v>
      </c>
      <c r="T1812" s="171">
        <f t="shared" si="405"/>
        <v>25664.625261000001</v>
      </c>
      <c r="U1812" s="174">
        <f t="shared" si="406"/>
        <v>948.30790339394991</v>
      </c>
      <c r="V1812" s="172">
        <f t="shared" si="407"/>
        <v>16.313266972292006</v>
      </c>
      <c r="W1812" s="174">
        <f t="shared" si="408"/>
        <v>2718</v>
      </c>
      <c r="X1812" s="174">
        <f t="shared" si="409"/>
        <v>79.025658616162488</v>
      </c>
      <c r="Y1812" s="175">
        <f t="shared" si="410"/>
        <v>34.393892409067618</v>
      </c>
    </row>
    <row r="1813" spans="1:25" ht="14.25" customHeight="1" x14ac:dyDescent="0.2">
      <c r="A1813" s="172" t="s">
        <v>307</v>
      </c>
      <c r="B1813" s="172" t="s">
        <v>454</v>
      </c>
      <c r="C1813" s="180" t="s">
        <v>176</v>
      </c>
      <c r="D1813" s="170">
        <v>119000</v>
      </c>
      <c r="E1813" s="160">
        <v>719</v>
      </c>
      <c r="F1813" s="160">
        <v>906</v>
      </c>
      <c r="G1813" s="160">
        <v>1166</v>
      </c>
      <c r="H1813" s="170">
        <v>34784</v>
      </c>
      <c r="I1813" s="170">
        <v>36775</v>
      </c>
      <c r="J1813" s="170">
        <v>28760</v>
      </c>
      <c r="K1813" s="170">
        <v>36240</v>
      </c>
      <c r="L1813" s="160">
        <v>46640</v>
      </c>
      <c r="M1813" s="160">
        <v>24740</v>
      </c>
      <c r="N1813" s="170">
        <f t="shared" si="399"/>
        <v>-10044</v>
      </c>
      <c r="O1813" s="170">
        <f t="shared" si="400"/>
        <v>-12035</v>
      </c>
      <c r="P1813" s="170">
        <f t="shared" si="401"/>
        <v>-4020</v>
      </c>
      <c r="Q1813" s="170">
        <f t="shared" si="402"/>
        <v>-11500</v>
      </c>
      <c r="R1813" s="170">
        <f t="shared" si="403"/>
        <v>-21900</v>
      </c>
      <c r="S1813" s="174">
        <f t="shared" si="404"/>
        <v>15470</v>
      </c>
      <c r="T1813" s="171">
        <f t="shared" si="405"/>
        <v>21773.69874</v>
      </c>
      <c r="U1813" s="174">
        <f t="shared" si="406"/>
        <v>804.5381684429999</v>
      </c>
      <c r="V1813" s="172">
        <f t="shared" si="407"/>
        <v>19.228422723484524</v>
      </c>
      <c r="W1813" s="174">
        <f t="shared" si="408"/>
        <v>2718</v>
      </c>
      <c r="X1813" s="174">
        <f t="shared" si="409"/>
        <v>67.044847370249997</v>
      </c>
      <c r="Y1813" s="175">
        <f t="shared" si="410"/>
        <v>40.540028154438993</v>
      </c>
    </row>
    <row r="1814" spans="1:25" ht="14.25" customHeight="1" x14ac:dyDescent="0.2">
      <c r="A1814" s="172" t="s">
        <v>307</v>
      </c>
      <c r="B1814" s="172" t="s">
        <v>454</v>
      </c>
      <c r="C1814" s="172" t="s">
        <v>303</v>
      </c>
      <c r="D1814" s="170">
        <v>119000</v>
      </c>
      <c r="E1814" s="160">
        <v>719</v>
      </c>
      <c r="F1814" s="160">
        <v>906</v>
      </c>
      <c r="G1814" s="160">
        <v>1166</v>
      </c>
      <c r="H1814" s="170">
        <v>34784</v>
      </c>
      <c r="I1814" s="170">
        <v>36775</v>
      </c>
      <c r="J1814" s="170">
        <v>28760</v>
      </c>
      <c r="K1814" s="170">
        <v>36240</v>
      </c>
      <c r="L1814" s="160">
        <v>46640</v>
      </c>
      <c r="M1814" s="160">
        <v>43431</v>
      </c>
      <c r="N1814" s="170">
        <f t="shared" si="399"/>
        <v>8647</v>
      </c>
      <c r="O1814" s="170">
        <f t="shared" si="400"/>
        <v>6656</v>
      </c>
      <c r="P1814" s="170">
        <f t="shared" si="401"/>
        <v>14671</v>
      </c>
      <c r="Q1814" s="170">
        <f t="shared" si="402"/>
        <v>7191</v>
      </c>
      <c r="R1814" s="170">
        <f t="shared" si="403"/>
        <v>-3209</v>
      </c>
      <c r="S1814" s="174">
        <f t="shared" si="404"/>
        <v>15470</v>
      </c>
      <c r="T1814" s="171">
        <f t="shared" si="405"/>
        <v>38223.666531000003</v>
      </c>
      <c r="U1814" s="174">
        <f t="shared" si="406"/>
        <v>1412.36447832045</v>
      </c>
      <c r="V1814" s="172">
        <f t="shared" si="407"/>
        <v>10.953263295319175</v>
      </c>
      <c r="W1814" s="174">
        <f t="shared" si="408"/>
        <v>2718</v>
      </c>
      <c r="X1814" s="174">
        <f t="shared" si="409"/>
        <v>117.69703986003749</v>
      </c>
      <c r="Y1814" s="175">
        <f t="shared" si="410"/>
        <v>23.093189117009064</v>
      </c>
    </row>
    <row r="1815" spans="1:25" ht="14.25" customHeight="1" x14ac:dyDescent="0.2">
      <c r="A1815" s="172" t="s">
        <v>307</v>
      </c>
      <c r="B1815" s="172" t="s">
        <v>454</v>
      </c>
      <c r="C1815" s="180" t="s">
        <v>339</v>
      </c>
      <c r="D1815" s="170">
        <v>119000</v>
      </c>
      <c r="E1815" s="160">
        <v>719</v>
      </c>
      <c r="F1815" s="160">
        <v>906</v>
      </c>
      <c r="G1815" s="160">
        <v>1166</v>
      </c>
      <c r="H1815" s="170">
        <v>34784</v>
      </c>
      <c r="I1815" s="170">
        <v>36775</v>
      </c>
      <c r="J1815" s="170">
        <v>28760</v>
      </c>
      <c r="K1815" s="170">
        <v>36240</v>
      </c>
      <c r="L1815" s="160">
        <v>46640</v>
      </c>
      <c r="M1815" s="160">
        <v>29401</v>
      </c>
      <c r="N1815" s="170">
        <f t="shared" si="399"/>
        <v>-5383</v>
      </c>
      <c r="O1815" s="170">
        <f t="shared" si="400"/>
        <v>-7374</v>
      </c>
      <c r="P1815" s="170">
        <f t="shared" si="401"/>
        <v>641</v>
      </c>
      <c r="Q1815" s="170">
        <f t="shared" si="402"/>
        <v>-6839</v>
      </c>
      <c r="R1815" s="170">
        <f t="shared" si="403"/>
        <v>-17239</v>
      </c>
      <c r="S1815" s="174">
        <f t="shared" si="404"/>
        <v>15470</v>
      </c>
      <c r="T1815" s="171">
        <f t="shared" si="405"/>
        <v>25875.849501000001</v>
      </c>
      <c r="U1815" s="174">
        <f t="shared" si="406"/>
        <v>956.11263906194995</v>
      </c>
      <c r="V1815" s="172">
        <f t="shared" si="407"/>
        <v>16.180101975409244</v>
      </c>
      <c r="W1815" s="174">
        <f t="shared" si="408"/>
        <v>2718</v>
      </c>
      <c r="X1815" s="174">
        <f t="shared" si="409"/>
        <v>79.676053255162486</v>
      </c>
      <c r="Y1815" s="175">
        <f t="shared" si="410"/>
        <v>34.113135489977239</v>
      </c>
    </row>
    <row r="1816" spans="1:25" ht="14.25" customHeight="1" x14ac:dyDescent="0.2">
      <c r="A1816" s="172" t="s">
        <v>307</v>
      </c>
      <c r="B1816" s="172" t="s">
        <v>454</v>
      </c>
      <c r="C1816" s="180" t="s">
        <v>179</v>
      </c>
      <c r="D1816" s="170">
        <v>119000</v>
      </c>
      <c r="E1816" s="160">
        <v>719</v>
      </c>
      <c r="F1816" s="160">
        <v>906</v>
      </c>
      <c r="G1816" s="160">
        <v>1166</v>
      </c>
      <c r="H1816" s="170">
        <v>34784</v>
      </c>
      <c r="I1816" s="170">
        <v>36775</v>
      </c>
      <c r="J1816" s="170">
        <v>28760</v>
      </c>
      <c r="K1816" s="170">
        <v>36240</v>
      </c>
      <c r="L1816" s="160">
        <v>46640</v>
      </c>
      <c r="M1816" s="160">
        <v>55448</v>
      </c>
      <c r="N1816" s="170">
        <f t="shared" si="399"/>
        <v>20664</v>
      </c>
      <c r="O1816" s="170">
        <f t="shared" si="400"/>
        <v>18673</v>
      </c>
      <c r="P1816" s="170">
        <f t="shared" si="401"/>
        <v>26688</v>
      </c>
      <c r="Q1816" s="170">
        <f t="shared" si="402"/>
        <v>19208</v>
      </c>
      <c r="R1816" s="170">
        <f t="shared" si="403"/>
        <v>8808</v>
      </c>
      <c r="S1816" s="174">
        <f t="shared" si="404"/>
        <v>15470</v>
      </c>
      <c r="T1816" s="171">
        <f t="shared" si="405"/>
        <v>48799.840248</v>
      </c>
      <c r="U1816" s="174">
        <f t="shared" si="406"/>
        <v>1803.1540971635998</v>
      </c>
      <c r="V1816" s="172">
        <f t="shared" si="407"/>
        <v>8.5794109468151625</v>
      </c>
      <c r="W1816" s="174">
        <f t="shared" si="408"/>
        <v>2718</v>
      </c>
      <c r="X1816" s="174">
        <f t="shared" si="409"/>
        <v>150.26284143029997</v>
      </c>
      <c r="Y1816" s="175">
        <f t="shared" si="410"/>
        <v>18.088304294849603</v>
      </c>
    </row>
    <row r="1817" spans="1:25" ht="14.25" customHeight="1" x14ac:dyDescent="0.2">
      <c r="A1817" s="172" t="s">
        <v>307</v>
      </c>
      <c r="B1817" s="172" t="s">
        <v>454</v>
      </c>
      <c r="C1817" s="180" t="s">
        <v>340</v>
      </c>
      <c r="D1817" s="170">
        <v>119000</v>
      </c>
      <c r="E1817" s="160">
        <v>719</v>
      </c>
      <c r="F1817" s="160">
        <v>906</v>
      </c>
      <c r="G1817" s="160">
        <v>1166</v>
      </c>
      <c r="H1817" s="170">
        <v>34784</v>
      </c>
      <c r="I1817" s="170">
        <v>36775</v>
      </c>
      <c r="J1817" s="170">
        <v>28760</v>
      </c>
      <c r="K1817" s="170">
        <v>36240</v>
      </c>
      <c r="L1817" s="160">
        <v>46640</v>
      </c>
      <c r="M1817" s="160">
        <v>30601</v>
      </c>
      <c r="N1817" s="170">
        <f t="shared" si="399"/>
        <v>-4183</v>
      </c>
      <c r="O1817" s="170">
        <f t="shared" si="400"/>
        <v>-6174</v>
      </c>
      <c r="P1817" s="170">
        <f t="shared" si="401"/>
        <v>1841</v>
      </c>
      <c r="Q1817" s="170">
        <f t="shared" si="402"/>
        <v>-5639</v>
      </c>
      <c r="R1817" s="170">
        <f t="shared" si="403"/>
        <v>-16039</v>
      </c>
      <c r="S1817" s="174">
        <f t="shared" si="404"/>
        <v>15470</v>
      </c>
      <c r="T1817" s="171">
        <f t="shared" si="405"/>
        <v>26931.970701000002</v>
      </c>
      <c r="U1817" s="174">
        <f t="shared" si="406"/>
        <v>995.13631740195001</v>
      </c>
      <c r="V1817" s="172">
        <f t="shared" si="407"/>
        <v>15.545608907519593</v>
      </c>
      <c r="W1817" s="174">
        <f t="shared" si="408"/>
        <v>2718</v>
      </c>
      <c r="X1817" s="174">
        <f t="shared" si="409"/>
        <v>82.928026450162491</v>
      </c>
      <c r="Y1817" s="175">
        <f t="shared" si="410"/>
        <v>32.775409187308284</v>
      </c>
    </row>
    <row r="1818" spans="1:25" ht="14.25" customHeight="1" x14ac:dyDescent="0.2">
      <c r="A1818" s="172" t="s">
        <v>307</v>
      </c>
      <c r="B1818" s="172" t="s">
        <v>454</v>
      </c>
      <c r="C1818" s="180" t="s">
        <v>305</v>
      </c>
      <c r="D1818" s="170">
        <v>119000</v>
      </c>
      <c r="E1818" s="160">
        <v>719</v>
      </c>
      <c r="F1818" s="160">
        <v>906</v>
      </c>
      <c r="G1818" s="160">
        <v>1166</v>
      </c>
      <c r="H1818" s="170">
        <v>34784</v>
      </c>
      <c r="I1818" s="170">
        <v>36775</v>
      </c>
      <c r="J1818" s="170">
        <v>28760</v>
      </c>
      <c r="K1818" s="170">
        <v>36240</v>
      </c>
      <c r="L1818" s="160">
        <v>46640</v>
      </c>
      <c r="M1818" s="160">
        <v>26940</v>
      </c>
      <c r="N1818" s="170">
        <f t="shared" si="399"/>
        <v>-7844</v>
      </c>
      <c r="O1818" s="170">
        <f t="shared" si="400"/>
        <v>-9835</v>
      </c>
      <c r="P1818" s="170">
        <f t="shared" si="401"/>
        <v>-1820</v>
      </c>
      <c r="Q1818" s="170">
        <f t="shared" si="402"/>
        <v>-9300</v>
      </c>
      <c r="R1818" s="170">
        <f t="shared" si="403"/>
        <v>-19700</v>
      </c>
      <c r="S1818" s="174">
        <f t="shared" si="404"/>
        <v>15470</v>
      </c>
      <c r="T1818" s="171">
        <f t="shared" si="405"/>
        <v>23709.92094</v>
      </c>
      <c r="U1818" s="174">
        <f t="shared" si="406"/>
        <v>876.0815787329999</v>
      </c>
      <c r="V1818" s="172">
        <f t="shared" si="407"/>
        <v>17.658172909391507</v>
      </c>
      <c r="W1818" s="174">
        <f t="shared" si="408"/>
        <v>2718</v>
      </c>
      <c r="X1818" s="174">
        <f t="shared" si="409"/>
        <v>73.006798227749996</v>
      </c>
      <c r="Y1818" s="175">
        <f t="shared" si="410"/>
        <v>37.229409671151473</v>
      </c>
    </row>
    <row r="1819" spans="1:25" ht="14.25" customHeight="1" x14ac:dyDescent="0.2">
      <c r="A1819" s="172" t="s">
        <v>229</v>
      </c>
      <c r="B1819" s="172" t="s">
        <v>291</v>
      </c>
      <c r="C1819" s="172" t="s">
        <v>463</v>
      </c>
      <c r="D1819" s="170">
        <v>175000</v>
      </c>
      <c r="E1819" s="160">
        <v>771</v>
      </c>
      <c r="F1819" s="160">
        <v>958</v>
      </c>
      <c r="G1819" s="160">
        <v>1279</v>
      </c>
      <c r="H1819" s="170">
        <v>51153</v>
      </c>
      <c r="I1819" s="170">
        <v>54081</v>
      </c>
      <c r="J1819" s="170">
        <v>30840</v>
      </c>
      <c r="K1819" s="170">
        <v>38320</v>
      </c>
      <c r="L1819" s="160">
        <v>51160</v>
      </c>
      <c r="M1819" s="160">
        <v>28694</v>
      </c>
      <c r="N1819" s="170">
        <f t="shared" si="399"/>
        <v>-22459</v>
      </c>
      <c r="O1819" s="170">
        <f t="shared" si="400"/>
        <v>-25387</v>
      </c>
      <c r="P1819" s="170">
        <f t="shared" si="401"/>
        <v>-2146</v>
      </c>
      <c r="Q1819" s="170">
        <f t="shared" si="402"/>
        <v>-9626</v>
      </c>
      <c r="R1819" s="170">
        <f t="shared" si="403"/>
        <v>-22466</v>
      </c>
      <c r="S1819" s="174">
        <f t="shared" si="404"/>
        <v>22750</v>
      </c>
      <c r="T1819" s="171">
        <f t="shared" si="405"/>
        <v>25253.618094000001</v>
      </c>
      <c r="U1819" s="174">
        <f t="shared" si="406"/>
        <v>933.12118857329995</v>
      </c>
      <c r="V1819" s="172">
        <f t="shared" si="407"/>
        <v>24.380541647311343</v>
      </c>
      <c r="W1819" s="174">
        <f t="shared" si="408"/>
        <v>2874</v>
      </c>
      <c r="X1819" s="174">
        <f t="shared" si="409"/>
        <v>77.760099047775</v>
      </c>
      <c r="Y1819" s="172">
        <f t="shared" si="410"/>
        <v>36.959829465163672</v>
      </c>
    </row>
    <row r="1820" spans="1:25" ht="14.25" customHeight="1" x14ac:dyDescent="0.2">
      <c r="A1820" s="172" t="s">
        <v>229</v>
      </c>
      <c r="B1820" s="172" t="s">
        <v>291</v>
      </c>
      <c r="C1820" s="172" t="s">
        <v>177</v>
      </c>
      <c r="D1820" s="170">
        <v>175000</v>
      </c>
      <c r="E1820" s="160">
        <v>771</v>
      </c>
      <c r="F1820" s="160">
        <v>958</v>
      </c>
      <c r="G1820" s="160">
        <v>1279</v>
      </c>
      <c r="H1820" s="170">
        <v>51153</v>
      </c>
      <c r="I1820" s="170">
        <v>54081</v>
      </c>
      <c r="J1820" s="170">
        <v>30840</v>
      </c>
      <c r="K1820" s="170">
        <v>38320</v>
      </c>
      <c r="L1820" s="160">
        <v>51160</v>
      </c>
      <c r="M1820" s="160">
        <v>26291</v>
      </c>
      <c r="N1820" s="170">
        <f t="shared" si="399"/>
        <v>-24862</v>
      </c>
      <c r="O1820" s="170">
        <f t="shared" si="400"/>
        <v>-27790</v>
      </c>
      <c r="P1820" s="170">
        <f t="shared" si="401"/>
        <v>-4549</v>
      </c>
      <c r="Q1820" s="170">
        <f t="shared" si="402"/>
        <v>-12029</v>
      </c>
      <c r="R1820" s="170">
        <f t="shared" si="403"/>
        <v>-24869</v>
      </c>
      <c r="S1820" s="174">
        <f t="shared" si="404"/>
        <v>22750</v>
      </c>
      <c r="T1820" s="171">
        <f t="shared" si="405"/>
        <v>23138.735391000002</v>
      </c>
      <c r="U1820" s="174">
        <f t="shared" si="406"/>
        <v>854.97627269744999</v>
      </c>
      <c r="V1820" s="172">
        <f t="shared" si="407"/>
        <v>26.608925564944339</v>
      </c>
      <c r="W1820" s="174">
        <f t="shared" si="408"/>
        <v>2874</v>
      </c>
      <c r="X1820" s="174">
        <f t="shared" si="409"/>
        <v>71.248022724787504</v>
      </c>
      <c r="Y1820" s="175">
        <f t="shared" si="410"/>
        <v>40.337961533353862</v>
      </c>
    </row>
    <row r="1821" spans="1:25" ht="14.25" customHeight="1" x14ac:dyDescent="0.2">
      <c r="A1821" s="172" t="s">
        <v>229</v>
      </c>
      <c r="B1821" s="172" t="s">
        <v>291</v>
      </c>
      <c r="C1821" s="172" t="s">
        <v>180</v>
      </c>
      <c r="D1821" s="170">
        <v>175000</v>
      </c>
      <c r="E1821" s="160">
        <v>771</v>
      </c>
      <c r="F1821" s="160">
        <v>958</v>
      </c>
      <c r="G1821" s="160">
        <v>1279</v>
      </c>
      <c r="H1821" s="170">
        <v>51153</v>
      </c>
      <c r="I1821" s="170">
        <v>54081</v>
      </c>
      <c r="J1821" s="170">
        <v>30840</v>
      </c>
      <c r="K1821" s="170">
        <v>38320</v>
      </c>
      <c r="L1821" s="160">
        <v>51160</v>
      </c>
      <c r="M1821" s="160">
        <v>26160</v>
      </c>
      <c r="N1821" s="170">
        <f t="shared" ref="N1821:N1884" si="411">$M1821-H1821</f>
        <v>-24993</v>
      </c>
      <c r="O1821" s="170">
        <f t="shared" ref="O1821:O1884" si="412">$M1821-I1821</f>
        <v>-27921</v>
      </c>
      <c r="P1821" s="170">
        <f t="shared" ref="P1821:P1884" si="413">$M1821-J1821</f>
        <v>-4680</v>
      </c>
      <c r="Q1821" s="170">
        <f t="shared" ref="Q1821:Q1884" si="414">$M1821-K1821</f>
        <v>-12160</v>
      </c>
      <c r="R1821" s="170">
        <f t="shared" ref="R1821:R1884" si="415">$M1821-L1821</f>
        <v>-25000</v>
      </c>
      <c r="S1821" s="174">
        <f t="shared" ref="S1821:S1884" si="416">D1821*0.13</f>
        <v>22750</v>
      </c>
      <c r="T1821" s="171">
        <f t="shared" ref="T1821:T1884" si="417">M1821*$AD$1</f>
        <v>23023.442160000002</v>
      </c>
      <c r="U1821" s="174">
        <f t="shared" ref="U1821:U1884" si="418">T1821*$AB$1</f>
        <v>850.71618781200004</v>
      </c>
      <c r="V1821" s="172">
        <f t="shared" ref="V1821:V1884" si="419">S1821/U1821</f>
        <v>26.742173624921698</v>
      </c>
      <c r="W1821" s="174">
        <f t="shared" ref="W1821:W1884" si="420">F1821*3</f>
        <v>2874</v>
      </c>
      <c r="X1821" s="174">
        <f t="shared" ref="X1821:X1884" si="421">T1821*($AB$1/12)</f>
        <v>70.893015650999999</v>
      </c>
      <c r="Y1821" s="175">
        <f t="shared" ref="Y1821:Y1884" si="422">W1821/X1821</f>
        <v>40.539959735221956</v>
      </c>
    </row>
    <row r="1822" spans="1:25" ht="14.25" customHeight="1" x14ac:dyDescent="0.2">
      <c r="A1822" s="172" t="s">
        <v>229</v>
      </c>
      <c r="B1822" s="172" t="s">
        <v>291</v>
      </c>
      <c r="C1822" s="172" t="s">
        <v>181</v>
      </c>
      <c r="D1822" s="170">
        <v>175000</v>
      </c>
      <c r="E1822" s="160">
        <v>771</v>
      </c>
      <c r="F1822" s="160">
        <v>958</v>
      </c>
      <c r="G1822" s="160">
        <v>1279</v>
      </c>
      <c r="H1822" s="170">
        <v>51153</v>
      </c>
      <c r="I1822" s="170">
        <v>54081</v>
      </c>
      <c r="J1822" s="170">
        <v>30840</v>
      </c>
      <c r="K1822" s="170">
        <v>38320</v>
      </c>
      <c r="L1822" s="160">
        <v>51160</v>
      </c>
      <c r="M1822" s="160">
        <v>79481</v>
      </c>
      <c r="N1822" s="170">
        <f t="shared" si="411"/>
        <v>28328</v>
      </c>
      <c r="O1822" s="170">
        <f t="shared" si="412"/>
        <v>25400</v>
      </c>
      <c r="P1822" s="170">
        <f t="shared" si="413"/>
        <v>48641</v>
      </c>
      <c r="Q1822" s="170">
        <f t="shared" si="414"/>
        <v>41161</v>
      </c>
      <c r="R1822" s="170">
        <f t="shared" si="415"/>
        <v>28321</v>
      </c>
      <c r="S1822" s="174">
        <f t="shared" si="416"/>
        <v>22750</v>
      </c>
      <c r="T1822" s="171">
        <f t="shared" si="417"/>
        <v>69951.307581000001</v>
      </c>
      <c r="U1822" s="174">
        <f t="shared" si="418"/>
        <v>2584.7008151179498</v>
      </c>
      <c r="V1822" s="172">
        <f t="shared" si="419"/>
        <v>8.801792403567541</v>
      </c>
      <c r="W1822" s="174">
        <f t="shared" si="420"/>
        <v>2874</v>
      </c>
      <c r="X1822" s="174">
        <f t="shared" si="421"/>
        <v>215.39173459316248</v>
      </c>
      <c r="Y1822" s="175">
        <f t="shared" si="422"/>
        <v>13.343130391834608</v>
      </c>
    </row>
    <row r="1823" spans="1:25" ht="14.25" customHeight="1" x14ac:dyDescent="0.2">
      <c r="A1823" s="172" t="s">
        <v>229</v>
      </c>
      <c r="B1823" s="172" t="s">
        <v>291</v>
      </c>
      <c r="C1823" s="172" t="s">
        <v>178</v>
      </c>
      <c r="D1823" s="170">
        <v>175000</v>
      </c>
      <c r="E1823" s="160">
        <v>771</v>
      </c>
      <c r="F1823" s="160">
        <v>958</v>
      </c>
      <c r="G1823" s="160">
        <v>1279</v>
      </c>
      <c r="H1823" s="170">
        <v>51153</v>
      </c>
      <c r="I1823" s="170">
        <v>54081</v>
      </c>
      <c r="J1823" s="170">
        <v>30840</v>
      </c>
      <c r="K1823" s="170">
        <v>38320</v>
      </c>
      <c r="L1823" s="160">
        <v>51160</v>
      </c>
      <c r="M1823" s="160">
        <v>62363</v>
      </c>
      <c r="N1823" s="170">
        <f t="shared" si="411"/>
        <v>11210</v>
      </c>
      <c r="O1823" s="170">
        <f t="shared" si="412"/>
        <v>8282</v>
      </c>
      <c r="P1823" s="170">
        <f t="shared" si="413"/>
        <v>31523</v>
      </c>
      <c r="Q1823" s="170">
        <f t="shared" si="414"/>
        <v>24043</v>
      </c>
      <c r="R1823" s="170">
        <f t="shared" si="415"/>
        <v>11203</v>
      </c>
      <c r="S1823" s="174">
        <f t="shared" si="416"/>
        <v>22750</v>
      </c>
      <c r="T1823" s="171">
        <f t="shared" si="417"/>
        <v>54885.738663000004</v>
      </c>
      <c r="U1823" s="174">
        <f t="shared" si="418"/>
        <v>2028.02804359785</v>
      </c>
      <c r="V1823" s="172">
        <f t="shared" si="419"/>
        <v>11.217793596009679</v>
      </c>
      <c r="W1823" s="174">
        <f t="shared" si="420"/>
        <v>2874</v>
      </c>
      <c r="X1823" s="174">
        <f t="shared" si="421"/>
        <v>169.00233696648749</v>
      </c>
      <c r="Y1823" s="175">
        <f t="shared" si="422"/>
        <v>17.005682001722278</v>
      </c>
    </row>
    <row r="1824" spans="1:25" ht="14.25" customHeight="1" x14ac:dyDescent="0.2">
      <c r="A1824" s="172" t="s">
        <v>229</v>
      </c>
      <c r="B1824" s="172" t="s">
        <v>291</v>
      </c>
      <c r="C1824" s="172" t="s">
        <v>468</v>
      </c>
      <c r="D1824" s="170">
        <v>175000</v>
      </c>
      <c r="E1824" s="160">
        <v>771</v>
      </c>
      <c r="F1824" s="160">
        <v>958</v>
      </c>
      <c r="G1824" s="160">
        <v>1279</v>
      </c>
      <c r="H1824" s="170">
        <v>51153</v>
      </c>
      <c r="I1824" s="170">
        <v>54081</v>
      </c>
      <c r="J1824" s="170">
        <v>30840</v>
      </c>
      <c r="K1824" s="170">
        <v>38320</v>
      </c>
      <c r="L1824" s="160">
        <v>51160</v>
      </c>
      <c r="M1824" s="160">
        <v>52451</v>
      </c>
      <c r="N1824" s="170">
        <f t="shared" si="411"/>
        <v>1298</v>
      </c>
      <c r="O1824" s="170">
        <f t="shared" si="412"/>
        <v>-1630</v>
      </c>
      <c r="P1824" s="170">
        <f t="shared" si="413"/>
        <v>21611</v>
      </c>
      <c r="Q1824" s="170">
        <f t="shared" si="414"/>
        <v>14131</v>
      </c>
      <c r="R1824" s="170">
        <f t="shared" si="415"/>
        <v>1291</v>
      </c>
      <c r="S1824" s="174">
        <f t="shared" si="416"/>
        <v>22750</v>
      </c>
      <c r="T1824" s="171">
        <f t="shared" si="417"/>
        <v>46162.177551000001</v>
      </c>
      <c r="U1824" s="174">
        <f t="shared" si="418"/>
        <v>1705.6924605094498</v>
      </c>
      <c r="V1824" s="172">
        <f t="shared" si="419"/>
        <v>13.337691598405211</v>
      </c>
      <c r="W1824" s="174">
        <f t="shared" si="420"/>
        <v>2874</v>
      </c>
      <c r="X1824" s="174">
        <f t="shared" si="421"/>
        <v>142.14103837578747</v>
      </c>
      <c r="Y1824" s="175">
        <f t="shared" si="422"/>
        <v>20.219354191024127</v>
      </c>
    </row>
    <row r="1825" spans="1:25" ht="14.25" customHeight="1" x14ac:dyDescent="0.2">
      <c r="A1825" s="172" t="s">
        <v>229</v>
      </c>
      <c r="B1825" s="172" t="s">
        <v>291</v>
      </c>
      <c r="C1825" s="172" t="s">
        <v>170</v>
      </c>
      <c r="D1825" s="170">
        <v>175000</v>
      </c>
      <c r="E1825" s="160">
        <v>771</v>
      </c>
      <c r="F1825" s="160">
        <v>958</v>
      </c>
      <c r="G1825" s="160">
        <v>1279</v>
      </c>
      <c r="H1825" s="170">
        <v>51153</v>
      </c>
      <c r="I1825" s="170">
        <v>54081</v>
      </c>
      <c r="J1825" s="170">
        <v>30840</v>
      </c>
      <c r="K1825" s="170">
        <v>38320</v>
      </c>
      <c r="L1825" s="160">
        <v>51160</v>
      </c>
      <c r="M1825" s="160">
        <v>43935</v>
      </c>
      <c r="N1825" s="170">
        <f t="shared" si="411"/>
        <v>-7218</v>
      </c>
      <c r="O1825" s="170">
        <f t="shared" si="412"/>
        <v>-10146</v>
      </c>
      <c r="P1825" s="170">
        <f t="shared" si="413"/>
        <v>13095</v>
      </c>
      <c r="Q1825" s="170">
        <f t="shared" si="414"/>
        <v>5615</v>
      </c>
      <c r="R1825" s="170">
        <f t="shared" si="415"/>
        <v>-7225</v>
      </c>
      <c r="S1825" s="174">
        <f t="shared" si="416"/>
        <v>22750</v>
      </c>
      <c r="T1825" s="171">
        <f t="shared" si="417"/>
        <v>38667.237435000003</v>
      </c>
      <c r="U1825" s="174">
        <f t="shared" si="418"/>
        <v>1428.7544232232499</v>
      </c>
      <c r="V1825" s="172">
        <f t="shared" si="419"/>
        <v>15.922960328393119</v>
      </c>
      <c r="W1825" s="174">
        <f t="shared" si="420"/>
        <v>2874</v>
      </c>
      <c r="X1825" s="174">
        <f t="shared" si="421"/>
        <v>119.0628686019375</v>
      </c>
      <c r="Y1825" s="175">
        <f t="shared" si="422"/>
        <v>24.138507947499861</v>
      </c>
    </row>
    <row r="1826" spans="1:25" ht="14.25" customHeight="1" x14ac:dyDescent="0.2">
      <c r="A1826" s="172" t="s">
        <v>229</v>
      </c>
      <c r="B1826" s="172" t="s">
        <v>291</v>
      </c>
      <c r="C1826" s="172" t="s">
        <v>171</v>
      </c>
      <c r="D1826" s="170">
        <v>175000</v>
      </c>
      <c r="E1826" s="160">
        <v>771</v>
      </c>
      <c r="F1826" s="160">
        <v>958</v>
      </c>
      <c r="G1826" s="160">
        <v>1279</v>
      </c>
      <c r="H1826" s="170">
        <v>51153</v>
      </c>
      <c r="I1826" s="170">
        <v>54081</v>
      </c>
      <c r="J1826" s="170">
        <v>30840</v>
      </c>
      <c r="K1826" s="170">
        <v>38320</v>
      </c>
      <c r="L1826" s="160">
        <v>51160</v>
      </c>
      <c r="M1826" s="160">
        <v>40371</v>
      </c>
      <c r="N1826" s="170">
        <f t="shared" si="411"/>
        <v>-10782</v>
      </c>
      <c r="O1826" s="170">
        <f t="shared" si="412"/>
        <v>-13710</v>
      </c>
      <c r="P1826" s="170">
        <f t="shared" si="413"/>
        <v>9531</v>
      </c>
      <c r="Q1826" s="170">
        <f t="shared" si="414"/>
        <v>2051</v>
      </c>
      <c r="R1826" s="170">
        <f t="shared" si="415"/>
        <v>-10789</v>
      </c>
      <c r="S1826" s="174">
        <f t="shared" si="416"/>
        <v>22750</v>
      </c>
      <c r="T1826" s="171">
        <f t="shared" si="417"/>
        <v>35530.557471</v>
      </c>
      <c r="U1826" s="174">
        <f t="shared" si="418"/>
        <v>1312.8540985534498</v>
      </c>
      <c r="V1826" s="172">
        <f t="shared" si="419"/>
        <v>17.328658245472038</v>
      </c>
      <c r="W1826" s="174">
        <f t="shared" si="420"/>
        <v>2874</v>
      </c>
      <c r="X1826" s="174">
        <f t="shared" si="421"/>
        <v>109.40450821278749</v>
      </c>
      <c r="Y1826" s="175">
        <f t="shared" si="422"/>
        <v>26.269484200872075</v>
      </c>
    </row>
    <row r="1827" spans="1:25" ht="14.25" customHeight="1" x14ac:dyDescent="0.2">
      <c r="A1827" s="172" t="s">
        <v>229</v>
      </c>
      <c r="B1827" s="172" t="s">
        <v>291</v>
      </c>
      <c r="C1827" s="172" t="s">
        <v>172</v>
      </c>
      <c r="D1827" s="170">
        <v>175000</v>
      </c>
      <c r="E1827" s="160">
        <v>771</v>
      </c>
      <c r="F1827" s="160">
        <v>958</v>
      </c>
      <c r="G1827" s="160">
        <v>1279</v>
      </c>
      <c r="H1827" s="170">
        <v>51153</v>
      </c>
      <c r="I1827" s="170">
        <v>54081</v>
      </c>
      <c r="J1827" s="170">
        <v>30840</v>
      </c>
      <c r="K1827" s="170">
        <v>38320</v>
      </c>
      <c r="L1827" s="160">
        <v>51160</v>
      </c>
      <c r="M1827" s="160">
        <v>28682</v>
      </c>
      <c r="N1827" s="170">
        <f t="shared" si="411"/>
        <v>-22471</v>
      </c>
      <c r="O1827" s="170">
        <f t="shared" si="412"/>
        <v>-25399</v>
      </c>
      <c r="P1827" s="170">
        <f t="shared" si="413"/>
        <v>-2158</v>
      </c>
      <c r="Q1827" s="170">
        <f t="shared" si="414"/>
        <v>-9638</v>
      </c>
      <c r="R1827" s="170">
        <f t="shared" si="415"/>
        <v>-22478</v>
      </c>
      <c r="S1827" s="174">
        <f t="shared" si="416"/>
        <v>22750</v>
      </c>
      <c r="T1827" s="171">
        <f t="shared" si="417"/>
        <v>25243.056882000001</v>
      </c>
      <c r="U1827" s="174">
        <f t="shared" si="418"/>
        <v>932.7309517898999</v>
      </c>
      <c r="V1827" s="172">
        <f t="shared" si="419"/>
        <v>24.390741999440475</v>
      </c>
      <c r="W1827" s="174">
        <f t="shared" si="420"/>
        <v>2874</v>
      </c>
      <c r="X1827" s="174">
        <f t="shared" si="421"/>
        <v>77.727579315824997</v>
      </c>
      <c r="Y1827" s="175">
        <f t="shared" si="422"/>
        <v>36.975292750624313</v>
      </c>
    </row>
    <row r="1828" spans="1:25" ht="14.25" customHeight="1" x14ac:dyDescent="0.2">
      <c r="A1828" s="172" t="s">
        <v>229</v>
      </c>
      <c r="B1828" s="172" t="s">
        <v>291</v>
      </c>
      <c r="C1828" s="172" t="s">
        <v>173</v>
      </c>
      <c r="D1828" s="170">
        <v>175000</v>
      </c>
      <c r="E1828" s="160">
        <v>771</v>
      </c>
      <c r="F1828" s="160">
        <v>958</v>
      </c>
      <c r="G1828" s="160">
        <v>1279</v>
      </c>
      <c r="H1828" s="170">
        <v>51153</v>
      </c>
      <c r="I1828" s="170">
        <v>54081</v>
      </c>
      <c r="J1828" s="170">
        <v>30840</v>
      </c>
      <c r="K1828" s="170">
        <v>38320</v>
      </c>
      <c r="L1828" s="160">
        <v>51160</v>
      </c>
      <c r="M1828" s="160">
        <v>35647</v>
      </c>
      <c r="N1828" s="170">
        <f t="shared" si="411"/>
        <v>-15506</v>
      </c>
      <c r="O1828" s="170">
        <f t="shared" si="412"/>
        <v>-18434</v>
      </c>
      <c r="P1828" s="170">
        <f t="shared" si="413"/>
        <v>4807</v>
      </c>
      <c r="Q1828" s="170">
        <f t="shared" si="414"/>
        <v>-2673</v>
      </c>
      <c r="R1828" s="170">
        <f t="shared" si="415"/>
        <v>-15513</v>
      </c>
      <c r="S1828" s="174">
        <f t="shared" si="416"/>
        <v>22750</v>
      </c>
      <c r="T1828" s="171">
        <f t="shared" si="417"/>
        <v>31372.960347</v>
      </c>
      <c r="U1828" s="174">
        <f t="shared" si="418"/>
        <v>1159.2308848216499</v>
      </c>
      <c r="V1828" s="172">
        <f t="shared" si="419"/>
        <v>19.625080989366616</v>
      </c>
      <c r="W1828" s="174">
        <f t="shared" si="420"/>
        <v>2874</v>
      </c>
      <c r="X1828" s="174">
        <f t="shared" si="421"/>
        <v>96.602573735137483</v>
      </c>
      <c r="Y1828" s="175">
        <f t="shared" si="422"/>
        <v>29.75076013895718</v>
      </c>
    </row>
    <row r="1829" spans="1:25" ht="14.25" customHeight="1" x14ac:dyDescent="0.2">
      <c r="A1829" s="172" t="s">
        <v>229</v>
      </c>
      <c r="B1829" s="172" t="s">
        <v>291</v>
      </c>
      <c r="C1829" s="172" t="s">
        <v>174</v>
      </c>
      <c r="D1829" s="170">
        <v>175000</v>
      </c>
      <c r="E1829" s="160">
        <v>771</v>
      </c>
      <c r="F1829" s="160">
        <v>958</v>
      </c>
      <c r="G1829" s="160">
        <v>1279</v>
      </c>
      <c r="H1829" s="170">
        <v>51153</v>
      </c>
      <c r="I1829" s="170">
        <v>54081</v>
      </c>
      <c r="J1829" s="170">
        <v>30840</v>
      </c>
      <c r="K1829" s="170">
        <v>38320</v>
      </c>
      <c r="L1829" s="160">
        <v>51160</v>
      </c>
      <c r="M1829" s="160">
        <v>61759</v>
      </c>
      <c r="N1829" s="170">
        <f t="shared" si="411"/>
        <v>10606</v>
      </c>
      <c r="O1829" s="170">
        <f t="shared" si="412"/>
        <v>7678</v>
      </c>
      <c r="P1829" s="170">
        <f t="shared" si="413"/>
        <v>30919</v>
      </c>
      <c r="Q1829" s="170">
        <f t="shared" si="414"/>
        <v>23439</v>
      </c>
      <c r="R1829" s="170">
        <f t="shared" si="415"/>
        <v>10599</v>
      </c>
      <c r="S1829" s="174">
        <f t="shared" si="416"/>
        <v>22750</v>
      </c>
      <c r="T1829" s="171">
        <f t="shared" si="417"/>
        <v>54354.157659000004</v>
      </c>
      <c r="U1829" s="174">
        <f t="shared" si="418"/>
        <v>2008.38612550005</v>
      </c>
      <c r="V1829" s="172">
        <f t="shared" si="419"/>
        <v>11.327503068831289</v>
      </c>
      <c r="W1829" s="174">
        <f t="shared" si="420"/>
        <v>2874</v>
      </c>
      <c r="X1829" s="174">
        <f t="shared" si="421"/>
        <v>167.3655104583375</v>
      </c>
      <c r="Y1829" s="175">
        <f t="shared" si="422"/>
        <v>17.171996740125429</v>
      </c>
    </row>
    <row r="1830" spans="1:25" ht="14.25" customHeight="1" x14ac:dyDescent="0.2">
      <c r="A1830" s="172" t="s">
        <v>229</v>
      </c>
      <c r="B1830" s="172" t="s">
        <v>291</v>
      </c>
      <c r="C1830" s="172" t="s">
        <v>175</v>
      </c>
      <c r="D1830" s="170">
        <v>175000</v>
      </c>
      <c r="E1830" s="160">
        <v>771</v>
      </c>
      <c r="F1830" s="160">
        <v>958</v>
      </c>
      <c r="G1830" s="160">
        <v>1279</v>
      </c>
      <c r="H1830" s="170">
        <v>51153</v>
      </c>
      <c r="I1830" s="170">
        <v>54081</v>
      </c>
      <c r="J1830" s="170">
        <v>30840</v>
      </c>
      <c r="K1830" s="170">
        <v>38320</v>
      </c>
      <c r="L1830" s="160">
        <v>51160</v>
      </c>
      <c r="M1830" s="160">
        <v>26716</v>
      </c>
      <c r="N1830" s="170">
        <f t="shared" si="411"/>
        <v>-24437</v>
      </c>
      <c r="O1830" s="170">
        <f t="shared" si="412"/>
        <v>-27365</v>
      </c>
      <c r="P1830" s="170">
        <f t="shared" si="413"/>
        <v>-4124</v>
      </c>
      <c r="Q1830" s="170">
        <f t="shared" si="414"/>
        <v>-11604</v>
      </c>
      <c r="R1830" s="170">
        <f t="shared" si="415"/>
        <v>-24444</v>
      </c>
      <c r="S1830" s="174">
        <f t="shared" si="416"/>
        <v>22750</v>
      </c>
      <c r="T1830" s="171">
        <f t="shared" si="417"/>
        <v>23512.778316</v>
      </c>
      <c r="U1830" s="174">
        <f t="shared" si="418"/>
        <v>868.79715877619992</v>
      </c>
      <c r="V1830" s="172">
        <f t="shared" si="419"/>
        <v>26.185628912559952</v>
      </c>
      <c r="W1830" s="174">
        <f t="shared" si="420"/>
        <v>2874</v>
      </c>
      <c r="X1830" s="174">
        <f t="shared" si="421"/>
        <v>72.399763231349993</v>
      </c>
      <c r="Y1830" s="175">
        <f t="shared" si="422"/>
        <v>39.696262414785387</v>
      </c>
    </row>
    <row r="1831" spans="1:25" ht="14.25" customHeight="1" x14ac:dyDescent="0.2">
      <c r="A1831" s="172" t="s">
        <v>229</v>
      </c>
      <c r="B1831" s="172" t="s">
        <v>291</v>
      </c>
      <c r="C1831" s="172" t="s">
        <v>176</v>
      </c>
      <c r="D1831" s="170">
        <v>175000</v>
      </c>
      <c r="E1831" s="160">
        <v>771</v>
      </c>
      <c r="F1831" s="160">
        <v>958</v>
      </c>
      <c r="G1831" s="160">
        <v>1279</v>
      </c>
      <c r="H1831" s="170">
        <v>51153</v>
      </c>
      <c r="I1831" s="170">
        <v>54081</v>
      </c>
      <c r="J1831" s="170">
        <v>30840</v>
      </c>
      <c r="K1831" s="170">
        <v>38320</v>
      </c>
      <c r="L1831" s="160">
        <v>51160</v>
      </c>
      <c r="M1831" s="160">
        <v>22666</v>
      </c>
      <c r="N1831" s="170">
        <f t="shared" si="411"/>
        <v>-28487</v>
      </c>
      <c r="O1831" s="170">
        <f t="shared" si="412"/>
        <v>-31415</v>
      </c>
      <c r="P1831" s="170">
        <f t="shared" si="413"/>
        <v>-8174</v>
      </c>
      <c r="Q1831" s="170">
        <f t="shared" si="414"/>
        <v>-15654</v>
      </c>
      <c r="R1831" s="170">
        <f t="shared" si="415"/>
        <v>-28494</v>
      </c>
      <c r="S1831" s="174">
        <f t="shared" si="416"/>
        <v>22750</v>
      </c>
      <c r="T1831" s="171">
        <f t="shared" si="417"/>
        <v>19948.369266000002</v>
      </c>
      <c r="U1831" s="174">
        <f t="shared" si="418"/>
        <v>737.0922443787</v>
      </c>
      <c r="V1831" s="172">
        <f t="shared" si="419"/>
        <v>30.864522281300257</v>
      </c>
      <c r="W1831" s="174">
        <f t="shared" si="420"/>
        <v>2874</v>
      </c>
      <c r="X1831" s="174">
        <f t="shared" si="421"/>
        <v>61.424353698224998</v>
      </c>
      <c r="Y1831" s="175">
        <f t="shared" si="422"/>
        <v>46.78925909615311</v>
      </c>
    </row>
    <row r="1832" spans="1:25" ht="14.25" customHeight="1" x14ac:dyDescent="0.2">
      <c r="A1832" s="172" t="s">
        <v>229</v>
      </c>
      <c r="B1832" s="172" t="s">
        <v>291</v>
      </c>
      <c r="C1832" s="172" t="s">
        <v>303</v>
      </c>
      <c r="D1832" s="170">
        <v>175000</v>
      </c>
      <c r="E1832" s="160">
        <v>771</v>
      </c>
      <c r="F1832" s="160">
        <v>958</v>
      </c>
      <c r="G1832" s="160">
        <v>1279</v>
      </c>
      <c r="H1832" s="170">
        <v>51153</v>
      </c>
      <c r="I1832" s="170">
        <v>54081</v>
      </c>
      <c r="J1832" s="170">
        <v>30840</v>
      </c>
      <c r="K1832" s="170">
        <v>38320</v>
      </c>
      <c r="L1832" s="160">
        <v>51160</v>
      </c>
      <c r="M1832" s="160">
        <v>39790</v>
      </c>
      <c r="N1832" s="170">
        <f t="shared" si="411"/>
        <v>-11363</v>
      </c>
      <c r="O1832" s="170">
        <f t="shared" si="412"/>
        <v>-14291</v>
      </c>
      <c r="P1832" s="170">
        <f t="shared" si="413"/>
        <v>8950</v>
      </c>
      <c r="Q1832" s="170">
        <f t="shared" si="414"/>
        <v>1470</v>
      </c>
      <c r="R1832" s="170">
        <f t="shared" si="415"/>
        <v>-11370</v>
      </c>
      <c r="S1832" s="174">
        <f t="shared" si="416"/>
        <v>22750</v>
      </c>
      <c r="T1832" s="171">
        <f t="shared" si="417"/>
        <v>35019.218789999999</v>
      </c>
      <c r="U1832" s="174">
        <f t="shared" si="418"/>
        <v>1293.9601342904998</v>
      </c>
      <c r="V1832" s="172">
        <f t="shared" si="419"/>
        <v>17.581685399043774</v>
      </c>
      <c r="W1832" s="174">
        <f t="shared" si="420"/>
        <v>2874</v>
      </c>
      <c r="X1832" s="174">
        <f t="shared" si="421"/>
        <v>107.83001119087498</v>
      </c>
      <c r="Y1832" s="175">
        <f t="shared" si="422"/>
        <v>26.653062243614137</v>
      </c>
    </row>
    <row r="1833" spans="1:25" ht="14.25" customHeight="1" x14ac:dyDescent="0.2">
      <c r="A1833" s="172" t="s">
        <v>229</v>
      </c>
      <c r="B1833" s="172" t="s">
        <v>291</v>
      </c>
      <c r="C1833" s="172" t="s">
        <v>339</v>
      </c>
      <c r="D1833" s="170">
        <v>175000</v>
      </c>
      <c r="E1833" s="160">
        <v>771</v>
      </c>
      <c r="F1833" s="160">
        <v>958</v>
      </c>
      <c r="G1833" s="160">
        <v>1279</v>
      </c>
      <c r="H1833" s="170">
        <v>51153</v>
      </c>
      <c r="I1833" s="170">
        <v>54081</v>
      </c>
      <c r="J1833" s="170">
        <v>30840</v>
      </c>
      <c r="K1833" s="170">
        <v>38320</v>
      </c>
      <c r="L1833" s="160">
        <v>51160</v>
      </c>
      <c r="M1833" s="160">
        <v>26936</v>
      </c>
      <c r="N1833" s="170">
        <f t="shared" si="411"/>
        <v>-24217</v>
      </c>
      <c r="O1833" s="170">
        <f t="shared" si="412"/>
        <v>-27145</v>
      </c>
      <c r="P1833" s="170">
        <f t="shared" si="413"/>
        <v>-3904</v>
      </c>
      <c r="Q1833" s="170">
        <f t="shared" si="414"/>
        <v>-11384</v>
      </c>
      <c r="R1833" s="170">
        <f t="shared" si="415"/>
        <v>-24224</v>
      </c>
      <c r="S1833" s="174">
        <f t="shared" si="416"/>
        <v>22750</v>
      </c>
      <c r="T1833" s="171">
        <f t="shared" si="417"/>
        <v>23706.400536000001</v>
      </c>
      <c r="U1833" s="174">
        <f t="shared" si="418"/>
        <v>875.9514998052</v>
      </c>
      <c r="V1833" s="172">
        <f t="shared" si="419"/>
        <v>25.971757574545279</v>
      </c>
      <c r="W1833" s="174">
        <f t="shared" si="420"/>
        <v>2874</v>
      </c>
      <c r="X1833" s="174">
        <f t="shared" si="421"/>
        <v>72.995958317099991</v>
      </c>
      <c r="Y1833" s="175">
        <f t="shared" si="422"/>
        <v>39.372042867293082</v>
      </c>
    </row>
    <row r="1834" spans="1:25" ht="14.25" customHeight="1" x14ac:dyDescent="0.2">
      <c r="A1834" s="172" t="s">
        <v>229</v>
      </c>
      <c r="B1834" s="172" t="s">
        <v>291</v>
      </c>
      <c r="C1834" s="172" t="s">
        <v>179</v>
      </c>
      <c r="D1834" s="170">
        <v>175000</v>
      </c>
      <c r="E1834" s="160">
        <v>771</v>
      </c>
      <c r="F1834" s="160">
        <v>958</v>
      </c>
      <c r="G1834" s="160">
        <v>1279</v>
      </c>
      <c r="H1834" s="170">
        <v>51153</v>
      </c>
      <c r="I1834" s="170">
        <v>54081</v>
      </c>
      <c r="J1834" s="170">
        <v>30840</v>
      </c>
      <c r="K1834" s="170">
        <v>38320</v>
      </c>
      <c r="L1834" s="160">
        <v>51160</v>
      </c>
      <c r="M1834" s="160">
        <v>50799</v>
      </c>
      <c r="N1834" s="170">
        <f t="shared" si="411"/>
        <v>-354</v>
      </c>
      <c r="O1834" s="170">
        <f t="shared" si="412"/>
        <v>-3282</v>
      </c>
      <c r="P1834" s="170">
        <f t="shared" si="413"/>
        <v>19959</v>
      </c>
      <c r="Q1834" s="170">
        <f t="shared" si="414"/>
        <v>12479</v>
      </c>
      <c r="R1834" s="170">
        <f t="shared" si="415"/>
        <v>-361</v>
      </c>
      <c r="S1834" s="174">
        <f t="shared" si="416"/>
        <v>22750</v>
      </c>
      <c r="T1834" s="171">
        <f t="shared" si="417"/>
        <v>44708.250699000004</v>
      </c>
      <c r="U1834" s="174">
        <f t="shared" si="418"/>
        <v>1651.96986332805</v>
      </c>
      <c r="V1834" s="172">
        <f t="shared" si="419"/>
        <v>13.77143766664603</v>
      </c>
      <c r="W1834" s="174">
        <f t="shared" si="420"/>
        <v>2874</v>
      </c>
      <c r="X1834" s="174">
        <f t="shared" si="421"/>
        <v>137.6641552773375</v>
      </c>
      <c r="Y1834" s="175">
        <f t="shared" si="422"/>
        <v>20.876894164715967</v>
      </c>
    </row>
    <row r="1835" spans="1:25" ht="14.25" customHeight="1" x14ac:dyDescent="0.2">
      <c r="A1835" s="172" t="s">
        <v>229</v>
      </c>
      <c r="B1835" s="172" t="s">
        <v>291</v>
      </c>
      <c r="C1835" s="172" t="s">
        <v>340</v>
      </c>
      <c r="D1835" s="170">
        <v>175000</v>
      </c>
      <c r="E1835" s="160">
        <v>771</v>
      </c>
      <c r="F1835" s="160">
        <v>958</v>
      </c>
      <c r="G1835" s="160">
        <v>1279</v>
      </c>
      <c r="H1835" s="170">
        <v>51153</v>
      </c>
      <c r="I1835" s="170">
        <v>54081</v>
      </c>
      <c r="J1835" s="170">
        <v>30840</v>
      </c>
      <c r="K1835" s="170">
        <v>38320</v>
      </c>
      <c r="L1835" s="160">
        <v>51160</v>
      </c>
      <c r="M1835" s="160">
        <v>28035</v>
      </c>
      <c r="N1835" s="170">
        <f t="shared" si="411"/>
        <v>-23118</v>
      </c>
      <c r="O1835" s="170">
        <f t="shared" si="412"/>
        <v>-26046</v>
      </c>
      <c r="P1835" s="170">
        <f t="shared" si="413"/>
        <v>-2805</v>
      </c>
      <c r="Q1835" s="170">
        <f t="shared" si="414"/>
        <v>-10285</v>
      </c>
      <c r="R1835" s="170">
        <f t="shared" si="415"/>
        <v>-23125</v>
      </c>
      <c r="S1835" s="174">
        <f t="shared" si="416"/>
        <v>22750</v>
      </c>
      <c r="T1835" s="171">
        <f t="shared" si="417"/>
        <v>24673.631535</v>
      </c>
      <c r="U1835" s="174">
        <f t="shared" si="418"/>
        <v>911.69068521824988</v>
      </c>
      <c r="V1835" s="172">
        <f t="shared" si="419"/>
        <v>24.953638738289698</v>
      </c>
      <c r="W1835" s="174">
        <f t="shared" si="420"/>
        <v>2874</v>
      </c>
      <c r="X1835" s="174">
        <f t="shared" si="421"/>
        <v>75.974223768187485</v>
      </c>
      <c r="Y1835" s="175">
        <f t="shared" si="422"/>
        <v>37.828619464005939</v>
      </c>
    </row>
    <row r="1836" spans="1:25" ht="14.25" customHeight="1" x14ac:dyDescent="0.2">
      <c r="A1836" s="172" t="s">
        <v>229</v>
      </c>
      <c r="B1836" s="172" t="s">
        <v>291</v>
      </c>
      <c r="C1836" s="172" t="s">
        <v>305</v>
      </c>
      <c r="D1836" s="170">
        <v>175000</v>
      </c>
      <c r="E1836" s="160">
        <v>771</v>
      </c>
      <c r="F1836" s="160">
        <v>958</v>
      </c>
      <c r="G1836" s="160">
        <v>1279</v>
      </c>
      <c r="H1836" s="170">
        <v>51153</v>
      </c>
      <c r="I1836" s="170">
        <v>54081</v>
      </c>
      <c r="J1836" s="170">
        <v>30840</v>
      </c>
      <c r="K1836" s="170">
        <v>38320</v>
      </c>
      <c r="L1836" s="160">
        <v>51160</v>
      </c>
      <c r="M1836" s="160">
        <v>24682</v>
      </c>
      <c r="N1836" s="170">
        <f t="shared" si="411"/>
        <v>-26471</v>
      </c>
      <c r="O1836" s="170">
        <f t="shared" si="412"/>
        <v>-29399</v>
      </c>
      <c r="P1836" s="170">
        <f t="shared" si="413"/>
        <v>-6158</v>
      </c>
      <c r="Q1836" s="170">
        <f t="shared" si="414"/>
        <v>-13638</v>
      </c>
      <c r="R1836" s="170">
        <f t="shared" si="415"/>
        <v>-26478</v>
      </c>
      <c r="S1836" s="174">
        <f t="shared" si="416"/>
        <v>22750</v>
      </c>
      <c r="T1836" s="171">
        <f t="shared" si="417"/>
        <v>21722.652882000002</v>
      </c>
      <c r="U1836" s="174">
        <f t="shared" si="418"/>
        <v>802.65202398990004</v>
      </c>
      <c r="V1836" s="172">
        <f t="shared" si="419"/>
        <v>28.34354031391101</v>
      </c>
      <c r="W1836" s="174">
        <f t="shared" si="420"/>
        <v>2874</v>
      </c>
      <c r="X1836" s="174">
        <f t="shared" si="421"/>
        <v>66.887668665825004</v>
      </c>
      <c r="Y1836" s="175">
        <f t="shared" si="422"/>
        <v>42.967561245985188</v>
      </c>
    </row>
    <row r="1837" spans="1:25" ht="14.25" customHeight="1" x14ac:dyDescent="0.2">
      <c r="A1837" s="172" t="s">
        <v>255</v>
      </c>
      <c r="B1837" s="172" t="s">
        <v>292</v>
      </c>
      <c r="C1837" s="172" t="s">
        <v>463</v>
      </c>
      <c r="D1837" s="170">
        <v>190000</v>
      </c>
      <c r="E1837" s="160">
        <v>881</v>
      </c>
      <c r="F1837" s="160">
        <v>1096</v>
      </c>
      <c r="G1837" s="160">
        <v>1440</v>
      </c>
      <c r="H1837" s="170">
        <v>55537</v>
      </c>
      <c r="I1837" s="170">
        <v>58717</v>
      </c>
      <c r="J1837" s="170">
        <v>35240</v>
      </c>
      <c r="K1837" s="170">
        <v>43840</v>
      </c>
      <c r="L1837" s="160">
        <v>57600</v>
      </c>
      <c r="M1837" s="160">
        <v>30403</v>
      </c>
      <c r="N1837" s="170">
        <f t="shared" si="411"/>
        <v>-25134</v>
      </c>
      <c r="O1837" s="170">
        <f t="shared" si="412"/>
        <v>-28314</v>
      </c>
      <c r="P1837" s="170">
        <f t="shared" si="413"/>
        <v>-4837</v>
      </c>
      <c r="Q1837" s="170">
        <f t="shared" si="414"/>
        <v>-13437</v>
      </c>
      <c r="R1837" s="170">
        <f t="shared" si="415"/>
        <v>-27197</v>
      </c>
      <c r="S1837" s="174">
        <f t="shared" si="416"/>
        <v>24700</v>
      </c>
      <c r="T1837" s="171">
        <f t="shared" si="417"/>
        <v>26757.710703000001</v>
      </c>
      <c r="U1837" s="174">
        <f t="shared" si="418"/>
        <v>988.69741047584989</v>
      </c>
      <c r="V1837" s="172">
        <f t="shared" si="419"/>
        <v>24.98236542170384</v>
      </c>
      <c r="W1837" s="174">
        <f t="shared" si="420"/>
        <v>3288</v>
      </c>
      <c r="X1837" s="174">
        <f t="shared" si="421"/>
        <v>82.391450872987491</v>
      </c>
      <c r="Y1837" s="172">
        <f t="shared" si="422"/>
        <v>39.907053039625374</v>
      </c>
    </row>
    <row r="1838" spans="1:25" ht="14.25" customHeight="1" x14ac:dyDescent="0.2">
      <c r="A1838" s="172" t="s">
        <v>255</v>
      </c>
      <c r="B1838" s="172" t="s">
        <v>292</v>
      </c>
      <c r="C1838" s="172" t="s">
        <v>177</v>
      </c>
      <c r="D1838" s="170">
        <v>190000</v>
      </c>
      <c r="E1838" s="160">
        <v>881</v>
      </c>
      <c r="F1838" s="160">
        <v>1096</v>
      </c>
      <c r="G1838" s="160">
        <v>1440</v>
      </c>
      <c r="H1838" s="170">
        <v>55537</v>
      </c>
      <c r="I1838" s="170">
        <v>58717</v>
      </c>
      <c r="J1838" s="170">
        <v>35240</v>
      </c>
      <c r="K1838" s="170">
        <v>43840</v>
      </c>
      <c r="L1838" s="160">
        <v>57600</v>
      </c>
      <c r="M1838" s="160">
        <v>27857</v>
      </c>
      <c r="N1838" s="170">
        <f t="shared" si="411"/>
        <v>-27680</v>
      </c>
      <c r="O1838" s="170">
        <f t="shared" si="412"/>
        <v>-30860</v>
      </c>
      <c r="P1838" s="170">
        <f t="shared" si="413"/>
        <v>-7383</v>
      </c>
      <c r="Q1838" s="170">
        <f t="shared" si="414"/>
        <v>-15983</v>
      </c>
      <c r="R1838" s="170">
        <f t="shared" si="415"/>
        <v>-29743</v>
      </c>
      <c r="S1838" s="174">
        <f t="shared" si="416"/>
        <v>24700</v>
      </c>
      <c r="T1838" s="171">
        <f t="shared" si="417"/>
        <v>24516.973557000001</v>
      </c>
      <c r="U1838" s="174">
        <f t="shared" si="418"/>
        <v>905.90217293114995</v>
      </c>
      <c r="V1838" s="172">
        <f t="shared" si="419"/>
        <v>27.26563721563922</v>
      </c>
      <c r="W1838" s="174">
        <f t="shared" si="420"/>
        <v>3288</v>
      </c>
      <c r="X1838" s="174">
        <f t="shared" si="421"/>
        <v>75.4918477442625</v>
      </c>
      <c r="Y1838" s="175">
        <f t="shared" si="422"/>
        <v>43.55437174009154</v>
      </c>
    </row>
    <row r="1839" spans="1:25" ht="14.25" customHeight="1" x14ac:dyDescent="0.2">
      <c r="A1839" s="172" t="s">
        <v>255</v>
      </c>
      <c r="B1839" s="172" t="s">
        <v>292</v>
      </c>
      <c r="C1839" s="172" t="s">
        <v>180</v>
      </c>
      <c r="D1839" s="170">
        <v>190000</v>
      </c>
      <c r="E1839" s="160">
        <v>881</v>
      </c>
      <c r="F1839" s="160">
        <v>1096</v>
      </c>
      <c r="G1839" s="160">
        <v>1440</v>
      </c>
      <c r="H1839" s="170">
        <v>55537</v>
      </c>
      <c r="I1839" s="170">
        <v>58717</v>
      </c>
      <c r="J1839" s="170">
        <v>35240</v>
      </c>
      <c r="K1839" s="170">
        <v>43840</v>
      </c>
      <c r="L1839" s="160">
        <v>57600</v>
      </c>
      <c r="M1839" s="160">
        <v>27717</v>
      </c>
      <c r="N1839" s="170">
        <f t="shared" si="411"/>
        <v>-27820</v>
      </c>
      <c r="O1839" s="170">
        <f t="shared" si="412"/>
        <v>-31000</v>
      </c>
      <c r="P1839" s="170">
        <f t="shared" si="413"/>
        <v>-7523</v>
      </c>
      <c r="Q1839" s="170">
        <f t="shared" si="414"/>
        <v>-16123</v>
      </c>
      <c r="R1839" s="170">
        <f t="shared" si="415"/>
        <v>-29883</v>
      </c>
      <c r="S1839" s="174">
        <f t="shared" si="416"/>
        <v>24700</v>
      </c>
      <c r="T1839" s="171">
        <f t="shared" si="417"/>
        <v>24393.759417000001</v>
      </c>
      <c r="U1839" s="174">
        <f t="shared" si="418"/>
        <v>901.34941045814992</v>
      </c>
      <c r="V1839" s="172">
        <f t="shared" si="419"/>
        <v>27.403357358879454</v>
      </c>
      <c r="W1839" s="174">
        <f t="shared" si="420"/>
        <v>3288</v>
      </c>
      <c r="X1839" s="174">
        <f t="shared" si="421"/>
        <v>75.112450871512493</v>
      </c>
      <c r="Y1839" s="175">
        <f t="shared" si="422"/>
        <v>43.774367123560637</v>
      </c>
    </row>
    <row r="1840" spans="1:25" ht="14.25" customHeight="1" x14ac:dyDescent="0.2">
      <c r="A1840" s="172" t="s">
        <v>255</v>
      </c>
      <c r="B1840" s="172" t="s">
        <v>292</v>
      </c>
      <c r="C1840" s="172" t="s">
        <v>181</v>
      </c>
      <c r="D1840" s="170">
        <v>190000</v>
      </c>
      <c r="E1840" s="160">
        <v>881</v>
      </c>
      <c r="F1840" s="160">
        <v>1096</v>
      </c>
      <c r="G1840" s="160">
        <v>1440</v>
      </c>
      <c r="H1840" s="170">
        <v>55537</v>
      </c>
      <c r="I1840" s="170">
        <v>58717</v>
      </c>
      <c r="J1840" s="170">
        <v>35240</v>
      </c>
      <c r="K1840" s="170">
        <v>43840</v>
      </c>
      <c r="L1840" s="160">
        <v>57600</v>
      </c>
      <c r="M1840" s="160">
        <v>84214</v>
      </c>
      <c r="N1840" s="170">
        <f t="shared" si="411"/>
        <v>28677</v>
      </c>
      <c r="O1840" s="170">
        <f t="shared" si="412"/>
        <v>25497</v>
      </c>
      <c r="P1840" s="170">
        <f t="shared" si="413"/>
        <v>48974</v>
      </c>
      <c r="Q1840" s="170">
        <f t="shared" si="414"/>
        <v>40374</v>
      </c>
      <c r="R1840" s="170">
        <f t="shared" si="415"/>
        <v>26614</v>
      </c>
      <c r="S1840" s="174">
        <f t="shared" si="416"/>
        <v>24700</v>
      </c>
      <c r="T1840" s="171">
        <f t="shared" si="417"/>
        <v>74116.825614000001</v>
      </c>
      <c r="U1840" s="174">
        <f t="shared" si="418"/>
        <v>2738.6167064372999</v>
      </c>
      <c r="V1840" s="172">
        <f t="shared" si="419"/>
        <v>9.0191518739884327</v>
      </c>
      <c r="W1840" s="174">
        <f t="shared" si="420"/>
        <v>3288</v>
      </c>
      <c r="X1840" s="174">
        <f t="shared" si="421"/>
        <v>228.21805886977498</v>
      </c>
      <c r="Y1840" s="175">
        <f t="shared" si="422"/>
        <v>14.407273536035934</v>
      </c>
    </row>
    <row r="1841" spans="1:25" ht="14.25" customHeight="1" x14ac:dyDescent="0.2">
      <c r="A1841" s="172" t="s">
        <v>255</v>
      </c>
      <c r="B1841" s="172" t="s">
        <v>292</v>
      </c>
      <c r="C1841" s="172" t="s">
        <v>178</v>
      </c>
      <c r="D1841" s="170">
        <v>190000</v>
      </c>
      <c r="E1841" s="160">
        <v>881</v>
      </c>
      <c r="F1841" s="160">
        <v>1096</v>
      </c>
      <c r="G1841" s="160">
        <v>1440</v>
      </c>
      <c r="H1841" s="170">
        <v>55537</v>
      </c>
      <c r="I1841" s="170">
        <v>58717</v>
      </c>
      <c r="J1841" s="170">
        <v>35240</v>
      </c>
      <c r="K1841" s="170">
        <v>43840</v>
      </c>
      <c r="L1841" s="160">
        <v>57600</v>
      </c>
      <c r="M1841" s="160">
        <v>66077</v>
      </c>
      <c r="N1841" s="170">
        <f t="shared" si="411"/>
        <v>10540</v>
      </c>
      <c r="O1841" s="170">
        <f t="shared" si="412"/>
        <v>7360</v>
      </c>
      <c r="P1841" s="170">
        <f t="shared" si="413"/>
        <v>30837</v>
      </c>
      <c r="Q1841" s="170">
        <f t="shared" si="414"/>
        <v>22237</v>
      </c>
      <c r="R1841" s="170">
        <f t="shared" si="415"/>
        <v>8477</v>
      </c>
      <c r="S1841" s="174">
        <f t="shared" si="416"/>
        <v>24700</v>
      </c>
      <c r="T1841" s="171">
        <f t="shared" si="417"/>
        <v>58154.433776999998</v>
      </c>
      <c r="U1841" s="174">
        <f t="shared" si="418"/>
        <v>2148.8063280601496</v>
      </c>
      <c r="V1841" s="172">
        <f t="shared" si="419"/>
        <v>11.494753937316492</v>
      </c>
      <c r="W1841" s="174">
        <f t="shared" si="420"/>
        <v>3288</v>
      </c>
      <c r="X1841" s="174">
        <f t="shared" si="421"/>
        <v>179.06719400501248</v>
      </c>
      <c r="Y1841" s="175">
        <f t="shared" si="422"/>
        <v>18.361822321893097</v>
      </c>
    </row>
    <row r="1842" spans="1:25" ht="14.25" customHeight="1" x14ac:dyDescent="0.2">
      <c r="A1842" s="172" t="s">
        <v>255</v>
      </c>
      <c r="B1842" s="172" t="s">
        <v>292</v>
      </c>
      <c r="C1842" s="172" t="s">
        <v>468</v>
      </c>
      <c r="D1842" s="170">
        <v>190000</v>
      </c>
      <c r="E1842" s="160">
        <v>881</v>
      </c>
      <c r="F1842" s="160">
        <v>1096</v>
      </c>
      <c r="G1842" s="160">
        <v>1440</v>
      </c>
      <c r="H1842" s="170">
        <v>55537</v>
      </c>
      <c r="I1842" s="170">
        <v>58717</v>
      </c>
      <c r="J1842" s="170">
        <v>35240</v>
      </c>
      <c r="K1842" s="170">
        <v>43840</v>
      </c>
      <c r="L1842" s="160">
        <v>57600</v>
      </c>
      <c r="M1842" s="160">
        <v>55574</v>
      </c>
      <c r="N1842" s="170">
        <f t="shared" si="411"/>
        <v>37</v>
      </c>
      <c r="O1842" s="170">
        <f t="shared" si="412"/>
        <v>-3143</v>
      </c>
      <c r="P1842" s="170">
        <f t="shared" si="413"/>
        <v>20334</v>
      </c>
      <c r="Q1842" s="170">
        <f t="shared" si="414"/>
        <v>11734</v>
      </c>
      <c r="R1842" s="170">
        <f t="shared" si="415"/>
        <v>-2026</v>
      </c>
      <c r="S1842" s="174">
        <f t="shared" si="416"/>
        <v>24700</v>
      </c>
      <c r="T1842" s="171">
        <f t="shared" si="417"/>
        <v>48910.732973999999</v>
      </c>
      <c r="U1842" s="174">
        <f t="shared" si="418"/>
        <v>1807.2515833892999</v>
      </c>
      <c r="V1842" s="172">
        <f t="shared" si="419"/>
        <v>13.667161908735412</v>
      </c>
      <c r="W1842" s="174">
        <f t="shared" si="420"/>
        <v>3288</v>
      </c>
      <c r="X1842" s="174">
        <f t="shared" si="421"/>
        <v>150.60429861577498</v>
      </c>
      <c r="Y1842" s="175">
        <f t="shared" si="422"/>
        <v>21.832046164820422</v>
      </c>
    </row>
    <row r="1843" spans="1:25" ht="14.25" customHeight="1" x14ac:dyDescent="0.2">
      <c r="A1843" s="172" t="s">
        <v>255</v>
      </c>
      <c r="B1843" s="172" t="s">
        <v>292</v>
      </c>
      <c r="C1843" s="172" t="s">
        <v>170</v>
      </c>
      <c r="D1843" s="170">
        <v>190000</v>
      </c>
      <c r="E1843" s="160">
        <v>881</v>
      </c>
      <c r="F1843" s="160">
        <v>1096</v>
      </c>
      <c r="G1843" s="160">
        <v>1440</v>
      </c>
      <c r="H1843" s="170">
        <v>55537</v>
      </c>
      <c r="I1843" s="170">
        <v>58717</v>
      </c>
      <c r="J1843" s="170">
        <v>35240</v>
      </c>
      <c r="K1843" s="170">
        <v>43840</v>
      </c>
      <c r="L1843" s="160">
        <v>57600</v>
      </c>
      <c r="M1843" s="160">
        <v>46551</v>
      </c>
      <c r="N1843" s="170">
        <f t="shared" si="411"/>
        <v>-8986</v>
      </c>
      <c r="O1843" s="170">
        <f t="shared" si="412"/>
        <v>-12166</v>
      </c>
      <c r="P1843" s="170">
        <f t="shared" si="413"/>
        <v>11311</v>
      </c>
      <c r="Q1843" s="170">
        <f t="shared" si="414"/>
        <v>2711</v>
      </c>
      <c r="R1843" s="170">
        <f t="shared" si="415"/>
        <v>-11049</v>
      </c>
      <c r="S1843" s="174">
        <f t="shared" si="416"/>
        <v>24700</v>
      </c>
      <c r="T1843" s="171">
        <f t="shared" si="417"/>
        <v>40969.581651</v>
      </c>
      <c r="U1843" s="174">
        <f t="shared" si="418"/>
        <v>1513.8260420044498</v>
      </c>
      <c r="V1843" s="172">
        <f t="shared" si="419"/>
        <v>16.316273676528148</v>
      </c>
      <c r="W1843" s="174">
        <f t="shared" si="420"/>
        <v>3288</v>
      </c>
      <c r="X1843" s="174">
        <f t="shared" si="421"/>
        <v>126.15217016703748</v>
      </c>
      <c r="Y1843" s="175">
        <f t="shared" si="422"/>
        <v>26.063760898020025</v>
      </c>
    </row>
    <row r="1844" spans="1:25" ht="14.25" customHeight="1" x14ac:dyDescent="0.2">
      <c r="A1844" s="172" t="s">
        <v>255</v>
      </c>
      <c r="B1844" s="172" t="s">
        <v>292</v>
      </c>
      <c r="C1844" s="172" t="s">
        <v>171</v>
      </c>
      <c r="D1844" s="170">
        <v>190000</v>
      </c>
      <c r="E1844" s="160">
        <v>881</v>
      </c>
      <c r="F1844" s="160">
        <v>1096</v>
      </c>
      <c r="G1844" s="160">
        <v>1440</v>
      </c>
      <c r="H1844" s="170">
        <v>55537</v>
      </c>
      <c r="I1844" s="170">
        <v>58717</v>
      </c>
      <c r="J1844" s="170">
        <v>35240</v>
      </c>
      <c r="K1844" s="170">
        <v>43840</v>
      </c>
      <c r="L1844" s="160">
        <v>57600</v>
      </c>
      <c r="M1844" s="160">
        <v>42774</v>
      </c>
      <c r="N1844" s="170">
        <f t="shared" si="411"/>
        <v>-12763</v>
      </c>
      <c r="O1844" s="170">
        <f t="shared" si="412"/>
        <v>-15943</v>
      </c>
      <c r="P1844" s="170">
        <f t="shared" si="413"/>
        <v>7534</v>
      </c>
      <c r="Q1844" s="170">
        <f t="shared" si="414"/>
        <v>-1066</v>
      </c>
      <c r="R1844" s="170">
        <f t="shared" si="415"/>
        <v>-14826</v>
      </c>
      <c r="S1844" s="174">
        <f t="shared" si="416"/>
        <v>24700</v>
      </c>
      <c r="T1844" s="171">
        <f t="shared" si="417"/>
        <v>37645.440174000003</v>
      </c>
      <c r="U1844" s="174">
        <f t="shared" si="418"/>
        <v>1390.9990144292999</v>
      </c>
      <c r="V1844" s="172">
        <f t="shared" si="419"/>
        <v>17.757021927246967</v>
      </c>
      <c r="W1844" s="174">
        <f t="shared" si="420"/>
        <v>3288</v>
      </c>
      <c r="X1844" s="174">
        <f t="shared" si="421"/>
        <v>115.91658453577499</v>
      </c>
      <c r="Y1844" s="175">
        <f t="shared" si="422"/>
        <v>28.365224986293782</v>
      </c>
    </row>
    <row r="1845" spans="1:25" ht="14.25" customHeight="1" x14ac:dyDescent="0.2">
      <c r="A1845" s="172" t="s">
        <v>255</v>
      </c>
      <c r="B1845" s="172" t="s">
        <v>292</v>
      </c>
      <c r="C1845" s="172" t="s">
        <v>172</v>
      </c>
      <c r="D1845" s="170">
        <v>190000</v>
      </c>
      <c r="E1845" s="160">
        <v>881</v>
      </c>
      <c r="F1845" s="160">
        <v>1096</v>
      </c>
      <c r="G1845" s="160">
        <v>1440</v>
      </c>
      <c r="H1845" s="170">
        <v>55537</v>
      </c>
      <c r="I1845" s="170">
        <v>58717</v>
      </c>
      <c r="J1845" s="170">
        <v>35240</v>
      </c>
      <c r="K1845" s="170">
        <v>43840</v>
      </c>
      <c r="L1845" s="160">
        <v>57600</v>
      </c>
      <c r="M1845" s="160">
        <v>30390</v>
      </c>
      <c r="N1845" s="170">
        <f t="shared" si="411"/>
        <v>-25147</v>
      </c>
      <c r="O1845" s="170">
        <f t="shared" si="412"/>
        <v>-28327</v>
      </c>
      <c r="P1845" s="170">
        <f t="shared" si="413"/>
        <v>-4850</v>
      </c>
      <c r="Q1845" s="170">
        <f t="shared" si="414"/>
        <v>-13450</v>
      </c>
      <c r="R1845" s="170">
        <f t="shared" si="415"/>
        <v>-27210</v>
      </c>
      <c r="S1845" s="174">
        <f t="shared" si="416"/>
        <v>24700</v>
      </c>
      <c r="T1845" s="171">
        <f t="shared" si="417"/>
        <v>26746.269390000001</v>
      </c>
      <c r="U1845" s="174">
        <f t="shared" si="418"/>
        <v>988.2746539604999</v>
      </c>
      <c r="V1845" s="172">
        <f t="shared" si="419"/>
        <v>24.993052185457778</v>
      </c>
      <c r="W1845" s="174">
        <f t="shared" si="420"/>
        <v>3288</v>
      </c>
      <c r="X1845" s="174">
        <f t="shared" si="421"/>
        <v>82.356221163374997</v>
      </c>
      <c r="Y1845" s="175">
        <f t="shared" si="422"/>
        <v>39.924124171231661</v>
      </c>
    </row>
    <row r="1846" spans="1:25" ht="14.25" customHeight="1" x14ac:dyDescent="0.2">
      <c r="A1846" s="172" t="s">
        <v>255</v>
      </c>
      <c r="B1846" s="172" t="s">
        <v>292</v>
      </c>
      <c r="C1846" s="172" t="s">
        <v>173</v>
      </c>
      <c r="D1846" s="170">
        <v>190000</v>
      </c>
      <c r="E1846" s="160">
        <v>881</v>
      </c>
      <c r="F1846" s="160">
        <v>1096</v>
      </c>
      <c r="G1846" s="160">
        <v>1440</v>
      </c>
      <c r="H1846" s="170">
        <v>55537</v>
      </c>
      <c r="I1846" s="170">
        <v>58717</v>
      </c>
      <c r="J1846" s="170">
        <v>35240</v>
      </c>
      <c r="K1846" s="170">
        <v>43840</v>
      </c>
      <c r="L1846" s="160">
        <v>57600</v>
      </c>
      <c r="M1846" s="160">
        <v>37770</v>
      </c>
      <c r="N1846" s="170">
        <f t="shared" si="411"/>
        <v>-17767</v>
      </c>
      <c r="O1846" s="170">
        <f t="shared" si="412"/>
        <v>-20947</v>
      </c>
      <c r="P1846" s="170">
        <f t="shared" si="413"/>
        <v>2530</v>
      </c>
      <c r="Q1846" s="170">
        <f t="shared" si="414"/>
        <v>-6070</v>
      </c>
      <c r="R1846" s="170">
        <f t="shared" si="415"/>
        <v>-19830</v>
      </c>
      <c r="S1846" s="174">
        <f t="shared" si="416"/>
        <v>24700</v>
      </c>
      <c r="T1846" s="171">
        <f t="shared" si="417"/>
        <v>33241.414770000003</v>
      </c>
      <c r="U1846" s="174">
        <f t="shared" si="418"/>
        <v>1228.2702757515001</v>
      </c>
      <c r="V1846" s="172">
        <f t="shared" si="419"/>
        <v>20.109580511412805</v>
      </c>
      <c r="W1846" s="174">
        <f t="shared" si="420"/>
        <v>3288</v>
      </c>
      <c r="X1846" s="174">
        <f t="shared" si="421"/>
        <v>102.35585631262499</v>
      </c>
      <c r="Y1846" s="175">
        <f t="shared" si="422"/>
        <v>32.123223022603391</v>
      </c>
    </row>
    <row r="1847" spans="1:25" ht="14.25" customHeight="1" x14ac:dyDescent="0.2">
      <c r="A1847" s="172" t="s">
        <v>255</v>
      </c>
      <c r="B1847" s="172" t="s">
        <v>292</v>
      </c>
      <c r="C1847" s="172" t="s">
        <v>174</v>
      </c>
      <c r="D1847" s="170">
        <v>190000</v>
      </c>
      <c r="E1847" s="160">
        <v>881</v>
      </c>
      <c r="F1847" s="160">
        <v>1096</v>
      </c>
      <c r="G1847" s="160">
        <v>1440</v>
      </c>
      <c r="H1847" s="170">
        <v>55537</v>
      </c>
      <c r="I1847" s="170">
        <v>58717</v>
      </c>
      <c r="J1847" s="170">
        <v>35240</v>
      </c>
      <c r="K1847" s="170">
        <v>43840</v>
      </c>
      <c r="L1847" s="160">
        <v>57600</v>
      </c>
      <c r="M1847" s="160">
        <v>65436</v>
      </c>
      <c r="N1847" s="170">
        <f t="shared" si="411"/>
        <v>9899</v>
      </c>
      <c r="O1847" s="170">
        <f t="shared" si="412"/>
        <v>6719</v>
      </c>
      <c r="P1847" s="170">
        <f t="shared" si="413"/>
        <v>30196</v>
      </c>
      <c r="Q1847" s="170">
        <f t="shared" si="414"/>
        <v>21596</v>
      </c>
      <c r="R1847" s="170">
        <f t="shared" si="415"/>
        <v>7836</v>
      </c>
      <c r="S1847" s="174">
        <f t="shared" si="416"/>
        <v>24700</v>
      </c>
      <c r="T1847" s="171">
        <f t="shared" si="417"/>
        <v>57590.289036000002</v>
      </c>
      <c r="U1847" s="174">
        <f t="shared" si="418"/>
        <v>2127.9611798801998</v>
      </c>
      <c r="V1847" s="172">
        <f t="shared" si="419"/>
        <v>11.607354604744511</v>
      </c>
      <c r="W1847" s="174">
        <f t="shared" si="420"/>
        <v>3288</v>
      </c>
      <c r="X1847" s="174">
        <f t="shared" si="421"/>
        <v>177.33009832334997</v>
      </c>
      <c r="Y1847" s="175">
        <f t="shared" si="422"/>
        <v>18.541691630963541</v>
      </c>
    </row>
    <row r="1848" spans="1:25" ht="14.25" customHeight="1" x14ac:dyDescent="0.2">
      <c r="A1848" s="172" t="s">
        <v>255</v>
      </c>
      <c r="B1848" s="172" t="s">
        <v>292</v>
      </c>
      <c r="C1848" s="172" t="s">
        <v>175</v>
      </c>
      <c r="D1848" s="170">
        <v>190000</v>
      </c>
      <c r="E1848" s="160">
        <v>881</v>
      </c>
      <c r="F1848" s="160">
        <v>1096</v>
      </c>
      <c r="G1848" s="160">
        <v>1440</v>
      </c>
      <c r="H1848" s="170">
        <v>55537</v>
      </c>
      <c r="I1848" s="170">
        <v>58717</v>
      </c>
      <c r="J1848" s="170">
        <v>35240</v>
      </c>
      <c r="K1848" s="170">
        <v>43840</v>
      </c>
      <c r="L1848" s="160">
        <v>57600</v>
      </c>
      <c r="M1848" s="160">
        <v>28307</v>
      </c>
      <c r="N1848" s="170">
        <f t="shared" si="411"/>
        <v>-27230</v>
      </c>
      <c r="O1848" s="170">
        <f t="shared" si="412"/>
        <v>-30410</v>
      </c>
      <c r="P1848" s="170">
        <f t="shared" si="413"/>
        <v>-6933</v>
      </c>
      <c r="Q1848" s="170">
        <f t="shared" si="414"/>
        <v>-15533</v>
      </c>
      <c r="R1848" s="170">
        <f t="shared" si="415"/>
        <v>-29293</v>
      </c>
      <c r="S1848" s="174">
        <f t="shared" si="416"/>
        <v>24700</v>
      </c>
      <c r="T1848" s="171">
        <f t="shared" si="417"/>
        <v>24913.019006999999</v>
      </c>
      <c r="U1848" s="174">
        <f t="shared" si="418"/>
        <v>920.53605230864991</v>
      </c>
      <c r="V1848" s="172">
        <f t="shared" si="419"/>
        <v>26.832191893032178</v>
      </c>
      <c r="W1848" s="174">
        <f t="shared" si="420"/>
        <v>3288</v>
      </c>
      <c r="X1848" s="174">
        <f t="shared" si="421"/>
        <v>76.711337692387488</v>
      </c>
      <c r="Y1848" s="175">
        <f t="shared" si="422"/>
        <v>42.861982321112457</v>
      </c>
    </row>
    <row r="1849" spans="1:25" ht="14.25" customHeight="1" x14ac:dyDescent="0.2">
      <c r="A1849" s="172" t="s">
        <v>255</v>
      </c>
      <c r="B1849" s="172" t="s">
        <v>292</v>
      </c>
      <c r="C1849" s="172" t="s">
        <v>176</v>
      </c>
      <c r="D1849" s="170">
        <v>190000</v>
      </c>
      <c r="E1849" s="160">
        <v>881</v>
      </c>
      <c r="F1849" s="160">
        <v>1096</v>
      </c>
      <c r="G1849" s="160">
        <v>1440</v>
      </c>
      <c r="H1849" s="170">
        <v>55537</v>
      </c>
      <c r="I1849" s="170">
        <v>58717</v>
      </c>
      <c r="J1849" s="170">
        <v>35240</v>
      </c>
      <c r="K1849" s="170">
        <v>43840</v>
      </c>
      <c r="L1849" s="160">
        <v>57600</v>
      </c>
      <c r="M1849" s="160">
        <v>24015</v>
      </c>
      <c r="N1849" s="170">
        <f t="shared" si="411"/>
        <v>-31522</v>
      </c>
      <c r="O1849" s="170">
        <f t="shared" si="412"/>
        <v>-34702</v>
      </c>
      <c r="P1849" s="170">
        <f t="shared" si="413"/>
        <v>-11225</v>
      </c>
      <c r="Q1849" s="170">
        <f t="shared" si="414"/>
        <v>-19825</v>
      </c>
      <c r="R1849" s="170">
        <f t="shared" si="415"/>
        <v>-33585</v>
      </c>
      <c r="S1849" s="174">
        <f t="shared" si="416"/>
        <v>24700</v>
      </c>
      <c r="T1849" s="171">
        <f t="shared" si="417"/>
        <v>21135.625515</v>
      </c>
      <c r="U1849" s="174">
        <f t="shared" si="418"/>
        <v>780.96136277924995</v>
      </c>
      <c r="V1849" s="172">
        <f t="shared" si="419"/>
        <v>31.627685026694223</v>
      </c>
      <c r="W1849" s="174">
        <f t="shared" si="420"/>
        <v>3288</v>
      </c>
      <c r="X1849" s="174">
        <f t="shared" si="421"/>
        <v>65.080113564937491</v>
      </c>
      <c r="Y1849" s="175">
        <f t="shared" si="422"/>
        <v>50.522345765718519</v>
      </c>
    </row>
    <row r="1850" spans="1:25" ht="14.25" customHeight="1" x14ac:dyDescent="0.2">
      <c r="A1850" s="172" t="s">
        <v>255</v>
      </c>
      <c r="B1850" s="172" t="s">
        <v>292</v>
      </c>
      <c r="C1850" s="172" t="s">
        <v>303</v>
      </c>
      <c r="D1850" s="170">
        <v>190000</v>
      </c>
      <c r="E1850" s="160">
        <v>881</v>
      </c>
      <c r="F1850" s="160">
        <v>1096</v>
      </c>
      <c r="G1850" s="160">
        <v>1440</v>
      </c>
      <c r="H1850" s="170">
        <v>55537</v>
      </c>
      <c r="I1850" s="170">
        <v>58717</v>
      </c>
      <c r="J1850" s="170">
        <v>35240</v>
      </c>
      <c r="K1850" s="170">
        <v>43840</v>
      </c>
      <c r="L1850" s="160">
        <v>57600</v>
      </c>
      <c r="M1850" s="160">
        <v>42159</v>
      </c>
      <c r="N1850" s="170">
        <f t="shared" si="411"/>
        <v>-13378</v>
      </c>
      <c r="O1850" s="170">
        <f t="shared" si="412"/>
        <v>-16558</v>
      </c>
      <c r="P1850" s="170">
        <f t="shared" si="413"/>
        <v>6919</v>
      </c>
      <c r="Q1850" s="170">
        <f t="shared" si="414"/>
        <v>-1681</v>
      </c>
      <c r="R1850" s="170">
        <f t="shared" si="415"/>
        <v>-15441</v>
      </c>
      <c r="S1850" s="174">
        <f t="shared" si="416"/>
        <v>24700</v>
      </c>
      <c r="T1850" s="171">
        <f t="shared" si="417"/>
        <v>37104.178058999998</v>
      </c>
      <c r="U1850" s="174">
        <f t="shared" si="418"/>
        <v>1370.9993792800499</v>
      </c>
      <c r="V1850" s="172">
        <f t="shared" si="419"/>
        <v>18.016054838019446</v>
      </c>
      <c r="W1850" s="174">
        <f t="shared" si="420"/>
        <v>3288</v>
      </c>
      <c r="X1850" s="174">
        <f t="shared" si="421"/>
        <v>114.24994827333748</v>
      </c>
      <c r="Y1850" s="175">
        <f t="shared" si="422"/>
        <v>28.779006465137464</v>
      </c>
    </row>
    <row r="1851" spans="1:25" ht="14.25" customHeight="1" x14ac:dyDescent="0.2">
      <c r="A1851" s="172" t="s">
        <v>255</v>
      </c>
      <c r="B1851" s="172" t="s">
        <v>292</v>
      </c>
      <c r="C1851" s="172" t="s">
        <v>339</v>
      </c>
      <c r="D1851" s="170">
        <v>190000</v>
      </c>
      <c r="E1851" s="160">
        <v>881</v>
      </c>
      <c r="F1851" s="160">
        <v>1096</v>
      </c>
      <c r="G1851" s="160">
        <v>1440</v>
      </c>
      <c r="H1851" s="170">
        <v>55537</v>
      </c>
      <c r="I1851" s="170">
        <v>58717</v>
      </c>
      <c r="J1851" s="170">
        <v>35240</v>
      </c>
      <c r="K1851" s="170">
        <v>43840</v>
      </c>
      <c r="L1851" s="160">
        <v>57600</v>
      </c>
      <c r="M1851" s="160">
        <v>28540</v>
      </c>
      <c r="N1851" s="170">
        <f t="shared" si="411"/>
        <v>-26997</v>
      </c>
      <c r="O1851" s="170">
        <f t="shared" si="412"/>
        <v>-30177</v>
      </c>
      <c r="P1851" s="170">
        <f t="shared" si="413"/>
        <v>-6700</v>
      </c>
      <c r="Q1851" s="170">
        <f t="shared" si="414"/>
        <v>-15300</v>
      </c>
      <c r="R1851" s="170">
        <f t="shared" si="415"/>
        <v>-29060</v>
      </c>
      <c r="S1851" s="174">
        <f t="shared" si="416"/>
        <v>24700</v>
      </c>
      <c r="T1851" s="171">
        <f t="shared" si="417"/>
        <v>25118.082539999999</v>
      </c>
      <c r="U1851" s="174">
        <f t="shared" si="418"/>
        <v>928.11314985299987</v>
      </c>
      <c r="V1851" s="172">
        <f t="shared" si="419"/>
        <v>26.613134404907562</v>
      </c>
      <c r="W1851" s="174">
        <f t="shared" si="420"/>
        <v>3288</v>
      </c>
      <c r="X1851" s="174">
        <f t="shared" si="421"/>
        <v>77.342762487749994</v>
      </c>
      <c r="Y1851" s="175">
        <f t="shared" si="422"/>
        <v>42.512057938462867</v>
      </c>
    </row>
    <row r="1852" spans="1:25" ht="14.25" customHeight="1" x14ac:dyDescent="0.2">
      <c r="A1852" s="172" t="s">
        <v>255</v>
      </c>
      <c r="B1852" s="172" t="s">
        <v>292</v>
      </c>
      <c r="C1852" s="172" t="s">
        <v>179</v>
      </c>
      <c r="D1852" s="170">
        <v>190000</v>
      </c>
      <c r="E1852" s="160">
        <v>881</v>
      </c>
      <c r="F1852" s="160">
        <v>1096</v>
      </c>
      <c r="G1852" s="160">
        <v>1440</v>
      </c>
      <c r="H1852" s="170">
        <v>55537</v>
      </c>
      <c r="I1852" s="170">
        <v>58717</v>
      </c>
      <c r="J1852" s="170">
        <v>35240</v>
      </c>
      <c r="K1852" s="170">
        <v>43840</v>
      </c>
      <c r="L1852" s="160">
        <v>57600</v>
      </c>
      <c r="M1852" s="160">
        <v>53824</v>
      </c>
      <c r="N1852" s="170">
        <f t="shared" si="411"/>
        <v>-1713</v>
      </c>
      <c r="O1852" s="170">
        <f t="shared" si="412"/>
        <v>-4893</v>
      </c>
      <c r="P1852" s="170">
        <f t="shared" si="413"/>
        <v>18584</v>
      </c>
      <c r="Q1852" s="170">
        <f t="shared" si="414"/>
        <v>9984</v>
      </c>
      <c r="R1852" s="170">
        <f t="shared" si="415"/>
        <v>-3776</v>
      </c>
      <c r="S1852" s="174">
        <f t="shared" si="416"/>
        <v>24700</v>
      </c>
      <c r="T1852" s="171">
        <f t="shared" si="417"/>
        <v>47370.556224</v>
      </c>
      <c r="U1852" s="174">
        <f t="shared" si="418"/>
        <v>1750.3420524767998</v>
      </c>
      <c r="V1852" s="172">
        <f t="shared" si="419"/>
        <v>14.111527495467856</v>
      </c>
      <c r="W1852" s="174">
        <f t="shared" si="420"/>
        <v>3288</v>
      </c>
      <c r="X1852" s="174">
        <f t="shared" si="421"/>
        <v>145.86183770639997</v>
      </c>
      <c r="Y1852" s="175">
        <f t="shared" si="422"/>
        <v>22.541879710978936</v>
      </c>
    </row>
    <row r="1853" spans="1:25" ht="14.25" customHeight="1" x14ac:dyDescent="0.2">
      <c r="A1853" s="172" t="s">
        <v>255</v>
      </c>
      <c r="B1853" s="172" t="s">
        <v>292</v>
      </c>
      <c r="C1853" s="172" t="s">
        <v>340</v>
      </c>
      <c r="D1853" s="170">
        <v>190000</v>
      </c>
      <c r="E1853" s="160">
        <v>881</v>
      </c>
      <c r="F1853" s="160">
        <v>1096</v>
      </c>
      <c r="G1853" s="160">
        <v>1440</v>
      </c>
      <c r="H1853" s="170">
        <v>55537</v>
      </c>
      <c r="I1853" s="170">
        <v>58717</v>
      </c>
      <c r="J1853" s="170">
        <v>35240</v>
      </c>
      <c r="K1853" s="170">
        <v>43840</v>
      </c>
      <c r="L1853" s="160">
        <v>57600</v>
      </c>
      <c r="M1853" s="160">
        <v>29705</v>
      </c>
      <c r="N1853" s="170">
        <f t="shared" si="411"/>
        <v>-25832</v>
      </c>
      <c r="O1853" s="170">
        <f t="shared" si="412"/>
        <v>-29012</v>
      </c>
      <c r="P1853" s="170">
        <f t="shared" si="413"/>
        <v>-5535</v>
      </c>
      <c r="Q1853" s="170">
        <f t="shared" si="414"/>
        <v>-14135</v>
      </c>
      <c r="R1853" s="170">
        <f t="shared" si="415"/>
        <v>-27895</v>
      </c>
      <c r="S1853" s="174">
        <f t="shared" si="416"/>
        <v>24700</v>
      </c>
      <c r="T1853" s="171">
        <f t="shared" si="417"/>
        <v>26143.400205000002</v>
      </c>
      <c r="U1853" s="174">
        <f t="shared" si="418"/>
        <v>965.99863757474998</v>
      </c>
      <c r="V1853" s="172">
        <f t="shared" si="419"/>
        <v>25.56939424056764</v>
      </c>
      <c r="W1853" s="174">
        <f t="shared" si="420"/>
        <v>3288</v>
      </c>
      <c r="X1853" s="174">
        <f t="shared" si="421"/>
        <v>80.499886464562493</v>
      </c>
      <c r="Y1853" s="175">
        <f t="shared" si="422"/>
        <v>40.844778103475178</v>
      </c>
    </row>
    <row r="1854" spans="1:25" ht="14.25" customHeight="1" x14ac:dyDescent="0.2">
      <c r="A1854" s="172" t="s">
        <v>255</v>
      </c>
      <c r="B1854" s="172" t="s">
        <v>292</v>
      </c>
      <c r="C1854" s="172" t="s">
        <v>305</v>
      </c>
      <c r="D1854" s="170">
        <v>190000</v>
      </c>
      <c r="E1854" s="160">
        <v>881</v>
      </c>
      <c r="F1854" s="160">
        <v>1096</v>
      </c>
      <c r="G1854" s="160">
        <v>1440</v>
      </c>
      <c r="H1854" s="170">
        <v>55537</v>
      </c>
      <c r="I1854" s="170">
        <v>58717</v>
      </c>
      <c r="J1854" s="170">
        <v>35240</v>
      </c>
      <c r="K1854" s="170">
        <v>43840</v>
      </c>
      <c r="L1854" s="160">
        <v>57600</v>
      </c>
      <c r="M1854" s="160">
        <v>26151</v>
      </c>
      <c r="N1854" s="170">
        <f t="shared" si="411"/>
        <v>-29386</v>
      </c>
      <c r="O1854" s="170">
        <f t="shared" si="412"/>
        <v>-32566</v>
      </c>
      <c r="P1854" s="170">
        <f t="shared" si="413"/>
        <v>-9089</v>
      </c>
      <c r="Q1854" s="170">
        <f t="shared" si="414"/>
        <v>-17689</v>
      </c>
      <c r="R1854" s="170">
        <f t="shared" si="415"/>
        <v>-31449</v>
      </c>
      <c r="S1854" s="174">
        <f t="shared" si="416"/>
        <v>24700</v>
      </c>
      <c r="T1854" s="171">
        <f t="shared" si="417"/>
        <v>23015.521251000002</v>
      </c>
      <c r="U1854" s="174">
        <f t="shared" si="418"/>
        <v>850.42351022444996</v>
      </c>
      <c r="V1854" s="172">
        <f t="shared" si="419"/>
        <v>29.04435225865404</v>
      </c>
      <c r="W1854" s="174">
        <f t="shared" si="420"/>
        <v>3288</v>
      </c>
      <c r="X1854" s="174">
        <f t="shared" si="421"/>
        <v>70.868625852037496</v>
      </c>
      <c r="Y1854" s="175">
        <f t="shared" si="422"/>
        <v>46.395706992609462</v>
      </c>
    </row>
    <row r="1855" spans="1:25" ht="14.25" customHeight="1" x14ac:dyDescent="0.2">
      <c r="A1855" s="172" t="s">
        <v>216</v>
      </c>
      <c r="B1855" s="172" t="s">
        <v>293</v>
      </c>
      <c r="C1855" s="172" t="s">
        <v>177</v>
      </c>
      <c r="D1855" s="170">
        <v>258000</v>
      </c>
      <c r="E1855" s="160">
        <v>593</v>
      </c>
      <c r="F1855" s="160">
        <v>757</v>
      </c>
      <c r="G1855" s="160">
        <v>1083</v>
      </c>
      <c r="H1855" s="170">
        <v>75413</v>
      </c>
      <c r="I1855" s="170">
        <v>79731</v>
      </c>
      <c r="J1855" s="170">
        <v>23720</v>
      </c>
      <c r="K1855" s="170">
        <v>30280</v>
      </c>
      <c r="L1855" s="160">
        <v>43320</v>
      </c>
      <c r="M1855" s="160">
        <v>27364</v>
      </c>
      <c r="N1855" s="170">
        <f t="shared" si="411"/>
        <v>-48049</v>
      </c>
      <c r="O1855" s="170">
        <f t="shared" si="412"/>
        <v>-52367</v>
      </c>
      <c r="P1855" s="170">
        <f t="shared" si="413"/>
        <v>3644</v>
      </c>
      <c r="Q1855" s="170">
        <f t="shared" si="414"/>
        <v>-2916</v>
      </c>
      <c r="R1855" s="170">
        <f t="shared" si="415"/>
        <v>-15956</v>
      </c>
      <c r="S1855" s="174">
        <f t="shared" si="416"/>
        <v>33540</v>
      </c>
      <c r="T1855" s="171">
        <f t="shared" si="417"/>
        <v>24083.083763999999</v>
      </c>
      <c r="U1855" s="174">
        <f t="shared" si="418"/>
        <v>889.86994507979989</v>
      </c>
      <c r="V1855" s="172">
        <f t="shared" si="419"/>
        <v>37.69090099676562</v>
      </c>
      <c r="W1855" s="174">
        <f t="shared" si="420"/>
        <v>2271</v>
      </c>
      <c r="X1855" s="174">
        <f t="shared" si="421"/>
        <v>74.155828756649981</v>
      </c>
      <c r="Y1855" s="175">
        <f t="shared" si="422"/>
        <v>30.624699879661804</v>
      </c>
    </row>
    <row r="1856" spans="1:25" ht="14.25" customHeight="1" x14ac:dyDescent="0.2">
      <c r="A1856" s="172" t="s">
        <v>216</v>
      </c>
      <c r="B1856" s="172" t="s">
        <v>293</v>
      </c>
      <c r="C1856" s="172" t="s">
        <v>180</v>
      </c>
      <c r="D1856" s="170">
        <v>258000</v>
      </c>
      <c r="E1856" s="160">
        <v>593</v>
      </c>
      <c r="F1856" s="160">
        <v>757</v>
      </c>
      <c r="G1856" s="160">
        <v>1083</v>
      </c>
      <c r="H1856" s="170">
        <v>75413</v>
      </c>
      <c r="I1856" s="170">
        <v>79731</v>
      </c>
      <c r="J1856" s="170">
        <v>23720</v>
      </c>
      <c r="K1856" s="170">
        <v>30280</v>
      </c>
      <c r="L1856" s="160">
        <v>43320</v>
      </c>
      <c r="M1856" s="160">
        <v>27227</v>
      </c>
      <c r="N1856" s="170">
        <f t="shared" si="411"/>
        <v>-48186</v>
      </c>
      <c r="O1856" s="170">
        <f t="shared" si="412"/>
        <v>-52504</v>
      </c>
      <c r="P1856" s="170">
        <f t="shared" si="413"/>
        <v>3507</v>
      </c>
      <c r="Q1856" s="170">
        <f t="shared" si="414"/>
        <v>-3053</v>
      </c>
      <c r="R1856" s="170">
        <f t="shared" si="415"/>
        <v>-16093</v>
      </c>
      <c r="S1856" s="174">
        <f t="shared" si="416"/>
        <v>33540</v>
      </c>
      <c r="T1856" s="171">
        <f t="shared" si="417"/>
        <v>23962.509926999999</v>
      </c>
      <c r="U1856" s="174">
        <f t="shared" si="418"/>
        <v>885.41474180264993</v>
      </c>
      <c r="V1856" s="172">
        <f t="shared" si="419"/>
        <v>37.880552939196185</v>
      </c>
      <c r="W1856" s="174">
        <f t="shared" si="420"/>
        <v>2271</v>
      </c>
      <c r="X1856" s="174">
        <f t="shared" si="421"/>
        <v>73.784561816887489</v>
      </c>
      <c r="Y1856" s="175">
        <f t="shared" si="422"/>
        <v>30.77879632376191</v>
      </c>
    </row>
    <row r="1857" spans="1:25" ht="14.25" customHeight="1" x14ac:dyDescent="0.2">
      <c r="A1857" s="172" t="s">
        <v>216</v>
      </c>
      <c r="B1857" s="172" t="s">
        <v>293</v>
      </c>
      <c r="C1857" s="172" t="s">
        <v>181</v>
      </c>
      <c r="D1857" s="170">
        <v>258000</v>
      </c>
      <c r="E1857" s="160">
        <v>593</v>
      </c>
      <c r="F1857" s="160">
        <v>757</v>
      </c>
      <c r="G1857" s="160">
        <v>1083</v>
      </c>
      <c r="H1857" s="170">
        <v>75413</v>
      </c>
      <c r="I1857" s="170">
        <v>79731</v>
      </c>
      <c r="J1857" s="170">
        <v>23720</v>
      </c>
      <c r="K1857" s="170">
        <v>30280</v>
      </c>
      <c r="L1857" s="160">
        <v>43320</v>
      </c>
      <c r="M1857" s="160">
        <v>82725</v>
      </c>
      <c r="N1857" s="170">
        <f t="shared" si="411"/>
        <v>7312</v>
      </c>
      <c r="O1857" s="170">
        <f t="shared" si="412"/>
        <v>2994</v>
      </c>
      <c r="P1857" s="170">
        <f t="shared" si="413"/>
        <v>59005</v>
      </c>
      <c r="Q1857" s="170">
        <f t="shared" si="414"/>
        <v>52445</v>
      </c>
      <c r="R1857" s="170">
        <f t="shared" si="415"/>
        <v>39405</v>
      </c>
      <c r="S1857" s="174">
        <f t="shared" si="416"/>
        <v>33540</v>
      </c>
      <c r="T1857" s="171">
        <f t="shared" si="417"/>
        <v>72806.355225000007</v>
      </c>
      <c r="U1857" s="174">
        <f t="shared" si="418"/>
        <v>2690.1948255637499</v>
      </c>
      <c r="V1857" s="172">
        <f t="shared" si="419"/>
        <v>12.467498517685033</v>
      </c>
      <c r="W1857" s="174">
        <f t="shared" si="420"/>
        <v>2271</v>
      </c>
      <c r="X1857" s="174">
        <f t="shared" si="421"/>
        <v>224.1829021303125</v>
      </c>
      <c r="Y1857" s="175">
        <f t="shared" si="422"/>
        <v>10.130121335836391</v>
      </c>
    </row>
    <row r="1858" spans="1:25" ht="14.25" customHeight="1" x14ac:dyDescent="0.2">
      <c r="A1858" s="172" t="s">
        <v>216</v>
      </c>
      <c r="B1858" s="172" t="s">
        <v>293</v>
      </c>
      <c r="C1858" s="172" t="s">
        <v>178</v>
      </c>
      <c r="D1858" s="170">
        <v>258000</v>
      </c>
      <c r="E1858" s="160">
        <v>593</v>
      </c>
      <c r="F1858" s="160">
        <v>757</v>
      </c>
      <c r="G1858" s="160">
        <v>1083</v>
      </c>
      <c r="H1858" s="170">
        <v>75413</v>
      </c>
      <c r="I1858" s="170">
        <v>79731</v>
      </c>
      <c r="J1858" s="170">
        <v>23720</v>
      </c>
      <c r="K1858" s="170">
        <v>30280</v>
      </c>
      <c r="L1858" s="160">
        <v>43320</v>
      </c>
      <c r="M1858" s="160">
        <v>64907</v>
      </c>
      <c r="N1858" s="170">
        <f t="shared" si="411"/>
        <v>-10506</v>
      </c>
      <c r="O1858" s="170">
        <f t="shared" si="412"/>
        <v>-14824</v>
      </c>
      <c r="P1858" s="170">
        <f t="shared" si="413"/>
        <v>41187</v>
      </c>
      <c r="Q1858" s="170">
        <f t="shared" si="414"/>
        <v>34627</v>
      </c>
      <c r="R1858" s="170">
        <f t="shared" si="415"/>
        <v>21587</v>
      </c>
      <c r="S1858" s="174">
        <f t="shared" si="416"/>
        <v>33540</v>
      </c>
      <c r="T1858" s="171">
        <f t="shared" si="417"/>
        <v>57124.715606999998</v>
      </c>
      <c r="U1858" s="174">
        <f t="shared" si="418"/>
        <v>2110.7582416786499</v>
      </c>
      <c r="V1858" s="172">
        <f t="shared" si="419"/>
        <v>15.890024417635916</v>
      </c>
      <c r="W1858" s="174">
        <f t="shared" si="420"/>
        <v>2271</v>
      </c>
      <c r="X1858" s="174">
        <f t="shared" si="421"/>
        <v>175.89652013988746</v>
      </c>
      <c r="Y1858" s="175">
        <f t="shared" si="422"/>
        <v>12.911000161878775</v>
      </c>
    </row>
    <row r="1859" spans="1:25" ht="14.25" customHeight="1" x14ac:dyDescent="0.2">
      <c r="A1859" s="172" t="s">
        <v>216</v>
      </c>
      <c r="B1859" s="172" t="s">
        <v>293</v>
      </c>
      <c r="C1859" s="172" t="s">
        <v>468</v>
      </c>
      <c r="D1859" s="170">
        <v>258000</v>
      </c>
      <c r="E1859" s="160">
        <v>593</v>
      </c>
      <c r="F1859" s="160">
        <v>757</v>
      </c>
      <c r="G1859" s="160">
        <v>1083</v>
      </c>
      <c r="H1859" s="170">
        <v>75413</v>
      </c>
      <c r="I1859" s="170">
        <v>79731</v>
      </c>
      <c r="J1859" s="170">
        <v>23720</v>
      </c>
      <c r="K1859" s="170">
        <v>30280</v>
      </c>
      <c r="L1859" s="160">
        <v>43320</v>
      </c>
      <c r="M1859" s="160">
        <v>54591</v>
      </c>
      <c r="N1859" s="170">
        <f t="shared" si="411"/>
        <v>-20822</v>
      </c>
      <c r="O1859" s="170">
        <f t="shared" si="412"/>
        <v>-25140</v>
      </c>
      <c r="P1859" s="170">
        <f t="shared" si="413"/>
        <v>30871</v>
      </c>
      <c r="Q1859" s="170">
        <f t="shared" si="414"/>
        <v>24311</v>
      </c>
      <c r="R1859" s="170">
        <f t="shared" si="415"/>
        <v>11271</v>
      </c>
      <c r="S1859" s="174">
        <f t="shared" si="416"/>
        <v>33540</v>
      </c>
      <c r="T1859" s="171">
        <f t="shared" si="417"/>
        <v>48045.593691000002</v>
      </c>
      <c r="U1859" s="174">
        <f t="shared" si="418"/>
        <v>1775.2846868824499</v>
      </c>
      <c r="V1859" s="172">
        <f t="shared" si="419"/>
        <v>18.892744497728462</v>
      </c>
      <c r="W1859" s="174">
        <f t="shared" si="420"/>
        <v>2271</v>
      </c>
      <c r="X1859" s="174">
        <f t="shared" si="421"/>
        <v>147.94039057353748</v>
      </c>
      <c r="Y1859" s="175">
        <f t="shared" si="422"/>
        <v>15.350777371857365</v>
      </c>
    </row>
    <row r="1860" spans="1:25" ht="14.25" customHeight="1" x14ac:dyDescent="0.2">
      <c r="A1860" s="172" t="s">
        <v>216</v>
      </c>
      <c r="B1860" s="172" t="s">
        <v>293</v>
      </c>
      <c r="C1860" s="172" t="s">
        <v>170</v>
      </c>
      <c r="D1860" s="170">
        <v>258000</v>
      </c>
      <c r="E1860" s="160">
        <v>593</v>
      </c>
      <c r="F1860" s="160">
        <v>757</v>
      </c>
      <c r="G1860" s="160">
        <v>1083</v>
      </c>
      <c r="H1860" s="170">
        <v>75413</v>
      </c>
      <c r="I1860" s="170">
        <v>79731</v>
      </c>
      <c r="J1860" s="170">
        <v>23720</v>
      </c>
      <c r="K1860" s="170">
        <v>30280</v>
      </c>
      <c r="L1860" s="160">
        <v>43320</v>
      </c>
      <c r="M1860" s="160">
        <v>45728</v>
      </c>
      <c r="N1860" s="170">
        <f t="shared" si="411"/>
        <v>-29685</v>
      </c>
      <c r="O1860" s="170">
        <f t="shared" si="412"/>
        <v>-34003</v>
      </c>
      <c r="P1860" s="170">
        <f t="shared" si="413"/>
        <v>22008</v>
      </c>
      <c r="Q1860" s="170">
        <f t="shared" si="414"/>
        <v>15448</v>
      </c>
      <c r="R1860" s="170">
        <f t="shared" si="415"/>
        <v>2408</v>
      </c>
      <c r="S1860" s="174">
        <f t="shared" si="416"/>
        <v>33540</v>
      </c>
      <c r="T1860" s="171">
        <f t="shared" si="417"/>
        <v>40245.258527999998</v>
      </c>
      <c r="U1860" s="174">
        <f t="shared" si="418"/>
        <v>1487.0623026095998</v>
      </c>
      <c r="V1860" s="172">
        <f t="shared" si="419"/>
        <v>22.554535839649549</v>
      </c>
      <c r="W1860" s="174">
        <f t="shared" si="420"/>
        <v>2271</v>
      </c>
      <c r="X1860" s="174">
        <f t="shared" si="421"/>
        <v>123.92185855079998</v>
      </c>
      <c r="Y1860" s="175">
        <f t="shared" si="422"/>
        <v>18.326064719801117</v>
      </c>
    </row>
    <row r="1861" spans="1:25" ht="14.25" customHeight="1" x14ac:dyDescent="0.2">
      <c r="A1861" s="172" t="s">
        <v>216</v>
      </c>
      <c r="B1861" s="172" t="s">
        <v>293</v>
      </c>
      <c r="C1861" s="172" t="s">
        <v>171</v>
      </c>
      <c r="D1861" s="170">
        <v>258000</v>
      </c>
      <c r="E1861" s="160">
        <v>593</v>
      </c>
      <c r="F1861" s="160">
        <v>757</v>
      </c>
      <c r="G1861" s="160">
        <v>1083</v>
      </c>
      <c r="H1861" s="170">
        <v>75413</v>
      </c>
      <c r="I1861" s="170">
        <v>79731</v>
      </c>
      <c r="J1861" s="170">
        <v>23720</v>
      </c>
      <c r="K1861" s="170">
        <v>30280</v>
      </c>
      <c r="L1861" s="160">
        <v>43320</v>
      </c>
      <c r="M1861" s="160">
        <v>42018</v>
      </c>
      <c r="N1861" s="170">
        <f t="shared" si="411"/>
        <v>-33395</v>
      </c>
      <c r="O1861" s="170">
        <f t="shared" si="412"/>
        <v>-37713</v>
      </c>
      <c r="P1861" s="170">
        <f t="shared" si="413"/>
        <v>18298</v>
      </c>
      <c r="Q1861" s="170">
        <f t="shared" si="414"/>
        <v>11738</v>
      </c>
      <c r="R1861" s="170">
        <f t="shared" si="415"/>
        <v>-1302</v>
      </c>
      <c r="S1861" s="174">
        <f t="shared" si="416"/>
        <v>33540</v>
      </c>
      <c r="T1861" s="171">
        <f t="shared" si="417"/>
        <v>36980.083817999999</v>
      </c>
      <c r="U1861" s="174">
        <f t="shared" si="418"/>
        <v>1366.4140970750998</v>
      </c>
      <c r="V1861" s="172">
        <f t="shared" si="419"/>
        <v>24.54599968764564</v>
      </c>
      <c r="W1861" s="174">
        <f t="shared" si="420"/>
        <v>2271</v>
      </c>
      <c r="X1861" s="174">
        <f t="shared" si="421"/>
        <v>113.86784142292498</v>
      </c>
      <c r="Y1861" s="175">
        <f t="shared" si="422"/>
        <v>19.944173628137118</v>
      </c>
    </row>
    <row r="1862" spans="1:25" ht="14.25" customHeight="1" x14ac:dyDescent="0.2">
      <c r="A1862" s="172" t="s">
        <v>216</v>
      </c>
      <c r="B1862" s="172" t="s">
        <v>293</v>
      </c>
      <c r="C1862" s="172" t="s">
        <v>172</v>
      </c>
      <c r="D1862" s="170">
        <v>258000</v>
      </c>
      <c r="E1862" s="160">
        <v>593</v>
      </c>
      <c r="F1862" s="160">
        <v>757</v>
      </c>
      <c r="G1862" s="160">
        <v>1083</v>
      </c>
      <c r="H1862" s="170">
        <v>75413</v>
      </c>
      <c r="I1862" s="170">
        <v>79731</v>
      </c>
      <c r="J1862" s="170">
        <v>23720</v>
      </c>
      <c r="K1862" s="170">
        <v>30280</v>
      </c>
      <c r="L1862" s="160">
        <v>43320</v>
      </c>
      <c r="M1862" s="160">
        <v>29853</v>
      </c>
      <c r="N1862" s="170">
        <f t="shared" si="411"/>
        <v>-45560</v>
      </c>
      <c r="O1862" s="170">
        <f t="shared" si="412"/>
        <v>-49878</v>
      </c>
      <c r="P1862" s="170">
        <f t="shared" si="413"/>
        <v>6133</v>
      </c>
      <c r="Q1862" s="170">
        <f t="shared" si="414"/>
        <v>-427</v>
      </c>
      <c r="R1862" s="170">
        <f t="shared" si="415"/>
        <v>-13467</v>
      </c>
      <c r="S1862" s="174">
        <f t="shared" si="416"/>
        <v>33540</v>
      </c>
      <c r="T1862" s="171">
        <f t="shared" si="417"/>
        <v>26273.655153</v>
      </c>
      <c r="U1862" s="174">
        <f t="shared" si="418"/>
        <v>970.81155790334992</v>
      </c>
      <c r="V1862" s="172">
        <f t="shared" si="419"/>
        <v>34.548414393042393</v>
      </c>
      <c r="W1862" s="174">
        <f t="shared" si="420"/>
        <v>2271</v>
      </c>
      <c r="X1862" s="174">
        <f t="shared" si="421"/>
        <v>80.900963158612484</v>
      </c>
      <c r="Y1862" s="175">
        <f t="shared" si="422"/>
        <v>28.071359243863785</v>
      </c>
    </row>
    <row r="1863" spans="1:25" ht="14.25" customHeight="1" x14ac:dyDescent="0.2">
      <c r="A1863" s="172" t="s">
        <v>216</v>
      </c>
      <c r="B1863" s="172" t="s">
        <v>293</v>
      </c>
      <c r="C1863" s="172" t="s">
        <v>173</v>
      </c>
      <c r="D1863" s="170">
        <v>258000</v>
      </c>
      <c r="E1863" s="160">
        <v>593</v>
      </c>
      <c r="F1863" s="160">
        <v>757</v>
      </c>
      <c r="G1863" s="160">
        <v>1083</v>
      </c>
      <c r="H1863" s="170">
        <v>75413</v>
      </c>
      <c r="I1863" s="170">
        <v>79731</v>
      </c>
      <c r="J1863" s="170">
        <v>23720</v>
      </c>
      <c r="K1863" s="170">
        <v>30280</v>
      </c>
      <c r="L1863" s="160">
        <v>43320</v>
      </c>
      <c r="M1863" s="160">
        <v>37101</v>
      </c>
      <c r="N1863" s="170">
        <f t="shared" si="411"/>
        <v>-38312</v>
      </c>
      <c r="O1863" s="170">
        <f t="shared" si="412"/>
        <v>-42630</v>
      </c>
      <c r="P1863" s="170">
        <f t="shared" si="413"/>
        <v>13381</v>
      </c>
      <c r="Q1863" s="170">
        <f t="shared" si="414"/>
        <v>6821</v>
      </c>
      <c r="R1863" s="170">
        <f t="shared" si="415"/>
        <v>-6219</v>
      </c>
      <c r="S1863" s="174">
        <f t="shared" si="416"/>
        <v>33540</v>
      </c>
      <c r="T1863" s="171">
        <f t="shared" si="417"/>
        <v>32652.627200999999</v>
      </c>
      <c r="U1863" s="174">
        <f t="shared" si="418"/>
        <v>1206.5145750769498</v>
      </c>
      <c r="V1863" s="172">
        <f t="shared" si="419"/>
        <v>27.799083983598678</v>
      </c>
      <c r="W1863" s="174">
        <f t="shared" si="420"/>
        <v>2271</v>
      </c>
      <c r="X1863" s="174">
        <f t="shared" si="421"/>
        <v>100.54288125641249</v>
      </c>
      <c r="Y1863" s="175">
        <f t="shared" si="422"/>
        <v>22.587377361986618</v>
      </c>
    </row>
    <row r="1864" spans="1:25" ht="14.25" customHeight="1" x14ac:dyDescent="0.2">
      <c r="A1864" s="172" t="s">
        <v>216</v>
      </c>
      <c r="B1864" s="172" t="s">
        <v>293</v>
      </c>
      <c r="C1864" s="172" t="s">
        <v>174</v>
      </c>
      <c r="D1864" s="170">
        <v>258000</v>
      </c>
      <c r="E1864" s="160">
        <v>593</v>
      </c>
      <c r="F1864" s="160">
        <v>757</v>
      </c>
      <c r="G1864" s="160">
        <v>1083</v>
      </c>
      <c r="H1864" s="170">
        <v>75413</v>
      </c>
      <c r="I1864" s="170">
        <v>79731</v>
      </c>
      <c r="J1864" s="170">
        <v>23720</v>
      </c>
      <c r="K1864" s="170">
        <v>30280</v>
      </c>
      <c r="L1864" s="160">
        <v>43320</v>
      </c>
      <c r="M1864" s="160">
        <v>64279</v>
      </c>
      <c r="N1864" s="170">
        <f t="shared" si="411"/>
        <v>-11134</v>
      </c>
      <c r="O1864" s="170">
        <f t="shared" si="412"/>
        <v>-15452</v>
      </c>
      <c r="P1864" s="170">
        <f t="shared" si="413"/>
        <v>40559</v>
      </c>
      <c r="Q1864" s="170">
        <f t="shared" si="414"/>
        <v>33999</v>
      </c>
      <c r="R1864" s="170">
        <f t="shared" si="415"/>
        <v>20959</v>
      </c>
      <c r="S1864" s="174">
        <f t="shared" si="416"/>
        <v>33540</v>
      </c>
      <c r="T1864" s="171">
        <f t="shared" si="417"/>
        <v>56572.012179000005</v>
      </c>
      <c r="U1864" s="174">
        <f t="shared" si="418"/>
        <v>2090.3358500140498</v>
      </c>
      <c r="V1864" s="172">
        <f t="shared" si="419"/>
        <v>16.045268514997037</v>
      </c>
      <c r="W1864" s="174">
        <f t="shared" si="420"/>
        <v>2271</v>
      </c>
      <c r="X1864" s="174">
        <f t="shared" si="421"/>
        <v>174.19465416783748</v>
      </c>
      <c r="Y1864" s="175">
        <f t="shared" si="422"/>
        <v>13.037139462453764</v>
      </c>
    </row>
    <row r="1865" spans="1:25" ht="14.25" customHeight="1" x14ac:dyDescent="0.2">
      <c r="A1865" s="172" t="s">
        <v>216</v>
      </c>
      <c r="B1865" s="172" t="s">
        <v>293</v>
      </c>
      <c r="C1865" s="172" t="s">
        <v>175</v>
      </c>
      <c r="D1865" s="170">
        <v>258000</v>
      </c>
      <c r="E1865" s="160">
        <v>593</v>
      </c>
      <c r="F1865" s="160">
        <v>757</v>
      </c>
      <c r="G1865" s="160">
        <v>1083</v>
      </c>
      <c r="H1865" s="170">
        <v>75413</v>
      </c>
      <c r="I1865" s="170">
        <v>79731</v>
      </c>
      <c r="J1865" s="170">
        <v>23720</v>
      </c>
      <c r="K1865" s="170">
        <v>30280</v>
      </c>
      <c r="L1865" s="160">
        <v>43320</v>
      </c>
      <c r="M1865" s="160">
        <v>27806</v>
      </c>
      <c r="N1865" s="170">
        <f t="shared" si="411"/>
        <v>-47607</v>
      </c>
      <c r="O1865" s="170">
        <f t="shared" si="412"/>
        <v>-51925</v>
      </c>
      <c r="P1865" s="170">
        <f t="shared" si="413"/>
        <v>4086</v>
      </c>
      <c r="Q1865" s="170">
        <f t="shared" si="414"/>
        <v>-2474</v>
      </c>
      <c r="R1865" s="170">
        <f t="shared" si="415"/>
        <v>-15514</v>
      </c>
      <c r="S1865" s="174">
        <f t="shared" si="416"/>
        <v>33540</v>
      </c>
      <c r="T1865" s="171">
        <f t="shared" si="417"/>
        <v>24472.088405999999</v>
      </c>
      <c r="U1865" s="174">
        <f t="shared" si="418"/>
        <v>904.24366660169983</v>
      </c>
      <c r="V1865" s="172">
        <f t="shared" si="419"/>
        <v>37.091772095069217</v>
      </c>
      <c r="W1865" s="174">
        <f t="shared" si="420"/>
        <v>2271</v>
      </c>
      <c r="X1865" s="174">
        <f t="shared" si="421"/>
        <v>75.353638883474986</v>
      </c>
      <c r="Y1865" s="175">
        <f t="shared" si="422"/>
        <v>30.137894249696668</v>
      </c>
    </row>
    <row r="1866" spans="1:25" ht="14.25" customHeight="1" x14ac:dyDescent="0.2">
      <c r="A1866" s="172" t="s">
        <v>216</v>
      </c>
      <c r="B1866" s="172" t="s">
        <v>293</v>
      </c>
      <c r="C1866" s="172" t="s">
        <v>176</v>
      </c>
      <c r="D1866" s="170">
        <v>258000</v>
      </c>
      <c r="E1866" s="160">
        <v>593</v>
      </c>
      <c r="F1866" s="160">
        <v>757</v>
      </c>
      <c r="G1866" s="160">
        <v>1083</v>
      </c>
      <c r="H1866" s="170">
        <v>75413</v>
      </c>
      <c r="I1866" s="170">
        <v>79731</v>
      </c>
      <c r="J1866" s="170">
        <v>23720</v>
      </c>
      <c r="K1866" s="170">
        <v>30280</v>
      </c>
      <c r="L1866" s="160">
        <v>43320</v>
      </c>
      <c r="M1866" s="160">
        <v>23590</v>
      </c>
      <c r="N1866" s="170">
        <f t="shared" si="411"/>
        <v>-51823</v>
      </c>
      <c r="O1866" s="170">
        <f t="shared" si="412"/>
        <v>-56141</v>
      </c>
      <c r="P1866" s="170">
        <f t="shared" si="413"/>
        <v>-130</v>
      </c>
      <c r="Q1866" s="170">
        <f t="shared" si="414"/>
        <v>-6690</v>
      </c>
      <c r="R1866" s="170">
        <f t="shared" si="415"/>
        <v>-19730</v>
      </c>
      <c r="S1866" s="174">
        <f t="shared" si="416"/>
        <v>33540</v>
      </c>
      <c r="T1866" s="171">
        <f t="shared" si="417"/>
        <v>20761.582590000002</v>
      </c>
      <c r="U1866" s="174">
        <f t="shared" si="418"/>
        <v>767.14047670050002</v>
      </c>
      <c r="V1866" s="172">
        <f t="shared" si="419"/>
        <v>43.72080605661273</v>
      </c>
      <c r="W1866" s="174">
        <f t="shared" si="420"/>
        <v>2271</v>
      </c>
      <c r="X1866" s="174">
        <f t="shared" si="421"/>
        <v>63.928373058374994</v>
      </c>
      <c r="Y1866" s="175">
        <f t="shared" si="422"/>
        <v>35.524132577662797</v>
      </c>
    </row>
    <row r="1867" spans="1:25" ht="14.25" customHeight="1" x14ac:dyDescent="0.2">
      <c r="A1867" s="172" t="s">
        <v>216</v>
      </c>
      <c r="B1867" s="172" t="s">
        <v>293</v>
      </c>
      <c r="C1867" s="172" t="s">
        <v>303</v>
      </c>
      <c r="D1867" s="170">
        <v>258000</v>
      </c>
      <c r="E1867" s="160">
        <v>593</v>
      </c>
      <c r="F1867" s="160">
        <v>757</v>
      </c>
      <c r="G1867" s="160">
        <v>1083</v>
      </c>
      <c r="H1867" s="170">
        <v>75413</v>
      </c>
      <c r="I1867" s="170">
        <v>79731</v>
      </c>
      <c r="J1867" s="170">
        <v>23720</v>
      </c>
      <c r="K1867" s="170">
        <v>30280</v>
      </c>
      <c r="L1867" s="160">
        <v>43320</v>
      </c>
      <c r="M1867" s="160">
        <v>41413</v>
      </c>
      <c r="N1867" s="170">
        <f t="shared" si="411"/>
        <v>-34000</v>
      </c>
      <c r="O1867" s="170">
        <f t="shared" si="412"/>
        <v>-38318</v>
      </c>
      <c r="P1867" s="170">
        <f t="shared" si="413"/>
        <v>17693</v>
      </c>
      <c r="Q1867" s="170">
        <f t="shared" si="414"/>
        <v>11133</v>
      </c>
      <c r="R1867" s="170">
        <f t="shared" si="415"/>
        <v>-1907</v>
      </c>
      <c r="S1867" s="174">
        <f t="shared" si="416"/>
        <v>33540</v>
      </c>
      <c r="T1867" s="171">
        <f t="shared" si="417"/>
        <v>36447.622713000004</v>
      </c>
      <c r="U1867" s="174">
        <f t="shared" si="418"/>
        <v>1346.7396592453501</v>
      </c>
      <c r="V1867" s="172">
        <f t="shared" si="419"/>
        <v>24.904590705225274</v>
      </c>
      <c r="W1867" s="174">
        <f t="shared" si="420"/>
        <v>2271</v>
      </c>
      <c r="X1867" s="174">
        <f t="shared" si="421"/>
        <v>112.2283049371125</v>
      </c>
      <c r="Y1867" s="175">
        <f t="shared" si="422"/>
        <v>20.235536848503259</v>
      </c>
    </row>
    <row r="1868" spans="1:25" ht="14.25" customHeight="1" x14ac:dyDescent="0.2">
      <c r="A1868" s="172" t="s">
        <v>216</v>
      </c>
      <c r="B1868" s="172" t="s">
        <v>293</v>
      </c>
      <c r="C1868" s="172" t="s">
        <v>339</v>
      </c>
      <c r="D1868" s="170">
        <v>258000</v>
      </c>
      <c r="E1868" s="160">
        <v>593</v>
      </c>
      <c r="F1868" s="160">
        <v>757</v>
      </c>
      <c r="G1868" s="160">
        <v>1083</v>
      </c>
      <c r="H1868" s="170">
        <v>75413</v>
      </c>
      <c r="I1868" s="170">
        <v>79731</v>
      </c>
      <c r="J1868" s="170">
        <v>23720</v>
      </c>
      <c r="K1868" s="170">
        <v>30280</v>
      </c>
      <c r="L1868" s="160">
        <v>43320</v>
      </c>
      <c r="M1868" s="160">
        <v>28035</v>
      </c>
      <c r="N1868" s="170">
        <f t="shared" si="411"/>
        <v>-47378</v>
      </c>
      <c r="O1868" s="170">
        <f t="shared" si="412"/>
        <v>-51696</v>
      </c>
      <c r="P1868" s="170">
        <f t="shared" si="413"/>
        <v>4315</v>
      </c>
      <c r="Q1868" s="170">
        <f t="shared" si="414"/>
        <v>-2245</v>
      </c>
      <c r="R1868" s="170">
        <f t="shared" si="415"/>
        <v>-15285</v>
      </c>
      <c r="S1868" s="174">
        <f t="shared" si="416"/>
        <v>33540</v>
      </c>
      <c r="T1868" s="171">
        <f t="shared" si="417"/>
        <v>24673.631535</v>
      </c>
      <c r="U1868" s="174">
        <f t="shared" si="418"/>
        <v>911.69068521824988</v>
      </c>
      <c r="V1868" s="172">
        <f t="shared" si="419"/>
        <v>36.788793111307101</v>
      </c>
      <c r="W1868" s="174">
        <f t="shared" si="420"/>
        <v>2271</v>
      </c>
      <c r="X1868" s="174">
        <f t="shared" si="421"/>
        <v>75.974223768187485</v>
      </c>
      <c r="Y1868" s="175">
        <f t="shared" si="422"/>
        <v>29.891717050367951</v>
      </c>
    </row>
    <row r="1869" spans="1:25" ht="14.25" customHeight="1" x14ac:dyDescent="0.2">
      <c r="A1869" s="172" t="s">
        <v>216</v>
      </c>
      <c r="B1869" s="172" t="s">
        <v>293</v>
      </c>
      <c r="C1869" s="172" t="s">
        <v>179</v>
      </c>
      <c r="D1869" s="170">
        <v>258000</v>
      </c>
      <c r="E1869" s="160">
        <v>593</v>
      </c>
      <c r="F1869" s="160">
        <v>757</v>
      </c>
      <c r="G1869" s="160">
        <v>1083</v>
      </c>
      <c r="H1869" s="170">
        <v>75413</v>
      </c>
      <c r="I1869" s="170">
        <v>79731</v>
      </c>
      <c r="J1869" s="170">
        <v>23720</v>
      </c>
      <c r="K1869" s="170">
        <v>30280</v>
      </c>
      <c r="L1869" s="160">
        <v>43320</v>
      </c>
      <c r="M1869" s="160">
        <v>52872</v>
      </c>
      <c r="N1869" s="170">
        <f t="shared" si="411"/>
        <v>-22541</v>
      </c>
      <c r="O1869" s="170">
        <f t="shared" si="412"/>
        <v>-26859</v>
      </c>
      <c r="P1869" s="170">
        <f t="shared" si="413"/>
        <v>29152</v>
      </c>
      <c r="Q1869" s="170">
        <f t="shared" si="414"/>
        <v>22592</v>
      </c>
      <c r="R1869" s="170">
        <f t="shared" si="415"/>
        <v>9552</v>
      </c>
      <c r="S1869" s="174">
        <f t="shared" si="416"/>
        <v>33540</v>
      </c>
      <c r="T1869" s="171">
        <f t="shared" si="417"/>
        <v>46532.700072</v>
      </c>
      <c r="U1869" s="174">
        <f t="shared" si="418"/>
        <v>1719.3832676603997</v>
      </c>
      <c r="V1869" s="172">
        <f t="shared" si="419"/>
        <v>19.506994531613984</v>
      </c>
      <c r="W1869" s="174">
        <f t="shared" si="420"/>
        <v>2271</v>
      </c>
      <c r="X1869" s="174">
        <f t="shared" si="421"/>
        <v>143.28193897169999</v>
      </c>
      <c r="Y1869" s="175">
        <f t="shared" si="422"/>
        <v>15.849869259855225</v>
      </c>
    </row>
    <row r="1870" spans="1:25" ht="14.25" customHeight="1" x14ac:dyDescent="0.2">
      <c r="A1870" s="172" t="s">
        <v>216</v>
      </c>
      <c r="B1870" s="172" t="s">
        <v>293</v>
      </c>
      <c r="C1870" s="172" t="s">
        <v>340</v>
      </c>
      <c r="D1870" s="170">
        <v>258000</v>
      </c>
      <c r="E1870" s="160">
        <v>593</v>
      </c>
      <c r="F1870" s="160">
        <v>757</v>
      </c>
      <c r="G1870" s="160">
        <v>1083</v>
      </c>
      <c r="H1870" s="170">
        <v>75413</v>
      </c>
      <c r="I1870" s="170">
        <v>79731</v>
      </c>
      <c r="J1870" s="170">
        <v>23720</v>
      </c>
      <c r="K1870" s="170">
        <v>30280</v>
      </c>
      <c r="L1870" s="160">
        <v>43320</v>
      </c>
      <c r="M1870" s="160">
        <v>29179</v>
      </c>
      <c r="N1870" s="170">
        <f t="shared" si="411"/>
        <v>-46234</v>
      </c>
      <c r="O1870" s="170">
        <f t="shared" si="412"/>
        <v>-50552</v>
      </c>
      <c r="P1870" s="170">
        <f t="shared" si="413"/>
        <v>5459</v>
      </c>
      <c r="Q1870" s="170">
        <f t="shared" si="414"/>
        <v>-1101</v>
      </c>
      <c r="R1870" s="170">
        <f t="shared" si="415"/>
        <v>-14141</v>
      </c>
      <c r="S1870" s="174">
        <f t="shared" si="416"/>
        <v>33540</v>
      </c>
      <c r="T1870" s="171">
        <f t="shared" si="417"/>
        <v>25680.467079000002</v>
      </c>
      <c r="U1870" s="174">
        <f t="shared" si="418"/>
        <v>948.89325856904998</v>
      </c>
      <c r="V1870" s="172">
        <f t="shared" si="419"/>
        <v>35.346441443349477</v>
      </c>
      <c r="W1870" s="174">
        <f t="shared" si="420"/>
        <v>2271</v>
      </c>
      <c r="X1870" s="174">
        <f t="shared" si="421"/>
        <v>79.074438214087493</v>
      </c>
      <c r="Y1870" s="175">
        <f t="shared" si="422"/>
        <v>28.71977406720811</v>
      </c>
    </row>
    <row r="1871" spans="1:25" ht="14.25" customHeight="1" x14ac:dyDescent="0.2">
      <c r="A1871" s="172" t="s">
        <v>216</v>
      </c>
      <c r="B1871" s="172" t="s">
        <v>293</v>
      </c>
      <c r="C1871" s="172" t="s">
        <v>305</v>
      </c>
      <c r="D1871" s="170">
        <v>258000</v>
      </c>
      <c r="E1871" s="160">
        <v>593</v>
      </c>
      <c r="F1871" s="160">
        <v>757</v>
      </c>
      <c r="G1871" s="160">
        <v>1083</v>
      </c>
      <c r="H1871" s="170">
        <v>75413</v>
      </c>
      <c r="I1871" s="170">
        <v>79731</v>
      </c>
      <c r="J1871" s="170">
        <v>23720</v>
      </c>
      <c r="K1871" s="170">
        <v>30280</v>
      </c>
      <c r="L1871" s="160">
        <v>43320</v>
      </c>
      <c r="M1871" s="160">
        <v>25688</v>
      </c>
      <c r="N1871" s="170">
        <f t="shared" si="411"/>
        <v>-49725</v>
      </c>
      <c r="O1871" s="170">
        <f t="shared" si="412"/>
        <v>-54043</v>
      </c>
      <c r="P1871" s="170">
        <f t="shared" si="413"/>
        <v>1968</v>
      </c>
      <c r="Q1871" s="170">
        <f t="shared" si="414"/>
        <v>-4592</v>
      </c>
      <c r="R1871" s="170">
        <f t="shared" si="415"/>
        <v>-17632</v>
      </c>
      <c r="S1871" s="174">
        <f t="shared" si="416"/>
        <v>33540</v>
      </c>
      <c r="T1871" s="171">
        <f t="shared" si="417"/>
        <v>22608.034488000001</v>
      </c>
      <c r="U1871" s="174">
        <f t="shared" si="418"/>
        <v>835.3668743316</v>
      </c>
      <c r="V1871" s="172">
        <f t="shared" si="419"/>
        <v>40.150023936292989</v>
      </c>
      <c r="W1871" s="174">
        <f t="shared" si="420"/>
        <v>2271</v>
      </c>
      <c r="X1871" s="174">
        <f t="shared" si="421"/>
        <v>69.6139061943</v>
      </c>
      <c r="Y1871" s="175">
        <f t="shared" si="422"/>
        <v>32.622792257360068</v>
      </c>
    </row>
    <row r="1872" spans="1:25" ht="14.25" customHeight="1" x14ac:dyDescent="0.2">
      <c r="A1872" s="172" t="s">
        <v>216</v>
      </c>
      <c r="B1872" s="172" t="s">
        <v>293</v>
      </c>
      <c r="C1872" s="172" t="s">
        <v>463</v>
      </c>
      <c r="D1872" s="170">
        <v>258000</v>
      </c>
      <c r="E1872" s="160">
        <v>593</v>
      </c>
      <c r="F1872" s="160">
        <v>757</v>
      </c>
      <c r="G1872" s="160">
        <v>1083</v>
      </c>
      <c r="H1872" s="170">
        <v>75413</v>
      </c>
      <c r="I1872" s="170">
        <v>79731</v>
      </c>
      <c r="J1872" s="170">
        <v>23720</v>
      </c>
      <c r="K1872" s="170">
        <v>30280</v>
      </c>
      <c r="L1872" s="160">
        <v>43320</v>
      </c>
      <c r="M1872" s="160">
        <v>29865</v>
      </c>
      <c r="N1872" s="170">
        <f t="shared" si="411"/>
        <v>-45548</v>
      </c>
      <c r="O1872" s="170">
        <f t="shared" si="412"/>
        <v>-49866</v>
      </c>
      <c r="P1872" s="170">
        <f t="shared" si="413"/>
        <v>6145</v>
      </c>
      <c r="Q1872" s="170">
        <f t="shared" si="414"/>
        <v>-415</v>
      </c>
      <c r="R1872" s="170">
        <f t="shared" si="415"/>
        <v>-13455</v>
      </c>
      <c r="S1872" s="174">
        <f t="shared" si="416"/>
        <v>33540</v>
      </c>
      <c r="T1872" s="171">
        <f t="shared" si="417"/>
        <v>26284.216365</v>
      </c>
      <c r="U1872" s="174">
        <f t="shared" si="418"/>
        <v>971.20179468674996</v>
      </c>
      <c r="V1872" s="172">
        <f t="shared" si="419"/>
        <v>34.534532559032122</v>
      </c>
      <c r="W1872" s="174">
        <f t="shared" si="420"/>
        <v>2271</v>
      </c>
      <c r="X1872" s="174">
        <f t="shared" si="421"/>
        <v>80.933482890562487</v>
      </c>
      <c r="Y1872" s="172">
        <f t="shared" si="422"/>
        <v>28.060079943313763</v>
      </c>
    </row>
    <row r="1873" spans="1:25" ht="14.25" customHeight="1" x14ac:dyDescent="0.2">
      <c r="A1873" s="172" t="s">
        <v>307</v>
      </c>
      <c r="B1873" s="172" t="s">
        <v>455</v>
      </c>
      <c r="C1873" s="180" t="s">
        <v>177</v>
      </c>
      <c r="D1873" s="170">
        <v>111000</v>
      </c>
      <c r="E1873" s="160">
        <v>557</v>
      </c>
      <c r="F1873" s="160">
        <v>726</v>
      </c>
      <c r="G1873" s="160">
        <v>994</v>
      </c>
      <c r="H1873" s="170">
        <v>32445</v>
      </c>
      <c r="I1873" s="170">
        <v>34303</v>
      </c>
      <c r="J1873" s="170">
        <v>22280</v>
      </c>
      <c r="K1873" s="170">
        <v>29040</v>
      </c>
      <c r="L1873" s="160">
        <v>39760</v>
      </c>
      <c r="M1873" s="160">
        <v>28031</v>
      </c>
      <c r="N1873" s="170">
        <f t="shared" si="411"/>
        <v>-4414</v>
      </c>
      <c r="O1873" s="170">
        <f t="shared" si="412"/>
        <v>-6272</v>
      </c>
      <c r="P1873" s="170">
        <f t="shared" si="413"/>
        <v>5751</v>
      </c>
      <c r="Q1873" s="170">
        <f t="shared" si="414"/>
        <v>-1009</v>
      </c>
      <c r="R1873" s="170">
        <f t="shared" si="415"/>
        <v>-11729</v>
      </c>
      <c r="S1873" s="174">
        <f t="shared" si="416"/>
        <v>14430</v>
      </c>
      <c r="T1873" s="171">
        <f t="shared" si="417"/>
        <v>24670.111131000001</v>
      </c>
      <c r="U1873" s="174">
        <f t="shared" si="418"/>
        <v>911.56060629044998</v>
      </c>
      <c r="V1873" s="172">
        <f t="shared" si="419"/>
        <v>15.82999517577022</v>
      </c>
      <c r="W1873" s="174">
        <f t="shared" si="420"/>
        <v>2178</v>
      </c>
      <c r="X1873" s="174">
        <f t="shared" si="421"/>
        <v>75.963383857537494</v>
      </c>
      <c r="Y1873" s="175">
        <f t="shared" si="422"/>
        <v>28.671708517943902</v>
      </c>
    </row>
    <row r="1874" spans="1:25" ht="14.25" customHeight="1" x14ac:dyDescent="0.2">
      <c r="A1874" s="172" t="s">
        <v>307</v>
      </c>
      <c r="B1874" s="172" t="s">
        <v>455</v>
      </c>
      <c r="C1874" s="180" t="s">
        <v>180</v>
      </c>
      <c r="D1874" s="170">
        <v>111000</v>
      </c>
      <c r="E1874" s="160">
        <v>557</v>
      </c>
      <c r="F1874" s="160">
        <v>726</v>
      </c>
      <c r="G1874" s="160">
        <v>994</v>
      </c>
      <c r="H1874" s="170">
        <v>32445</v>
      </c>
      <c r="I1874" s="170">
        <v>34303</v>
      </c>
      <c r="J1874" s="170">
        <v>22280</v>
      </c>
      <c r="K1874" s="170">
        <v>29040</v>
      </c>
      <c r="L1874" s="160">
        <v>39760</v>
      </c>
      <c r="M1874" s="160">
        <v>27890</v>
      </c>
      <c r="N1874" s="170">
        <f t="shared" si="411"/>
        <v>-4555</v>
      </c>
      <c r="O1874" s="170">
        <f t="shared" si="412"/>
        <v>-6413</v>
      </c>
      <c r="P1874" s="170">
        <f t="shared" si="413"/>
        <v>5610</v>
      </c>
      <c r="Q1874" s="170">
        <f t="shared" si="414"/>
        <v>-1150</v>
      </c>
      <c r="R1874" s="170">
        <f t="shared" si="415"/>
        <v>-11870</v>
      </c>
      <c r="S1874" s="174">
        <f t="shared" si="416"/>
        <v>14430</v>
      </c>
      <c r="T1874" s="171">
        <f t="shared" si="417"/>
        <v>24546.016889999999</v>
      </c>
      <c r="U1874" s="174">
        <f t="shared" si="418"/>
        <v>906.97532408549989</v>
      </c>
      <c r="V1874" s="172">
        <f t="shared" si="419"/>
        <v>15.91002491115149</v>
      </c>
      <c r="W1874" s="174">
        <f t="shared" si="420"/>
        <v>2178</v>
      </c>
      <c r="X1874" s="174">
        <f t="shared" si="421"/>
        <v>75.581277007124982</v>
      </c>
      <c r="Y1874" s="175">
        <f t="shared" si="422"/>
        <v>28.816660504355884</v>
      </c>
    </row>
    <row r="1875" spans="1:25" ht="14.25" customHeight="1" x14ac:dyDescent="0.2">
      <c r="A1875" s="172" t="s">
        <v>307</v>
      </c>
      <c r="B1875" s="172" t="s">
        <v>455</v>
      </c>
      <c r="C1875" s="172" t="s">
        <v>181</v>
      </c>
      <c r="D1875" s="170">
        <v>111000</v>
      </c>
      <c r="E1875" s="160">
        <v>557</v>
      </c>
      <c r="F1875" s="160">
        <v>726</v>
      </c>
      <c r="G1875" s="160">
        <v>994</v>
      </c>
      <c r="H1875" s="170">
        <v>32445</v>
      </c>
      <c r="I1875" s="170">
        <v>34303</v>
      </c>
      <c r="J1875" s="170">
        <v>22280</v>
      </c>
      <c r="K1875" s="170">
        <v>29040</v>
      </c>
      <c r="L1875" s="160">
        <v>39760</v>
      </c>
      <c r="M1875" s="160">
        <v>84740</v>
      </c>
      <c r="N1875" s="170">
        <f t="shared" si="411"/>
        <v>52295</v>
      </c>
      <c r="O1875" s="170">
        <f t="shared" si="412"/>
        <v>50437</v>
      </c>
      <c r="P1875" s="170">
        <f t="shared" si="413"/>
        <v>62460</v>
      </c>
      <c r="Q1875" s="170">
        <f t="shared" si="414"/>
        <v>55700</v>
      </c>
      <c r="R1875" s="170">
        <f t="shared" si="415"/>
        <v>44980</v>
      </c>
      <c r="S1875" s="174">
        <f t="shared" si="416"/>
        <v>14430</v>
      </c>
      <c r="T1875" s="171">
        <f t="shared" si="417"/>
        <v>74579.758740000005</v>
      </c>
      <c r="U1875" s="174">
        <f t="shared" si="418"/>
        <v>2755.7220854429997</v>
      </c>
      <c r="V1875" s="172">
        <f t="shared" si="419"/>
        <v>5.2363770919520309</v>
      </c>
      <c r="W1875" s="174">
        <f t="shared" si="420"/>
        <v>2178</v>
      </c>
      <c r="X1875" s="174">
        <f t="shared" si="421"/>
        <v>229.64350712024998</v>
      </c>
      <c r="Y1875" s="175">
        <f t="shared" si="422"/>
        <v>9.4842655353609331</v>
      </c>
    </row>
    <row r="1876" spans="1:25" ht="14.25" customHeight="1" x14ac:dyDescent="0.2">
      <c r="A1876" s="172" t="s">
        <v>307</v>
      </c>
      <c r="B1876" s="172" t="s">
        <v>455</v>
      </c>
      <c r="C1876" s="172" t="s">
        <v>178</v>
      </c>
      <c r="D1876" s="170">
        <v>111000</v>
      </c>
      <c r="E1876" s="160">
        <v>557</v>
      </c>
      <c r="F1876" s="160">
        <v>726</v>
      </c>
      <c r="G1876" s="160">
        <v>994</v>
      </c>
      <c r="H1876" s="170">
        <v>32445</v>
      </c>
      <c r="I1876" s="170">
        <v>34303</v>
      </c>
      <c r="J1876" s="170">
        <v>22280</v>
      </c>
      <c r="K1876" s="170">
        <v>29040</v>
      </c>
      <c r="L1876" s="160">
        <v>39760</v>
      </c>
      <c r="M1876" s="160">
        <v>66489</v>
      </c>
      <c r="N1876" s="170">
        <f t="shared" si="411"/>
        <v>34044</v>
      </c>
      <c r="O1876" s="170">
        <f t="shared" si="412"/>
        <v>32186</v>
      </c>
      <c r="P1876" s="170">
        <f t="shared" si="413"/>
        <v>44209</v>
      </c>
      <c r="Q1876" s="170">
        <f t="shared" si="414"/>
        <v>37449</v>
      </c>
      <c r="R1876" s="170">
        <f t="shared" si="415"/>
        <v>26729</v>
      </c>
      <c r="S1876" s="174">
        <f t="shared" si="416"/>
        <v>14430</v>
      </c>
      <c r="T1876" s="171">
        <f t="shared" si="417"/>
        <v>58517.035389000004</v>
      </c>
      <c r="U1876" s="174">
        <f t="shared" si="418"/>
        <v>2162.2044576235498</v>
      </c>
      <c r="V1876" s="172">
        <f t="shared" si="419"/>
        <v>6.6737444505409176</v>
      </c>
      <c r="W1876" s="174">
        <f t="shared" si="420"/>
        <v>2178</v>
      </c>
      <c r="X1876" s="174">
        <f t="shared" si="421"/>
        <v>180.18370480196248</v>
      </c>
      <c r="Y1876" s="175">
        <f t="shared" si="422"/>
        <v>12.087663545345629</v>
      </c>
    </row>
    <row r="1877" spans="1:25" ht="14.25" customHeight="1" x14ac:dyDescent="0.2">
      <c r="A1877" s="172" t="s">
        <v>307</v>
      </c>
      <c r="B1877" s="172" t="s">
        <v>455</v>
      </c>
      <c r="C1877" s="172" t="s">
        <v>468</v>
      </c>
      <c r="D1877" s="170">
        <v>111000</v>
      </c>
      <c r="E1877" s="160">
        <v>557</v>
      </c>
      <c r="F1877" s="160">
        <v>726</v>
      </c>
      <c r="G1877" s="160">
        <v>994</v>
      </c>
      <c r="H1877" s="170">
        <v>32445</v>
      </c>
      <c r="I1877" s="170">
        <v>34303</v>
      </c>
      <c r="J1877" s="170">
        <v>22280</v>
      </c>
      <c r="K1877" s="170">
        <v>29040</v>
      </c>
      <c r="L1877" s="160">
        <v>39760</v>
      </c>
      <c r="M1877" s="160">
        <v>55921</v>
      </c>
      <c r="N1877" s="170">
        <f t="shared" si="411"/>
        <v>23476</v>
      </c>
      <c r="O1877" s="170">
        <f t="shared" si="412"/>
        <v>21618</v>
      </c>
      <c r="P1877" s="170">
        <f t="shared" si="413"/>
        <v>33641</v>
      </c>
      <c r="Q1877" s="170">
        <f t="shared" si="414"/>
        <v>26881</v>
      </c>
      <c r="R1877" s="170">
        <f t="shared" si="415"/>
        <v>16161</v>
      </c>
      <c r="S1877" s="174">
        <f t="shared" si="416"/>
        <v>14430</v>
      </c>
      <c r="T1877" s="171">
        <f t="shared" si="417"/>
        <v>49216.128021000004</v>
      </c>
      <c r="U1877" s="174">
        <f t="shared" si="418"/>
        <v>1818.5359303759501</v>
      </c>
      <c r="V1877" s="172">
        <f t="shared" si="419"/>
        <v>7.9349545747038679</v>
      </c>
      <c r="W1877" s="174">
        <f t="shared" si="420"/>
        <v>2178</v>
      </c>
      <c r="X1877" s="174">
        <f t="shared" si="421"/>
        <v>151.54466086466249</v>
      </c>
      <c r="Y1877" s="175">
        <f t="shared" si="422"/>
        <v>14.372000884577984</v>
      </c>
    </row>
    <row r="1878" spans="1:25" ht="14.25" customHeight="1" x14ac:dyDescent="0.2">
      <c r="A1878" s="172" t="s">
        <v>307</v>
      </c>
      <c r="B1878" s="172" t="s">
        <v>455</v>
      </c>
      <c r="C1878" s="180" t="s">
        <v>170</v>
      </c>
      <c r="D1878" s="170">
        <v>111000</v>
      </c>
      <c r="E1878" s="160">
        <v>557</v>
      </c>
      <c r="F1878" s="160">
        <v>726</v>
      </c>
      <c r="G1878" s="160">
        <v>994</v>
      </c>
      <c r="H1878" s="170">
        <v>32445</v>
      </c>
      <c r="I1878" s="170">
        <v>34303</v>
      </c>
      <c r="J1878" s="170">
        <v>22280</v>
      </c>
      <c r="K1878" s="170">
        <v>29040</v>
      </c>
      <c r="L1878" s="160">
        <v>39760</v>
      </c>
      <c r="M1878" s="160">
        <v>46842</v>
      </c>
      <c r="N1878" s="170">
        <f t="shared" si="411"/>
        <v>14397</v>
      </c>
      <c r="O1878" s="170">
        <f t="shared" si="412"/>
        <v>12539</v>
      </c>
      <c r="P1878" s="170">
        <f t="shared" si="413"/>
        <v>24562</v>
      </c>
      <c r="Q1878" s="170">
        <f t="shared" si="414"/>
        <v>17802</v>
      </c>
      <c r="R1878" s="170">
        <f t="shared" si="415"/>
        <v>7082</v>
      </c>
      <c r="S1878" s="174">
        <f t="shared" si="416"/>
        <v>14430</v>
      </c>
      <c r="T1878" s="171">
        <f t="shared" si="417"/>
        <v>41225.691041999999</v>
      </c>
      <c r="U1878" s="174">
        <f t="shared" si="418"/>
        <v>1523.2892840018999</v>
      </c>
      <c r="V1878" s="172">
        <f t="shared" si="419"/>
        <v>9.4729216252938606</v>
      </c>
      <c r="W1878" s="174">
        <f t="shared" si="420"/>
        <v>2178</v>
      </c>
      <c r="X1878" s="174">
        <f t="shared" si="421"/>
        <v>126.94077366682498</v>
      </c>
      <c r="Y1878" s="175">
        <f t="shared" si="422"/>
        <v>17.157607733796283</v>
      </c>
    </row>
    <row r="1879" spans="1:25" ht="14.25" customHeight="1" x14ac:dyDescent="0.2">
      <c r="A1879" s="172" t="s">
        <v>307</v>
      </c>
      <c r="B1879" s="172" t="s">
        <v>455</v>
      </c>
      <c r="C1879" s="180" t="s">
        <v>171</v>
      </c>
      <c r="D1879" s="170">
        <v>111000</v>
      </c>
      <c r="E1879" s="160">
        <v>557</v>
      </c>
      <c r="F1879" s="160">
        <v>726</v>
      </c>
      <c r="G1879" s="160">
        <v>994</v>
      </c>
      <c r="H1879" s="170">
        <v>32445</v>
      </c>
      <c r="I1879" s="170">
        <v>34303</v>
      </c>
      <c r="J1879" s="170">
        <v>22280</v>
      </c>
      <c r="K1879" s="170">
        <v>29040</v>
      </c>
      <c r="L1879" s="160">
        <v>39760</v>
      </c>
      <c r="M1879" s="160">
        <v>43041</v>
      </c>
      <c r="N1879" s="170">
        <f t="shared" si="411"/>
        <v>10596</v>
      </c>
      <c r="O1879" s="170">
        <f t="shared" si="412"/>
        <v>8738</v>
      </c>
      <c r="P1879" s="170">
        <f t="shared" si="413"/>
        <v>20761</v>
      </c>
      <c r="Q1879" s="170">
        <f t="shared" si="414"/>
        <v>14001</v>
      </c>
      <c r="R1879" s="170">
        <f t="shared" si="415"/>
        <v>3281</v>
      </c>
      <c r="S1879" s="174">
        <f t="shared" si="416"/>
        <v>14430</v>
      </c>
      <c r="T1879" s="171">
        <f t="shared" si="417"/>
        <v>37880.427141</v>
      </c>
      <c r="U1879" s="174">
        <f t="shared" si="418"/>
        <v>1399.6817828599499</v>
      </c>
      <c r="V1879" s="172">
        <f t="shared" si="419"/>
        <v>10.309486182291653</v>
      </c>
      <c r="W1879" s="174">
        <f t="shared" si="420"/>
        <v>2178</v>
      </c>
      <c r="X1879" s="174">
        <f t="shared" si="421"/>
        <v>116.64014857166248</v>
      </c>
      <c r="Y1879" s="175">
        <f t="shared" si="422"/>
        <v>18.672815721439687</v>
      </c>
    </row>
    <row r="1880" spans="1:25" ht="14.25" customHeight="1" x14ac:dyDescent="0.2">
      <c r="A1880" s="172" t="s">
        <v>307</v>
      </c>
      <c r="B1880" s="172" t="s">
        <v>455</v>
      </c>
      <c r="C1880" s="180" t="s">
        <v>172</v>
      </c>
      <c r="D1880" s="170">
        <v>111000</v>
      </c>
      <c r="E1880" s="160">
        <v>557</v>
      </c>
      <c r="F1880" s="160">
        <v>726</v>
      </c>
      <c r="G1880" s="160">
        <v>994</v>
      </c>
      <c r="H1880" s="170">
        <v>32445</v>
      </c>
      <c r="I1880" s="170">
        <v>34303</v>
      </c>
      <c r="J1880" s="170">
        <v>22280</v>
      </c>
      <c r="K1880" s="170">
        <v>29040</v>
      </c>
      <c r="L1880" s="160">
        <v>39760</v>
      </c>
      <c r="M1880" s="160">
        <v>30580</v>
      </c>
      <c r="N1880" s="170">
        <f t="shared" si="411"/>
        <v>-1865</v>
      </c>
      <c r="O1880" s="170">
        <f t="shared" si="412"/>
        <v>-3723</v>
      </c>
      <c r="P1880" s="170">
        <f t="shared" si="413"/>
        <v>8300</v>
      </c>
      <c r="Q1880" s="170">
        <f t="shared" si="414"/>
        <v>1540</v>
      </c>
      <c r="R1880" s="170">
        <f t="shared" si="415"/>
        <v>-9180</v>
      </c>
      <c r="S1880" s="174">
        <f t="shared" si="416"/>
        <v>14430</v>
      </c>
      <c r="T1880" s="171">
        <f t="shared" si="417"/>
        <v>26913.488580000001</v>
      </c>
      <c r="U1880" s="174">
        <f t="shared" si="418"/>
        <v>994.45340303099999</v>
      </c>
      <c r="V1880" s="172">
        <f t="shared" si="419"/>
        <v>14.510483805494278</v>
      </c>
      <c r="W1880" s="174">
        <f t="shared" si="420"/>
        <v>2178</v>
      </c>
      <c r="X1880" s="174">
        <f t="shared" si="421"/>
        <v>82.871116919249985</v>
      </c>
      <c r="Y1880" s="175">
        <f t="shared" si="422"/>
        <v>26.281774410284029</v>
      </c>
    </row>
    <row r="1881" spans="1:25" ht="14.25" customHeight="1" x14ac:dyDescent="0.2">
      <c r="A1881" s="172" t="s">
        <v>307</v>
      </c>
      <c r="B1881" s="172" t="s">
        <v>455</v>
      </c>
      <c r="C1881" s="180" t="s">
        <v>173</v>
      </c>
      <c r="D1881" s="170">
        <v>111000</v>
      </c>
      <c r="E1881" s="160">
        <v>557</v>
      </c>
      <c r="F1881" s="160">
        <v>726</v>
      </c>
      <c r="G1881" s="160">
        <v>994</v>
      </c>
      <c r="H1881" s="170">
        <v>32445</v>
      </c>
      <c r="I1881" s="170">
        <v>34303</v>
      </c>
      <c r="J1881" s="170">
        <v>22280</v>
      </c>
      <c r="K1881" s="170">
        <v>29040</v>
      </c>
      <c r="L1881" s="160">
        <v>39760</v>
      </c>
      <c r="M1881" s="160">
        <v>38005</v>
      </c>
      <c r="N1881" s="170">
        <f t="shared" si="411"/>
        <v>5560</v>
      </c>
      <c r="O1881" s="170">
        <f t="shared" si="412"/>
        <v>3702</v>
      </c>
      <c r="P1881" s="170">
        <f t="shared" si="413"/>
        <v>15725</v>
      </c>
      <c r="Q1881" s="170">
        <f t="shared" si="414"/>
        <v>8965</v>
      </c>
      <c r="R1881" s="170">
        <f t="shared" si="415"/>
        <v>-1755</v>
      </c>
      <c r="S1881" s="174">
        <f t="shared" si="416"/>
        <v>14430</v>
      </c>
      <c r="T1881" s="171">
        <f t="shared" si="417"/>
        <v>33448.238505000001</v>
      </c>
      <c r="U1881" s="174">
        <f t="shared" si="418"/>
        <v>1235.9124127597499</v>
      </c>
      <c r="V1881" s="172">
        <f t="shared" si="419"/>
        <v>11.675584653914354</v>
      </c>
      <c r="W1881" s="174">
        <f t="shared" si="420"/>
        <v>2178</v>
      </c>
      <c r="X1881" s="174">
        <f t="shared" si="421"/>
        <v>102.9927010633125</v>
      </c>
      <c r="Y1881" s="175">
        <f t="shared" si="422"/>
        <v>21.147129626798723</v>
      </c>
    </row>
    <row r="1882" spans="1:25" ht="14.25" customHeight="1" x14ac:dyDescent="0.2">
      <c r="A1882" s="172" t="s">
        <v>307</v>
      </c>
      <c r="B1882" s="172" t="s">
        <v>455</v>
      </c>
      <c r="C1882" s="180" t="s">
        <v>174</v>
      </c>
      <c r="D1882" s="170">
        <v>111000</v>
      </c>
      <c r="E1882" s="160">
        <v>557</v>
      </c>
      <c r="F1882" s="160">
        <v>726</v>
      </c>
      <c r="G1882" s="160">
        <v>994</v>
      </c>
      <c r="H1882" s="170">
        <v>32445</v>
      </c>
      <c r="I1882" s="170">
        <v>34303</v>
      </c>
      <c r="J1882" s="170">
        <v>22280</v>
      </c>
      <c r="K1882" s="170">
        <v>29040</v>
      </c>
      <c r="L1882" s="160">
        <v>39760</v>
      </c>
      <c r="M1882" s="160">
        <v>65845</v>
      </c>
      <c r="N1882" s="170">
        <f t="shared" si="411"/>
        <v>33400</v>
      </c>
      <c r="O1882" s="170">
        <f t="shared" si="412"/>
        <v>31542</v>
      </c>
      <c r="P1882" s="170">
        <f t="shared" si="413"/>
        <v>43565</v>
      </c>
      <c r="Q1882" s="170">
        <f t="shared" si="414"/>
        <v>36805</v>
      </c>
      <c r="R1882" s="170">
        <f t="shared" si="415"/>
        <v>26085</v>
      </c>
      <c r="S1882" s="174">
        <f t="shared" si="416"/>
        <v>14430</v>
      </c>
      <c r="T1882" s="171">
        <f t="shared" si="417"/>
        <v>57950.250345</v>
      </c>
      <c r="U1882" s="174">
        <f t="shared" si="418"/>
        <v>2141.2617502477497</v>
      </c>
      <c r="V1882" s="172">
        <f t="shared" si="419"/>
        <v>6.7390173099250523</v>
      </c>
      <c r="W1882" s="174">
        <f t="shared" si="420"/>
        <v>2178</v>
      </c>
      <c r="X1882" s="174">
        <f t="shared" si="421"/>
        <v>178.43847918731248</v>
      </c>
      <c r="Y1882" s="175">
        <f t="shared" si="422"/>
        <v>12.205887485253026</v>
      </c>
    </row>
    <row r="1883" spans="1:25" ht="14.25" customHeight="1" x14ac:dyDescent="0.2">
      <c r="A1883" s="172" t="s">
        <v>307</v>
      </c>
      <c r="B1883" s="172" t="s">
        <v>455</v>
      </c>
      <c r="C1883" s="180" t="s">
        <v>175</v>
      </c>
      <c r="D1883" s="170">
        <v>111000</v>
      </c>
      <c r="E1883" s="160">
        <v>557</v>
      </c>
      <c r="F1883" s="160">
        <v>726</v>
      </c>
      <c r="G1883" s="160">
        <v>994</v>
      </c>
      <c r="H1883" s="170">
        <v>32445</v>
      </c>
      <c r="I1883" s="170">
        <v>34303</v>
      </c>
      <c r="J1883" s="170">
        <v>22280</v>
      </c>
      <c r="K1883" s="170">
        <v>29040</v>
      </c>
      <c r="L1883" s="160">
        <v>39760</v>
      </c>
      <c r="M1883" s="160">
        <v>28484</v>
      </c>
      <c r="N1883" s="170">
        <f t="shared" si="411"/>
        <v>-3961</v>
      </c>
      <c r="O1883" s="170">
        <f t="shared" si="412"/>
        <v>-5819</v>
      </c>
      <c r="P1883" s="170">
        <f t="shared" si="413"/>
        <v>6204</v>
      </c>
      <c r="Q1883" s="170">
        <f t="shared" si="414"/>
        <v>-556</v>
      </c>
      <c r="R1883" s="170">
        <f t="shared" si="415"/>
        <v>-11276</v>
      </c>
      <c r="S1883" s="174">
        <f t="shared" si="416"/>
        <v>14430</v>
      </c>
      <c r="T1883" s="171">
        <f t="shared" si="417"/>
        <v>25068.796883999999</v>
      </c>
      <c r="U1883" s="174">
        <f t="shared" si="418"/>
        <v>926.2920448637999</v>
      </c>
      <c r="V1883" s="172">
        <f t="shared" si="419"/>
        <v>15.578240232130847</v>
      </c>
      <c r="W1883" s="174">
        <f t="shared" si="420"/>
        <v>2178</v>
      </c>
      <c r="X1883" s="174">
        <f t="shared" si="421"/>
        <v>77.191003738649982</v>
      </c>
      <c r="Y1883" s="175">
        <f t="shared" si="422"/>
        <v>28.215723264516416</v>
      </c>
    </row>
    <row r="1884" spans="1:25" ht="14.25" customHeight="1" x14ac:dyDescent="0.2">
      <c r="A1884" s="172" t="s">
        <v>307</v>
      </c>
      <c r="B1884" s="172" t="s">
        <v>455</v>
      </c>
      <c r="C1884" s="180" t="s">
        <v>176</v>
      </c>
      <c r="D1884" s="170">
        <v>111000</v>
      </c>
      <c r="E1884" s="160">
        <v>557</v>
      </c>
      <c r="F1884" s="160">
        <v>726</v>
      </c>
      <c r="G1884" s="160">
        <v>994</v>
      </c>
      <c r="H1884" s="170">
        <v>32445</v>
      </c>
      <c r="I1884" s="170">
        <v>34303</v>
      </c>
      <c r="J1884" s="170">
        <v>22280</v>
      </c>
      <c r="K1884" s="170">
        <v>29040</v>
      </c>
      <c r="L1884" s="160">
        <v>39760</v>
      </c>
      <c r="M1884" s="160">
        <v>24165</v>
      </c>
      <c r="N1884" s="170">
        <f t="shared" si="411"/>
        <v>-8280</v>
      </c>
      <c r="O1884" s="170">
        <f t="shared" si="412"/>
        <v>-10138</v>
      </c>
      <c r="P1884" s="170">
        <f t="shared" si="413"/>
        <v>1885</v>
      </c>
      <c r="Q1884" s="170">
        <f t="shared" si="414"/>
        <v>-4875</v>
      </c>
      <c r="R1884" s="170">
        <f t="shared" si="415"/>
        <v>-15595</v>
      </c>
      <c r="S1884" s="174">
        <f t="shared" si="416"/>
        <v>14430</v>
      </c>
      <c r="T1884" s="171">
        <f t="shared" si="417"/>
        <v>21267.640664999999</v>
      </c>
      <c r="U1884" s="174">
        <f t="shared" si="418"/>
        <v>785.8393225717499</v>
      </c>
      <c r="V1884" s="172">
        <f t="shared" si="419"/>
        <v>18.362532372109044</v>
      </c>
      <c r="W1884" s="174">
        <f t="shared" si="420"/>
        <v>2178</v>
      </c>
      <c r="X1884" s="174">
        <f t="shared" si="421"/>
        <v>65.486610214312492</v>
      </c>
      <c r="Y1884" s="175">
        <f t="shared" si="422"/>
        <v>33.25870728187401</v>
      </c>
    </row>
    <row r="1885" spans="1:25" ht="14.25" customHeight="1" x14ac:dyDescent="0.2">
      <c r="A1885" s="172" t="s">
        <v>307</v>
      </c>
      <c r="B1885" s="172" t="s">
        <v>455</v>
      </c>
      <c r="C1885" s="172" t="s">
        <v>303</v>
      </c>
      <c r="D1885" s="170">
        <v>111000</v>
      </c>
      <c r="E1885" s="160">
        <v>557</v>
      </c>
      <c r="F1885" s="160">
        <v>726</v>
      </c>
      <c r="G1885" s="160">
        <v>994</v>
      </c>
      <c r="H1885" s="170">
        <v>32445</v>
      </c>
      <c r="I1885" s="170">
        <v>34303</v>
      </c>
      <c r="J1885" s="170">
        <v>22280</v>
      </c>
      <c r="K1885" s="170">
        <v>29040</v>
      </c>
      <c r="L1885" s="160">
        <v>39760</v>
      </c>
      <c r="M1885" s="160">
        <v>42422</v>
      </c>
      <c r="N1885" s="170">
        <f t="shared" ref="N1885:N1948" si="423">$M1885-H1885</f>
        <v>9977</v>
      </c>
      <c r="O1885" s="170">
        <f t="shared" ref="O1885:O1948" si="424">$M1885-I1885</f>
        <v>8119</v>
      </c>
      <c r="P1885" s="170">
        <f t="shared" ref="P1885:P1948" si="425">$M1885-J1885</f>
        <v>20142</v>
      </c>
      <c r="Q1885" s="170">
        <f t="shared" ref="Q1885:Q1948" si="426">$M1885-K1885</f>
        <v>13382</v>
      </c>
      <c r="R1885" s="170">
        <f t="shared" ref="R1885:R1948" si="427">$M1885-L1885</f>
        <v>2662</v>
      </c>
      <c r="S1885" s="174">
        <f t="shared" ref="S1885:S1948" si="428">D1885*0.13</f>
        <v>14430</v>
      </c>
      <c r="T1885" s="171">
        <f t="shared" ref="T1885:T1948" si="429">M1885*$AD$1</f>
        <v>37335.644622</v>
      </c>
      <c r="U1885" s="174">
        <f t="shared" ref="U1885:U1948" si="430">T1885*$AB$1</f>
        <v>1379.5520687828998</v>
      </c>
      <c r="V1885" s="172">
        <f t="shared" ref="V1885:V1948" si="431">S1885/U1885</f>
        <v>10.459916900947977</v>
      </c>
      <c r="W1885" s="174">
        <f t="shared" ref="W1885:W1948" si="432">F1885*3</f>
        <v>2178</v>
      </c>
      <c r="X1885" s="174">
        <f t="shared" ref="X1885:X1948" si="433">T1885*($AB$1/12)</f>
        <v>114.96267239857498</v>
      </c>
      <c r="Y1885" s="175">
        <f t="shared" ref="Y1885:Y1948" si="434">W1885/X1885</f>
        <v>18.945279842215964</v>
      </c>
    </row>
    <row r="1886" spans="1:25" ht="14.25" customHeight="1" x14ac:dyDescent="0.2">
      <c r="A1886" s="172" t="s">
        <v>307</v>
      </c>
      <c r="B1886" s="172" t="s">
        <v>455</v>
      </c>
      <c r="C1886" s="180" t="s">
        <v>339</v>
      </c>
      <c r="D1886" s="170">
        <v>111000</v>
      </c>
      <c r="E1886" s="160">
        <v>557</v>
      </c>
      <c r="F1886" s="160">
        <v>726</v>
      </c>
      <c r="G1886" s="160">
        <v>994</v>
      </c>
      <c r="H1886" s="170">
        <v>32445</v>
      </c>
      <c r="I1886" s="170">
        <v>34303</v>
      </c>
      <c r="J1886" s="170">
        <v>22280</v>
      </c>
      <c r="K1886" s="170">
        <v>29040</v>
      </c>
      <c r="L1886" s="160">
        <v>39760</v>
      </c>
      <c r="M1886" s="160">
        <v>28718</v>
      </c>
      <c r="N1886" s="170">
        <f t="shared" si="423"/>
        <v>-3727</v>
      </c>
      <c r="O1886" s="170">
        <f t="shared" si="424"/>
        <v>-5585</v>
      </c>
      <c r="P1886" s="170">
        <f t="shared" si="425"/>
        <v>6438</v>
      </c>
      <c r="Q1886" s="170">
        <f t="shared" si="426"/>
        <v>-322</v>
      </c>
      <c r="R1886" s="170">
        <f t="shared" si="427"/>
        <v>-11042</v>
      </c>
      <c r="S1886" s="174">
        <f t="shared" si="428"/>
        <v>14430</v>
      </c>
      <c r="T1886" s="171">
        <f t="shared" si="429"/>
        <v>25274.740518000002</v>
      </c>
      <c r="U1886" s="174">
        <f t="shared" si="430"/>
        <v>933.90166214010003</v>
      </c>
      <c r="V1886" s="172">
        <f t="shared" si="431"/>
        <v>15.451305619194059</v>
      </c>
      <c r="W1886" s="174">
        <f t="shared" si="432"/>
        <v>2178</v>
      </c>
      <c r="X1886" s="174">
        <f t="shared" si="433"/>
        <v>77.825138511674993</v>
      </c>
      <c r="Y1886" s="175">
        <f t="shared" si="434"/>
        <v>27.985815915679556</v>
      </c>
    </row>
    <row r="1887" spans="1:25" ht="14.25" customHeight="1" x14ac:dyDescent="0.2">
      <c r="A1887" s="172" t="s">
        <v>307</v>
      </c>
      <c r="B1887" s="172" t="s">
        <v>455</v>
      </c>
      <c r="C1887" s="180" t="s">
        <v>179</v>
      </c>
      <c r="D1887" s="170">
        <v>111000</v>
      </c>
      <c r="E1887" s="160">
        <v>557</v>
      </c>
      <c r="F1887" s="160">
        <v>726</v>
      </c>
      <c r="G1887" s="160">
        <v>994</v>
      </c>
      <c r="H1887" s="170">
        <v>32445</v>
      </c>
      <c r="I1887" s="170">
        <v>34303</v>
      </c>
      <c r="J1887" s="170">
        <v>22280</v>
      </c>
      <c r="K1887" s="170">
        <v>29040</v>
      </c>
      <c r="L1887" s="160">
        <v>39760</v>
      </c>
      <c r="M1887" s="160">
        <v>54160</v>
      </c>
      <c r="N1887" s="170">
        <f t="shared" si="423"/>
        <v>21715</v>
      </c>
      <c r="O1887" s="170">
        <f t="shared" si="424"/>
        <v>19857</v>
      </c>
      <c r="P1887" s="170">
        <f t="shared" si="425"/>
        <v>31880</v>
      </c>
      <c r="Q1887" s="170">
        <f t="shared" si="426"/>
        <v>25120</v>
      </c>
      <c r="R1887" s="170">
        <f t="shared" si="427"/>
        <v>14400</v>
      </c>
      <c r="S1887" s="174">
        <f t="shared" si="428"/>
        <v>14430</v>
      </c>
      <c r="T1887" s="171">
        <f t="shared" si="429"/>
        <v>47666.27016</v>
      </c>
      <c r="U1887" s="174">
        <f t="shared" si="430"/>
        <v>1761.2686824119999</v>
      </c>
      <c r="V1887" s="172">
        <f t="shared" si="431"/>
        <v>8.1929578059825534</v>
      </c>
      <c r="W1887" s="174">
        <f t="shared" si="432"/>
        <v>2178</v>
      </c>
      <c r="X1887" s="174">
        <f t="shared" si="433"/>
        <v>146.77239020099998</v>
      </c>
      <c r="Y1887" s="175">
        <f t="shared" si="434"/>
        <v>14.839303202852392</v>
      </c>
    </row>
    <row r="1888" spans="1:25" ht="14.25" customHeight="1" x14ac:dyDescent="0.2">
      <c r="A1888" s="172" t="s">
        <v>307</v>
      </c>
      <c r="B1888" s="172" t="s">
        <v>455</v>
      </c>
      <c r="C1888" s="180" t="s">
        <v>340</v>
      </c>
      <c r="D1888" s="170">
        <v>111000</v>
      </c>
      <c r="E1888" s="160">
        <v>557</v>
      </c>
      <c r="F1888" s="160">
        <v>726</v>
      </c>
      <c r="G1888" s="160">
        <v>994</v>
      </c>
      <c r="H1888" s="170">
        <v>32445</v>
      </c>
      <c r="I1888" s="170">
        <v>34303</v>
      </c>
      <c r="J1888" s="170">
        <v>22280</v>
      </c>
      <c r="K1888" s="170">
        <v>29040</v>
      </c>
      <c r="L1888" s="160">
        <v>39760</v>
      </c>
      <c r="M1888" s="160">
        <v>29890</v>
      </c>
      <c r="N1888" s="170">
        <f t="shared" si="423"/>
        <v>-2555</v>
      </c>
      <c r="O1888" s="170">
        <f t="shared" si="424"/>
        <v>-4413</v>
      </c>
      <c r="P1888" s="170">
        <f t="shared" si="425"/>
        <v>7610</v>
      </c>
      <c r="Q1888" s="170">
        <f t="shared" si="426"/>
        <v>850</v>
      </c>
      <c r="R1888" s="170">
        <f t="shared" si="427"/>
        <v>-9870</v>
      </c>
      <c r="S1888" s="174">
        <f t="shared" si="428"/>
        <v>14430</v>
      </c>
      <c r="T1888" s="171">
        <f t="shared" si="429"/>
        <v>26306.21889</v>
      </c>
      <c r="U1888" s="174">
        <f t="shared" si="430"/>
        <v>972.01478798549988</v>
      </c>
      <c r="V1888" s="172">
        <f t="shared" si="431"/>
        <v>14.845453153965041</v>
      </c>
      <c r="W1888" s="174">
        <f t="shared" si="432"/>
        <v>2178</v>
      </c>
      <c r="X1888" s="174">
        <f t="shared" si="433"/>
        <v>81.001232332124985</v>
      </c>
      <c r="Y1888" s="175">
        <f t="shared" si="434"/>
        <v>26.888479808179511</v>
      </c>
    </row>
    <row r="1889" spans="1:25" ht="14.25" customHeight="1" x14ac:dyDescent="0.2">
      <c r="A1889" s="172" t="s">
        <v>307</v>
      </c>
      <c r="B1889" s="172" t="s">
        <v>455</v>
      </c>
      <c r="C1889" s="180" t="s">
        <v>305</v>
      </c>
      <c r="D1889" s="170">
        <v>111000</v>
      </c>
      <c r="E1889" s="160">
        <v>557</v>
      </c>
      <c r="F1889" s="160">
        <v>726</v>
      </c>
      <c r="G1889" s="160">
        <v>994</v>
      </c>
      <c r="H1889" s="170">
        <v>32445</v>
      </c>
      <c r="I1889" s="170">
        <v>34303</v>
      </c>
      <c r="J1889" s="170">
        <v>22280</v>
      </c>
      <c r="K1889" s="170">
        <v>29040</v>
      </c>
      <c r="L1889" s="160">
        <v>39760</v>
      </c>
      <c r="M1889" s="160">
        <v>26314</v>
      </c>
      <c r="N1889" s="170">
        <f t="shared" si="423"/>
        <v>-6131</v>
      </c>
      <c r="O1889" s="170">
        <f t="shared" si="424"/>
        <v>-7989</v>
      </c>
      <c r="P1889" s="170">
        <f t="shared" si="425"/>
        <v>4034</v>
      </c>
      <c r="Q1889" s="170">
        <f t="shared" si="426"/>
        <v>-2726</v>
      </c>
      <c r="R1889" s="170">
        <f t="shared" si="427"/>
        <v>-13446</v>
      </c>
      <c r="S1889" s="174">
        <f t="shared" si="428"/>
        <v>14430</v>
      </c>
      <c r="T1889" s="171">
        <f t="shared" si="429"/>
        <v>23158.977714000001</v>
      </c>
      <c r="U1889" s="174">
        <f t="shared" si="430"/>
        <v>855.72422653229989</v>
      </c>
      <c r="V1889" s="172">
        <f t="shared" si="431"/>
        <v>16.862909279167557</v>
      </c>
      <c r="W1889" s="174">
        <f t="shared" si="432"/>
        <v>2178</v>
      </c>
      <c r="X1889" s="174">
        <f t="shared" si="433"/>
        <v>71.310352211024991</v>
      </c>
      <c r="Y1889" s="175">
        <f t="shared" si="434"/>
        <v>30.542550029128432</v>
      </c>
    </row>
    <row r="1890" spans="1:25" ht="14.25" customHeight="1" x14ac:dyDescent="0.2">
      <c r="A1890" s="172" t="s">
        <v>307</v>
      </c>
      <c r="B1890" s="172" t="s">
        <v>455</v>
      </c>
      <c r="C1890" s="180" t="s">
        <v>463</v>
      </c>
      <c r="D1890" s="170">
        <v>111000</v>
      </c>
      <c r="E1890" s="160">
        <v>557</v>
      </c>
      <c r="F1890" s="160">
        <v>726</v>
      </c>
      <c r="G1890" s="160">
        <v>994</v>
      </c>
      <c r="H1890" s="170">
        <v>32445</v>
      </c>
      <c r="I1890" s="170">
        <v>34303</v>
      </c>
      <c r="J1890" s="170">
        <v>22280</v>
      </c>
      <c r="K1890" s="170">
        <v>29040</v>
      </c>
      <c r="L1890" s="160">
        <v>39760</v>
      </c>
      <c r="M1890" s="160">
        <v>30593</v>
      </c>
      <c r="N1890" s="170">
        <f t="shared" si="423"/>
        <v>-1852</v>
      </c>
      <c r="O1890" s="170">
        <f t="shared" si="424"/>
        <v>-3710</v>
      </c>
      <c r="P1890" s="170">
        <f t="shared" si="425"/>
        <v>8313</v>
      </c>
      <c r="Q1890" s="170">
        <f t="shared" si="426"/>
        <v>1553</v>
      </c>
      <c r="R1890" s="170">
        <f t="shared" si="427"/>
        <v>-9167</v>
      </c>
      <c r="S1890" s="174">
        <f t="shared" si="428"/>
        <v>14430</v>
      </c>
      <c r="T1890" s="171">
        <f t="shared" si="429"/>
        <v>26924.929893</v>
      </c>
      <c r="U1890" s="174">
        <f t="shared" si="430"/>
        <v>994.87615954634998</v>
      </c>
      <c r="V1890" s="172">
        <f t="shared" si="431"/>
        <v>14.504317810349264</v>
      </c>
      <c r="W1890" s="174">
        <f t="shared" si="432"/>
        <v>2178</v>
      </c>
      <c r="X1890" s="174">
        <f t="shared" si="433"/>
        <v>82.906346628862494</v>
      </c>
      <c r="Y1890" s="172">
        <f t="shared" si="434"/>
        <v>26.270606395792679</v>
      </c>
    </row>
    <row r="1891" spans="1:25" ht="14.25" customHeight="1" x14ac:dyDescent="0.2">
      <c r="A1891" s="172" t="s">
        <v>227</v>
      </c>
      <c r="B1891" s="172" t="s">
        <v>294</v>
      </c>
      <c r="C1891" s="172" t="s">
        <v>177</v>
      </c>
      <c r="D1891" s="170">
        <v>198000</v>
      </c>
      <c r="E1891" s="160">
        <v>642</v>
      </c>
      <c r="F1891" s="160">
        <v>854</v>
      </c>
      <c r="G1891" s="160">
        <v>1242</v>
      </c>
      <c r="H1891" s="170">
        <v>57876</v>
      </c>
      <c r="I1891" s="170">
        <v>61189</v>
      </c>
      <c r="J1891" s="170">
        <v>25680</v>
      </c>
      <c r="K1891" s="170">
        <v>34160</v>
      </c>
      <c r="L1891" s="160">
        <v>49680</v>
      </c>
      <c r="M1891" s="160">
        <v>26871</v>
      </c>
      <c r="N1891" s="170">
        <f t="shared" si="423"/>
        <v>-31005</v>
      </c>
      <c r="O1891" s="170">
        <f t="shared" si="424"/>
        <v>-34318</v>
      </c>
      <c r="P1891" s="170">
        <f t="shared" si="425"/>
        <v>1191</v>
      </c>
      <c r="Q1891" s="170">
        <f t="shared" si="426"/>
        <v>-7289</v>
      </c>
      <c r="R1891" s="170">
        <f t="shared" si="427"/>
        <v>-22809</v>
      </c>
      <c r="S1891" s="174">
        <f t="shared" si="428"/>
        <v>25740</v>
      </c>
      <c r="T1891" s="171">
        <f t="shared" si="429"/>
        <v>23649.193971000001</v>
      </c>
      <c r="U1891" s="174">
        <f t="shared" si="430"/>
        <v>873.83771722844995</v>
      </c>
      <c r="V1891" s="172">
        <f t="shared" si="431"/>
        <v>29.456270303414605</v>
      </c>
      <c r="W1891" s="174">
        <f t="shared" si="432"/>
        <v>2562</v>
      </c>
      <c r="X1891" s="174">
        <f t="shared" si="433"/>
        <v>72.819809769037491</v>
      </c>
      <c r="Y1891" s="175">
        <f t="shared" si="434"/>
        <v>35.182734040721783</v>
      </c>
    </row>
    <row r="1892" spans="1:25" ht="14.25" customHeight="1" x14ac:dyDescent="0.2">
      <c r="A1892" s="172" t="s">
        <v>227</v>
      </c>
      <c r="B1892" s="172" t="s">
        <v>294</v>
      </c>
      <c r="C1892" s="172" t="s">
        <v>180</v>
      </c>
      <c r="D1892" s="170">
        <v>198000</v>
      </c>
      <c r="E1892" s="160">
        <v>642</v>
      </c>
      <c r="F1892" s="160">
        <v>854</v>
      </c>
      <c r="G1892" s="160">
        <v>1242</v>
      </c>
      <c r="H1892" s="170">
        <v>57876</v>
      </c>
      <c r="I1892" s="170">
        <v>61189</v>
      </c>
      <c r="J1892" s="170">
        <v>25680</v>
      </c>
      <c r="K1892" s="170">
        <v>34160</v>
      </c>
      <c r="L1892" s="160">
        <v>49680</v>
      </c>
      <c r="M1892" s="160">
        <v>26737</v>
      </c>
      <c r="N1892" s="170">
        <f t="shared" si="423"/>
        <v>-31139</v>
      </c>
      <c r="O1892" s="170">
        <f t="shared" si="424"/>
        <v>-34452</v>
      </c>
      <c r="P1892" s="170">
        <f t="shared" si="425"/>
        <v>1057</v>
      </c>
      <c r="Q1892" s="170">
        <f t="shared" si="426"/>
        <v>-7423</v>
      </c>
      <c r="R1892" s="170">
        <f t="shared" si="427"/>
        <v>-22943</v>
      </c>
      <c r="S1892" s="174">
        <f t="shared" si="428"/>
        <v>25740</v>
      </c>
      <c r="T1892" s="171">
        <f t="shared" si="429"/>
        <v>23531.260437000001</v>
      </c>
      <c r="U1892" s="174">
        <f t="shared" si="430"/>
        <v>869.48007314714994</v>
      </c>
      <c r="V1892" s="172">
        <f t="shared" si="431"/>
        <v>29.603898691814859</v>
      </c>
      <c r="W1892" s="174">
        <f t="shared" si="432"/>
        <v>2562</v>
      </c>
      <c r="X1892" s="174">
        <f t="shared" si="433"/>
        <v>72.4566727622625</v>
      </c>
      <c r="Y1892" s="175">
        <f t="shared" si="434"/>
        <v>35.359062213720122</v>
      </c>
    </row>
    <row r="1893" spans="1:25" ht="14.25" customHeight="1" x14ac:dyDescent="0.2">
      <c r="A1893" s="172" t="s">
        <v>227</v>
      </c>
      <c r="B1893" s="172" t="s">
        <v>294</v>
      </c>
      <c r="C1893" s="172" t="s">
        <v>463</v>
      </c>
      <c r="D1893" s="170">
        <v>198000</v>
      </c>
      <c r="E1893" s="160">
        <v>642</v>
      </c>
      <c r="F1893" s="160">
        <v>854</v>
      </c>
      <c r="G1893" s="160">
        <v>1242</v>
      </c>
      <c r="H1893" s="170">
        <v>57876</v>
      </c>
      <c r="I1893" s="170">
        <v>61189</v>
      </c>
      <c r="J1893" s="170">
        <v>25680</v>
      </c>
      <c r="K1893" s="170">
        <v>34160</v>
      </c>
      <c r="L1893" s="160">
        <v>49680</v>
      </c>
      <c r="M1893" s="160">
        <v>29327</v>
      </c>
      <c r="N1893" s="170">
        <f t="shared" si="423"/>
        <v>-28549</v>
      </c>
      <c r="O1893" s="170">
        <f t="shared" si="424"/>
        <v>-31862</v>
      </c>
      <c r="P1893" s="170">
        <f t="shared" si="425"/>
        <v>3647</v>
      </c>
      <c r="Q1893" s="170">
        <f t="shared" si="426"/>
        <v>-4833</v>
      </c>
      <c r="R1893" s="170">
        <f t="shared" si="427"/>
        <v>-20353</v>
      </c>
      <c r="S1893" s="174">
        <f t="shared" si="428"/>
        <v>25740</v>
      </c>
      <c r="T1893" s="171">
        <f t="shared" si="429"/>
        <v>25810.722027</v>
      </c>
      <c r="U1893" s="174">
        <f t="shared" si="430"/>
        <v>953.70617889764992</v>
      </c>
      <c r="V1893" s="172">
        <f t="shared" si="431"/>
        <v>26.989444516079171</v>
      </c>
      <c r="W1893" s="174">
        <f t="shared" si="432"/>
        <v>2562</v>
      </c>
      <c r="X1893" s="174">
        <f t="shared" si="433"/>
        <v>79.475514908137484</v>
      </c>
      <c r="Y1893" s="172">
        <f t="shared" si="434"/>
        <v>32.236343519904359</v>
      </c>
    </row>
    <row r="1894" spans="1:25" ht="14.25" customHeight="1" x14ac:dyDescent="0.2">
      <c r="A1894" s="172" t="s">
        <v>227</v>
      </c>
      <c r="B1894" s="172" t="s">
        <v>294</v>
      </c>
      <c r="C1894" s="172" t="s">
        <v>181</v>
      </c>
      <c r="D1894" s="170">
        <v>198000</v>
      </c>
      <c r="E1894" s="160">
        <v>642</v>
      </c>
      <c r="F1894" s="160">
        <v>854</v>
      </c>
      <c r="G1894" s="160">
        <v>1242</v>
      </c>
      <c r="H1894" s="170">
        <v>57876</v>
      </c>
      <c r="I1894" s="170">
        <v>61189</v>
      </c>
      <c r="J1894" s="170">
        <v>25680</v>
      </c>
      <c r="K1894" s="170">
        <v>34160</v>
      </c>
      <c r="L1894" s="160">
        <v>49680</v>
      </c>
      <c r="M1894" s="160">
        <v>81235</v>
      </c>
      <c r="N1894" s="170">
        <f t="shared" si="423"/>
        <v>23359</v>
      </c>
      <c r="O1894" s="170">
        <f t="shared" si="424"/>
        <v>20046</v>
      </c>
      <c r="P1894" s="170">
        <f t="shared" si="425"/>
        <v>55555</v>
      </c>
      <c r="Q1894" s="170">
        <f t="shared" si="426"/>
        <v>47075</v>
      </c>
      <c r="R1894" s="170">
        <f t="shared" si="427"/>
        <v>31555</v>
      </c>
      <c r="S1894" s="174">
        <f t="shared" si="428"/>
        <v>25740</v>
      </c>
      <c r="T1894" s="171">
        <f t="shared" si="429"/>
        <v>71495.004734999995</v>
      </c>
      <c r="U1894" s="174">
        <f t="shared" si="430"/>
        <v>2641.7404249582496</v>
      </c>
      <c r="V1894" s="172">
        <f t="shared" si="431"/>
        <v>9.7435765288736871</v>
      </c>
      <c r="W1894" s="174">
        <f t="shared" si="432"/>
        <v>2562</v>
      </c>
      <c r="X1894" s="174">
        <f t="shared" si="433"/>
        <v>220.14503541318746</v>
      </c>
      <c r="Y1894" s="175">
        <f t="shared" si="434"/>
        <v>11.637782315605774</v>
      </c>
    </row>
    <row r="1895" spans="1:25" ht="14.25" customHeight="1" x14ac:dyDescent="0.2">
      <c r="A1895" s="172" t="s">
        <v>227</v>
      </c>
      <c r="B1895" s="172" t="s">
        <v>294</v>
      </c>
      <c r="C1895" s="172" t="s">
        <v>178</v>
      </c>
      <c r="D1895" s="170">
        <v>198000</v>
      </c>
      <c r="E1895" s="160">
        <v>642</v>
      </c>
      <c r="F1895" s="160">
        <v>854</v>
      </c>
      <c r="G1895" s="160">
        <v>1242</v>
      </c>
      <c r="H1895" s="170">
        <v>57876</v>
      </c>
      <c r="I1895" s="170">
        <v>61189</v>
      </c>
      <c r="J1895" s="170">
        <v>25680</v>
      </c>
      <c r="K1895" s="170">
        <v>34160</v>
      </c>
      <c r="L1895" s="160">
        <v>49680</v>
      </c>
      <c r="M1895" s="160">
        <v>63738</v>
      </c>
      <c r="N1895" s="170">
        <f t="shared" si="423"/>
        <v>5862</v>
      </c>
      <c r="O1895" s="170">
        <f t="shared" si="424"/>
        <v>2549</v>
      </c>
      <c r="P1895" s="170">
        <f t="shared" si="425"/>
        <v>38058</v>
      </c>
      <c r="Q1895" s="170">
        <f t="shared" si="426"/>
        <v>29578</v>
      </c>
      <c r="R1895" s="170">
        <f t="shared" si="427"/>
        <v>14058</v>
      </c>
      <c r="S1895" s="174">
        <f t="shared" si="428"/>
        <v>25740</v>
      </c>
      <c r="T1895" s="171">
        <f t="shared" si="429"/>
        <v>56095.877538000001</v>
      </c>
      <c r="U1895" s="174">
        <f t="shared" si="430"/>
        <v>2072.7426750290997</v>
      </c>
      <c r="V1895" s="172">
        <f t="shared" si="431"/>
        <v>12.418328772836517</v>
      </c>
      <c r="W1895" s="174">
        <f t="shared" si="432"/>
        <v>2562</v>
      </c>
      <c r="X1895" s="174">
        <f t="shared" si="433"/>
        <v>172.72855625242497</v>
      </c>
      <c r="Y1895" s="175">
        <f t="shared" si="434"/>
        <v>14.832521359443897</v>
      </c>
    </row>
    <row r="1896" spans="1:25" ht="14.25" customHeight="1" x14ac:dyDescent="0.2">
      <c r="A1896" s="172" t="s">
        <v>227</v>
      </c>
      <c r="B1896" s="172" t="s">
        <v>294</v>
      </c>
      <c r="C1896" s="172" t="s">
        <v>468</v>
      </c>
      <c r="D1896" s="170">
        <v>198000</v>
      </c>
      <c r="E1896" s="160">
        <v>642</v>
      </c>
      <c r="F1896" s="160">
        <v>854</v>
      </c>
      <c r="G1896" s="160">
        <v>1242</v>
      </c>
      <c r="H1896" s="170">
        <v>57876</v>
      </c>
      <c r="I1896" s="170">
        <v>61189</v>
      </c>
      <c r="J1896" s="170">
        <v>25680</v>
      </c>
      <c r="K1896" s="170">
        <v>34160</v>
      </c>
      <c r="L1896" s="160">
        <v>49680</v>
      </c>
      <c r="M1896" s="160">
        <v>53608</v>
      </c>
      <c r="N1896" s="170">
        <f t="shared" si="423"/>
        <v>-4268</v>
      </c>
      <c r="O1896" s="170">
        <f t="shared" si="424"/>
        <v>-7581</v>
      </c>
      <c r="P1896" s="170">
        <f t="shared" si="425"/>
        <v>27928</v>
      </c>
      <c r="Q1896" s="170">
        <f t="shared" si="426"/>
        <v>19448</v>
      </c>
      <c r="R1896" s="170">
        <f t="shared" si="427"/>
        <v>3928</v>
      </c>
      <c r="S1896" s="174">
        <f t="shared" si="428"/>
        <v>25740</v>
      </c>
      <c r="T1896" s="171">
        <f t="shared" si="429"/>
        <v>47180.454407999998</v>
      </c>
      <c r="U1896" s="174">
        <f t="shared" si="430"/>
        <v>1743.3177903755998</v>
      </c>
      <c r="V1896" s="172">
        <f t="shared" si="431"/>
        <v>14.764949994833866</v>
      </c>
      <c r="W1896" s="174">
        <f t="shared" si="432"/>
        <v>2562</v>
      </c>
      <c r="X1896" s="174">
        <f t="shared" si="433"/>
        <v>145.27648253129996</v>
      </c>
      <c r="Y1896" s="175">
        <f t="shared" si="434"/>
        <v>17.635338874948424</v>
      </c>
    </row>
    <row r="1897" spans="1:25" ht="14.25" customHeight="1" x14ac:dyDescent="0.2">
      <c r="A1897" s="172" t="s">
        <v>227</v>
      </c>
      <c r="B1897" s="172" t="s">
        <v>294</v>
      </c>
      <c r="C1897" s="172" t="s">
        <v>170</v>
      </c>
      <c r="D1897" s="170">
        <v>198000</v>
      </c>
      <c r="E1897" s="160">
        <v>642</v>
      </c>
      <c r="F1897" s="160">
        <v>854</v>
      </c>
      <c r="G1897" s="160">
        <v>1242</v>
      </c>
      <c r="H1897" s="170">
        <v>57876</v>
      </c>
      <c r="I1897" s="170">
        <v>61189</v>
      </c>
      <c r="J1897" s="170">
        <v>25680</v>
      </c>
      <c r="K1897" s="170">
        <v>34160</v>
      </c>
      <c r="L1897" s="160">
        <v>49680</v>
      </c>
      <c r="M1897" s="160">
        <v>44904</v>
      </c>
      <c r="N1897" s="170">
        <f t="shared" si="423"/>
        <v>-12972</v>
      </c>
      <c r="O1897" s="170">
        <f t="shared" si="424"/>
        <v>-16285</v>
      </c>
      <c r="P1897" s="170">
        <f t="shared" si="425"/>
        <v>19224</v>
      </c>
      <c r="Q1897" s="170">
        <f t="shared" si="426"/>
        <v>10744</v>
      </c>
      <c r="R1897" s="170">
        <f t="shared" si="427"/>
        <v>-4776</v>
      </c>
      <c r="S1897" s="174">
        <f t="shared" si="428"/>
        <v>25740</v>
      </c>
      <c r="T1897" s="171">
        <f t="shared" si="429"/>
        <v>39520.055304000001</v>
      </c>
      <c r="U1897" s="174">
        <f t="shared" si="430"/>
        <v>1460.2660434827999</v>
      </c>
      <c r="V1897" s="172">
        <f t="shared" si="431"/>
        <v>17.626924980470648</v>
      </c>
      <c r="W1897" s="174">
        <f t="shared" si="432"/>
        <v>2562</v>
      </c>
      <c r="X1897" s="174">
        <f t="shared" si="433"/>
        <v>121.68883695689999</v>
      </c>
      <c r="Y1897" s="175">
        <f t="shared" si="434"/>
        <v>21.053697808841864</v>
      </c>
    </row>
    <row r="1898" spans="1:25" ht="14.25" customHeight="1" x14ac:dyDescent="0.2">
      <c r="A1898" s="172" t="s">
        <v>227</v>
      </c>
      <c r="B1898" s="172" t="s">
        <v>294</v>
      </c>
      <c r="C1898" s="172" t="s">
        <v>171</v>
      </c>
      <c r="D1898" s="170">
        <v>198000</v>
      </c>
      <c r="E1898" s="160">
        <v>642</v>
      </c>
      <c r="F1898" s="160">
        <v>854</v>
      </c>
      <c r="G1898" s="160">
        <v>1242</v>
      </c>
      <c r="H1898" s="170">
        <v>57876</v>
      </c>
      <c r="I1898" s="170">
        <v>61189</v>
      </c>
      <c r="J1898" s="170">
        <v>25680</v>
      </c>
      <c r="K1898" s="170">
        <v>34160</v>
      </c>
      <c r="L1898" s="160">
        <v>49680</v>
      </c>
      <c r="M1898" s="160">
        <v>41261</v>
      </c>
      <c r="N1898" s="170">
        <f t="shared" si="423"/>
        <v>-16615</v>
      </c>
      <c r="O1898" s="170">
        <f t="shared" si="424"/>
        <v>-19928</v>
      </c>
      <c r="P1898" s="170">
        <f t="shared" si="425"/>
        <v>15581</v>
      </c>
      <c r="Q1898" s="170">
        <f t="shared" si="426"/>
        <v>7101</v>
      </c>
      <c r="R1898" s="170">
        <f t="shared" si="427"/>
        <v>-8419</v>
      </c>
      <c r="S1898" s="174">
        <f t="shared" si="428"/>
        <v>25740</v>
      </c>
      <c r="T1898" s="171">
        <f t="shared" si="429"/>
        <v>36313.847361</v>
      </c>
      <c r="U1898" s="174">
        <f t="shared" si="430"/>
        <v>1341.7966599889498</v>
      </c>
      <c r="V1898" s="172">
        <f t="shared" si="431"/>
        <v>19.183234514991248</v>
      </c>
      <c r="W1898" s="174">
        <f t="shared" si="432"/>
        <v>2562</v>
      </c>
      <c r="X1898" s="174">
        <f t="shared" si="433"/>
        <v>111.81638833241249</v>
      </c>
      <c r="Y1898" s="175">
        <f t="shared" si="434"/>
        <v>22.912562623500037</v>
      </c>
    </row>
    <row r="1899" spans="1:25" ht="14.25" customHeight="1" x14ac:dyDescent="0.2">
      <c r="A1899" s="172" t="s">
        <v>227</v>
      </c>
      <c r="B1899" s="172" t="s">
        <v>294</v>
      </c>
      <c r="C1899" s="172" t="s">
        <v>172</v>
      </c>
      <c r="D1899" s="170">
        <v>198000</v>
      </c>
      <c r="E1899" s="160">
        <v>642</v>
      </c>
      <c r="F1899" s="160">
        <v>854</v>
      </c>
      <c r="G1899" s="160">
        <v>1242</v>
      </c>
      <c r="H1899" s="170">
        <v>57876</v>
      </c>
      <c r="I1899" s="170">
        <v>61189</v>
      </c>
      <c r="J1899" s="170">
        <v>25680</v>
      </c>
      <c r="K1899" s="170">
        <v>34160</v>
      </c>
      <c r="L1899" s="160">
        <v>49680</v>
      </c>
      <c r="M1899" s="160">
        <v>29315</v>
      </c>
      <c r="N1899" s="170">
        <f t="shared" si="423"/>
        <v>-28561</v>
      </c>
      <c r="O1899" s="170">
        <f t="shared" si="424"/>
        <v>-31874</v>
      </c>
      <c r="P1899" s="170">
        <f t="shared" si="425"/>
        <v>3635</v>
      </c>
      <c r="Q1899" s="170">
        <f t="shared" si="426"/>
        <v>-4845</v>
      </c>
      <c r="R1899" s="170">
        <f t="shared" si="427"/>
        <v>-20365</v>
      </c>
      <c r="S1899" s="174">
        <f t="shared" si="428"/>
        <v>25740</v>
      </c>
      <c r="T1899" s="171">
        <f t="shared" si="429"/>
        <v>25800.160814999999</v>
      </c>
      <c r="U1899" s="174">
        <f t="shared" si="430"/>
        <v>953.31594211424988</v>
      </c>
      <c r="V1899" s="172">
        <f t="shared" si="431"/>
        <v>27.000492557498003</v>
      </c>
      <c r="W1899" s="174">
        <f t="shared" si="432"/>
        <v>2562</v>
      </c>
      <c r="X1899" s="174">
        <f t="shared" si="433"/>
        <v>79.44299517618748</v>
      </c>
      <c r="Y1899" s="175">
        <f t="shared" si="434"/>
        <v>32.24953936238223</v>
      </c>
    </row>
    <row r="1900" spans="1:25" ht="14.25" customHeight="1" x14ac:dyDescent="0.2">
      <c r="A1900" s="172" t="s">
        <v>227</v>
      </c>
      <c r="B1900" s="172" t="s">
        <v>294</v>
      </c>
      <c r="C1900" s="172" t="s">
        <v>173</v>
      </c>
      <c r="D1900" s="170">
        <v>198000</v>
      </c>
      <c r="E1900" s="160">
        <v>642</v>
      </c>
      <c r="F1900" s="160">
        <v>854</v>
      </c>
      <c r="G1900" s="160">
        <v>1242</v>
      </c>
      <c r="H1900" s="170">
        <v>57876</v>
      </c>
      <c r="I1900" s="170">
        <v>61189</v>
      </c>
      <c r="J1900" s="170">
        <v>25680</v>
      </c>
      <c r="K1900" s="170">
        <v>34160</v>
      </c>
      <c r="L1900" s="160">
        <v>49680</v>
      </c>
      <c r="M1900" s="160">
        <v>36433</v>
      </c>
      <c r="N1900" s="170">
        <f t="shared" si="423"/>
        <v>-21443</v>
      </c>
      <c r="O1900" s="170">
        <f t="shared" si="424"/>
        <v>-24756</v>
      </c>
      <c r="P1900" s="170">
        <f t="shared" si="425"/>
        <v>10753</v>
      </c>
      <c r="Q1900" s="170">
        <f t="shared" si="426"/>
        <v>2273</v>
      </c>
      <c r="R1900" s="170">
        <f t="shared" si="427"/>
        <v>-13247</v>
      </c>
      <c r="S1900" s="174">
        <f t="shared" si="428"/>
        <v>25740</v>
      </c>
      <c r="T1900" s="171">
        <f t="shared" si="429"/>
        <v>32064.719733000002</v>
      </c>
      <c r="U1900" s="174">
        <f t="shared" si="430"/>
        <v>1184.79139413435</v>
      </c>
      <c r="V1900" s="172">
        <f t="shared" si="431"/>
        <v>21.725343488679325</v>
      </c>
      <c r="W1900" s="174">
        <f t="shared" si="432"/>
        <v>2562</v>
      </c>
      <c r="X1900" s="174">
        <f t="shared" si="433"/>
        <v>98.732616177862496</v>
      </c>
      <c r="Y1900" s="175">
        <f t="shared" si="434"/>
        <v>25.948871803261738</v>
      </c>
    </row>
    <row r="1901" spans="1:25" ht="14.25" customHeight="1" x14ac:dyDescent="0.2">
      <c r="A1901" s="172" t="s">
        <v>227</v>
      </c>
      <c r="B1901" s="172" t="s">
        <v>294</v>
      </c>
      <c r="C1901" s="172" t="s">
        <v>174</v>
      </c>
      <c r="D1901" s="170">
        <v>198000</v>
      </c>
      <c r="E1901" s="160">
        <v>642</v>
      </c>
      <c r="F1901" s="160">
        <v>854</v>
      </c>
      <c r="G1901" s="160">
        <v>1242</v>
      </c>
      <c r="H1901" s="170">
        <v>57876</v>
      </c>
      <c r="I1901" s="170">
        <v>61189</v>
      </c>
      <c r="J1901" s="170">
        <v>25680</v>
      </c>
      <c r="K1901" s="170">
        <v>34160</v>
      </c>
      <c r="L1901" s="160">
        <v>49680</v>
      </c>
      <c r="M1901" s="160">
        <v>63121</v>
      </c>
      <c r="N1901" s="170">
        <f t="shared" si="423"/>
        <v>5245</v>
      </c>
      <c r="O1901" s="170">
        <f t="shared" si="424"/>
        <v>1932</v>
      </c>
      <c r="P1901" s="170">
        <f t="shared" si="425"/>
        <v>37441</v>
      </c>
      <c r="Q1901" s="170">
        <f t="shared" si="426"/>
        <v>28961</v>
      </c>
      <c r="R1901" s="170">
        <f t="shared" si="427"/>
        <v>13441</v>
      </c>
      <c r="S1901" s="174">
        <f t="shared" si="428"/>
        <v>25740</v>
      </c>
      <c r="T1901" s="171">
        <f t="shared" si="429"/>
        <v>55552.855220999998</v>
      </c>
      <c r="U1901" s="174">
        <f t="shared" si="430"/>
        <v>2052.6780004159496</v>
      </c>
      <c r="V1901" s="172">
        <f t="shared" si="431"/>
        <v>12.539716406949415</v>
      </c>
      <c r="W1901" s="174">
        <f t="shared" si="432"/>
        <v>2562</v>
      </c>
      <c r="X1901" s="174">
        <f t="shared" si="433"/>
        <v>171.05650003466246</v>
      </c>
      <c r="Y1901" s="175">
        <f t="shared" si="434"/>
        <v>14.977507428720001</v>
      </c>
    </row>
    <row r="1902" spans="1:25" ht="14.25" customHeight="1" x14ac:dyDescent="0.2">
      <c r="A1902" s="172" t="s">
        <v>227</v>
      </c>
      <c r="B1902" s="172" t="s">
        <v>294</v>
      </c>
      <c r="C1902" s="172" t="s">
        <v>175</v>
      </c>
      <c r="D1902" s="170">
        <v>198000</v>
      </c>
      <c r="E1902" s="160">
        <v>642</v>
      </c>
      <c r="F1902" s="160">
        <v>854</v>
      </c>
      <c r="G1902" s="160">
        <v>1242</v>
      </c>
      <c r="H1902" s="170">
        <v>57876</v>
      </c>
      <c r="I1902" s="170">
        <v>61189</v>
      </c>
      <c r="J1902" s="170">
        <v>25680</v>
      </c>
      <c r="K1902" s="170">
        <v>34160</v>
      </c>
      <c r="L1902" s="160">
        <v>49680</v>
      </c>
      <c r="M1902" s="182">
        <v>27305</v>
      </c>
      <c r="N1902" s="170">
        <f t="shared" si="423"/>
        <v>-30571</v>
      </c>
      <c r="O1902" s="170">
        <f t="shared" si="424"/>
        <v>-33884</v>
      </c>
      <c r="P1902" s="170">
        <f t="shared" si="425"/>
        <v>1625</v>
      </c>
      <c r="Q1902" s="170">
        <f t="shared" si="426"/>
        <v>-6855</v>
      </c>
      <c r="R1902" s="170">
        <f t="shared" si="427"/>
        <v>-22375</v>
      </c>
      <c r="S1902" s="174">
        <f t="shared" si="428"/>
        <v>25740</v>
      </c>
      <c r="T1902" s="171">
        <f t="shared" si="429"/>
        <v>24031.157804999999</v>
      </c>
      <c r="U1902" s="174">
        <f t="shared" si="430"/>
        <v>887.95128089474986</v>
      </c>
      <c r="V1902" s="172">
        <f t="shared" si="431"/>
        <v>28.98807688419901</v>
      </c>
      <c r="W1902" s="174">
        <f t="shared" si="432"/>
        <v>2562</v>
      </c>
      <c r="X1902" s="174">
        <f t="shared" si="433"/>
        <v>73.995940074562483</v>
      </c>
      <c r="Y1902" s="175">
        <f t="shared" si="434"/>
        <v>34.623521201546794</v>
      </c>
    </row>
    <row r="1903" spans="1:25" ht="14.25" customHeight="1" x14ac:dyDescent="0.2">
      <c r="A1903" s="172" t="s">
        <v>227</v>
      </c>
      <c r="B1903" s="172" t="s">
        <v>294</v>
      </c>
      <c r="C1903" s="172" t="s">
        <v>176</v>
      </c>
      <c r="D1903" s="170">
        <v>198000</v>
      </c>
      <c r="E1903" s="160">
        <v>642</v>
      </c>
      <c r="F1903" s="160">
        <v>854</v>
      </c>
      <c r="G1903" s="160">
        <v>1242</v>
      </c>
      <c r="H1903" s="170">
        <v>57876</v>
      </c>
      <c r="I1903" s="170">
        <v>61189</v>
      </c>
      <c r="J1903" s="170">
        <v>25680</v>
      </c>
      <c r="K1903" s="170">
        <v>34160</v>
      </c>
      <c r="L1903" s="160">
        <v>49680</v>
      </c>
      <c r="M1903" s="160">
        <v>23166</v>
      </c>
      <c r="N1903" s="170">
        <f t="shared" si="423"/>
        <v>-34710</v>
      </c>
      <c r="O1903" s="170">
        <f t="shared" si="424"/>
        <v>-38023</v>
      </c>
      <c r="P1903" s="170">
        <f t="shared" si="425"/>
        <v>-2514</v>
      </c>
      <c r="Q1903" s="170">
        <f t="shared" si="426"/>
        <v>-10994</v>
      </c>
      <c r="R1903" s="170">
        <f t="shared" si="427"/>
        <v>-26514</v>
      </c>
      <c r="S1903" s="174">
        <f t="shared" si="428"/>
        <v>25740</v>
      </c>
      <c r="T1903" s="171">
        <f t="shared" si="429"/>
        <v>20388.419765999999</v>
      </c>
      <c r="U1903" s="174">
        <f t="shared" si="430"/>
        <v>753.35211035369991</v>
      </c>
      <c r="V1903" s="172">
        <f t="shared" si="431"/>
        <v>34.167289964735126</v>
      </c>
      <c r="W1903" s="174">
        <f t="shared" si="432"/>
        <v>2562</v>
      </c>
      <c r="X1903" s="174">
        <f t="shared" si="433"/>
        <v>62.779342529474988</v>
      </c>
      <c r="Y1903" s="175">
        <f t="shared" si="434"/>
        <v>40.809602279557758</v>
      </c>
    </row>
    <row r="1904" spans="1:25" ht="14.25" customHeight="1" x14ac:dyDescent="0.2">
      <c r="A1904" s="172" t="s">
        <v>227</v>
      </c>
      <c r="B1904" s="172" t="s">
        <v>294</v>
      </c>
      <c r="C1904" s="172" t="s">
        <v>303</v>
      </c>
      <c r="D1904" s="170">
        <v>198000</v>
      </c>
      <c r="E1904" s="160">
        <v>642</v>
      </c>
      <c r="F1904" s="160">
        <v>854</v>
      </c>
      <c r="G1904" s="160">
        <v>1242</v>
      </c>
      <c r="H1904" s="170">
        <v>57876</v>
      </c>
      <c r="I1904" s="170">
        <v>61189</v>
      </c>
      <c r="J1904" s="170">
        <v>25680</v>
      </c>
      <c r="K1904" s="170">
        <v>34160</v>
      </c>
      <c r="L1904" s="160">
        <v>49680</v>
      </c>
      <c r="M1904" s="160">
        <v>40667</v>
      </c>
      <c r="N1904" s="170">
        <f t="shared" si="423"/>
        <v>-17209</v>
      </c>
      <c r="O1904" s="170">
        <f t="shared" si="424"/>
        <v>-20522</v>
      </c>
      <c r="P1904" s="170">
        <f t="shared" si="425"/>
        <v>14987</v>
      </c>
      <c r="Q1904" s="170">
        <f t="shared" si="426"/>
        <v>6507</v>
      </c>
      <c r="R1904" s="170">
        <f t="shared" si="427"/>
        <v>-9013</v>
      </c>
      <c r="S1904" s="174">
        <f t="shared" si="428"/>
        <v>25740</v>
      </c>
      <c r="T1904" s="171">
        <f t="shared" si="429"/>
        <v>35791.067367000003</v>
      </c>
      <c r="U1904" s="174">
        <f t="shared" si="430"/>
        <v>1322.4799392106499</v>
      </c>
      <c r="V1904" s="172">
        <f t="shared" si="431"/>
        <v>19.463433233901046</v>
      </c>
      <c r="W1904" s="174">
        <f t="shared" si="432"/>
        <v>2562</v>
      </c>
      <c r="X1904" s="174">
        <f t="shared" si="433"/>
        <v>110.2066616008875</v>
      </c>
      <c r="Y1904" s="175">
        <f t="shared" si="434"/>
        <v>23.247233540911179</v>
      </c>
    </row>
    <row r="1905" spans="1:25" ht="14.25" customHeight="1" x14ac:dyDescent="0.2">
      <c r="A1905" s="172" t="s">
        <v>227</v>
      </c>
      <c r="B1905" s="172" t="s">
        <v>294</v>
      </c>
      <c r="C1905" s="172" t="s">
        <v>339</v>
      </c>
      <c r="D1905" s="170">
        <v>198000</v>
      </c>
      <c r="E1905" s="160">
        <v>642</v>
      </c>
      <c r="F1905" s="160">
        <v>854</v>
      </c>
      <c r="G1905" s="160">
        <v>1242</v>
      </c>
      <c r="H1905" s="170">
        <v>57876</v>
      </c>
      <c r="I1905" s="170">
        <v>61189</v>
      </c>
      <c r="J1905" s="170">
        <v>25680</v>
      </c>
      <c r="K1905" s="170">
        <v>34160</v>
      </c>
      <c r="L1905" s="160">
        <v>49680</v>
      </c>
      <c r="M1905" s="160">
        <v>27530</v>
      </c>
      <c r="N1905" s="170">
        <f t="shared" si="423"/>
        <v>-30346</v>
      </c>
      <c r="O1905" s="170">
        <f t="shared" si="424"/>
        <v>-33659</v>
      </c>
      <c r="P1905" s="170">
        <f t="shared" si="425"/>
        <v>1850</v>
      </c>
      <c r="Q1905" s="170">
        <f t="shared" si="426"/>
        <v>-6630</v>
      </c>
      <c r="R1905" s="170">
        <f t="shared" si="427"/>
        <v>-22150</v>
      </c>
      <c r="S1905" s="174">
        <f t="shared" si="428"/>
        <v>25740</v>
      </c>
      <c r="T1905" s="171">
        <f t="shared" si="429"/>
        <v>24229.180530000001</v>
      </c>
      <c r="U1905" s="174">
        <f t="shared" si="430"/>
        <v>895.26822058350001</v>
      </c>
      <c r="V1905" s="172">
        <f t="shared" si="431"/>
        <v>28.751160164295452</v>
      </c>
      <c r="W1905" s="174">
        <f t="shared" si="432"/>
        <v>2562</v>
      </c>
      <c r="X1905" s="174">
        <f t="shared" si="433"/>
        <v>74.605685048624991</v>
      </c>
      <c r="Y1905" s="175">
        <f t="shared" si="434"/>
        <v>34.340546545885765</v>
      </c>
    </row>
    <row r="1906" spans="1:25" ht="14.25" customHeight="1" x14ac:dyDescent="0.2">
      <c r="A1906" s="172" t="s">
        <v>227</v>
      </c>
      <c r="B1906" s="172" t="s">
        <v>294</v>
      </c>
      <c r="C1906" s="172" t="s">
        <v>179</v>
      </c>
      <c r="D1906" s="170">
        <v>198000</v>
      </c>
      <c r="E1906" s="160">
        <v>642</v>
      </c>
      <c r="F1906" s="160">
        <v>854</v>
      </c>
      <c r="G1906" s="160">
        <v>1242</v>
      </c>
      <c r="H1906" s="170">
        <v>57876</v>
      </c>
      <c r="I1906" s="170">
        <v>61189</v>
      </c>
      <c r="J1906" s="170">
        <v>25680</v>
      </c>
      <c r="K1906" s="170">
        <v>34160</v>
      </c>
      <c r="L1906" s="160">
        <v>49680</v>
      </c>
      <c r="M1906" s="160">
        <v>51920</v>
      </c>
      <c r="N1906" s="170">
        <f t="shared" si="423"/>
        <v>-5956</v>
      </c>
      <c r="O1906" s="170">
        <f t="shared" si="424"/>
        <v>-9269</v>
      </c>
      <c r="P1906" s="170">
        <f t="shared" si="425"/>
        <v>26240</v>
      </c>
      <c r="Q1906" s="170">
        <f t="shared" si="426"/>
        <v>17760</v>
      </c>
      <c r="R1906" s="170">
        <f t="shared" si="427"/>
        <v>2240</v>
      </c>
      <c r="S1906" s="174">
        <f t="shared" si="428"/>
        <v>25740</v>
      </c>
      <c r="T1906" s="171">
        <f t="shared" si="429"/>
        <v>45694.843919999999</v>
      </c>
      <c r="U1906" s="174">
        <f t="shared" si="430"/>
        <v>1688.4244828439998</v>
      </c>
      <c r="V1906" s="172">
        <f t="shared" si="431"/>
        <v>15.244981496977156</v>
      </c>
      <c r="W1906" s="174">
        <f t="shared" si="432"/>
        <v>2562</v>
      </c>
      <c r="X1906" s="174">
        <f t="shared" si="433"/>
        <v>140.70204023699998</v>
      </c>
      <c r="Y1906" s="175">
        <f t="shared" si="434"/>
        <v>18.208691186599289</v>
      </c>
    </row>
    <row r="1907" spans="1:25" ht="14.25" customHeight="1" x14ac:dyDescent="0.2">
      <c r="A1907" s="172" t="s">
        <v>227</v>
      </c>
      <c r="B1907" s="172" t="s">
        <v>294</v>
      </c>
      <c r="C1907" s="172" t="s">
        <v>340</v>
      </c>
      <c r="D1907" s="170">
        <v>198000</v>
      </c>
      <c r="E1907" s="160">
        <v>642</v>
      </c>
      <c r="F1907" s="160">
        <v>854</v>
      </c>
      <c r="G1907" s="160">
        <v>1242</v>
      </c>
      <c r="H1907" s="170">
        <v>57876</v>
      </c>
      <c r="I1907" s="170">
        <v>61189</v>
      </c>
      <c r="J1907" s="170">
        <v>25680</v>
      </c>
      <c r="K1907" s="170">
        <v>34160</v>
      </c>
      <c r="L1907" s="160">
        <v>49680</v>
      </c>
      <c r="M1907" s="160">
        <v>28654</v>
      </c>
      <c r="N1907" s="170">
        <f t="shared" si="423"/>
        <v>-29222</v>
      </c>
      <c r="O1907" s="170">
        <f t="shared" si="424"/>
        <v>-32535</v>
      </c>
      <c r="P1907" s="170">
        <f t="shared" si="425"/>
        <v>2974</v>
      </c>
      <c r="Q1907" s="170">
        <f t="shared" si="426"/>
        <v>-5506</v>
      </c>
      <c r="R1907" s="170">
        <f t="shared" si="427"/>
        <v>-21026</v>
      </c>
      <c r="S1907" s="174">
        <f t="shared" si="428"/>
        <v>25740</v>
      </c>
      <c r="T1907" s="171">
        <f t="shared" si="429"/>
        <v>25218.414054000001</v>
      </c>
      <c r="U1907" s="174">
        <f t="shared" si="430"/>
        <v>931.82039929529992</v>
      </c>
      <c r="V1907" s="172">
        <f t="shared" si="431"/>
        <v>27.62334889799169</v>
      </c>
      <c r="W1907" s="174">
        <f t="shared" si="432"/>
        <v>2562</v>
      </c>
      <c r="X1907" s="174">
        <f t="shared" si="433"/>
        <v>77.651699941274998</v>
      </c>
      <c r="Y1907" s="175">
        <f t="shared" si="434"/>
        <v>32.993482459978885</v>
      </c>
    </row>
    <row r="1908" spans="1:25" ht="14.25" customHeight="1" x14ac:dyDescent="0.2">
      <c r="A1908" s="172" t="s">
        <v>227</v>
      </c>
      <c r="B1908" s="172" t="s">
        <v>294</v>
      </c>
      <c r="C1908" s="172" t="s">
        <v>305</v>
      </c>
      <c r="D1908" s="170">
        <v>198000</v>
      </c>
      <c r="E1908" s="160">
        <v>642</v>
      </c>
      <c r="F1908" s="160">
        <v>854</v>
      </c>
      <c r="G1908" s="160">
        <v>1242</v>
      </c>
      <c r="H1908" s="170">
        <v>57876</v>
      </c>
      <c r="I1908" s="170">
        <v>61189</v>
      </c>
      <c r="J1908" s="170">
        <v>25680</v>
      </c>
      <c r="K1908" s="170">
        <v>34160</v>
      </c>
      <c r="L1908" s="160">
        <v>49680</v>
      </c>
      <c r="M1908" s="160">
        <v>25226</v>
      </c>
      <c r="N1908" s="170">
        <f t="shared" si="423"/>
        <v>-32650</v>
      </c>
      <c r="O1908" s="170">
        <f t="shared" si="424"/>
        <v>-35963</v>
      </c>
      <c r="P1908" s="170">
        <f t="shared" si="425"/>
        <v>-454</v>
      </c>
      <c r="Q1908" s="170">
        <f t="shared" si="426"/>
        <v>-8934</v>
      </c>
      <c r="R1908" s="170">
        <f t="shared" si="427"/>
        <v>-24454</v>
      </c>
      <c r="S1908" s="174">
        <f t="shared" si="428"/>
        <v>25740</v>
      </c>
      <c r="T1908" s="171">
        <f t="shared" si="429"/>
        <v>22201.427825999999</v>
      </c>
      <c r="U1908" s="174">
        <f t="shared" si="430"/>
        <v>820.34275817069988</v>
      </c>
      <c r="V1908" s="172">
        <f t="shared" si="431"/>
        <v>31.377128332793703</v>
      </c>
      <c r="W1908" s="174">
        <f t="shared" si="432"/>
        <v>2562</v>
      </c>
      <c r="X1908" s="174">
        <f t="shared" si="433"/>
        <v>68.361896514224995</v>
      </c>
      <c r="Y1908" s="175">
        <f t="shared" si="434"/>
        <v>37.477017617071077</v>
      </c>
    </row>
    <row r="1909" spans="1:25" ht="14.25" customHeight="1" x14ac:dyDescent="0.2">
      <c r="A1909" s="172" t="s">
        <v>260</v>
      </c>
      <c r="B1909" s="172" t="s">
        <v>295</v>
      </c>
      <c r="C1909" s="172" t="s">
        <v>177</v>
      </c>
      <c r="D1909" s="170">
        <v>159000</v>
      </c>
      <c r="E1909" s="160">
        <v>649</v>
      </c>
      <c r="F1909" s="160">
        <v>842</v>
      </c>
      <c r="G1909" s="160">
        <v>1136</v>
      </c>
      <c r="H1909" s="170">
        <v>46476</v>
      </c>
      <c r="I1909" s="170">
        <v>49137</v>
      </c>
      <c r="J1909" s="170">
        <v>25960</v>
      </c>
      <c r="K1909" s="170">
        <v>33680</v>
      </c>
      <c r="L1909" s="160">
        <v>45440</v>
      </c>
      <c r="M1909" s="160">
        <v>27741</v>
      </c>
      <c r="N1909" s="170">
        <f t="shared" si="423"/>
        <v>-18735</v>
      </c>
      <c r="O1909" s="170">
        <f t="shared" si="424"/>
        <v>-21396</v>
      </c>
      <c r="P1909" s="170">
        <f t="shared" si="425"/>
        <v>1781</v>
      </c>
      <c r="Q1909" s="170">
        <f t="shared" si="426"/>
        <v>-5939</v>
      </c>
      <c r="R1909" s="170">
        <f t="shared" si="427"/>
        <v>-17699</v>
      </c>
      <c r="S1909" s="174">
        <f t="shared" si="428"/>
        <v>20670</v>
      </c>
      <c r="T1909" s="171">
        <f t="shared" si="429"/>
        <v>24414.881841000002</v>
      </c>
      <c r="U1909" s="174">
        <f t="shared" si="430"/>
        <v>902.12988402495</v>
      </c>
      <c r="V1909" s="172">
        <f t="shared" si="431"/>
        <v>22.912443502900668</v>
      </c>
      <c r="W1909" s="174">
        <f t="shared" si="432"/>
        <v>2526</v>
      </c>
      <c r="X1909" s="174">
        <f t="shared" si="433"/>
        <v>75.1774903354125</v>
      </c>
      <c r="Y1909" s="175">
        <f t="shared" si="434"/>
        <v>33.600483186256653</v>
      </c>
    </row>
    <row r="1910" spans="1:25" ht="14.25" customHeight="1" x14ac:dyDescent="0.2">
      <c r="A1910" s="172" t="s">
        <v>260</v>
      </c>
      <c r="B1910" s="172" t="s">
        <v>295</v>
      </c>
      <c r="C1910" s="172" t="s">
        <v>180</v>
      </c>
      <c r="D1910" s="170">
        <v>159000</v>
      </c>
      <c r="E1910" s="160">
        <v>649</v>
      </c>
      <c r="F1910" s="160">
        <v>842</v>
      </c>
      <c r="G1910" s="160">
        <v>1136</v>
      </c>
      <c r="H1910" s="170">
        <v>46476</v>
      </c>
      <c r="I1910" s="170">
        <v>49137</v>
      </c>
      <c r="J1910" s="170">
        <v>25960</v>
      </c>
      <c r="K1910" s="170">
        <v>33680</v>
      </c>
      <c r="L1910" s="160">
        <v>45440</v>
      </c>
      <c r="M1910" s="160">
        <v>27602</v>
      </c>
      <c r="N1910" s="170">
        <f t="shared" si="423"/>
        <v>-18874</v>
      </c>
      <c r="O1910" s="170">
        <f t="shared" si="424"/>
        <v>-21535</v>
      </c>
      <c r="P1910" s="170">
        <f t="shared" si="425"/>
        <v>1642</v>
      </c>
      <c r="Q1910" s="170">
        <f t="shared" si="426"/>
        <v>-6078</v>
      </c>
      <c r="R1910" s="170">
        <f t="shared" si="427"/>
        <v>-17838</v>
      </c>
      <c r="S1910" s="174">
        <f t="shared" si="428"/>
        <v>20670</v>
      </c>
      <c r="T1910" s="171">
        <f t="shared" si="429"/>
        <v>24292.547802000001</v>
      </c>
      <c r="U1910" s="174">
        <f t="shared" si="430"/>
        <v>897.60964128389992</v>
      </c>
      <c r="V1910" s="172">
        <f t="shared" si="431"/>
        <v>23.02782752025098</v>
      </c>
      <c r="W1910" s="174">
        <f t="shared" si="432"/>
        <v>2526</v>
      </c>
      <c r="X1910" s="174">
        <f t="shared" si="433"/>
        <v>74.800803440324998</v>
      </c>
      <c r="Y1910" s="175">
        <f t="shared" si="434"/>
        <v>33.769690749581407</v>
      </c>
    </row>
    <row r="1911" spans="1:25" ht="14.25" customHeight="1" x14ac:dyDescent="0.2">
      <c r="A1911" s="172" t="s">
        <v>260</v>
      </c>
      <c r="B1911" s="172" t="s">
        <v>295</v>
      </c>
      <c r="C1911" s="172" t="s">
        <v>463</v>
      </c>
      <c r="D1911" s="170">
        <v>159000</v>
      </c>
      <c r="E1911" s="160">
        <v>649</v>
      </c>
      <c r="F1911" s="160">
        <v>842</v>
      </c>
      <c r="G1911" s="160">
        <v>1136</v>
      </c>
      <c r="H1911" s="170">
        <v>46476</v>
      </c>
      <c r="I1911" s="170">
        <v>49137</v>
      </c>
      <c r="J1911" s="170">
        <v>25960</v>
      </c>
      <c r="K1911" s="170">
        <v>33680</v>
      </c>
      <c r="L1911" s="160">
        <v>45440</v>
      </c>
      <c r="M1911" s="160">
        <v>30276</v>
      </c>
      <c r="N1911" s="170">
        <f t="shared" si="423"/>
        <v>-16200</v>
      </c>
      <c r="O1911" s="170">
        <f t="shared" si="424"/>
        <v>-18861</v>
      </c>
      <c r="P1911" s="170">
        <f t="shared" si="425"/>
        <v>4316</v>
      </c>
      <c r="Q1911" s="170">
        <f t="shared" si="426"/>
        <v>-3404</v>
      </c>
      <c r="R1911" s="170">
        <f t="shared" si="427"/>
        <v>-15164</v>
      </c>
      <c r="S1911" s="174">
        <f t="shared" si="428"/>
        <v>20670</v>
      </c>
      <c r="T1911" s="171">
        <f t="shared" si="429"/>
        <v>26645.937876</v>
      </c>
      <c r="U1911" s="174">
        <f t="shared" si="430"/>
        <v>984.56740451819996</v>
      </c>
      <c r="V1911" s="172">
        <f t="shared" si="431"/>
        <v>20.993991782731122</v>
      </c>
      <c r="W1911" s="174">
        <f t="shared" si="432"/>
        <v>2526</v>
      </c>
      <c r="X1911" s="174">
        <f t="shared" si="433"/>
        <v>82.047283709849992</v>
      </c>
      <c r="Y1911" s="172">
        <f t="shared" si="434"/>
        <v>30.787125250031245</v>
      </c>
    </row>
    <row r="1912" spans="1:25" ht="14.25" customHeight="1" x14ac:dyDescent="0.2">
      <c r="A1912" s="172" t="s">
        <v>260</v>
      </c>
      <c r="B1912" s="172" t="s">
        <v>295</v>
      </c>
      <c r="C1912" s="172" t="s">
        <v>181</v>
      </c>
      <c r="D1912" s="170">
        <v>159000</v>
      </c>
      <c r="E1912" s="160">
        <v>649</v>
      </c>
      <c r="F1912" s="160">
        <v>842</v>
      </c>
      <c r="G1912" s="160">
        <v>1136</v>
      </c>
      <c r="H1912" s="170">
        <v>46476</v>
      </c>
      <c r="I1912" s="170">
        <v>49137</v>
      </c>
      <c r="J1912" s="170">
        <v>25960</v>
      </c>
      <c r="K1912" s="170">
        <v>33680</v>
      </c>
      <c r="L1912" s="160">
        <v>45440</v>
      </c>
      <c r="M1912" s="160">
        <v>83864</v>
      </c>
      <c r="N1912" s="170">
        <f t="shared" si="423"/>
        <v>37388</v>
      </c>
      <c r="O1912" s="170">
        <f t="shared" si="424"/>
        <v>34727</v>
      </c>
      <c r="P1912" s="170">
        <f t="shared" si="425"/>
        <v>57904</v>
      </c>
      <c r="Q1912" s="170">
        <f t="shared" si="426"/>
        <v>50184</v>
      </c>
      <c r="R1912" s="170">
        <f t="shared" si="427"/>
        <v>38424</v>
      </c>
      <c r="S1912" s="174">
        <f t="shared" si="428"/>
        <v>20670</v>
      </c>
      <c r="T1912" s="171">
        <f t="shared" si="429"/>
        <v>73808.790263999996</v>
      </c>
      <c r="U1912" s="174">
        <f t="shared" si="430"/>
        <v>2727.2348002547997</v>
      </c>
      <c r="V1912" s="172">
        <f t="shared" si="431"/>
        <v>7.5791053993843311</v>
      </c>
      <c r="W1912" s="174">
        <f t="shared" si="432"/>
        <v>2526</v>
      </c>
      <c r="X1912" s="174">
        <f t="shared" si="433"/>
        <v>227.26956668789995</v>
      </c>
      <c r="Y1912" s="175">
        <f t="shared" si="434"/>
        <v>11.114554565367095</v>
      </c>
    </row>
    <row r="1913" spans="1:25" ht="14.25" customHeight="1" x14ac:dyDescent="0.2">
      <c r="A1913" s="172" t="s">
        <v>260</v>
      </c>
      <c r="B1913" s="172" t="s">
        <v>295</v>
      </c>
      <c r="C1913" s="172" t="s">
        <v>178</v>
      </c>
      <c r="D1913" s="170">
        <v>159000</v>
      </c>
      <c r="E1913" s="160">
        <v>649</v>
      </c>
      <c r="F1913" s="160">
        <v>842</v>
      </c>
      <c r="G1913" s="160">
        <v>1136</v>
      </c>
      <c r="H1913" s="170">
        <v>46476</v>
      </c>
      <c r="I1913" s="170">
        <v>49137</v>
      </c>
      <c r="J1913" s="170">
        <v>25960</v>
      </c>
      <c r="K1913" s="170">
        <v>33680</v>
      </c>
      <c r="L1913" s="160">
        <v>45440</v>
      </c>
      <c r="M1913" s="160">
        <v>65801</v>
      </c>
      <c r="N1913" s="170">
        <f t="shared" si="423"/>
        <v>19325</v>
      </c>
      <c r="O1913" s="170">
        <f t="shared" si="424"/>
        <v>16664</v>
      </c>
      <c r="P1913" s="170">
        <f t="shared" si="425"/>
        <v>39841</v>
      </c>
      <c r="Q1913" s="170">
        <f t="shared" si="426"/>
        <v>32121</v>
      </c>
      <c r="R1913" s="170">
        <f t="shared" si="427"/>
        <v>20361</v>
      </c>
      <c r="S1913" s="174">
        <f t="shared" si="428"/>
        <v>20670</v>
      </c>
      <c r="T1913" s="171">
        <f t="shared" si="429"/>
        <v>57911.525901000001</v>
      </c>
      <c r="U1913" s="174">
        <f t="shared" si="430"/>
        <v>2139.8308820419497</v>
      </c>
      <c r="V1913" s="172">
        <f t="shared" si="431"/>
        <v>9.6596418779952824</v>
      </c>
      <c r="W1913" s="174">
        <f t="shared" si="432"/>
        <v>2526</v>
      </c>
      <c r="X1913" s="174">
        <f t="shared" si="433"/>
        <v>178.31924017016249</v>
      </c>
      <c r="Y1913" s="175">
        <f t="shared" si="434"/>
        <v>14.165605447788726</v>
      </c>
    </row>
    <row r="1914" spans="1:25" ht="14.25" customHeight="1" x14ac:dyDescent="0.2">
      <c r="A1914" s="172" t="s">
        <v>260</v>
      </c>
      <c r="B1914" s="172" t="s">
        <v>295</v>
      </c>
      <c r="C1914" s="172" t="s">
        <v>468</v>
      </c>
      <c r="D1914" s="170">
        <v>159000</v>
      </c>
      <c r="E1914" s="160">
        <v>649</v>
      </c>
      <c r="F1914" s="160">
        <v>842</v>
      </c>
      <c r="G1914" s="160">
        <v>1136</v>
      </c>
      <c r="H1914" s="170">
        <v>46476</v>
      </c>
      <c r="I1914" s="170">
        <v>49137</v>
      </c>
      <c r="J1914" s="170">
        <v>25960</v>
      </c>
      <c r="K1914" s="170">
        <v>33680</v>
      </c>
      <c r="L1914" s="160">
        <v>45440</v>
      </c>
      <c r="M1914" s="160">
        <v>55343</v>
      </c>
      <c r="N1914" s="170">
        <f t="shared" si="423"/>
        <v>8867</v>
      </c>
      <c r="O1914" s="170">
        <f t="shared" si="424"/>
        <v>6206</v>
      </c>
      <c r="P1914" s="170">
        <f t="shared" si="425"/>
        <v>29383</v>
      </c>
      <c r="Q1914" s="170">
        <f t="shared" si="426"/>
        <v>21663</v>
      </c>
      <c r="R1914" s="170">
        <f t="shared" si="427"/>
        <v>9903</v>
      </c>
      <c r="S1914" s="174">
        <f t="shared" si="428"/>
        <v>20670</v>
      </c>
      <c r="T1914" s="171">
        <f t="shared" si="429"/>
        <v>48707.429643000003</v>
      </c>
      <c r="U1914" s="174">
        <f t="shared" si="430"/>
        <v>1799.73952530885</v>
      </c>
      <c r="V1914" s="172">
        <f t="shared" si="431"/>
        <v>11.484995305891756</v>
      </c>
      <c r="W1914" s="174">
        <f t="shared" si="432"/>
        <v>2526</v>
      </c>
      <c r="X1914" s="174">
        <f t="shared" si="433"/>
        <v>149.97829377573748</v>
      </c>
      <c r="Y1914" s="175">
        <f t="shared" si="434"/>
        <v>16.842437238132121</v>
      </c>
    </row>
    <row r="1915" spans="1:25" ht="14.25" customHeight="1" x14ac:dyDescent="0.2">
      <c r="A1915" s="172" t="s">
        <v>260</v>
      </c>
      <c r="B1915" s="172" t="s">
        <v>295</v>
      </c>
      <c r="C1915" s="172" t="s">
        <v>170</v>
      </c>
      <c r="D1915" s="170">
        <v>159000</v>
      </c>
      <c r="E1915" s="160">
        <v>649</v>
      </c>
      <c r="F1915" s="160">
        <v>842</v>
      </c>
      <c r="G1915" s="160">
        <v>1136</v>
      </c>
      <c r="H1915" s="170">
        <v>46476</v>
      </c>
      <c r="I1915" s="170">
        <v>49137</v>
      </c>
      <c r="J1915" s="170">
        <v>25960</v>
      </c>
      <c r="K1915" s="170">
        <v>33680</v>
      </c>
      <c r="L1915" s="160">
        <v>45440</v>
      </c>
      <c r="M1915" s="160">
        <v>46358</v>
      </c>
      <c r="N1915" s="170">
        <f t="shared" si="423"/>
        <v>-118</v>
      </c>
      <c r="O1915" s="170">
        <f t="shared" si="424"/>
        <v>-2779</v>
      </c>
      <c r="P1915" s="170">
        <f t="shared" si="425"/>
        <v>20398</v>
      </c>
      <c r="Q1915" s="170">
        <f t="shared" si="426"/>
        <v>12678</v>
      </c>
      <c r="R1915" s="170">
        <f t="shared" si="427"/>
        <v>918</v>
      </c>
      <c r="S1915" s="174">
        <f t="shared" si="428"/>
        <v>20670</v>
      </c>
      <c r="T1915" s="171">
        <f t="shared" si="429"/>
        <v>40799.722158000004</v>
      </c>
      <c r="U1915" s="174">
        <f t="shared" si="430"/>
        <v>1507.5497337381</v>
      </c>
      <c r="V1915" s="172">
        <f t="shared" si="431"/>
        <v>13.710990448551867</v>
      </c>
      <c r="W1915" s="174">
        <f t="shared" si="432"/>
        <v>2526</v>
      </c>
      <c r="X1915" s="174">
        <f t="shared" si="433"/>
        <v>125.62914447817499</v>
      </c>
      <c r="Y1915" s="175">
        <f t="shared" si="434"/>
        <v>20.106799345742825</v>
      </c>
    </row>
    <row r="1916" spans="1:25" ht="14.25" customHeight="1" x14ac:dyDescent="0.2">
      <c r="A1916" s="172" t="s">
        <v>260</v>
      </c>
      <c r="B1916" s="172" t="s">
        <v>295</v>
      </c>
      <c r="C1916" s="172" t="s">
        <v>171</v>
      </c>
      <c r="D1916" s="170">
        <v>159000</v>
      </c>
      <c r="E1916" s="160">
        <v>649</v>
      </c>
      <c r="F1916" s="160">
        <v>842</v>
      </c>
      <c r="G1916" s="160">
        <v>1136</v>
      </c>
      <c r="H1916" s="170">
        <v>46476</v>
      </c>
      <c r="I1916" s="170">
        <v>49137</v>
      </c>
      <c r="J1916" s="170">
        <v>25960</v>
      </c>
      <c r="K1916" s="170">
        <v>33680</v>
      </c>
      <c r="L1916" s="160">
        <v>45440</v>
      </c>
      <c r="M1916" s="160">
        <v>42596</v>
      </c>
      <c r="N1916" s="170">
        <f t="shared" si="423"/>
        <v>-3880</v>
      </c>
      <c r="O1916" s="170">
        <f t="shared" si="424"/>
        <v>-6541</v>
      </c>
      <c r="P1916" s="170">
        <f t="shared" si="425"/>
        <v>16636</v>
      </c>
      <c r="Q1916" s="170">
        <f t="shared" si="426"/>
        <v>8916</v>
      </c>
      <c r="R1916" s="170">
        <f t="shared" si="427"/>
        <v>-2844</v>
      </c>
      <c r="S1916" s="174">
        <f t="shared" si="428"/>
        <v>20670</v>
      </c>
      <c r="T1916" s="171">
        <f t="shared" si="429"/>
        <v>37488.782196</v>
      </c>
      <c r="U1916" s="174">
        <f t="shared" si="430"/>
        <v>1385.2105021421999</v>
      </c>
      <c r="V1916" s="172">
        <f t="shared" si="431"/>
        <v>14.921919786223297</v>
      </c>
      <c r="W1916" s="174">
        <f t="shared" si="432"/>
        <v>2526</v>
      </c>
      <c r="X1916" s="174">
        <f t="shared" si="433"/>
        <v>115.43420851184999</v>
      </c>
      <c r="Y1916" s="175">
        <f t="shared" si="434"/>
        <v>21.882594705370128</v>
      </c>
    </row>
    <row r="1917" spans="1:25" ht="14.25" customHeight="1" x14ac:dyDescent="0.2">
      <c r="A1917" s="172" t="s">
        <v>260</v>
      </c>
      <c r="B1917" s="172" t="s">
        <v>295</v>
      </c>
      <c r="C1917" s="172" t="s">
        <v>172</v>
      </c>
      <c r="D1917" s="170">
        <v>159000</v>
      </c>
      <c r="E1917" s="160">
        <v>649</v>
      </c>
      <c r="F1917" s="160">
        <v>842</v>
      </c>
      <c r="G1917" s="160">
        <v>1136</v>
      </c>
      <c r="H1917" s="170">
        <v>46476</v>
      </c>
      <c r="I1917" s="170">
        <v>49137</v>
      </c>
      <c r="J1917" s="170">
        <v>25960</v>
      </c>
      <c r="K1917" s="170">
        <v>33680</v>
      </c>
      <c r="L1917" s="160">
        <v>45440</v>
      </c>
      <c r="M1917" s="160">
        <v>30264</v>
      </c>
      <c r="N1917" s="170">
        <f t="shared" si="423"/>
        <v>-16212</v>
      </c>
      <c r="O1917" s="170">
        <f t="shared" si="424"/>
        <v>-18873</v>
      </c>
      <c r="P1917" s="170">
        <f t="shared" si="425"/>
        <v>4304</v>
      </c>
      <c r="Q1917" s="170">
        <f t="shared" si="426"/>
        <v>-3416</v>
      </c>
      <c r="R1917" s="170">
        <f t="shared" si="427"/>
        <v>-15176</v>
      </c>
      <c r="S1917" s="174">
        <f t="shared" si="428"/>
        <v>20670</v>
      </c>
      <c r="T1917" s="171">
        <f t="shared" si="429"/>
        <v>26635.376663999999</v>
      </c>
      <c r="U1917" s="174">
        <f t="shared" si="430"/>
        <v>984.17716773479992</v>
      </c>
      <c r="V1917" s="172">
        <f t="shared" si="431"/>
        <v>21.002316125230223</v>
      </c>
      <c r="W1917" s="174">
        <f t="shared" si="432"/>
        <v>2526</v>
      </c>
      <c r="X1917" s="174">
        <f t="shared" si="433"/>
        <v>82.014763977899989</v>
      </c>
      <c r="Y1917" s="175">
        <f t="shared" si="434"/>
        <v>30.799332674793352</v>
      </c>
    </row>
    <row r="1918" spans="1:25" ht="14.25" customHeight="1" x14ac:dyDescent="0.2">
      <c r="A1918" s="172" t="s">
        <v>260</v>
      </c>
      <c r="B1918" s="172" t="s">
        <v>295</v>
      </c>
      <c r="C1918" s="172" t="s">
        <v>173</v>
      </c>
      <c r="D1918" s="170">
        <v>159000</v>
      </c>
      <c r="E1918" s="160">
        <v>649</v>
      </c>
      <c r="F1918" s="160">
        <v>842</v>
      </c>
      <c r="G1918" s="160">
        <v>1136</v>
      </c>
      <c r="H1918" s="170">
        <v>46476</v>
      </c>
      <c r="I1918" s="170">
        <v>49137</v>
      </c>
      <c r="J1918" s="170">
        <v>25960</v>
      </c>
      <c r="K1918" s="170">
        <v>33680</v>
      </c>
      <c r="L1918" s="160">
        <v>45440</v>
      </c>
      <c r="M1918" s="160">
        <v>37612</v>
      </c>
      <c r="N1918" s="170">
        <f t="shared" si="423"/>
        <v>-8864</v>
      </c>
      <c r="O1918" s="170">
        <f t="shared" si="424"/>
        <v>-11525</v>
      </c>
      <c r="P1918" s="170">
        <f t="shared" si="425"/>
        <v>11652</v>
      </c>
      <c r="Q1918" s="170">
        <f t="shared" si="426"/>
        <v>3932</v>
      </c>
      <c r="R1918" s="170">
        <f t="shared" si="427"/>
        <v>-7828</v>
      </c>
      <c r="S1918" s="174">
        <f t="shared" si="428"/>
        <v>20670</v>
      </c>
      <c r="T1918" s="171">
        <f t="shared" si="429"/>
        <v>33102.358811999999</v>
      </c>
      <c r="U1918" s="174">
        <f t="shared" si="430"/>
        <v>1223.1321581033999</v>
      </c>
      <c r="V1918" s="172">
        <f t="shared" si="431"/>
        <v>16.899236818408156</v>
      </c>
      <c r="W1918" s="174">
        <f t="shared" si="432"/>
        <v>2526</v>
      </c>
      <c r="X1918" s="174">
        <f t="shared" si="433"/>
        <v>101.92767984194998</v>
      </c>
      <c r="Y1918" s="175">
        <f t="shared" si="434"/>
        <v>24.782277041102468</v>
      </c>
    </row>
    <row r="1919" spans="1:25" ht="14.25" customHeight="1" x14ac:dyDescent="0.2">
      <c r="A1919" s="172" t="s">
        <v>260</v>
      </c>
      <c r="B1919" s="172" t="s">
        <v>295</v>
      </c>
      <c r="C1919" s="172" t="s">
        <v>174</v>
      </c>
      <c r="D1919" s="170">
        <v>159000</v>
      </c>
      <c r="E1919" s="160">
        <v>649</v>
      </c>
      <c r="F1919" s="160">
        <v>842</v>
      </c>
      <c r="G1919" s="160">
        <v>1136</v>
      </c>
      <c r="H1919" s="170">
        <v>46476</v>
      </c>
      <c r="I1919" s="170">
        <v>49137</v>
      </c>
      <c r="J1919" s="170">
        <v>25960</v>
      </c>
      <c r="K1919" s="170">
        <v>33680</v>
      </c>
      <c r="L1919" s="160">
        <v>45440</v>
      </c>
      <c r="M1919" s="160">
        <v>65164</v>
      </c>
      <c r="N1919" s="170">
        <f t="shared" si="423"/>
        <v>18688</v>
      </c>
      <c r="O1919" s="170">
        <f t="shared" si="424"/>
        <v>16027</v>
      </c>
      <c r="P1919" s="170">
        <f t="shared" si="425"/>
        <v>39204</v>
      </c>
      <c r="Q1919" s="170">
        <f t="shared" si="426"/>
        <v>31484</v>
      </c>
      <c r="R1919" s="170">
        <f t="shared" si="427"/>
        <v>19724</v>
      </c>
      <c r="S1919" s="174">
        <f t="shared" si="428"/>
        <v>20670</v>
      </c>
      <c r="T1919" s="171">
        <f t="shared" si="429"/>
        <v>57350.901564</v>
      </c>
      <c r="U1919" s="174">
        <f t="shared" si="430"/>
        <v>2119.1158127897997</v>
      </c>
      <c r="V1919" s="172">
        <f t="shared" si="431"/>
        <v>9.7540681237181204</v>
      </c>
      <c r="W1919" s="174">
        <f t="shared" si="432"/>
        <v>2526</v>
      </c>
      <c r="X1919" s="174">
        <f t="shared" si="433"/>
        <v>176.59298439914997</v>
      </c>
      <c r="Y1919" s="175">
        <f t="shared" si="434"/>
        <v>14.304079001748605</v>
      </c>
    </row>
    <row r="1920" spans="1:25" ht="14.25" customHeight="1" x14ac:dyDescent="0.2">
      <c r="A1920" s="172" t="s">
        <v>260</v>
      </c>
      <c r="B1920" s="172" t="s">
        <v>295</v>
      </c>
      <c r="C1920" s="172" t="s">
        <v>175</v>
      </c>
      <c r="D1920" s="170">
        <v>159000</v>
      </c>
      <c r="E1920" s="160">
        <v>649</v>
      </c>
      <c r="F1920" s="160">
        <v>842</v>
      </c>
      <c r="G1920" s="160">
        <v>1136</v>
      </c>
      <c r="H1920" s="170">
        <v>46476</v>
      </c>
      <c r="I1920" s="170">
        <v>49137</v>
      </c>
      <c r="J1920" s="170">
        <v>25960</v>
      </c>
      <c r="K1920" s="170">
        <v>33680</v>
      </c>
      <c r="L1920" s="160">
        <v>45440</v>
      </c>
      <c r="M1920" s="160">
        <v>28189</v>
      </c>
      <c r="N1920" s="170">
        <f t="shared" si="423"/>
        <v>-18287</v>
      </c>
      <c r="O1920" s="170">
        <f t="shared" si="424"/>
        <v>-20948</v>
      </c>
      <c r="P1920" s="170">
        <f t="shared" si="425"/>
        <v>2229</v>
      </c>
      <c r="Q1920" s="170">
        <f t="shared" si="426"/>
        <v>-5491</v>
      </c>
      <c r="R1920" s="170">
        <f t="shared" si="427"/>
        <v>-17251</v>
      </c>
      <c r="S1920" s="174">
        <f t="shared" si="428"/>
        <v>20670</v>
      </c>
      <c r="T1920" s="171">
        <f t="shared" si="429"/>
        <v>24809.167089000002</v>
      </c>
      <c r="U1920" s="174">
        <f t="shared" si="430"/>
        <v>916.69872393854996</v>
      </c>
      <c r="V1920" s="172">
        <f t="shared" si="431"/>
        <v>22.548302359571728</v>
      </c>
      <c r="W1920" s="174">
        <f t="shared" si="432"/>
        <v>2526</v>
      </c>
      <c r="X1920" s="174">
        <f t="shared" si="433"/>
        <v>76.391560328212492</v>
      </c>
      <c r="Y1920" s="175">
        <f t="shared" si="434"/>
        <v>33.066479976939448</v>
      </c>
    </row>
    <row r="1921" spans="1:25" ht="14.25" customHeight="1" x14ac:dyDescent="0.2">
      <c r="A1921" s="172" t="s">
        <v>260</v>
      </c>
      <c r="B1921" s="172" t="s">
        <v>295</v>
      </c>
      <c r="C1921" s="172" t="s">
        <v>176</v>
      </c>
      <c r="D1921" s="170">
        <v>159000</v>
      </c>
      <c r="E1921" s="160">
        <v>649</v>
      </c>
      <c r="F1921" s="160">
        <v>842</v>
      </c>
      <c r="G1921" s="160">
        <v>1136</v>
      </c>
      <c r="H1921" s="170">
        <v>46476</v>
      </c>
      <c r="I1921" s="170">
        <v>49137</v>
      </c>
      <c r="J1921" s="170">
        <v>25960</v>
      </c>
      <c r="K1921" s="170">
        <v>33680</v>
      </c>
      <c r="L1921" s="160">
        <v>45440</v>
      </c>
      <c r="M1921" s="160">
        <v>23915</v>
      </c>
      <c r="N1921" s="170">
        <f t="shared" si="423"/>
        <v>-22561</v>
      </c>
      <c r="O1921" s="170">
        <f t="shared" si="424"/>
        <v>-25222</v>
      </c>
      <c r="P1921" s="170">
        <f t="shared" si="425"/>
        <v>-2045</v>
      </c>
      <c r="Q1921" s="170">
        <f t="shared" si="426"/>
        <v>-9765</v>
      </c>
      <c r="R1921" s="170">
        <f t="shared" si="427"/>
        <v>-21525</v>
      </c>
      <c r="S1921" s="174">
        <f t="shared" si="428"/>
        <v>20670</v>
      </c>
      <c r="T1921" s="171">
        <f t="shared" si="429"/>
        <v>21047.615415</v>
      </c>
      <c r="U1921" s="174">
        <f t="shared" si="430"/>
        <v>777.70938958424995</v>
      </c>
      <c r="V1921" s="172">
        <f t="shared" si="431"/>
        <v>26.578051232028749</v>
      </c>
      <c r="W1921" s="174">
        <f t="shared" si="432"/>
        <v>2526</v>
      </c>
      <c r="X1921" s="174">
        <f t="shared" si="433"/>
        <v>64.809115798687486</v>
      </c>
      <c r="Y1921" s="175">
        <f t="shared" si="434"/>
        <v>38.975998497593395</v>
      </c>
    </row>
    <row r="1922" spans="1:25" ht="14.25" customHeight="1" x14ac:dyDescent="0.2">
      <c r="A1922" s="172" t="s">
        <v>260</v>
      </c>
      <c r="B1922" s="172" t="s">
        <v>295</v>
      </c>
      <c r="C1922" s="172" t="s">
        <v>303</v>
      </c>
      <c r="D1922" s="170">
        <v>159000</v>
      </c>
      <c r="E1922" s="160">
        <v>649</v>
      </c>
      <c r="F1922" s="160">
        <v>842</v>
      </c>
      <c r="G1922" s="160">
        <v>1136</v>
      </c>
      <c r="H1922" s="170">
        <v>46476</v>
      </c>
      <c r="I1922" s="170">
        <v>49137</v>
      </c>
      <c r="J1922" s="170">
        <v>25960</v>
      </c>
      <c r="K1922" s="170">
        <v>33680</v>
      </c>
      <c r="L1922" s="160">
        <v>45440</v>
      </c>
      <c r="M1922" s="160">
        <v>41983</v>
      </c>
      <c r="N1922" s="170">
        <f t="shared" si="423"/>
        <v>-4493</v>
      </c>
      <c r="O1922" s="170">
        <f t="shared" si="424"/>
        <v>-7154</v>
      </c>
      <c r="P1922" s="170">
        <f t="shared" si="425"/>
        <v>16023</v>
      </c>
      <c r="Q1922" s="170">
        <f t="shared" si="426"/>
        <v>8303</v>
      </c>
      <c r="R1922" s="170">
        <f t="shared" si="427"/>
        <v>-3457</v>
      </c>
      <c r="S1922" s="174">
        <f t="shared" si="428"/>
        <v>20670</v>
      </c>
      <c r="T1922" s="171">
        <f t="shared" si="429"/>
        <v>36949.280283</v>
      </c>
      <c r="U1922" s="174">
        <f t="shared" si="430"/>
        <v>1365.27590645685</v>
      </c>
      <c r="V1922" s="172">
        <f t="shared" si="431"/>
        <v>15.139796946715753</v>
      </c>
      <c r="W1922" s="174">
        <f t="shared" si="432"/>
        <v>2526</v>
      </c>
      <c r="X1922" s="174">
        <f t="shared" si="433"/>
        <v>113.77299220473749</v>
      </c>
      <c r="Y1922" s="175">
        <f t="shared" si="434"/>
        <v>22.202105711119881</v>
      </c>
    </row>
    <row r="1923" spans="1:25" ht="14.25" customHeight="1" x14ac:dyDescent="0.2">
      <c r="A1923" s="172" t="s">
        <v>260</v>
      </c>
      <c r="B1923" s="172" t="s">
        <v>295</v>
      </c>
      <c r="C1923" s="172" t="s">
        <v>339</v>
      </c>
      <c r="D1923" s="170">
        <v>159000</v>
      </c>
      <c r="E1923" s="160">
        <v>649</v>
      </c>
      <c r="F1923" s="160">
        <v>842</v>
      </c>
      <c r="G1923" s="160">
        <v>1136</v>
      </c>
      <c r="H1923" s="170">
        <v>46476</v>
      </c>
      <c r="I1923" s="170">
        <v>49137</v>
      </c>
      <c r="J1923" s="170">
        <v>25960</v>
      </c>
      <c r="K1923" s="170">
        <v>33680</v>
      </c>
      <c r="L1923" s="160">
        <v>45440</v>
      </c>
      <c r="M1923" s="160">
        <v>28421</v>
      </c>
      <c r="N1923" s="170">
        <f t="shared" si="423"/>
        <v>-18055</v>
      </c>
      <c r="O1923" s="170">
        <f t="shared" si="424"/>
        <v>-20716</v>
      </c>
      <c r="P1923" s="170">
        <f t="shared" si="425"/>
        <v>2461</v>
      </c>
      <c r="Q1923" s="170">
        <f t="shared" si="426"/>
        <v>-5259</v>
      </c>
      <c r="R1923" s="170">
        <f t="shared" si="427"/>
        <v>-17019</v>
      </c>
      <c r="S1923" s="174">
        <f t="shared" si="428"/>
        <v>20670</v>
      </c>
      <c r="T1923" s="171">
        <f t="shared" si="429"/>
        <v>25013.350521</v>
      </c>
      <c r="U1923" s="174">
        <f t="shared" si="430"/>
        <v>924.24330175094997</v>
      </c>
      <c r="V1923" s="172">
        <f t="shared" si="431"/>
        <v>22.364241061678602</v>
      </c>
      <c r="W1923" s="174">
        <f t="shared" si="432"/>
        <v>2526</v>
      </c>
      <c r="X1923" s="174">
        <f t="shared" si="433"/>
        <v>77.020275145912493</v>
      </c>
      <c r="Y1923" s="175">
        <f t="shared" si="434"/>
        <v>32.796559025718516</v>
      </c>
    </row>
    <row r="1924" spans="1:25" ht="14.25" customHeight="1" x14ac:dyDescent="0.2">
      <c r="A1924" s="172" t="s">
        <v>260</v>
      </c>
      <c r="B1924" s="172" t="s">
        <v>295</v>
      </c>
      <c r="C1924" s="172" t="s">
        <v>179</v>
      </c>
      <c r="D1924" s="170">
        <v>159000</v>
      </c>
      <c r="E1924" s="160">
        <v>649</v>
      </c>
      <c r="F1924" s="160">
        <v>842</v>
      </c>
      <c r="G1924" s="160">
        <v>1136</v>
      </c>
      <c r="H1924" s="170">
        <v>46476</v>
      </c>
      <c r="I1924" s="170">
        <v>49137</v>
      </c>
      <c r="J1924" s="170">
        <v>25960</v>
      </c>
      <c r="K1924" s="170">
        <v>33680</v>
      </c>
      <c r="L1924" s="160">
        <v>45440</v>
      </c>
      <c r="M1924" s="160">
        <v>53600</v>
      </c>
      <c r="N1924" s="170">
        <f t="shared" si="423"/>
        <v>7124</v>
      </c>
      <c r="O1924" s="170">
        <f t="shared" si="424"/>
        <v>4463</v>
      </c>
      <c r="P1924" s="170">
        <f t="shared" si="425"/>
        <v>27640</v>
      </c>
      <c r="Q1924" s="170">
        <f t="shared" si="426"/>
        <v>19920</v>
      </c>
      <c r="R1924" s="170">
        <f t="shared" si="427"/>
        <v>8160</v>
      </c>
      <c r="S1924" s="174">
        <f t="shared" si="428"/>
        <v>20670</v>
      </c>
      <c r="T1924" s="171">
        <f t="shared" si="429"/>
        <v>47173.4136</v>
      </c>
      <c r="U1924" s="174">
        <f t="shared" si="430"/>
        <v>1743.0576325199997</v>
      </c>
      <c r="V1924" s="172">
        <f t="shared" si="431"/>
        <v>11.858471925633722</v>
      </c>
      <c r="W1924" s="174">
        <f t="shared" si="432"/>
        <v>2526</v>
      </c>
      <c r="X1924" s="174">
        <f t="shared" si="433"/>
        <v>145.25480270999998</v>
      </c>
      <c r="Y1924" s="175">
        <f t="shared" si="434"/>
        <v>17.390130672946754</v>
      </c>
    </row>
    <row r="1925" spans="1:25" ht="14.25" customHeight="1" x14ac:dyDescent="0.2">
      <c r="A1925" s="172" t="s">
        <v>260</v>
      </c>
      <c r="B1925" s="172" t="s">
        <v>295</v>
      </c>
      <c r="C1925" s="172" t="s">
        <v>340</v>
      </c>
      <c r="D1925" s="170">
        <v>159000</v>
      </c>
      <c r="E1925" s="160">
        <v>649</v>
      </c>
      <c r="F1925" s="160">
        <v>842</v>
      </c>
      <c r="G1925" s="160">
        <v>1136</v>
      </c>
      <c r="H1925" s="170">
        <v>46476</v>
      </c>
      <c r="I1925" s="170">
        <v>49137</v>
      </c>
      <c r="J1925" s="170">
        <v>25960</v>
      </c>
      <c r="K1925" s="170">
        <v>33680</v>
      </c>
      <c r="L1925" s="160">
        <v>45440</v>
      </c>
      <c r="M1925" s="160">
        <v>29581</v>
      </c>
      <c r="N1925" s="170">
        <f t="shared" si="423"/>
        <v>-16895</v>
      </c>
      <c r="O1925" s="170">
        <f t="shared" si="424"/>
        <v>-19556</v>
      </c>
      <c r="P1925" s="170">
        <f t="shared" si="425"/>
        <v>3621</v>
      </c>
      <c r="Q1925" s="170">
        <f t="shared" si="426"/>
        <v>-4099</v>
      </c>
      <c r="R1925" s="170">
        <f t="shared" si="427"/>
        <v>-15859</v>
      </c>
      <c r="S1925" s="174">
        <f t="shared" si="428"/>
        <v>20670</v>
      </c>
      <c r="T1925" s="171">
        <f t="shared" si="429"/>
        <v>26034.267681000001</v>
      </c>
      <c r="U1925" s="174">
        <f t="shared" si="430"/>
        <v>961.96619081295</v>
      </c>
      <c r="V1925" s="172">
        <f t="shared" si="431"/>
        <v>21.487241648827542</v>
      </c>
      <c r="W1925" s="174">
        <f t="shared" si="432"/>
        <v>2526</v>
      </c>
      <c r="X1925" s="174">
        <f t="shared" si="433"/>
        <v>80.163849234412496</v>
      </c>
      <c r="Y1925" s="175">
        <f t="shared" si="434"/>
        <v>31.510462934652175</v>
      </c>
    </row>
    <row r="1926" spans="1:25" ht="14.25" customHeight="1" x14ac:dyDescent="0.2">
      <c r="A1926" s="172" t="s">
        <v>260</v>
      </c>
      <c r="B1926" s="172" t="s">
        <v>295</v>
      </c>
      <c r="C1926" s="172" t="s">
        <v>305</v>
      </c>
      <c r="D1926" s="170">
        <v>159000</v>
      </c>
      <c r="E1926" s="160">
        <v>649</v>
      </c>
      <c r="F1926" s="160">
        <v>842</v>
      </c>
      <c r="G1926" s="160">
        <v>1136</v>
      </c>
      <c r="H1926" s="170">
        <v>46476</v>
      </c>
      <c r="I1926" s="170">
        <v>49137</v>
      </c>
      <c r="J1926" s="170">
        <v>25960</v>
      </c>
      <c r="K1926" s="170">
        <v>33680</v>
      </c>
      <c r="L1926" s="160">
        <v>45440</v>
      </c>
      <c r="M1926" s="160">
        <v>26042</v>
      </c>
      <c r="N1926" s="170">
        <f t="shared" si="423"/>
        <v>-20434</v>
      </c>
      <c r="O1926" s="170">
        <f t="shared" si="424"/>
        <v>-23095</v>
      </c>
      <c r="P1926" s="170">
        <f t="shared" si="425"/>
        <v>82</v>
      </c>
      <c r="Q1926" s="170">
        <f t="shared" si="426"/>
        <v>-7638</v>
      </c>
      <c r="R1926" s="170">
        <f t="shared" si="427"/>
        <v>-19398</v>
      </c>
      <c r="S1926" s="174">
        <f t="shared" si="428"/>
        <v>20670</v>
      </c>
      <c r="T1926" s="171">
        <f t="shared" si="429"/>
        <v>22919.590242000002</v>
      </c>
      <c r="U1926" s="174">
        <f t="shared" si="430"/>
        <v>846.87885944189998</v>
      </c>
      <c r="V1926" s="172">
        <f t="shared" si="431"/>
        <v>24.40726884317516</v>
      </c>
      <c r="W1926" s="174">
        <f t="shared" si="432"/>
        <v>2526</v>
      </c>
      <c r="X1926" s="174">
        <f t="shared" si="433"/>
        <v>70.573238286825003</v>
      </c>
      <c r="Y1926" s="175">
        <f t="shared" si="434"/>
        <v>35.792604410949458</v>
      </c>
    </row>
    <row r="1927" spans="1:25" ht="14.25" customHeight="1" x14ac:dyDescent="0.2">
      <c r="A1927" s="172" t="s">
        <v>296</v>
      </c>
      <c r="B1927" s="172" t="s">
        <v>297</v>
      </c>
      <c r="C1927" s="172" t="s">
        <v>463</v>
      </c>
      <c r="D1927" s="170">
        <v>550000</v>
      </c>
      <c r="E1927" s="160">
        <v>1578</v>
      </c>
      <c r="F1927" s="160">
        <v>2096</v>
      </c>
      <c r="G1927" s="160">
        <v>3048</v>
      </c>
      <c r="H1927" s="170">
        <v>160765</v>
      </c>
      <c r="I1927" s="170">
        <v>169969</v>
      </c>
      <c r="J1927" s="170">
        <v>63120</v>
      </c>
      <c r="K1927" s="170">
        <v>83840</v>
      </c>
      <c r="L1927" s="160">
        <v>121920</v>
      </c>
      <c r="M1927" s="160">
        <v>32997</v>
      </c>
      <c r="N1927" s="170">
        <f t="shared" si="423"/>
        <v>-127768</v>
      </c>
      <c r="O1927" s="170">
        <f t="shared" si="424"/>
        <v>-136972</v>
      </c>
      <c r="P1927" s="170">
        <f t="shared" si="425"/>
        <v>-30123</v>
      </c>
      <c r="Q1927" s="170">
        <f t="shared" si="426"/>
        <v>-50843</v>
      </c>
      <c r="R1927" s="170">
        <f t="shared" si="427"/>
        <v>-88923</v>
      </c>
      <c r="S1927" s="174">
        <f t="shared" si="428"/>
        <v>71500</v>
      </c>
      <c r="T1927" s="171">
        <f t="shared" si="429"/>
        <v>29040.692697000002</v>
      </c>
      <c r="U1927" s="174">
        <f t="shared" si="430"/>
        <v>1073.0535951541499</v>
      </c>
      <c r="V1927" s="172">
        <f t="shared" si="431"/>
        <v>66.632272910589009</v>
      </c>
      <c r="W1927" s="174">
        <f t="shared" si="432"/>
        <v>6288</v>
      </c>
      <c r="X1927" s="174">
        <f t="shared" si="433"/>
        <v>89.421132929512495</v>
      </c>
      <c r="Y1927" s="172">
        <f t="shared" si="434"/>
        <v>70.318948038341304</v>
      </c>
    </row>
    <row r="1928" spans="1:25" ht="14.25" customHeight="1" x14ac:dyDescent="0.2">
      <c r="A1928" s="172" t="s">
        <v>296</v>
      </c>
      <c r="B1928" s="172" t="s">
        <v>297</v>
      </c>
      <c r="C1928" s="172" t="s">
        <v>181</v>
      </c>
      <c r="D1928" s="170">
        <v>550000</v>
      </c>
      <c r="E1928" s="160">
        <v>1578</v>
      </c>
      <c r="F1928" s="160">
        <v>2096</v>
      </c>
      <c r="G1928" s="160">
        <v>3048</v>
      </c>
      <c r="H1928" s="170">
        <v>160765</v>
      </c>
      <c r="I1928" s="170">
        <v>169969</v>
      </c>
      <c r="J1928" s="170">
        <v>63120</v>
      </c>
      <c r="K1928" s="170">
        <v>83840</v>
      </c>
      <c r="L1928" s="160">
        <v>121920</v>
      </c>
      <c r="M1928" s="160">
        <v>91400</v>
      </c>
      <c r="N1928" s="170">
        <f t="shared" si="423"/>
        <v>-69365</v>
      </c>
      <c r="O1928" s="170">
        <f t="shared" si="424"/>
        <v>-78569</v>
      </c>
      <c r="P1928" s="170">
        <f t="shared" si="425"/>
        <v>28280</v>
      </c>
      <c r="Q1928" s="170">
        <f t="shared" si="426"/>
        <v>7560</v>
      </c>
      <c r="R1928" s="170">
        <f t="shared" si="427"/>
        <v>-30520</v>
      </c>
      <c r="S1928" s="174">
        <f t="shared" si="428"/>
        <v>71500</v>
      </c>
      <c r="T1928" s="171">
        <f t="shared" si="429"/>
        <v>80441.231400000004</v>
      </c>
      <c r="U1928" s="174">
        <f t="shared" si="430"/>
        <v>2972.3035002299998</v>
      </c>
      <c r="V1928" s="172">
        <f t="shared" si="431"/>
        <v>24.055416950007714</v>
      </c>
      <c r="W1928" s="174">
        <f t="shared" si="432"/>
        <v>6288</v>
      </c>
      <c r="X1928" s="174">
        <f t="shared" si="433"/>
        <v>247.69195835249997</v>
      </c>
      <c r="Y1928" s="175">
        <f t="shared" si="434"/>
        <v>25.386371208108844</v>
      </c>
    </row>
    <row r="1929" spans="1:25" ht="14.25" customHeight="1" x14ac:dyDescent="0.2">
      <c r="A1929" s="172" t="s">
        <v>296</v>
      </c>
      <c r="B1929" s="172" t="s">
        <v>297</v>
      </c>
      <c r="C1929" s="172" t="s">
        <v>178</v>
      </c>
      <c r="D1929" s="170">
        <v>550000</v>
      </c>
      <c r="E1929" s="160">
        <v>1578</v>
      </c>
      <c r="F1929" s="160">
        <v>2096</v>
      </c>
      <c r="G1929" s="160">
        <v>3048</v>
      </c>
      <c r="H1929" s="170">
        <v>160765</v>
      </c>
      <c r="I1929" s="170">
        <v>169969</v>
      </c>
      <c r="J1929" s="170">
        <v>63120</v>
      </c>
      <c r="K1929" s="170">
        <v>83840</v>
      </c>
      <c r="L1929" s="160">
        <v>121920</v>
      </c>
      <c r="M1929" s="160">
        <v>71714</v>
      </c>
      <c r="N1929" s="170">
        <f t="shared" si="423"/>
        <v>-89051</v>
      </c>
      <c r="O1929" s="170">
        <f t="shared" si="424"/>
        <v>-98255</v>
      </c>
      <c r="P1929" s="170">
        <f t="shared" si="425"/>
        <v>8594</v>
      </c>
      <c r="Q1929" s="170">
        <f t="shared" si="426"/>
        <v>-12126</v>
      </c>
      <c r="R1929" s="170">
        <f t="shared" si="427"/>
        <v>-50206</v>
      </c>
      <c r="S1929" s="174">
        <f t="shared" si="428"/>
        <v>71500</v>
      </c>
      <c r="T1929" s="171">
        <f t="shared" si="429"/>
        <v>63115.563114000004</v>
      </c>
      <c r="U1929" s="174">
        <f t="shared" si="430"/>
        <v>2332.1200570623</v>
      </c>
      <c r="V1929" s="172">
        <f t="shared" si="431"/>
        <v>30.65879896855154</v>
      </c>
      <c r="W1929" s="174">
        <f t="shared" si="432"/>
        <v>6288</v>
      </c>
      <c r="X1929" s="174">
        <f t="shared" si="433"/>
        <v>194.34333808852497</v>
      </c>
      <c r="Y1929" s="175">
        <f t="shared" si="434"/>
        <v>32.355109580014336</v>
      </c>
    </row>
    <row r="1930" spans="1:25" ht="14.25" customHeight="1" x14ac:dyDescent="0.2">
      <c r="A1930" s="172" t="s">
        <v>296</v>
      </c>
      <c r="B1930" s="172" t="s">
        <v>297</v>
      </c>
      <c r="C1930" s="172" t="s">
        <v>468</v>
      </c>
      <c r="D1930" s="170">
        <v>550000</v>
      </c>
      <c r="E1930" s="160">
        <v>1578</v>
      </c>
      <c r="F1930" s="160">
        <v>2096</v>
      </c>
      <c r="G1930" s="160">
        <v>3048</v>
      </c>
      <c r="H1930" s="170">
        <v>160765</v>
      </c>
      <c r="I1930" s="170">
        <v>169969</v>
      </c>
      <c r="J1930" s="170">
        <v>63120</v>
      </c>
      <c r="K1930" s="170">
        <v>83840</v>
      </c>
      <c r="L1930" s="160">
        <v>121920</v>
      </c>
      <c r="M1930" s="160">
        <v>60316</v>
      </c>
      <c r="N1930" s="170">
        <f t="shared" si="423"/>
        <v>-100449</v>
      </c>
      <c r="O1930" s="170">
        <f t="shared" si="424"/>
        <v>-109653</v>
      </c>
      <c r="P1930" s="170">
        <f t="shared" si="425"/>
        <v>-2804</v>
      </c>
      <c r="Q1930" s="170">
        <f t="shared" si="426"/>
        <v>-23524</v>
      </c>
      <c r="R1930" s="170">
        <f t="shared" si="427"/>
        <v>-61604</v>
      </c>
      <c r="S1930" s="174">
        <f t="shared" si="428"/>
        <v>71500</v>
      </c>
      <c r="T1930" s="171">
        <f t="shared" si="429"/>
        <v>53084.171915999999</v>
      </c>
      <c r="U1930" s="174">
        <f t="shared" si="430"/>
        <v>1961.4601522961998</v>
      </c>
      <c r="V1930" s="172">
        <f t="shared" si="431"/>
        <v>36.452435659372391</v>
      </c>
      <c r="W1930" s="174">
        <f t="shared" si="432"/>
        <v>6288</v>
      </c>
      <c r="X1930" s="174">
        <f t="shared" si="433"/>
        <v>163.45501269134996</v>
      </c>
      <c r="Y1930" s="175">
        <f t="shared" si="434"/>
        <v>38.469300491099354</v>
      </c>
    </row>
    <row r="1931" spans="1:25" ht="14.25" customHeight="1" x14ac:dyDescent="0.2">
      <c r="A1931" s="172" t="s">
        <v>296</v>
      </c>
      <c r="B1931" s="172" t="s">
        <v>297</v>
      </c>
      <c r="C1931" s="172" t="s">
        <v>170</v>
      </c>
      <c r="D1931" s="170">
        <v>550000</v>
      </c>
      <c r="E1931" s="160">
        <v>1578</v>
      </c>
      <c r="F1931" s="160">
        <v>2096</v>
      </c>
      <c r="G1931" s="160">
        <v>3048</v>
      </c>
      <c r="H1931" s="170">
        <v>160765</v>
      </c>
      <c r="I1931" s="170">
        <v>169969</v>
      </c>
      <c r="J1931" s="170">
        <v>63120</v>
      </c>
      <c r="K1931" s="170">
        <v>83840</v>
      </c>
      <c r="L1931" s="160">
        <v>121920</v>
      </c>
      <c r="M1931" s="160">
        <v>50523</v>
      </c>
      <c r="N1931" s="170">
        <f t="shared" si="423"/>
        <v>-110242</v>
      </c>
      <c r="O1931" s="170">
        <f t="shared" si="424"/>
        <v>-119446</v>
      </c>
      <c r="P1931" s="170">
        <f t="shared" si="425"/>
        <v>-12597</v>
      </c>
      <c r="Q1931" s="170">
        <f t="shared" si="426"/>
        <v>-33317</v>
      </c>
      <c r="R1931" s="170">
        <f t="shared" si="427"/>
        <v>-71397</v>
      </c>
      <c r="S1931" s="174">
        <f t="shared" si="428"/>
        <v>71500</v>
      </c>
      <c r="T1931" s="171">
        <f t="shared" si="429"/>
        <v>44465.342822999999</v>
      </c>
      <c r="U1931" s="174">
        <f t="shared" si="430"/>
        <v>1642.9944173098497</v>
      </c>
      <c r="V1931" s="172">
        <f t="shared" si="431"/>
        <v>43.518102829022531</v>
      </c>
      <c r="W1931" s="174">
        <f t="shared" si="432"/>
        <v>6288</v>
      </c>
      <c r="X1931" s="174">
        <f t="shared" si="433"/>
        <v>136.91620144248748</v>
      </c>
      <c r="Y1931" s="175">
        <f t="shared" si="434"/>
        <v>45.925901637296846</v>
      </c>
    </row>
    <row r="1932" spans="1:25" ht="14.25" customHeight="1" x14ac:dyDescent="0.2">
      <c r="A1932" s="172" t="s">
        <v>296</v>
      </c>
      <c r="B1932" s="172" t="s">
        <v>297</v>
      </c>
      <c r="C1932" s="172" t="s">
        <v>171</v>
      </c>
      <c r="D1932" s="170">
        <v>550000</v>
      </c>
      <c r="E1932" s="160">
        <v>1578</v>
      </c>
      <c r="F1932" s="160">
        <v>2096</v>
      </c>
      <c r="G1932" s="160">
        <v>3048</v>
      </c>
      <c r="H1932" s="170">
        <v>160765</v>
      </c>
      <c r="I1932" s="170">
        <v>169969</v>
      </c>
      <c r="J1932" s="170">
        <v>63120</v>
      </c>
      <c r="K1932" s="170">
        <v>83840</v>
      </c>
      <c r="L1932" s="160">
        <v>121920</v>
      </c>
      <c r="M1932" s="160">
        <v>46424</v>
      </c>
      <c r="N1932" s="170">
        <f t="shared" si="423"/>
        <v>-114341</v>
      </c>
      <c r="O1932" s="170">
        <f t="shared" si="424"/>
        <v>-123545</v>
      </c>
      <c r="P1932" s="170">
        <f t="shared" si="425"/>
        <v>-16696</v>
      </c>
      <c r="Q1932" s="170">
        <f t="shared" si="426"/>
        <v>-37416</v>
      </c>
      <c r="R1932" s="170">
        <f t="shared" si="427"/>
        <v>-75496</v>
      </c>
      <c r="S1932" s="174">
        <f t="shared" si="428"/>
        <v>71500</v>
      </c>
      <c r="T1932" s="171">
        <f t="shared" si="429"/>
        <v>40857.808824</v>
      </c>
      <c r="U1932" s="174">
        <f t="shared" si="430"/>
        <v>1509.6960360467999</v>
      </c>
      <c r="V1932" s="172">
        <f t="shared" si="431"/>
        <v>47.360527081481671</v>
      </c>
      <c r="W1932" s="174">
        <f t="shared" si="432"/>
        <v>6288</v>
      </c>
      <c r="X1932" s="174">
        <f t="shared" si="433"/>
        <v>125.80800300389998</v>
      </c>
      <c r="Y1932" s="175">
        <f t="shared" si="434"/>
        <v>49.980922118325616</v>
      </c>
    </row>
    <row r="1933" spans="1:25" ht="14.25" customHeight="1" x14ac:dyDescent="0.2">
      <c r="A1933" s="172" t="s">
        <v>296</v>
      </c>
      <c r="B1933" s="172" t="s">
        <v>297</v>
      </c>
      <c r="C1933" s="172" t="s">
        <v>172</v>
      </c>
      <c r="D1933" s="170">
        <v>550000</v>
      </c>
      <c r="E1933" s="160">
        <v>1578</v>
      </c>
      <c r="F1933" s="160">
        <v>2096</v>
      </c>
      <c r="G1933" s="160">
        <v>3048</v>
      </c>
      <c r="H1933" s="170">
        <v>160765</v>
      </c>
      <c r="I1933" s="170">
        <v>169969</v>
      </c>
      <c r="J1933" s="170">
        <v>63120</v>
      </c>
      <c r="K1933" s="170">
        <v>83840</v>
      </c>
      <c r="L1933" s="160">
        <v>121920</v>
      </c>
      <c r="M1933" s="160">
        <v>32983</v>
      </c>
      <c r="N1933" s="170">
        <f t="shared" si="423"/>
        <v>-127782</v>
      </c>
      <c r="O1933" s="170">
        <f t="shared" si="424"/>
        <v>-136986</v>
      </c>
      <c r="P1933" s="170">
        <f t="shared" si="425"/>
        <v>-30137</v>
      </c>
      <c r="Q1933" s="170">
        <f t="shared" si="426"/>
        <v>-50857</v>
      </c>
      <c r="R1933" s="170">
        <f t="shared" si="427"/>
        <v>-88937</v>
      </c>
      <c r="S1933" s="174">
        <f t="shared" si="428"/>
        <v>71500</v>
      </c>
      <c r="T1933" s="171">
        <f t="shared" si="429"/>
        <v>29028.371283</v>
      </c>
      <c r="U1933" s="174">
        <f t="shared" si="430"/>
        <v>1072.59831890685</v>
      </c>
      <c r="V1933" s="172">
        <f t="shared" si="431"/>
        <v>66.66055571751221</v>
      </c>
      <c r="W1933" s="174">
        <f t="shared" si="432"/>
        <v>6288</v>
      </c>
      <c r="X1933" s="174">
        <f t="shared" si="433"/>
        <v>89.383193242237496</v>
      </c>
      <c r="Y1933" s="175">
        <f t="shared" si="434"/>
        <v>70.348795695393022</v>
      </c>
    </row>
    <row r="1934" spans="1:25" ht="14.25" customHeight="1" x14ac:dyDescent="0.2">
      <c r="A1934" s="172" t="s">
        <v>296</v>
      </c>
      <c r="B1934" s="172" t="s">
        <v>297</v>
      </c>
      <c r="C1934" s="172" t="s">
        <v>173</v>
      </c>
      <c r="D1934" s="170">
        <v>550000</v>
      </c>
      <c r="E1934" s="160">
        <v>1578</v>
      </c>
      <c r="F1934" s="160">
        <v>2096</v>
      </c>
      <c r="G1934" s="160">
        <v>3048</v>
      </c>
      <c r="H1934" s="170">
        <v>160765</v>
      </c>
      <c r="I1934" s="170">
        <v>169969</v>
      </c>
      <c r="J1934" s="170">
        <v>63120</v>
      </c>
      <c r="K1934" s="170">
        <v>83840</v>
      </c>
      <c r="L1934" s="160">
        <v>121920</v>
      </c>
      <c r="M1934" s="160">
        <v>40992</v>
      </c>
      <c r="N1934" s="170">
        <f t="shared" si="423"/>
        <v>-119773</v>
      </c>
      <c r="O1934" s="170">
        <f t="shared" si="424"/>
        <v>-128977</v>
      </c>
      <c r="P1934" s="170">
        <f t="shared" si="425"/>
        <v>-22128</v>
      </c>
      <c r="Q1934" s="170">
        <f t="shared" si="426"/>
        <v>-42848</v>
      </c>
      <c r="R1934" s="170">
        <f t="shared" si="427"/>
        <v>-80928</v>
      </c>
      <c r="S1934" s="174">
        <f t="shared" si="428"/>
        <v>71500</v>
      </c>
      <c r="T1934" s="171">
        <f t="shared" si="429"/>
        <v>36077.100191999998</v>
      </c>
      <c r="U1934" s="174">
        <f t="shared" si="430"/>
        <v>1333.0488520943998</v>
      </c>
      <c r="V1934" s="172">
        <f t="shared" si="431"/>
        <v>53.636443921514086</v>
      </c>
      <c r="W1934" s="174">
        <f t="shared" si="432"/>
        <v>6288</v>
      </c>
      <c r="X1934" s="174">
        <f t="shared" si="433"/>
        <v>111.08740434119998</v>
      </c>
      <c r="Y1934" s="175">
        <f t="shared" si="434"/>
        <v>56.60407709848625</v>
      </c>
    </row>
    <row r="1935" spans="1:25" ht="14.25" customHeight="1" x14ac:dyDescent="0.2">
      <c r="A1935" s="172" t="s">
        <v>296</v>
      </c>
      <c r="B1935" s="172" t="s">
        <v>297</v>
      </c>
      <c r="C1935" s="172" t="s">
        <v>174</v>
      </c>
      <c r="D1935" s="170">
        <v>550000</v>
      </c>
      <c r="E1935" s="160">
        <v>1578</v>
      </c>
      <c r="F1935" s="160">
        <v>2096</v>
      </c>
      <c r="G1935" s="160">
        <v>3048</v>
      </c>
      <c r="H1935" s="170">
        <v>160765</v>
      </c>
      <c r="I1935" s="170">
        <v>169969</v>
      </c>
      <c r="J1935" s="170">
        <v>63120</v>
      </c>
      <c r="K1935" s="170">
        <v>83840</v>
      </c>
      <c r="L1935" s="160">
        <v>121920</v>
      </c>
      <c r="M1935" s="160">
        <v>71020</v>
      </c>
      <c r="N1935" s="170">
        <f t="shared" si="423"/>
        <v>-89745</v>
      </c>
      <c r="O1935" s="170">
        <f t="shared" si="424"/>
        <v>-98949</v>
      </c>
      <c r="P1935" s="170">
        <f t="shared" si="425"/>
        <v>7900</v>
      </c>
      <c r="Q1935" s="170">
        <f t="shared" si="426"/>
        <v>-12820</v>
      </c>
      <c r="R1935" s="170">
        <f t="shared" si="427"/>
        <v>-50900</v>
      </c>
      <c r="S1935" s="174">
        <f t="shared" si="428"/>
        <v>71500</v>
      </c>
      <c r="T1935" s="171">
        <f t="shared" si="429"/>
        <v>62504.773020000001</v>
      </c>
      <c r="U1935" s="174">
        <f t="shared" si="430"/>
        <v>2309.551363089</v>
      </c>
      <c r="V1935" s="172">
        <f t="shared" si="431"/>
        <v>30.958393540280273</v>
      </c>
      <c r="W1935" s="174">
        <f t="shared" si="432"/>
        <v>6288</v>
      </c>
      <c r="X1935" s="174">
        <f t="shared" si="433"/>
        <v>192.46261359074998</v>
      </c>
      <c r="Y1935" s="175">
        <f t="shared" si="434"/>
        <v>32.671280321334109</v>
      </c>
    </row>
    <row r="1936" spans="1:25" ht="14.25" customHeight="1" x14ac:dyDescent="0.2">
      <c r="A1936" s="172" t="s">
        <v>296</v>
      </c>
      <c r="B1936" s="172" t="s">
        <v>297</v>
      </c>
      <c r="C1936" s="172" t="s">
        <v>175</v>
      </c>
      <c r="D1936" s="170">
        <v>550000</v>
      </c>
      <c r="E1936" s="160">
        <v>1578</v>
      </c>
      <c r="F1936" s="160">
        <v>2096</v>
      </c>
      <c r="G1936" s="160">
        <v>3048</v>
      </c>
      <c r="H1936" s="170">
        <v>160765</v>
      </c>
      <c r="I1936" s="170">
        <v>169969</v>
      </c>
      <c r="J1936" s="170">
        <v>63120</v>
      </c>
      <c r="K1936" s="170">
        <v>83840</v>
      </c>
      <c r="L1936" s="160">
        <v>121920</v>
      </c>
      <c r="M1936" s="160">
        <v>30722</v>
      </c>
      <c r="N1936" s="170">
        <f t="shared" si="423"/>
        <v>-130043</v>
      </c>
      <c r="O1936" s="170">
        <f t="shared" si="424"/>
        <v>-139247</v>
      </c>
      <c r="P1936" s="170">
        <f t="shared" si="425"/>
        <v>-32398</v>
      </c>
      <c r="Q1936" s="170">
        <f t="shared" si="426"/>
        <v>-53118</v>
      </c>
      <c r="R1936" s="170">
        <f t="shared" si="427"/>
        <v>-91198</v>
      </c>
      <c r="S1936" s="174">
        <f t="shared" si="428"/>
        <v>71500</v>
      </c>
      <c r="T1936" s="171">
        <f t="shared" si="429"/>
        <v>27038.462922000002</v>
      </c>
      <c r="U1936" s="174">
        <f t="shared" si="430"/>
        <v>999.07120496790003</v>
      </c>
      <c r="V1936" s="172">
        <f t="shared" si="431"/>
        <v>71.566470582341807</v>
      </c>
      <c r="W1936" s="174">
        <f t="shared" si="432"/>
        <v>6288</v>
      </c>
      <c r="X1936" s="174">
        <f t="shared" si="433"/>
        <v>83.255933747325003</v>
      </c>
      <c r="Y1936" s="175">
        <f t="shared" si="434"/>
        <v>75.526148311345224</v>
      </c>
    </row>
    <row r="1937" spans="1:25" ht="14.25" customHeight="1" x14ac:dyDescent="0.2">
      <c r="A1937" s="172" t="s">
        <v>296</v>
      </c>
      <c r="B1937" s="172" t="s">
        <v>297</v>
      </c>
      <c r="C1937" s="172" t="s">
        <v>176</v>
      </c>
      <c r="D1937" s="170">
        <v>550000</v>
      </c>
      <c r="E1937" s="160">
        <v>1578</v>
      </c>
      <c r="F1937" s="160">
        <v>2096</v>
      </c>
      <c r="G1937" s="160">
        <v>3048</v>
      </c>
      <c r="H1937" s="170">
        <v>160765</v>
      </c>
      <c r="I1937" s="170">
        <v>169969</v>
      </c>
      <c r="J1937" s="170">
        <v>63120</v>
      </c>
      <c r="K1937" s="170">
        <v>83840</v>
      </c>
      <c r="L1937" s="160">
        <v>121920</v>
      </c>
      <c r="M1937" s="160">
        <v>26064</v>
      </c>
      <c r="N1937" s="170">
        <f t="shared" si="423"/>
        <v>-134701</v>
      </c>
      <c r="O1937" s="170">
        <f t="shared" si="424"/>
        <v>-143905</v>
      </c>
      <c r="P1937" s="170">
        <f t="shared" si="425"/>
        <v>-37056</v>
      </c>
      <c r="Q1937" s="170">
        <f t="shared" si="426"/>
        <v>-57776</v>
      </c>
      <c r="R1937" s="170">
        <f t="shared" si="427"/>
        <v>-95856</v>
      </c>
      <c r="S1937" s="174">
        <f t="shared" si="428"/>
        <v>71500</v>
      </c>
      <c r="T1937" s="171">
        <f t="shared" si="429"/>
        <v>22938.952464000002</v>
      </c>
      <c r="U1937" s="174">
        <f t="shared" si="430"/>
        <v>847.59429354479994</v>
      </c>
      <c r="V1937" s="172">
        <f t="shared" si="431"/>
        <v>84.356396149121593</v>
      </c>
      <c r="W1937" s="174">
        <f t="shared" si="432"/>
        <v>6288</v>
      </c>
      <c r="X1937" s="174">
        <f t="shared" si="433"/>
        <v>70.6328577954</v>
      </c>
      <c r="Y1937" s="175">
        <f t="shared" si="434"/>
        <v>89.023723466127535</v>
      </c>
    </row>
    <row r="1938" spans="1:25" ht="14.25" customHeight="1" x14ac:dyDescent="0.2">
      <c r="A1938" s="172" t="s">
        <v>296</v>
      </c>
      <c r="B1938" s="172" t="s">
        <v>297</v>
      </c>
      <c r="C1938" s="172" t="s">
        <v>303</v>
      </c>
      <c r="D1938" s="170">
        <v>550000</v>
      </c>
      <c r="E1938" s="160">
        <v>1578</v>
      </c>
      <c r="F1938" s="160">
        <v>2096</v>
      </c>
      <c r="G1938" s="160">
        <v>3048</v>
      </c>
      <c r="H1938" s="170">
        <v>160765</v>
      </c>
      <c r="I1938" s="170">
        <v>169969</v>
      </c>
      <c r="J1938" s="170">
        <v>63120</v>
      </c>
      <c r="K1938" s="170">
        <v>83840</v>
      </c>
      <c r="L1938" s="160">
        <v>121920</v>
      </c>
      <c r="M1938" s="160">
        <v>45756</v>
      </c>
      <c r="N1938" s="170">
        <f t="shared" si="423"/>
        <v>-115009</v>
      </c>
      <c r="O1938" s="170">
        <f t="shared" si="424"/>
        <v>-124213</v>
      </c>
      <c r="P1938" s="170">
        <f t="shared" si="425"/>
        <v>-17364</v>
      </c>
      <c r="Q1938" s="170">
        <f t="shared" si="426"/>
        <v>-38084</v>
      </c>
      <c r="R1938" s="170">
        <f t="shared" si="427"/>
        <v>-76164</v>
      </c>
      <c r="S1938" s="174">
        <f t="shared" si="428"/>
        <v>71500</v>
      </c>
      <c r="T1938" s="171">
        <f t="shared" si="429"/>
        <v>40269.901356000002</v>
      </c>
      <c r="U1938" s="174">
        <f t="shared" si="430"/>
        <v>1487.9728551041999</v>
      </c>
      <c r="V1938" s="172">
        <f t="shared" si="431"/>
        <v>48.051951858350932</v>
      </c>
      <c r="W1938" s="174">
        <f t="shared" si="432"/>
        <v>6288</v>
      </c>
      <c r="X1938" s="174">
        <f t="shared" si="433"/>
        <v>123.99773792534999</v>
      </c>
      <c r="Y1938" s="175">
        <f t="shared" si="434"/>
        <v>50.710602509422763</v>
      </c>
    </row>
    <row r="1939" spans="1:25" ht="14.25" customHeight="1" x14ac:dyDescent="0.2">
      <c r="A1939" s="172" t="s">
        <v>296</v>
      </c>
      <c r="B1939" s="172" t="s">
        <v>297</v>
      </c>
      <c r="C1939" s="172" t="s">
        <v>339</v>
      </c>
      <c r="D1939" s="170">
        <v>550000</v>
      </c>
      <c r="E1939" s="160">
        <v>1578</v>
      </c>
      <c r="F1939" s="160">
        <v>2096</v>
      </c>
      <c r="G1939" s="160">
        <v>3048</v>
      </c>
      <c r="H1939" s="170">
        <v>160765</v>
      </c>
      <c r="I1939" s="170">
        <v>169969</v>
      </c>
      <c r="J1939" s="170">
        <v>63120</v>
      </c>
      <c r="K1939" s="170">
        <v>83840</v>
      </c>
      <c r="L1939" s="160">
        <v>121920</v>
      </c>
      <c r="M1939" s="160">
        <v>30975</v>
      </c>
      <c r="N1939" s="170">
        <f t="shared" si="423"/>
        <v>-129790</v>
      </c>
      <c r="O1939" s="170">
        <f t="shared" si="424"/>
        <v>-138994</v>
      </c>
      <c r="P1939" s="170">
        <f t="shared" si="425"/>
        <v>-32145</v>
      </c>
      <c r="Q1939" s="170">
        <f t="shared" si="426"/>
        <v>-52865</v>
      </c>
      <c r="R1939" s="170">
        <f t="shared" si="427"/>
        <v>-90945</v>
      </c>
      <c r="S1939" s="174">
        <f t="shared" si="428"/>
        <v>71500</v>
      </c>
      <c r="T1939" s="171">
        <f t="shared" si="429"/>
        <v>27261.128475000001</v>
      </c>
      <c r="U1939" s="174">
        <f t="shared" si="430"/>
        <v>1007.2986971512499</v>
      </c>
      <c r="V1939" s="172">
        <f t="shared" si="431"/>
        <v>70.981924430369816</v>
      </c>
      <c r="W1939" s="174">
        <f t="shared" si="432"/>
        <v>6288</v>
      </c>
      <c r="X1939" s="174">
        <f t="shared" si="433"/>
        <v>83.941558095937495</v>
      </c>
      <c r="Y1939" s="175">
        <f t="shared" si="434"/>
        <v>74.909259997454342</v>
      </c>
    </row>
    <row r="1940" spans="1:25" ht="14.25" customHeight="1" x14ac:dyDescent="0.2">
      <c r="A1940" s="172" t="s">
        <v>296</v>
      </c>
      <c r="B1940" s="172" t="s">
        <v>297</v>
      </c>
      <c r="C1940" s="172" t="s">
        <v>179</v>
      </c>
      <c r="D1940" s="170">
        <v>550000</v>
      </c>
      <c r="E1940" s="160">
        <v>1578</v>
      </c>
      <c r="F1940" s="160">
        <v>2096</v>
      </c>
      <c r="G1940" s="160">
        <v>3048</v>
      </c>
      <c r="H1940" s="170">
        <v>160765</v>
      </c>
      <c r="I1940" s="170">
        <v>169969</v>
      </c>
      <c r="J1940" s="170">
        <v>63120</v>
      </c>
      <c r="K1940" s="170">
        <v>83840</v>
      </c>
      <c r="L1940" s="160">
        <v>121920</v>
      </c>
      <c r="M1940" s="160">
        <v>58417</v>
      </c>
      <c r="N1940" s="170">
        <f t="shared" si="423"/>
        <v>-102348</v>
      </c>
      <c r="O1940" s="170">
        <f t="shared" si="424"/>
        <v>-111552</v>
      </c>
      <c r="P1940" s="170">
        <f t="shared" si="425"/>
        <v>-4703</v>
      </c>
      <c r="Q1940" s="170">
        <f t="shared" si="426"/>
        <v>-25423</v>
      </c>
      <c r="R1940" s="170">
        <f t="shared" si="427"/>
        <v>-63503</v>
      </c>
      <c r="S1940" s="174">
        <f t="shared" si="428"/>
        <v>71500</v>
      </c>
      <c r="T1940" s="171">
        <f t="shared" si="429"/>
        <v>51412.860117000004</v>
      </c>
      <c r="U1940" s="174">
        <f t="shared" si="430"/>
        <v>1899.7051813231499</v>
      </c>
      <c r="V1940" s="172">
        <f t="shared" si="431"/>
        <v>37.637419060045964</v>
      </c>
      <c r="W1940" s="174">
        <f t="shared" si="432"/>
        <v>6288</v>
      </c>
      <c r="X1940" s="174">
        <f t="shared" si="433"/>
        <v>158.3087651102625</v>
      </c>
      <c r="Y1940" s="175">
        <f t="shared" si="434"/>
        <v>39.719847448878717</v>
      </c>
    </row>
    <row r="1941" spans="1:25" ht="14.25" customHeight="1" x14ac:dyDescent="0.2">
      <c r="A1941" s="172" t="s">
        <v>296</v>
      </c>
      <c r="B1941" s="172" t="s">
        <v>297</v>
      </c>
      <c r="C1941" s="172" t="s">
        <v>340</v>
      </c>
      <c r="D1941" s="170">
        <v>550000</v>
      </c>
      <c r="E1941" s="160">
        <v>1578</v>
      </c>
      <c r="F1941" s="160">
        <v>2096</v>
      </c>
      <c r="G1941" s="160">
        <v>3048</v>
      </c>
      <c r="H1941" s="170">
        <v>160765</v>
      </c>
      <c r="I1941" s="170">
        <v>169969</v>
      </c>
      <c r="J1941" s="170">
        <v>63120</v>
      </c>
      <c r="K1941" s="170">
        <v>83840</v>
      </c>
      <c r="L1941" s="160">
        <v>121920</v>
      </c>
      <c r="M1941" s="160">
        <v>32239</v>
      </c>
      <c r="N1941" s="170">
        <f t="shared" si="423"/>
        <v>-128526</v>
      </c>
      <c r="O1941" s="170">
        <f t="shared" si="424"/>
        <v>-137730</v>
      </c>
      <c r="P1941" s="170">
        <f t="shared" si="425"/>
        <v>-30881</v>
      </c>
      <c r="Q1941" s="170">
        <f t="shared" si="426"/>
        <v>-51601</v>
      </c>
      <c r="R1941" s="170">
        <f t="shared" si="427"/>
        <v>-89681</v>
      </c>
      <c r="S1941" s="174">
        <f t="shared" si="428"/>
        <v>71500</v>
      </c>
      <c r="T1941" s="171">
        <f t="shared" si="429"/>
        <v>28373.576139000001</v>
      </c>
      <c r="U1941" s="174">
        <f t="shared" si="430"/>
        <v>1048.4036383360499</v>
      </c>
      <c r="V1941" s="172">
        <f t="shared" si="431"/>
        <v>68.198923950206435</v>
      </c>
      <c r="W1941" s="174">
        <f t="shared" si="432"/>
        <v>6288</v>
      </c>
      <c r="X1941" s="174">
        <f t="shared" si="433"/>
        <v>87.366969861337495</v>
      </c>
      <c r="Y1941" s="175">
        <f t="shared" si="434"/>
        <v>71.972279798416452</v>
      </c>
    </row>
    <row r="1942" spans="1:25" ht="14.25" customHeight="1" x14ac:dyDescent="0.2">
      <c r="A1942" s="172" t="s">
        <v>296</v>
      </c>
      <c r="B1942" s="172" t="s">
        <v>297</v>
      </c>
      <c r="C1942" s="172" t="s">
        <v>305</v>
      </c>
      <c r="D1942" s="170">
        <v>550000</v>
      </c>
      <c r="E1942" s="160">
        <v>1578</v>
      </c>
      <c r="F1942" s="160">
        <v>2096</v>
      </c>
      <c r="G1942" s="160">
        <v>3048</v>
      </c>
      <c r="H1942" s="170">
        <v>160765</v>
      </c>
      <c r="I1942" s="170">
        <v>169969</v>
      </c>
      <c r="J1942" s="170">
        <v>63120</v>
      </c>
      <c r="K1942" s="170">
        <v>83840</v>
      </c>
      <c r="L1942" s="160">
        <v>121920</v>
      </c>
      <c r="M1942" s="160">
        <v>28382</v>
      </c>
      <c r="N1942" s="170">
        <f t="shared" si="423"/>
        <v>-132383</v>
      </c>
      <c r="O1942" s="170">
        <f t="shared" si="424"/>
        <v>-141587</v>
      </c>
      <c r="P1942" s="170">
        <f t="shared" si="425"/>
        <v>-34738</v>
      </c>
      <c r="Q1942" s="170">
        <f t="shared" si="426"/>
        <v>-55458</v>
      </c>
      <c r="R1942" s="170">
        <f t="shared" si="427"/>
        <v>-93538</v>
      </c>
      <c r="S1942" s="174">
        <f t="shared" si="428"/>
        <v>71500</v>
      </c>
      <c r="T1942" s="171">
        <f t="shared" si="429"/>
        <v>24979.026582000002</v>
      </c>
      <c r="U1942" s="174">
        <f t="shared" si="430"/>
        <v>922.9750322049</v>
      </c>
      <c r="V1942" s="172">
        <f t="shared" si="431"/>
        <v>77.466884265756647</v>
      </c>
      <c r="W1942" s="174">
        <f t="shared" si="432"/>
        <v>6288</v>
      </c>
      <c r="X1942" s="174">
        <f t="shared" si="433"/>
        <v>76.914586017074996</v>
      </c>
      <c r="Y1942" s="175">
        <f t="shared" si="434"/>
        <v>81.753024044152923</v>
      </c>
    </row>
    <row r="1943" spans="1:25" ht="14.25" customHeight="1" x14ac:dyDescent="0.2">
      <c r="A1943" s="172" t="s">
        <v>296</v>
      </c>
      <c r="B1943" s="172" t="s">
        <v>297</v>
      </c>
      <c r="C1943" s="172" t="s">
        <v>177</v>
      </c>
      <c r="D1943" s="170">
        <v>550000</v>
      </c>
      <c r="E1943" s="160">
        <v>1578</v>
      </c>
      <c r="F1943" s="160">
        <v>2096</v>
      </c>
      <c r="G1943" s="160">
        <v>3048</v>
      </c>
      <c r="H1943" s="170">
        <v>160765</v>
      </c>
      <c r="I1943" s="170">
        <v>169969</v>
      </c>
      <c r="J1943" s="170">
        <v>63120</v>
      </c>
      <c r="K1943" s="170">
        <v>83840</v>
      </c>
      <c r="L1943" s="160">
        <v>121920</v>
      </c>
      <c r="M1943" s="160">
        <v>30234</v>
      </c>
      <c r="N1943" s="170">
        <f t="shared" si="423"/>
        <v>-130531</v>
      </c>
      <c r="O1943" s="170">
        <f t="shared" si="424"/>
        <v>-139735</v>
      </c>
      <c r="P1943" s="170">
        <f t="shared" si="425"/>
        <v>-32886</v>
      </c>
      <c r="Q1943" s="170">
        <f t="shared" si="426"/>
        <v>-53606</v>
      </c>
      <c r="R1943" s="170">
        <f t="shared" si="427"/>
        <v>-91686</v>
      </c>
      <c r="S1943" s="174">
        <f t="shared" si="428"/>
        <v>71500</v>
      </c>
      <c r="T1943" s="171">
        <f t="shared" si="429"/>
        <v>26608.973634000002</v>
      </c>
      <c r="U1943" s="174">
        <f t="shared" si="430"/>
        <v>983.20157577629993</v>
      </c>
      <c r="V1943" s="172">
        <f t="shared" si="431"/>
        <v>72.721608428613649</v>
      </c>
      <c r="W1943" s="174">
        <f t="shared" si="432"/>
        <v>6288</v>
      </c>
      <c r="X1943" s="174">
        <f t="shared" si="433"/>
        <v>81.933464648024994</v>
      </c>
      <c r="Y1943" s="175">
        <f t="shared" si="434"/>
        <v>76.745198399852754</v>
      </c>
    </row>
    <row r="1944" spans="1:25" ht="14.25" customHeight="1" x14ac:dyDescent="0.2">
      <c r="A1944" s="172" t="s">
        <v>296</v>
      </c>
      <c r="B1944" s="172" t="s">
        <v>297</v>
      </c>
      <c r="C1944" s="172" t="s">
        <v>180</v>
      </c>
      <c r="D1944" s="170">
        <v>550000</v>
      </c>
      <c r="E1944" s="160">
        <v>1578</v>
      </c>
      <c r="F1944" s="160">
        <v>2096</v>
      </c>
      <c r="G1944" s="160">
        <v>3048</v>
      </c>
      <c r="H1944" s="170">
        <v>160765</v>
      </c>
      <c r="I1944" s="170">
        <v>169969</v>
      </c>
      <c r="J1944" s="170">
        <v>63120</v>
      </c>
      <c r="K1944" s="170">
        <v>83840</v>
      </c>
      <c r="L1944" s="160">
        <v>121920</v>
      </c>
      <c r="M1944" s="160">
        <v>30082</v>
      </c>
      <c r="N1944" s="170">
        <f t="shared" si="423"/>
        <v>-130683</v>
      </c>
      <c r="O1944" s="170">
        <f t="shared" si="424"/>
        <v>-139887</v>
      </c>
      <c r="P1944" s="170">
        <f t="shared" si="425"/>
        <v>-33038</v>
      </c>
      <c r="Q1944" s="170">
        <f t="shared" si="426"/>
        <v>-53758</v>
      </c>
      <c r="R1944" s="170">
        <f t="shared" si="427"/>
        <v>-91838</v>
      </c>
      <c r="S1944" s="174">
        <f t="shared" si="428"/>
        <v>71500</v>
      </c>
      <c r="T1944" s="171">
        <f t="shared" si="429"/>
        <v>26475.198282000001</v>
      </c>
      <c r="U1944" s="174">
        <f t="shared" si="430"/>
        <v>978.25857651989998</v>
      </c>
      <c r="V1944" s="172">
        <f t="shared" si="431"/>
        <v>73.089060209783426</v>
      </c>
      <c r="W1944" s="174">
        <f t="shared" si="432"/>
        <v>6288</v>
      </c>
      <c r="X1944" s="174">
        <f t="shared" si="433"/>
        <v>81.521548043324998</v>
      </c>
      <c r="Y1944" s="175">
        <f t="shared" si="434"/>
        <v>77.132980799852007</v>
      </c>
    </row>
    <row r="1945" spans="1:25" ht="14.25" customHeight="1" x14ac:dyDescent="0.2">
      <c r="A1945" s="172" t="s">
        <v>274</v>
      </c>
      <c r="B1945" s="172" t="s">
        <v>298</v>
      </c>
      <c r="C1945" s="172" t="s">
        <v>463</v>
      </c>
      <c r="D1945" s="170">
        <v>206000</v>
      </c>
      <c r="E1945" s="160">
        <v>912</v>
      </c>
      <c r="F1945" s="160">
        <v>1095</v>
      </c>
      <c r="G1945" s="160">
        <v>1533</v>
      </c>
      <c r="H1945" s="170">
        <v>60214</v>
      </c>
      <c r="I1945" s="170">
        <v>63661</v>
      </c>
      <c r="J1945" s="170">
        <v>36480</v>
      </c>
      <c r="K1945" s="170">
        <v>43800</v>
      </c>
      <c r="L1945" s="160">
        <v>61320</v>
      </c>
      <c r="M1945" s="160">
        <v>30245</v>
      </c>
      <c r="N1945" s="170">
        <f t="shared" si="423"/>
        <v>-29969</v>
      </c>
      <c r="O1945" s="170">
        <f t="shared" si="424"/>
        <v>-33416</v>
      </c>
      <c r="P1945" s="170">
        <f t="shared" si="425"/>
        <v>-6235</v>
      </c>
      <c r="Q1945" s="170">
        <f t="shared" si="426"/>
        <v>-13555</v>
      </c>
      <c r="R1945" s="170">
        <f t="shared" si="427"/>
        <v>-31075</v>
      </c>
      <c r="S1945" s="174">
        <f t="shared" si="428"/>
        <v>26780</v>
      </c>
      <c r="T1945" s="171">
        <f t="shared" si="429"/>
        <v>26618.654745</v>
      </c>
      <c r="U1945" s="174">
        <f t="shared" si="430"/>
        <v>983.55929282774991</v>
      </c>
      <c r="V1945" s="172">
        <f t="shared" si="431"/>
        <v>27.227641683916218</v>
      </c>
      <c r="W1945" s="174">
        <f t="shared" si="432"/>
        <v>3285</v>
      </c>
      <c r="X1945" s="174">
        <f t="shared" si="433"/>
        <v>81.963274402312493</v>
      </c>
      <c r="Y1945" s="172">
        <f t="shared" si="434"/>
        <v>40.078925884241123</v>
      </c>
    </row>
    <row r="1946" spans="1:25" ht="14.25" customHeight="1" x14ac:dyDescent="0.2">
      <c r="A1946" s="172" t="s">
        <v>274</v>
      </c>
      <c r="B1946" s="172" t="s">
        <v>298</v>
      </c>
      <c r="C1946" s="172" t="s">
        <v>177</v>
      </c>
      <c r="D1946" s="170">
        <v>206000</v>
      </c>
      <c r="E1946" s="160">
        <v>912</v>
      </c>
      <c r="F1946" s="160">
        <v>1095</v>
      </c>
      <c r="G1946" s="160">
        <v>1533</v>
      </c>
      <c r="H1946" s="170">
        <v>60214</v>
      </c>
      <c r="I1946" s="170">
        <v>63661</v>
      </c>
      <c r="J1946" s="170">
        <v>36480</v>
      </c>
      <c r="K1946" s="170">
        <v>43800</v>
      </c>
      <c r="L1946" s="160">
        <v>61320</v>
      </c>
      <c r="M1946" s="160">
        <v>27712</v>
      </c>
      <c r="N1946" s="170">
        <f t="shared" si="423"/>
        <v>-32502</v>
      </c>
      <c r="O1946" s="170">
        <f t="shared" si="424"/>
        <v>-35949</v>
      </c>
      <c r="P1946" s="170">
        <f t="shared" si="425"/>
        <v>-8768</v>
      </c>
      <c r="Q1946" s="170">
        <f t="shared" si="426"/>
        <v>-16088</v>
      </c>
      <c r="R1946" s="170">
        <f t="shared" si="427"/>
        <v>-33608</v>
      </c>
      <c r="S1946" s="174">
        <f t="shared" si="428"/>
        <v>26780</v>
      </c>
      <c r="T1946" s="171">
        <f t="shared" si="429"/>
        <v>24389.358912</v>
      </c>
      <c r="U1946" s="174">
        <f t="shared" si="430"/>
        <v>901.18681179839996</v>
      </c>
      <c r="V1946" s="172">
        <f t="shared" si="431"/>
        <v>29.716369180501079</v>
      </c>
      <c r="W1946" s="174">
        <f t="shared" si="432"/>
        <v>3285</v>
      </c>
      <c r="X1946" s="174">
        <f t="shared" si="433"/>
        <v>75.098900983199982</v>
      </c>
      <c r="Y1946" s="175">
        <f t="shared" si="434"/>
        <v>43.742317890043047</v>
      </c>
    </row>
    <row r="1947" spans="1:25" ht="14.25" customHeight="1" x14ac:dyDescent="0.2">
      <c r="A1947" s="172" t="s">
        <v>274</v>
      </c>
      <c r="B1947" s="172" t="s">
        <v>298</v>
      </c>
      <c r="C1947" s="172" t="s">
        <v>180</v>
      </c>
      <c r="D1947" s="170">
        <v>206000</v>
      </c>
      <c r="E1947" s="160">
        <v>912</v>
      </c>
      <c r="F1947" s="160">
        <v>1095</v>
      </c>
      <c r="G1947" s="160">
        <v>1533</v>
      </c>
      <c r="H1947" s="170">
        <v>60214</v>
      </c>
      <c r="I1947" s="170">
        <v>63661</v>
      </c>
      <c r="J1947" s="170">
        <v>36480</v>
      </c>
      <c r="K1947" s="170">
        <v>43800</v>
      </c>
      <c r="L1947" s="160">
        <v>61320</v>
      </c>
      <c r="M1947" s="160">
        <v>27573</v>
      </c>
      <c r="N1947" s="170">
        <f t="shared" si="423"/>
        <v>-32641</v>
      </c>
      <c r="O1947" s="170">
        <f t="shared" si="424"/>
        <v>-36088</v>
      </c>
      <c r="P1947" s="170">
        <f t="shared" si="425"/>
        <v>-8907</v>
      </c>
      <c r="Q1947" s="170">
        <f t="shared" si="426"/>
        <v>-16227</v>
      </c>
      <c r="R1947" s="170">
        <f t="shared" si="427"/>
        <v>-33747</v>
      </c>
      <c r="S1947" s="174">
        <f t="shared" si="428"/>
        <v>26780</v>
      </c>
      <c r="T1947" s="171">
        <f t="shared" si="429"/>
        <v>24267.024873000002</v>
      </c>
      <c r="U1947" s="174">
        <f t="shared" si="430"/>
        <v>896.66656905734999</v>
      </c>
      <c r="V1947" s="172">
        <f t="shared" si="431"/>
        <v>29.866174254888691</v>
      </c>
      <c r="W1947" s="174">
        <f t="shared" si="432"/>
        <v>3285</v>
      </c>
      <c r="X1947" s="174">
        <f t="shared" si="433"/>
        <v>74.722214088112494</v>
      </c>
      <c r="Y1947" s="175">
        <f t="shared" si="434"/>
        <v>43.962830064515025</v>
      </c>
    </row>
    <row r="1948" spans="1:25" ht="14.25" customHeight="1" x14ac:dyDescent="0.2">
      <c r="A1948" s="172" t="s">
        <v>274</v>
      </c>
      <c r="B1948" s="172" t="s">
        <v>298</v>
      </c>
      <c r="C1948" s="172" t="s">
        <v>181</v>
      </c>
      <c r="D1948" s="170">
        <v>206000</v>
      </c>
      <c r="E1948" s="160">
        <v>912</v>
      </c>
      <c r="F1948" s="160">
        <v>1095</v>
      </c>
      <c r="G1948" s="160">
        <v>1533</v>
      </c>
      <c r="H1948" s="170">
        <v>60214</v>
      </c>
      <c r="I1948" s="170">
        <v>63661</v>
      </c>
      <c r="J1948" s="170">
        <v>36480</v>
      </c>
      <c r="K1948" s="170">
        <v>43800</v>
      </c>
      <c r="L1948" s="160">
        <v>61320</v>
      </c>
      <c r="M1948" s="160">
        <v>83776</v>
      </c>
      <c r="N1948" s="170">
        <f t="shared" si="423"/>
        <v>23562</v>
      </c>
      <c r="O1948" s="170">
        <f t="shared" si="424"/>
        <v>20115</v>
      </c>
      <c r="P1948" s="170">
        <f t="shared" si="425"/>
        <v>47296</v>
      </c>
      <c r="Q1948" s="170">
        <f t="shared" si="426"/>
        <v>39976</v>
      </c>
      <c r="R1948" s="170">
        <f t="shared" si="427"/>
        <v>22456</v>
      </c>
      <c r="S1948" s="174">
        <f t="shared" si="428"/>
        <v>26780</v>
      </c>
      <c r="T1948" s="171">
        <f t="shared" si="429"/>
        <v>73731.341375999997</v>
      </c>
      <c r="U1948" s="174">
        <f t="shared" si="430"/>
        <v>2724.3730638431998</v>
      </c>
      <c r="V1948" s="172">
        <f t="shared" si="431"/>
        <v>9.8297844577211375</v>
      </c>
      <c r="W1948" s="174">
        <f t="shared" si="432"/>
        <v>3285</v>
      </c>
      <c r="X1948" s="174">
        <f t="shared" si="433"/>
        <v>227.03108865359997</v>
      </c>
      <c r="Y1948" s="175">
        <f t="shared" si="434"/>
        <v>14.469383992657477</v>
      </c>
    </row>
    <row r="1949" spans="1:25" ht="14.25" customHeight="1" x14ac:dyDescent="0.2">
      <c r="A1949" s="172" t="s">
        <v>274</v>
      </c>
      <c r="B1949" s="172" t="s">
        <v>298</v>
      </c>
      <c r="C1949" s="172" t="s">
        <v>178</v>
      </c>
      <c r="D1949" s="170">
        <v>206000</v>
      </c>
      <c r="E1949" s="160">
        <v>912</v>
      </c>
      <c r="F1949" s="160">
        <v>1095</v>
      </c>
      <c r="G1949" s="160">
        <v>1533</v>
      </c>
      <c r="H1949" s="170">
        <v>60214</v>
      </c>
      <c r="I1949" s="170">
        <v>63661</v>
      </c>
      <c r="J1949" s="170">
        <v>36480</v>
      </c>
      <c r="K1949" s="170">
        <v>43800</v>
      </c>
      <c r="L1949" s="160">
        <v>61320</v>
      </c>
      <c r="M1949" s="160">
        <v>65733</v>
      </c>
      <c r="N1949" s="170">
        <f t="shared" ref="N1949:N2012" si="435">$M1949-H1949</f>
        <v>5519</v>
      </c>
      <c r="O1949" s="170">
        <f t="shared" ref="O1949:O2012" si="436">$M1949-I1949</f>
        <v>2072</v>
      </c>
      <c r="P1949" s="170">
        <f t="shared" ref="P1949:P2012" si="437">$M1949-J1949</f>
        <v>29253</v>
      </c>
      <c r="Q1949" s="170">
        <f t="shared" ref="Q1949:Q2012" si="438">$M1949-K1949</f>
        <v>21933</v>
      </c>
      <c r="R1949" s="170">
        <f t="shared" ref="R1949:R2012" si="439">$M1949-L1949</f>
        <v>4413</v>
      </c>
      <c r="S1949" s="174">
        <f t="shared" ref="S1949:S2012" si="440">D1949*0.13</f>
        <v>26780</v>
      </c>
      <c r="T1949" s="171">
        <f t="shared" ref="T1949:T2012" si="441">M1949*$AD$1</f>
        <v>57851.679033</v>
      </c>
      <c r="U1949" s="174">
        <f t="shared" ref="U1949:U2012" si="442">T1949*$AB$1</f>
        <v>2137.6195402693497</v>
      </c>
      <c r="V1949" s="172">
        <f t="shared" ref="V1949:V2012" si="443">S1949/U1949</f>
        <v>12.527954341503445</v>
      </c>
      <c r="W1949" s="174">
        <f t="shared" ref="W1949:W2012" si="444">F1949*3</f>
        <v>3285</v>
      </c>
      <c r="X1949" s="174">
        <f t="shared" ref="X1949:X2012" si="445">T1949*($AB$1/12)</f>
        <v>178.13496168911249</v>
      </c>
      <c r="Y1949" s="175">
        <f t="shared" ref="Y1949:Y2012" si="446">W1949/X1949</f>
        <v>18.441073941077885</v>
      </c>
    </row>
    <row r="1950" spans="1:25" ht="14.25" customHeight="1" x14ac:dyDescent="0.2">
      <c r="A1950" s="172" t="s">
        <v>274</v>
      </c>
      <c r="B1950" s="172" t="s">
        <v>298</v>
      </c>
      <c r="C1950" s="172" t="s">
        <v>468</v>
      </c>
      <c r="D1950" s="170">
        <v>206000</v>
      </c>
      <c r="E1950" s="160">
        <v>912</v>
      </c>
      <c r="F1950" s="160">
        <v>1095</v>
      </c>
      <c r="G1950" s="160">
        <v>1533</v>
      </c>
      <c r="H1950" s="170">
        <v>60214</v>
      </c>
      <c r="I1950" s="170">
        <v>63661</v>
      </c>
      <c r="J1950" s="170">
        <v>36480</v>
      </c>
      <c r="K1950" s="170">
        <v>43800</v>
      </c>
      <c r="L1950" s="160">
        <v>61320</v>
      </c>
      <c r="M1950" s="160">
        <v>55285</v>
      </c>
      <c r="N1950" s="170">
        <f t="shared" si="435"/>
        <v>-4929</v>
      </c>
      <c r="O1950" s="170">
        <f t="shared" si="436"/>
        <v>-8376</v>
      </c>
      <c r="P1950" s="170">
        <f t="shared" si="437"/>
        <v>18805</v>
      </c>
      <c r="Q1950" s="170">
        <f t="shared" si="438"/>
        <v>11485</v>
      </c>
      <c r="R1950" s="170">
        <f t="shared" si="439"/>
        <v>-6035</v>
      </c>
      <c r="S1950" s="174">
        <f t="shared" si="440"/>
        <v>26780</v>
      </c>
      <c r="T1950" s="171">
        <f t="shared" si="441"/>
        <v>48656.383784999998</v>
      </c>
      <c r="U1950" s="174">
        <f t="shared" si="442"/>
        <v>1797.8533808557497</v>
      </c>
      <c r="V1950" s="172">
        <f t="shared" si="443"/>
        <v>14.895541697206223</v>
      </c>
      <c r="W1950" s="174">
        <f t="shared" si="444"/>
        <v>3285</v>
      </c>
      <c r="X1950" s="174">
        <f t="shared" si="445"/>
        <v>149.82111507131248</v>
      </c>
      <c r="Y1950" s="175">
        <f t="shared" si="446"/>
        <v>21.926148383266217</v>
      </c>
    </row>
    <row r="1951" spans="1:25" ht="14.25" customHeight="1" x14ac:dyDescent="0.2">
      <c r="A1951" s="172" t="s">
        <v>274</v>
      </c>
      <c r="B1951" s="172" t="s">
        <v>298</v>
      </c>
      <c r="C1951" s="172" t="s">
        <v>170</v>
      </c>
      <c r="D1951" s="170">
        <v>206000</v>
      </c>
      <c r="E1951" s="160">
        <v>912</v>
      </c>
      <c r="F1951" s="160">
        <v>1095</v>
      </c>
      <c r="G1951" s="160">
        <v>1533</v>
      </c>
      <c r="H1951" s="170">
        <v>60214</v>
      </c>
      <c r="I1951" s="170">
        <v>63661</v>
      </c>
      <c r="J1951" s="170">
        <v>36480</v>
      </c>
      <c r="K1951" s="170">
        <v>43800</v>
      </c>
      <c r="L1951" s="160">
        <v>61320</v>
      </c>
      <c r="M1951" s="160">
        <v>46309</v>
      </c>
      <c r="N1951" s="170">
        <f t="shared" si="435"/>
        <v>-13905</v>
      </c>
      <c r="O1951" s="170">
        <f t="shared" si="436"/>
        <v>-17352</v>
      </c>
      <c r="P1951" s="170">
        <f t="shared" si="437"/>
        <v>9829</v>
      </c>
      <c r="Q1951" s="170">
        <f t="shared" si="438"/>
        <v>2509</v>
      </c>
      <c r="R1951" s="170">
        <f t="shared" si="439"/>
        <v>-15011</v>
      </c>
      <c r="S1951" s="174">
        <f t="shared" si="440"/>
        <v>26780</v>
      </c>
      <c r="T1951" s="171">
        <f t="shared" si="441"/>
        <v>40756.597209</v>
      </c>
      <c r="U1951" s="174">
        <f t="shared" si="442"/>
        <v>1505.9562668725498</v>
      </c>
      <c r="V1951" s="172">
        <f t="shared" si="443"/>
        <v>17.782720912350644</v>
      </c>
      <c r="W1951" s="174">
        <f t="shared" si="444"/>
        <v>3285</v>
      </c>
      <c r="X1951" s="174">
        <f t="shared" si="445"/>
        <v>125.49635557271249</v>
      </c>
      <c r="Y1951" s="175">
        <f t="shared" si="446"/>
        <v>26.176058938195013</v>
      </c>
    </row>
    <row r="1952" spans="1:25" ht="14.25" customHeight="1" x14ac:dyDescent="0.2">
      <c r="A1952" s="172" t="s">
        <v>274</v>
      </c>
      <c r="B1952" s="172" t="s">
        <v>298</v>
      </c>
      <c r="C1952" s="172" t="s">
        <v>171</v>
      </c>
      <c r="D1952" s="170">
        <v>206000</v>
      </c>
      <c r="E1952" s="160">
        <v>912</v>
      </c>
      <c r="F1952" s="160">
        <v>1095</v>
      </c>
      <c r="G1952" s="160">
        <v>1533</v>
      </c>
      <c r="H1952" s="170">
        <v>60214</v>
      </c>
      <c r="I1952" s="170">
        <v>63661</v>
      </c>
      <c r="J1952" s="170">
        <v>36480</v>
      </c>
      <c r="K1952" s="170">
        <v>43800</v>
      </c>
      <c r="L1952" s="160">
        <v>61320</v>
      </c>
      <c r="M1952" s="160">
        <v>42552</v>
      </c>
      <c r="N1952" s="170">
        <f t="shared" si="435"/>
        <v>-17662</v>
      </c>
      <c r="O1952" s="170">
        <f t="shared" si="436"/>
        <v>-21109</v>
      </c>
      <c r="P1952" s="170">
        <f t="shared" si="437"/>
        <v>6072</v>
      </c>
      <c r="Q1952" s="170">
        <f t="shared" si="438"/>
        <v>-1248</v>
      </c>
      <c r="R1952" s="170">
        <f t="shared" si="439"/>
        <v>-18768</v>
      </c>
      <c r="S1952" s="174">
        <f t="shared" si="440"/>
        <v>26780</v>
      </c>
      <c r="T1952" s="171">
        <f t="shared" si="441"/>
        <v>37450.057752000001</v>
      </c>
      <c r="U1952" s="174">
        <f t="shared" si="442"/>
        <v>1383.7796339363999</v>
      </c>
      <c r="V1952" s="172">
        <f t="shared" si="443"/>
        <v>19.352792412343625</v>
      </c>
      <c r="W1952" s="174">
        <f t="shared" si="444"/>
        <v>3285</v>
      </c>
      <c r="X1952" s="174">
        <f t="shared" si="445"/>
        <v>115.31496949469998</v>
      </c>
      <c r="Y1952" s="175">
        <f t="shared" si="446"/>
        <v>28.487194805623069</v>
      </c>
    </row>
    <row r="1953" spans="1:25" ht="14.25" customHeight="1" x14ac:dyDescent="0.2">
      <c r="A1953" s="172" t="s">
        <v>274</v>
      </c>
      <c r="B1953" s="172" t="s">
        <v>298</v>
      </c>
      <c r="C1953" s="172" t="s">
        <v>172</v>
      </c>
      <c r="D1953" s="170">
        <v>206000</v>
      </c>
      <c r="E1953" s="160">
        <v>912</v>
      </c>
      <c r="F1953" s="160">
        <v>1095</v>
      </c>
      <c r="G1953" s="160">
        <v>1533</v>
      </c>
      <c r="H1953" s="170">
        <v>60214</v>
      </c>
      <c r="I1953" s="170">
        <v>63661</v>
      </c>
      <c r="J1953" s="170">
        <v>36480</v>
      </c>
      <c r="K1953" s="170">
        <v>43800</v>
      </c>
      <c r="L1953" s="160">
        <v>61320</v>
      </c>
      <c r="M1953" s="160">
        <v>30232</v>
      </c>
      <c r="N1953" s="170">
        <f t="shared" si="435"/>
        <v>-29982</v>
      </c>
      <c r="O1953" s="170">
        <f t="shared" si="436"/>
        <v>-33429</v>
      </c>
      <c r="P1953" s="170">
        <f t="shared" si="437"/>
        <v>-6248</v>
      </c>
      <c r="Q1953" s="170">
        <f t="shared" si="438"/>
        <v>-13568</v>
      </c>
      <c r="R1953" s="170">
        <f t="shared" si="439"/>
        <v>-31088</v>
      </c>
      <c r="S1953" s="174">
        <f t="shared" si="440"/>
        <v>26780</v>
      </c>
      <c r="T1953" s="171">
        <f t="shared" si="441"/>
        <v>26607.213432</v>
      </c>
      <c r="U1953" s="174">
        <f t="shared" si="442"/>
        <v>983.13653631239993</v>
      </c>
      <c r="V1953" s="172">
        <f t="shared" si="443"/>
        <v>27.239349785989877</v>
      </c>
      <c r="W1953" s="174">
        <f t="shared" si="444"/>
        <v>3285</v>
      </c>
      <c r="X1953" s="174">
        <f t="shared" si="445"/>
        <v>81.928044692699984</v>
      </c>
      <c r="Y1953" s="175">
        <f t="shared" si="446"/>
        <v>40.096160140542239</v>
      </c>
    </row>
    <row r="1954" spans="1:25" ht="14.25" customHeight="1" x14ac:dyDescent="0.2">
      <c r="A1954" s="172" t="s">
        <v>274</v>
      </c>
      <c r="B1954" s="172" t="s">
        <v>298</v>
      </c>
      <c r="C1954" s="172" t="s">
        <v>173</v>
      </c>
      <c r="D1954" s="170">
        <v>206000</v>
      </c>
      <c r="E1954" s="160">
        <v>912</v>
      </c>
      <c r="F1954" s="160">
        <v>1095</v>
      </c>
      <c r="G1954" s="160">
        <v>1533</v>
      </c>
      <c r="H1954" s="170">
        <v>60214</v>
      </c>
      <c r="I1954" s="170">
        <v>63661</v>
      </c>
      <c r="J1954" s="170">
        <v>36480</v>
      </c>
      <c r="K1954" s="170">
        <v>43800</v>
      </c>
      <c r="L1954" s="160">
        <v>61320</v>
      </c>
      <c r="M1954" s="160">
        <v>37573</v>
      </c>
      <c r="N1954" s="170">
        <f t="shared" si="435"/>
        <v>-22641</v>
      </c>
      <c r="O1954" s="170">
        <f t="shared" si="436"/>
        <v>-26088</v>
      </c>
      <c r="P1954" s="170">
        <f t="shared" si="437"/>
        <v>1093</v>
      </c>
      <c r="Q1954" s="170">
        <f t="shared" si="438"/>
        <v>-6227</v>
      </c>
      <c r="R1954" s="170">
        <f t="shared" si="439"/>
        <v>-23747</v>
      </c>
      <c r="S1954" s="174">
        <f t="shared" si="440"/>
        <v>26780</v>
      </c>
      <c r="T1954" s="171">
        <f t="shared" si="441"/>
        <v>33068.034873000004</v>
      </c>
      <c r="U1954" s="174">
        <f t="shared" si="442"/>
        <v>1221.86388855735</v>
      </c>
      <c r="V1954" s="172">
        <f t="shared" si="443"/>
        <v>21.917334860938595</v>
      </c>
      <c r="W1954" s="174">
        <f t="shared" si="444"/>
        <v>3285</v>
      </c>
      <c r="X1954" s="174">
        <f t="shared" si="445"/>
        <v>101.8219907131125</v>
      </c>
      <c r="Y1954" s="175">
        <f t="shared" si="446"/>
        <v>32.262185967819249</v>
      </c>
    </row>
    <row r="1955" spans="1:25" ht="14.25" customHeight="1" x14ac:dyDescent="0.2">
      <c r="A1955" s="172" t="s">
        <v>274</v>
      </c>
      <c r="B1955" s="172" t="s">
        <v>298</v>
      </c>
      <c r="C1955" s="172" t="s">
        <v>174</v>
      </c>
      <c r="D1955" s="170">
        <v>206000</v>
      </c>
      <c r="E1955" s="160">
        <v>912</v>
      </c>
      <c r="F1955" s="160">
        <v>1095</v>
      </c>
      <c r="G1955" s="160">
        <v>1533</v>
      </c>
      <c r="H1955" s="170">
        <v>60214</v>
      </c>
      <c r="I1955" s="170">
        <v>63661</v>
      </c>
      <c r="J1955" s="170">
        <v>36480</v>
      </c>
      <c r="K1955" s="170">
        <v>43800</v>
      </c>
      <c r="L1955" s="160">
        <v>61320</v>
      </c>
      <c r="M1955" s="160">
        <v>65096</v>
      </c>
      <c r="N1955" s="170">
        <f t="shared" si="435"/>
        <v>4882</v>
      </c>
      <c r="O1955" s="170">
        <f t="shared" si="436"/>
        <v>1435</v>
      </c>
      <c r="P1955" s="170">
        <f t="shared" si="437"/>
        <v>28616</v>
      </c>
      <c r="Q1955" s="170">
        <f t="shared" si="438"/>
        <v>21296</v>
      </c>
      <c r="R1955" s="170">
        <f t="shared" si="439"/>
        <v>3776</v>
      </c>
      <c r="S1955" s="174">
        <f t="shared" si="440"/>
        <v>26780</v>
      </c>
      <c r="T1955" s="171">
        <f t="shared" si="441"/>
        <v>57291.054695999999</v>
      </c>
      <c r="U1955" s="174">
        <f t="shared" si="442"/>
        <v>2116.9044710171997</v>
      </c>
      <c r="V1955" s="172">
        <f t="shared" si="443"/>
        <v>12.650547233778513</v>
      </c>
      <c r="W1955" s="174">
        <f t="shared" si="444"/>
        <v>3285</v>
      </c>
      <c r="X1955" s="174">
        <f t="shared" si="445"/>
        <v>176.40870591809997</v>
      </c>
      <c r="Y1955" s="175">
        <f t="shared" si="446"/>
        <v>18.621529946062321</v>
      </c>
    </row>
    <row r="1956" spans="1:25" ht="14.25" customHeight="1" x14ac:dyDescent="0.2">
      <c r="A1956" s="172" t="s">
        <v>274</v>
      </c>
      <c r="B1956" s="172" t="s">
        <v>298</v>
      </c>
      <c r="C1956" s="172" t="s">
        <v>175</v>
      </c>
      <c r="D1956" s="170">
        <v>206000</v>
      </c>
      <c r="E1956" s="160">
        <v>912</v>
      </c>
      <c r="F1956" s="160">
        <v>1095</v>
      </c>
      <c r="G1956" s="160">
        <v>1533</v>
      </c>
      <c r="H1956" s="170">
        <v>60214</v>
      </c>
      <c r="I1956" s="170">
        <v>63661</v>
      </c>
      <c r="J1956" s="170">
        <v>36480</v>
      </c>
      <c r="K1956" s="170">
        <v>43800</v>
      </c>
      <c r="L1956" s="160">
        <v>61320</v>
      </c>
      <c r="M1956" s="160">
        <v>28160</v>
      </c>
      <c r="N1956" s="170">
        <f t="shared" si="435"/>
        <v>-32054</v>
      </c>
      <c r="O1956" s="170">
        <f t="shared" si="436"/>
        <v>-35501</v>
      </c>
      <c r="P1956" s="170">
        <f t="shared" si="437"/>
        <v>-8320</v>
      </c>
      <c r="Q1956" s="170">
        <f t="shared" si="438"/>
        <v>-15640</v>
      </c>
      <c r="R1956" s="170">
        <f t="shared" si="439"/>
        <v>-33160</v>
      </c>
      <c r="S1956" s="174">
        <f t="shared" si="440"/>
        <v>26780</v>
      </c>
      <c r="T1956" s="171">
        <f t="shared" si="441"/>
        <v>24783.64416</v>
      </c>
      <c r="U1956" s="174">
        <f t="shared" si="442"/>
        <v>915.75565171199992</v>
      </c>
      <c r="V1956" s="172">
        <f t="shared" si="443"/>
        <v>29.243608761720381</v>
      </c>
      <c r="W1956" s="174">
        <f t="shared" si="444"/>
        <v>3285</v>
      </c>
      <c r="X1956" s="174">
        <f t="shared" si="445"/>
        <v>76.312970975999988</v>
      </c>
      <c r="Y1956" s="175">
        <f t="shared" si="446"/>
        <v>43.046417378155994</v>
      </c>
    </row>
    <row r="1957" spans="1:25" ht="14.25" customHeight="1" x14ac:dyDescent="0.2">
      <c r="A1957" s="172" t="s">
        <v>274</v>
      </c>
      <c r="B1957" s="172" t="s">
        <v>298</v>
      </c>
      <c r="C1957" s="172" t="s">
        <v>176</v>
      </c>
      <c r="D1957" s="170">
        <v>206000</v>
      </c>
      <c r="E1957" s="160">
        <v>912</v>
      </c>
      <c r="F1957" s="160">
        <v>1095</v>
      </c>
      <c r="G1957" s="160">
        <v>1533</v>
      </c>
      <c r="H1957" s="170">
        <v>60214</v>
      </c>
      <c r="I1957" s="170">
        <v>63661</v>
      </c>
      <c r="J1957" s="170">
        <v>36480</v>
      </c>
      <c r="K1957" s="170">
        <v>43800</v>
      </c>
      <c r="L1957" s="160">
        <v>61320</v>
      </c>
      <c r="M1957" s="160">
        <v>23890</v>
      </c>
      <c r="N1957" s="170">
        <f t="shared" si="435"/>
        <v>-36324</v>
      </c>
      <c r="O1957" s="170">
        <f t="shared" si="436"/>
        <v>-39771</v>
      </c>
      <c r="P1957" s="170">
        <f t="shared" si="437"/>
        <v>-12590</v>
      </c>
      <c r="Q1957" s="170">
        <f t="shared" si="438"/>
        <v>-19910</v>
      </c>
      <c r="R1957" s="170">
        <f t="shared" si="439"/>
        <v>-37430</v>
      </c>
      <c r="S1957" s="174">
        <f t="shared" si="440"/>
        <v>26780</v>
      </c>
      <c r="T1957" s="171">
        <f t="shared" si="441"/>
        <v>21025.61289</v>
      </c>
      <c r="U1957" s="174">
        <f t="shared" si="442"/>
        <v>776.89639628549992</v>
      </c>
      <c r="V1957" s="172">
        <f t="shared" si="443"/>
        <v>34.470490696109081</v>
      </c>
      <c r="W1957" s="174">
        <f t="shared" si="444"/>
        <v>3285</v>
      </c>
      <c r="X1957" s="174">
        <f t="shared" si="445"/>
        <v>64.741366357124988</v>
      </c>
      <c r="Y1957" s="175">
        <f t="shared" si="446"/>
        <v>50.740356357005979</v>
      </c>
    </row>
    <row r="1958" spans="1:25" ht="14.25" customHeight="1" x14ac:dyDescent="0.2">
      <c r="A1958" s="172" t="s">
        <v>274</v>
      </c>
      <c r="B1958" s="172" t="s">
        <v>298</v>
      </c>
      <c r="C1958" s="172" t="s">
        <v>303</v>
      </c>
      <c r="D1958" s="170">
        <v>206000</v>
      </c>
      <c r="E1958" s="160">
        <v>912</v>
      </c>
      <c r="F1958" s="160">
        <v>1095</v>
      </c>
      <c r="G1958" s="160">
        <v>1533</v>
      </c>
      <c r="H1958" s="170">
        <v>60214</v>
      </c>
      <c r="I1958" s="170">
        <v>63661</v>
      </c>
      <c r="J1958" s="170">
        <v>36480</v>
      </c>
      <c r="K1958" s="170">
        <v>43800</v>
      </c>
      <c r="L1958" s="160">
        <v>61320</v>
      </c>
      <c r="M1958" s="160">
        <v>41940</v>
      </c>
      <c r="N1958" s="170">
        <f t="shared" si="435"/>
        <v>-18274</v>
      </c>
      <c r="O1958" s="170">
        <f t="shared" si="436"/>
        <v>-21721</v>
      </c>
      <c r="P1958" s="170">
        <f t="shared" si="437"/>
        <v>5460</v>
      </c>
      <c r="Q1958" s="170">
        <f t="shared" si="438"/>
        <v>-1860</v>
      </c>
      <c r="R1958" s="170">
        <f t="shared" si="439"/>
        <v>-19380</v>
      </c>
      <c r="S1958" s="174">
        <f t="shared" si="440"/>
        <v>26780</v>
      </c>
      <c r="T1958" s="171">
        <f t="shared" si="441"/>
        <v>36911.435940000003</v>
      </c>
      <c r="U1958" s="174">
        <f t="shared" si="442"/>
        <v>1363.8775579830001</v>
      </c>
      <c r="V1958" s="172">
        <f t="shared" si="443"/>
        <v>19.635193675013014</v>
      </c>
      <c r="W1958" s="174">
        <f t="shared" si="444"/>
        <v>3285</v>
      </c>
      <c r="X1958" s="174">
        <f t="shared" si="445"/>
        <v>113.65646316524999</v>
      </c>
      <c r="Y1958" s="175">
        <f t="shared" si="446"/>
        <v>28.902887777035595</v>
      </c>
    </row>
    <row r="1959" spans="1:25" ht="14.25" customHeight="1" x14ac:dyDescent="0.2">
      <c r="A1959" s="172" t="s">
        <v>274</v>
      </c>
      <c r="B1959" s="172" t="s">
        <v>298</v>
      </c>
      <c r="C1959" s="172" t="s">
        <v>339</v>
      </c>
      <c r="D1959" s="170">
        <v>206000</v>
      </c>
      <c r="E1959" s="160">
        <v>912</v>
      </c>
      <c r="F1959" s="160">
        <v>1095</v>
      </c>
      <c r="G1959" s="160">
        <v>1533</v>
      </c>
      <c r="H1959" s="170">
        <v>60214</v>
      </c>
      <c r="I1959" s="170">
        <v>63661</v>
      </c>
      <c r="J1959" s="170">
        <v>36480</v>
      </c>
      <c r="K1959" s="170">
        <v>43800</v>
      </c>
      <c r="L1959" s="160">
        <v>61320</v>
      </c>
      <c r="M1959" s="160">
        <v>28391</v>
      </c>
      <c r="N1959" s="170">
        <f t="shared" si="435"/>
        <v>-31823</v>
      </c>
      <c r="O1959" s="170">
        <f t="shared" si="436"/>
        <v>-35270</v>
      </c>
      <c r="P1959" s="170">
        <f t="shared" si="437"/>
        <v>-8089</v>
      </c>
      <c r="Q1959" s="170">
        <f t="shared" si="438"/>
        <v>-15409</v>
      </c>
      <c r="R1959" s="170">
        <f t="shared" si="439"/>
        <v>-32929</v>
      </c>
      <c r="S1959" s="174">
        <f t="shared" si="440"/>
        <v>26780</v>
      </c>
      <c r="T1959" s="171">
        <f t="shared" si="441"/>
        <v>24986.947490999999</v>
      </c>
      <c r="U1959" s="174">
        <f t="shared" si="442"/>
        <v>923.26770979244986</v>
      </c>
      <c r="V1959" s="172">
        <f t="shared" si="443"/>
        <v>29.005671611780002</v>
      </c>
      <c r="W1959" s="174">
        <f t="shared" si="444"/>
        <v>3285</v>
      </c>
      <c r="X1959" s="174">
        <f t="shared" si="445"/>
        <v>76.938975816037484</v>
      </c>
      <c r="Y1959" s="175">
        <f t="shared" si="446"/>
        <v>42.696175315024931</v>
      </c>
    </row>
    <row r="1960" spans="1:25" ht="14.25" customHeight="1" x14ac:dyDescent="0.2">
      <c r="A1960" s="172" t="s">
        <v>274</v>
      </c>
      <c r="B1960" s="172" t="s">
        <v>298</v>
      </c>
      <c r="C1960" s="172" t="s">
        <v>179</v>
      </c>
      <c r="D1960" s="170">
        <v>206000</v>
      </c>
      <c r="E1960" s="160">
        <v>912</v>
      </c>
      <c r="F1960" s="160">
        <v>1095</v>
      </c>
      <c r="G1960" s="160">
        <v>1533</v>
      </c>
      <c r="H1960" s="170">
        <v>60214</v>
      </c>
      <c r="I1960" s="170">
        <v>63661</v>
      </c>
      <c r="J1960" s="170">
        <v>36480</v>
      </c>
      <c r="K1960" s="170">
        <v>43800</v>
      </c>
      <c r="L1960" s="160">
        <v>61320</v>
      </c>
      <c r="M1960" s="160">
        <v>53544</v>
      </c>
      <c r="N1960" s="170">
        <f t="shared" si="435"/>
        <v>-6670</v>
      </c>
      <c r="O1960" s="170">
        <f t="shared" si="436"/>
        <v>-10117</v>
      </c>
      <c r="P1960" s="170">
        <f t="shared" si="437"/>
        <v>17064</v>
      </c>
      <c r="Q1960" s="170">
        <f t="shared" si="438"/>
        <v>9744</v>
      </c>
      <c r="R1960" s="170">
        <f t="shared" si="439"/>
        <v>-7776</v>
      </c>
      <c r="S1960" s="174">
        <f t="shared" si="440"/>
        <v>26780</v>
      </c>
      <c r="T1960" s="171">
        <f t="shared" si="441"/>
        <v>47124.127944</v>
      </c>
      <c r="U1960" s="174">
        <f t="shared" si="442"/>
        <v>1741.2365275307998</v>
      </c>
      <c r="V1960" s="172">
        <f t="shared" si="443"/>
        <v>15.379874920253362</v>
      </c>
      <c r="W1960" s="174">
        <f t="shared" si="444"/>
        <v>3285</v>
      </c>
      <c r="X1960" s="174">
        <f t="shared" si="445"/>
        <v>145.10304396089998</v>
      </c>
      <c r="Y1960" s="175">
        <f t="shared" si="446"/>
        <v>22.639083993890498</v>
      </c>
    </row>
    <row r="1961" spans="1:25" ht="14.25" customHeight="1" x14ac:dyDescent="0.2">
      <c r="A1961" s="172" t="s">
        <v>274</v>
      </c>
      <c r="B1961" s="172" t="s">
        <v>298</v>
      </c>
      <c r="C1961" s="172" t="s">
        <v>340</v>
      </c>
      <c r="D1961" s="170">
        <v>206000</v>
      </c>
      <c r="E1961" s="160">
        <v>912</v>
      </c>
      <c r="F1961" s="160">
        <v>1095</v>
      </c>
      <c r="G1961" s="160">
        <v>1533</v>
      </c>
      <c r="H1961" s="170">
        <v>60214</v>
      </c>
      <c r="I1961" s="170">
        <v>63661</v>
      </c>
      <c r="J1961" s="170">
        <v>36480</v>
      </c>
      <c r="K1961" s="170">
        <v>43800</v>
      </c>
      <c r="L1961" s="160">
        <v>61320</v>
      </c>
      <c r="M1961" s="160">
        <v>29550</v>
      </c>
      <c r="N1961" s="170">
        <f t="shared" si="435"/>
        <v>-30664</v>
      </c>
      <c r="O1961" s="170">
        <f t="shared" si="436"/>
        <v>-34111</v>
      </c>
      <c r="P1961" s="170">
        <f t="shared" si="437"/>
        <v>-6930</v>
      </c>
      <c r="Q1961" s="170">
        <f t="shared" si="438"/>
        <v>-14250</v>
      </c>
      <c r="R1961" s="170">
        <f t="shared" si="439"/>
        <v>-31770</v>
      </c>
      <c r="S1961" s="174">
        <f t="shared" si="440"/>
        <v>26780</v>
      </c>
      <c r="T1961" s="171">
        <f t="shared" si="441"/>
        <v>26006.984550000001</v>
      </c>
      <c r="U1961" s="174">
        <f t="shared" si="442"/>
        <v>960.95807912249995</v>
      </c>
      <c r="V1961" s="172">
        <f t="shared" si="443"/>
        <v>27.86802107377482</v>
      </c>
      <c r="W1961" s="174">
        <f t="shared" si="444"/>
        <v>3285</v>
      </c>
      <c r="X1961" s="174">
        <f t="shared" si="445"/>
        <v>80.079839926874996</v>
      </c>
      <c r="Y1961" s="175">
        <f t="shared" si="446"/>
        <v>41.021560520097218</v>
      </c>
    </row>
    <row r="1962" spans="1:25" ht="14.25" customHeight="1" x14ac:dyDescent="0.2">
      <c r="A1962" s="172" t="s">
        <v>274</v>
      </c>
      <c r="B1962" s="172" t="s">
        <v>298</v>
      </c>
      <c r="C1962" s="172" t="s">
        <v>305</v>
      </c>
      <c r="D1962" s="170">
        <v>206000</v>
      </c>
      <c r="E1962" s="160">
        <v>912</v>
      </c>
      <c r="F1962" s="160">
        <v>1095</v>
      </c>
      <c r="G1962" s="160">
        <v>1533</v>
      </c>
      <c r="H1962" s="170">
        <v>60214</v>
      </c>
      <c r="I1962" s="170">
        <v>63661</v>
      </c>
      <c r="J1962" s="170">
        <v>36480</v>
      </c>
      <c r="K1962" s="170">
        <v>43800</v>
      </c>
      <c r="L1962" s="160">
        <v>61320</v>
      </c>
      <c r="M1962" s="160">
        <v>26015</v>
      </c>
      <c r="N1962" s="170">
        <f t="shared" si="435"/>
        <v>-34199</v>
      </c>
      <c r="O1962" s="170">
        <f t="shared" si="436"/>
        <v>-37646</v>
      </c>
      <c r="P1962" s="170">
        <f t="shared" si="437"/>
        <v>-10465</v>
      </c>
      <c r="Q1962" s="170">
        <f t="shared" si="438"/>
        <v>-17785</v>
      </c>
      <c r="R1962" s="170">
        <f t="shared" si="439"/>
        <v>-35305</v>
      </c>
      <c r="S1962" s="174">
        <f t="shared" si="440"/>
        <v>26780</v>
      </c>
      <c r="T1962" s="171">
        <f t="shared" si="441"/>
        <v>22895.827515000001</v>
      </c>
      <c r="U1962" s="174">
        <f t="shared" si="442"/>
        <v>846.00082667924994</v>
      </c>
      <c r="V1962" s="172">
        <f t="shared" si="443"/>
        <v>31.654815403807262</v>
      </c>
      <c r="W1962" s="174">
        <f t="shared" si="444"/>
        <v>3285</v>
      </c>
      <c r="X1962" s="174">
        <f t="shared" si="445"/>
        <v>70.500068889937495</v>
      </c>
      <c r="Y1962" s="175">
        <f t="shared" si="446"/>
        <v>46.595699149293587</v>
      </c>
    </row>
    <row r="1963" spans="1:25" ht="14.25" customHeight="1" x14ac:dyDescent="0.2">
      <c r="A1963" s="172" t="s">
        <v>299</v>
      </c>
      <c r="B1963" s="172" t="s">
        <v>300</v>
      </c>
      <c r="C1963" s="172" t="s">
        <v>463</v>
      </c>
      <c r="D1963" s="170">
        <v>360000</v>
      </c>
      <c r="E1963" s="160">
        <v>1552</v>
      </c>
      <c r="F1963" s="160">
        <v>1787</v>
      </c>
      <c r="G1963" s="160">
        <v>2350</v>
      </c>
      <c r="H1963" s="170">
        <v>105228</v>
      </c>
      <c r="I1963" s="170">
        <v>111253</v>
      </c>
      <c r="J1963" s="170">
        <v>62080</v>
      </c>
      <c r="K1963" s="170">
        <v>71480</v>
      </c>
      <c r="L1963" s="160">
        <v>94000</v>
      </c>
      <c r="M1963" s="160">
        <v>35117</v>
      </c>
      <c r="N1963" s="170">
        <f t="shared" si="435"/>
        <v>-70111</v>
      </c>
      <c r="O1963" s="170">
        <f t="shared" si="436"/>
        <v>-76136</v>
      </c>
      <c r="P1963" s="170">
        <f t="shared" si="437"/>
        <v>-26963</v>
      </c>
      <c r="Q1963" s="170">
        <f t="shared" si="438"/>
        <v>-36363</v>
      </c>
      <c r="R1963" s="170">
        <f t="shared" si="439"/>
        <v>-58883</v>
      </c>
      <c r="S1963" s="174">
        <f t="shared" si="440"/>
        <v>46800</v>
      </c>
      <c r="T1963" s="171">
        <f t="shared" si="441"/>
        <v>30906.506817000001</v>
      </c>
      <c r="U1963" s="174">
        <f t="shared" si="442"/>
        <v>1141.99542688815</v>
      </c>
      <c r="V1963" s="172">
        <f t="shared" si="443"/>
        <v>40.98089965870215</v>
      </c>
      <c r="W1963" s="174">
        <f t="shared" si="444"/>
        <v>5361</v>
      </c>
      <c r="X1963" s="174">
        <f t="shared" si="445"/>
        <v>95.166285574012491</v>
      </c>
      <c r="Y1963" s="172">
        <f t="shared" si="446"/>
        <v>56.332975146231341</v>
      </c>
    </row>
    <row r="1964" spans="1:25" ht="14.25" customHeight="1" x14ac:dyDescent="0.2">
      <c r="A1964" s="172" t="s">
        <v>299</v>
      </c>
      <c r="B1964" s="172" t="s">
        <v>300</v>
      </c>
      <c r="C1964" s="172" t="s">
        <v>177</v>
      </c>
      <c r="D1964" s="170">
        <v>360000</v>
      </c>
      <c r="E1964" s="160">
        <v>1552</v>
      </c>
      <c r="F1964" s="160">
        <v>1787</v>
      </c>
      <c r="G1964" s="160">
        <v>2350</v>
      </c>
      <c r="H1964" s="170">
        <v>105228</v>
      </c>
      <c r="I1964" s="170">
        <v>111253</v>
      </c>
      <c r="J1964" s="170">
        <v>62080</v>
      </c>
      <c r="K1964" s="170">
        <v>71480</v>
      </c>
      <c r="L1964" s="160">
        <v>94000</v>
      </c>
      <c r="M1964" s="160">
        <v>32176</v>
      </c>
      <c r="N1964" s="170">
        <f t="shared" si="435"/>
        <v>-73052</v>
      </c>
      <c r="O1964" s="170">
        <f t="shared" si="436"/>
        <v>-79077</v>
      </c>
      <c r="P1964" s="170">
        <f t="shared" si="437"/>
        <v>-29904</v>
      </c>
      <c r="Q1964" s="170">
        <f t="shared" si="438"/>
        <v>-39304</v>
      </c>
      <c r="R1964" s="170">
        <f t="shared" si="439"/>
        <v>-61824</v>
      </c>
      <c r="S1964" s="174">
        <f t="shared" si="440"/>
        <v>46800</v>
      </c>
      <c r="T1964" s="171">
        <f t="shared" si="441"/>
        <v>28318.129776000002</v>
      </c>
      <c r="U1964" s="174">
        <f t="shared" si="442"/>
        <v>1046.3548952231999</v>
      </c>
      <c r="V1964" s="172">
        <f t="shared" si="443"/>
        <v>44.726698573926015</v>
      </c>
      <c r="W1964" s="174">
        <f t="shared" si="444"/>
        <v>5361</v>
      </c>
      <c r="X1964" s="174">
        <f t="shared" si="445"/>
        <v>87.196241268599991</v>
      </c>
      <c r="Y1964" s="175">
        <f t="shared" si="446"/>
        <v>61.482007962773686</v>
      </c>
    </row>
    <row r="1965" spans="1:25" ht="14.25" customHeight="1" x14ac:dyDescent="0.2">
      <c r="A1965" s="172" t="s">
        <v>299</v>
      </c>
      <c r="B1965" s="172" t="s">
        <v>300</v>
      </c>
      <c r="C1965" s="172" t="s">
        <v>180</v>
      </c>
      <c r="D1965" s="170">
        <v>360000</v>
      </c>
      <c r="E1965" s="160">
        <v>1552</v>
      </c>
      <c r="F1965" s="160">
        <v>1787</v>
      </c>
      <c r="G1965" s="160">
        <v>2350</v>
      </c>
      <c r="H1965" s="170">
        <v>105228</v>
      </c>
      <c r="I1965" s="170">
        <v>111253</v>
      </c>
      <c r="J1965" s="170">
        <v>62080</v>
      </c>
      <c r="K1965" s="170">
        <v>71480</v>
      </c>
      <c r="L1965" s="160">
        <v>94000</v>
      </c>
      <c r="M1965" s="160">
        <v>32015</v>
      </c>
      <c r="N1965" s="170">
        <f t="shared" si="435"/>
        <v>-73213</v>
      </c>
      <c r="O1965" s="170">
        <f t="shared" si="436"/>
        <v>-79238</v>
      </c>
      <c r="P1965" s="170">
        <f t="shared" si="437"/>
        <v>-30065</v>
      </c>
      <c r="Q1965" s="170">
        <f t="shared" si="438"/>
        <v>-39465</v>
      </c>
      <c r="R1965" s="170">
        <f t="shared" si="439"/>
        <v>-61985</v>
      </c>
      <c r="S1965" s="174">
        <f t="shared" si="440"/>
        <v>46800</v>
      </c>
      <c r="T1965" s="171">
        <f t="shared" si="441"/>
        <v>28176.433515000001</v>
      </c>
      <c r="U1965" s="174">
        <f t="shared" si="442"/>
        <v>1041.11921837925</v>
      </c>
      <c r="V1965" s="172">
        <f t="shared" si="443"/>
        <v>44.951624342172209</v>
      </c>
      <c r="W1965" s="174">
        <f t="shared" si="444"/>
        <v>5361</v>
      </c>
      <c r="X1965" s="174">
        <f t="shared" si="445"/>
        <v>86.759934864937492</v>
      </c>
      <c r="Y1965" s="175">
        <f t="shared" si="446"/>
        <v>61.791194384201347</v>
      </c>
    </row>
    <row r="1966" spans="1:25" ht="14.25" customHeight="1" x14ac:dyDescent="0.2">
      <c r="A1966" s="172" t="s">
        <v>299</v>
      </c>
      <c r="B1966" s="172" t="s">
        <v>300</v>
      </c>
      <c r="C1966" s="172" t="s">
        <v>181</v>
      </c>
      <c r="D1966" s="170">
        <v>360000</v>
      </c>
      <c r="E1966" s="160">
        <v>1552</v>
      </c>
      <c r="F1966" s="160">
        <v>1787</v>
      </c>
      <c r="G1966" s="160">
        <v>2350</v>
      </c>
      <c r="H1966" s="170">
        <v>105228</v>
      </c>
      <c r="I1966" s="170">
        <v>111253</v>
      </c>
      <c r="J1966" s="170">
        <v>62080</v>
      </c>
      <c r="K1966" s="170">
        <v>71480</v>
      </c>
      <c r="L1966" s="160">
        <v>94000</v>
      </c>
      <c r="M1966" s="160">
        <v>97271</v>
      </c>
      <c r="N1966" s="170">
        <f t="shared" si="435"/>
        <v>-7957</v>
      </c>
      <c r="O1966" s="170">
        <f t="shared" si="436"/>
        <v>-13982</v>
      </c>
      <c r="P1966" s="170">
        <f t="shared" si="437"/>
        <v>35191</v>
      </c>
      <c r="Q1966" s="170">
        <f t="shared" si="438"/>
        <v>25791</v>
      </c>
      <c r="R1966" s="170">
        <f t="shared" si="439"/>
        <v>3271</v>
      </c>
      <c r="S1966" s="174">
        <f t="shared" si="440"/>
        <v>46800</v>
      </c>
      <c r="T1966" s="171">
        <f t="shared" si="441"/>
        <v>85608.304371000006</v>
      </c>
      <c r="U1966" s="174">
        <f t="shared" si="442"/>
        <v>3163.2268465084499</v>
      </c>
      <c r="V1966" s="172">
        <f t="shared" si="443"/>
        <v>14.795018590480652</v>
      </c>
      <c r="W1966" s="174">
        <f t="shared" si="444"/>
        <v>5361</v>
      </c>
      <c r="X1966" s="174">
        <f t="shared" si="445"/>
        <v>263.60223720903747</v>
      </c>
      <c r="Y1966" s="175">
        <f t="shared" si="446"/>
        <v>20.337460170145327</v>
      </c>
    </row>
    <row r="1967" spans="1:25" ht="14.25" customHeight="1" x14ac:dyDescent="0.2">
      <c r="A1967" s="172" t="s">
        <v>299</v>
      </c>
      <c r="B1967" s="172" t="s">
        <v>300</v>
      </c>
      <c r="C1967" s="172" t="s">
        <v>178</v>
      </c>
      <c r="D1967" s="170">
        <v>360000</v>
      </c>
      <c r="E1967" s="160">
        <v>1552</v>
      </c>
      <c r="F1967" s="160">
        <v>1787</v>
      </c>
      <c r="G1967" s="160">
        <v>2350</v>
      </c>
      <c r="H1967" s="170">
        <v>105228</v>
      </c>
      <c r="I1967" s="170">
        <v>111253</v>
      </c>
      <c r="J1967" s="170">
        <v>62080</v>
      </c>
      <c r="K1967" s="170">
        <v>71480</v>
      </c>
      <c r="L1967" s="160">
        <v>94000</v>
      </c>
      <c r="M1967" s="160">
        <v>76322</v>
      </c>
      <c r="N1967" s="170">
        <f t="shared" si="435"/>
        <v>-28906</v>
      </c>
      <c r="O1967" s="170">
        <f t="shared" si="436"/>
        <v>-34931</v>
      </c>
      <c r="P1967" s="170">
        <f t="shared" si="437"/>
        <v>14242</v>
      </c>
      <c r="Q1967" s="170">
        <f t="shared" si="438"/>
        <v>4842</v>
      </c>
      <c r="R1967" s="170">
        <f t="shared" si="439"/>
        <v>-17678</v>
      </c>
      <c r="S1967" s="174">
        <f t="shared" si="440"/>
        <v>46800</v>
      </c>
      <c r="T1967" s="171">
        <f t="shared" si="441"/>
        <v>67171.068522000001</v>
      </c>
      <c r="U1967" s="174">
        <f t="shared" si="442"/>
        <v>2481.9709818879001</v>
      </c>
      <c r="V1967" s="172">
        <f t="shared" si="443"/>
        <v>18.85598193593778</v>
      </c>
      <c r="W1967" s="174">
        <f t="shared" si="444"/>
        <v>5361</v>
      </c>
      <c r="X1967" s="174">
        <f t="shared" si="445"/>
        <v>206.83091515732497</v>
      </c>
      <c r="Y1967" s="175">
        <f t="shared" si="446"/>
        <v>25.919722861169863</v>
      </c>
    </row>
    <row r="1968" spans="1:25" ht="14.25" customHeight="1" x14ac:dyDescent="0.2">
      <c r="A1968" s="172" t="s">
        <v>299</v>
      </c>
      <c r="B1968" s="172" t="s">
        <v>300</v>
      </c>
      <c r="C1968" s="172" t="s">
        <v>468</v>
      </c>
      <c r="D1968" s="170">
        <v>360000</v>
      </c>
      <c r="E1968" s="160">
        <v>1552</v>
      </c>
      <c r="F1968" s="160">
        <v>1787</v>
      </c>
      <c r="G1968" s="160">
        <v>2350</v>
      </c>
      <c r="H1968" s="170">
        <v>105228</v>
      </c>
      <c r="I1968" s="170">
        <v>111253</v>
      </c>
      <c r="J1968" s="170">
        <v>62080</v>
      </c>
      <c r="K1968" s="170">
        <v>71480</v>
      </c>
      <c r="L1968" s="160">
        <v>94000</v>
      </c>
      <c r="M1968" s="160">
        <v>64191</v>
      </c>
      <c r="N1968" s="170">
        <f t="shared" si="435"/>
        <v>-41037</v>
      </c>
      <c r="O1968" s="170">
        <f t="shared" si="436"/>
        <v>-47062</v>
      </c>
      <c r="P1968" s="170">
        <f t="shared" si="437"/>
        <v>2111</v>
      </c>
      <c r="Q1968" s="170">
        <f t="shared" si="438"/>
        <v>-7289</v>
      </c>
      <c r="R1968" s="170">
        <f t="shared" si="439"/>
        <v>-29809</v>
      </c>
      <c r="S1968" s="174">
        <f t="shared" si="440"/>
        <v>46800</v>
      </c>
      <c r="T1968" s="171">
        <f t="shared" si="441"/>
        <v>56494.563290999999</v>
      </c>
      <c r="U1968" s="174">
        <f t="shared" si="442"/>
        <v>2087.47411360245</v>
      </c>
      <c r="V1968" s="172">
        <f t="shared" si="443"/>
        <v>22.419439692708377</v>
      </c>
      <c r="W1968" s="174">
        <f t="shared" si="444"/>
        <v>5361</v>
      </c>
      <c r="X1968" s="174">
        <f t="shared" si="445"/>
        <v>173.95617613353747</v>
      </c>
      <c r="Y1968" s="175">
        <f t="shared" si="446"/>
        <v>30.818106716053748</v>
      </c>
    </row>
    <row r="1969" spans="1:25" ht="14.25" customHeight="1" x14ac:dyDescent="0.2">
      <c r="A1969" s="172" t="s">
        <v>299</v>
      </c>
      <c r="B1969" s="172" t="s">
        <v>300</v>
      </c>
      <c r="C1969" s="172" t="s">
        <v>170</v>
      </c>
      <c r="D1969" s="170">
        <v>360000</v>
      </c>
      <c r="E1969" s="160">
        <v>1552</v>
      </c>
      <c r="F1969" s="160">
        <v>1787</v>
      </c>
      <c r="G1969" s="160">
        <v>2350</v>
      </c>
      <c r="H1969" s="170">
        <v>105228</v>
      </c>
      <c r="I1969" s="170">
        <v>111253</v>
      </c>
      <c r="J1969" s="170">
        <v>62080</v>
      </c>
      <c r="K1969" s="170">
        <v>71480</v>
      </c>
      <c r="L1969" s="160">
        <v>94000</v>
      </c>
      <c r="M1969" s="160">
        <v>53769</v>
      </c>
      <c r="N1969" s="170">
        <f t="shared" si="435"/>
        <v>-51459</v>
      </c>
      <c r="O1969" s="170">
        <f t="shared" si="436"/>
        <v>-57484</v>
      </c>
      <c r="P1969" s="170">
        <f t="shared" si="437"/>
        <v>-8311</v>
      </c>
      <c r="Q1969" s="170">
        <f t="shared" si="438"/>
        <v>-17711</v>
      </c>
      <c r="R1969" s="170">
        <f t="shared" si="439"/>
        <v>-40231</v>
      </c>
      <c r="S1969" s="174">
        <f t="shared" si="440"/>
        <v>46800</v>
      </c>
      <c r="T1969" s="171">
        <f t="shared" si="441"/>
        <v>47322.150669000002</v>
      </c>
      <c r="U1969" s="174">
        <f t="shared" si="442"/>
        <v>1748.5534672195499</v>
      </c>
      <c r="V1969" s="172">
        <f t="shared" si="443"/>
        <v>26.764980812636342</v>
      </c>
      <c r="W1969" s="174">
        <f t="shared" si="444"/>
        <v>5361</v>
      </c>
      <c r="X1969" s="174">
        <f t="shared" si="445"/>
        <v>145.71278893496248</v>
      </c>
      <c r="Y1969" s="175">
        <f t="shared" si="446"/>
        <v>36.7915543939855</v>
      </c>
    </row>
    <row r="1970" spans="1:25" ht="14.25" customHeight="1" x14ac:dyDescent="0.2">
      <c r="A1970" s="172" t="s">
        <v>299</v>
      </c>
      <c r="B1970" s="172" t="s">
        <v>300</v>
      </c>
      <c r="C1970" s="172" t="s">
        <v>171</v>
      </c>
      <c r="D1970" s="170">
        <v>360000</v>
      </c>
      <c r="E1970" s="160">
        <v>1552</v>
      </c>
      <c r="F1970" s="160">
        <v>1787</v>
      </c>
      <c r="G1970" s="160">
        <v>2350</v>
      </c>
      <c r="H1970" s="170">
        <v>105228</v>
      </c>
      <c r="I1970" s="170">
        <v>111253</v>
      </c>
      <c r="J1970" s="170">
        <v>62080</v>
      </c>
      <c r="K1970" s="170">
        <v>71480</v>
      </c>
      <c r="L1970" s="160">
        <v>94000</v>
      </c>
      <c r="M1970" s="160">
        <v>49406</v>
      </c>
      <c r="N1970" s="170">
        <f t="shared" si="435"/>
        <v>-55822</v>
      </c>
      <c r="O1970" s="170">
        <f t="shared" si="436"/>
        <v>-61847</v>
      </c>
      <c r="P1970" s="170">
        <f t="shared" si="437"/>
        <v>-12674</v>
      </c>
      <c r="Q1970" s="170">
        <f t="shared" si="438"/>
        <v>-22074</v>
      </c>
      <c r="R1970" s="170">
        <f t="shared" si="439"/>
        <v>-44594</v>
      </c>
      <c r="S1970" s="174">
        <f t="shared" si="440"/>
        <v>46800</v>
      </c>
      <c r="T1970" s="171">
        <f t="shared" si="441"/>
        <v>43482.270005999999</v>
      </c>
      <c r="U1970" s="174">
        <f t="shared" si="442"/>
        <v>1606.6698767216999</v>
      </c>
      <c r="V1970" s="172">
        <f t="shared" si="443"/>
        <v>29.128572507684158</v>
      </c>
      <c r="W1970" s="174">
        <f t="shared" si="444"/>
        <v>5361</v>
      </c>
      <c r="X1970" s="174">
        <f t="shared" si="445"/>
        <v>133.88915639347499</v>
      </c>
      <c r="Y1970" s="175">
        <f t="shared" si="446"/>
        <v>40.040583900947375</v>
      </c>
    </row>
    <row r="1971" spans="1:25" ht="14.25" customHeight="1" x14ac:dyDescent="0.2">
      <c r="A1971" s="172" t="s">
        <v>299</v>
      </c>
      <c r="B1971" s="172" t="s">
        <v>300</v>
      </c>
      <c r="C1971" s="172" t="s">
        <v>172</v>
      </c>
      <c r="D1971" s="170">
        <v>360000</v>
      </c>
      <c r="E1971" s="160">
        <v>1552</v>
      </c>
      <c r="F1971" s="160">
        <v>1787</v>
      </c>
      <c r="G1971" s="160">
        <v>2350</v>
      </c>
      <c r="H1971" s="170">
        <v>105228</v>
      </c>
      <c r="I1971" s="170">
        <v>111253</v>
      </c>
      <c r="J1971" s="170">
        <v>62080</v>
      </c>
      <c r="K1971" s="170">
        <v>71480</v>
      </c>
      <c r="L1971" s="160">
        <v>94000</v>
      </c>
      <c r="M1971" s="160">
        <v>35102</v>
      </c>
      <c r="N1971" s="170">
        <f t="shared" si="435"/>
        <v>-70126</v>
      </c>
      <c r="O1971" s="170">
        <f t="shared" si="436"/>
        <v>-76151</v>
      </c>
      <c r="P1971" s="170">
        <f t="shared" si="437"/>
        <v>-26978</v>
      </c>
      <c r="Q1971" s="170">
        <f t="shared" si="438"/>
        <v>-36378</v>
      </c>
      <c r="R1971" s="170">
        <f t="shared" si="439"/>
        <v>-58898</v>
      </c>
      <c r="S1971" s="174">
        <f t="shared" si="440"/>
        <v>46800</v>
      </c>
      <c r="T1971" s="171">
        <f t="shared" si="441"/>
        <v>30893.305302000001</v>
      </c>
      <c r="U1971" s="174">
        <f t="shared" si="442"/>
        <v>1141.5076309089</v>
      </c>
      <c r="V1971" s="172">
        <f t="shared" si="443"/>
        <v>40.998411865837937</v>
      </c>
      <c r="W1971" s="174">
        <f t="shared" si="444"/>
        <v>5361</v>
      </c>
      <c r="X1971" s="174">
        <f t="shared" si="445"/>
        <v>95.125635909074987</v>
      </c>
      <c r="Y1971" s="175">
        <f t="shared" si="446"/>
        <v>56.357047695578771</v>
      </c>
    </row>
    <row r="1972" spans="1:25" ht="14.25" customHeight="1" x14ac:dyDescent="0.2">
      <c r="A1972" s="172" t="s">
        <v>299</v>
      </c>
      <c r="B1972" s="172" t="s">
        <v>300</v>
      </c>
      <c r="C1972" s="172" t="s">
        <v>173</v>
      </c>
      <c r="D1972" s="170">
        <v>360000</v>
      </c>
      <c r="E1972" s="160">
        <v>1552</v>
      </c>
      <c r="F1972" s="160">
        <v>1787</v>
      </c>
      <c r="G1972" s="160">
        <v>2350</v>
      </c>
      <c r="H1972" s="170">
        <v>105228</v>
      </c>
      <c r="I1972" s="170">
        <v>111253</v>
      </c>
      <c r="J1972" s="170">
        <v>62080</v>
      </c>
      <c r="K1972" s="170">
        <v>71480</v>
      </c>
      <c r="L1972" s="160">
        <v>94000</v>
      </c>
      <c r="M1972" s="160">
        <v>43626</v>
      </c>
      <c r="N1972" s="170">
        <f t="shared" si="435"/>
        <v>-61602</v>
      </c>
      <c r="O1972" s="170">
        <f t="shared" si="436"/>
        <v>-67627</v>
      </c>
      <c r="P1972" s="170">
        <f t="shared" si="437"/>
        <v>-18454</v>
      </c>
      <c r="Q1972" s="170">
        <f t="shared" si="438"/>
        <v>-27854</v>
      </c>
      <c r="R1972" s="170">
        <f t="shared" si="439"/>
        <v>-50374</v>
      </c>
      <c r="S1972" s="174">
        <f t="shared" si="440"/>
        <v>46800</v>
      </c>
      <c r="T1972" s="171">
        <f t="shared" si="441"/>
        <v>38395.286226000004</v>
      </c>
      <c r="U1972" s="174">
        <f t="shared" si="442"/>
        <v>1418.7058260507001</v>
      </c>
      <c r="V1972" s="172">
        <f t="shared" si="443"/>
        <v>32.987811243630937</v>
      </c>
      <c r="W1972" s="174">
        <f t="shared" si="444"/>
        <v>5361</v>
      </c>
      <c r="X1972" s="174">
        <f t="shared" si="445"/>
        <v>118.22548550422499</v>
      </c>
      <c r="Y1972" s="175">
        <f t="shared" si="446"/>
        <v>45.345552840283453</v>
      </c>
    </row>
    <row r="1973" spans="1:25" ht="14.25" customHeight="1" x14ac:dyDescent="0.2">
      <c r="A1973" s="172" t="s">
        <v>299</v>
      </c>
      <c r="B1973" s="172" t="s">
        <v>300</v>
      </c>
      <c r="C1973" s="172" t="s">
        <v>174</v>
      </c>
      <c r="D1973" s="170">
        <v>360000</v>
      </c>
      <c r="E1973" s="160">
        <v>1552</v>
      </c>
      <c r="F1973" s="160">
        <v>1787</v>
      </c>
      <c r="G1973" s="160">
        <v>2350</v>
      </c>
      <c r="H1973" s="170">
        <v>105228</v>
      </c>
      <c r="I1973" s="170">
        <v>111253</v>
      </c>
      <c r="J1973" s="170">
        <v>62080</v>
      </c>
      <c r="K1973" s="170">
        <v>71480</v>
      </c>
      <c r="L1973" s="160">
        <v>94000</v>
      </c>
      <c r="M1973" s="160">
        <v>75582</v>
      </c>
      <c r="N1973" s="170">
        <f t="shared" si="435"/>
        <v>-29646</v>
      </c>
      <c r="O1973" s="170">
        <f t="shared" si="436"/>
        <v>-35671</v>
      </c>
      <c r="P1973" s="170">
        <f t="shared" si="437"/>
        <v>13502</v>
      </c>
      <c r="Q1973" s="170">
        <f t="shared" si="438"/>
        <v>4102</v>
      </c>
      <c r="R1973" s="170">
        <f t="shared" si="439"/>
        <v>-18418</v>
      </c>
      <c r="S1973" s="174">
        <f t="shared" si="440"/>
        <v>46800</v>
      </c>
      <c r="T1973" s="171">
        <f t="shared" si="441"/>
        <v>66519.793782000008</v>
      </c>
      <c r="U1973" s="174">
        <f t="shared" si="442"/>
        <v>2457.9063802449</v>
      </c>
      <c r="V1973" s="172">
        <f t="shared" si="443"/>
        <v>19.040595026787376</v>
      </c>
      <c r="W1973" s="174">
        <f t="shared" si="444"/>
        <v>5361</v>
      </c>
      <c r="X1973" s="174">
        <f t="shared" si="445"/>
        <v>204.825531687075</v>
      </c>
      <c r="Y1973" s="175">
        <f t="shared" si="446"/>
        <v>26.173494856053107</v>
      </c>
    </row>
    <row r="1974" spans="1:25" ht="14.25" customHeight="1" x14ac:dyDescent="0.2">
      <c r="A1974" s="172" t="s">
        <v>299</v>
      </c>
      <c r="B1974" s="172" t="s">
        <v>300</v>
      </c>
      <c r="C1974" s="172" t="s">
        <v>175</v>
      </c>
      <c r="D1974" s="170">
        <v>360000</v>
      </c>
      <c r="E1974" s="160">
        <v>1552</v>
      </c>
      <c r="F1974" s="160">
        <v>1787</v>
      </c>
      <c r="G1974" s="160">
        <v>2350</v>
      </c>
      <c r="H1974" s="170">
        <v>105228</v>
      </c>
      <c r="I1974" s="170">
        <v>111253</v>
      </c>
      <c r="J1974" s="170">
        <v>62080</v>
      </c>
      <c r="K1974" s="170">
        <v>71480</v>
      </c>
      <c r="L1974" s="160">
        <v>94000</v>
      </c>
      <c r="M1974" s="160">
        <v>32696</v>
      </c>
      <c r="N1974" s="170">
        <f t="shared" si="435"/>
        <v>-72532</v>
      </c>
      <c r="O1974" s="170">
        <f t="shared" si="436"/>
        <v>-78557</v>
      </c>
      <c r="P1974" s="170">
        <f t="shared" si="437"/>
        <v>-29384</v>
      </c>
      <c r="Q1974" s="170">
        <f t="shared" si="438"/>
        <v>-38784</v>
      </c>
      <c r="R1974" s="170">
        <f t="shared" si="439"/>
        <v>-61304</v>
      </c>
      <c r="S1974" s="174">
        <f t="shared" si="440"/>
        <v>46800</v>
      </c>
      <c r="T1974" s="171">
        <f t="shared" si="441"/>
        <v>28775.782296000001</v>
      </c>
      <c r="U1974" s="174">
        <f t="shared" si="442"/>
        <v>1063.2651558371999</v>
      </c>
      <c r="V1974" s="172">
        <f t="shared" si="443"/>
        <v>44.015361307641406</v>
      </c>
      <c r="W1974" s="174">
        <f t="shared" si="444"/>
        <v>5361</v>
      </c>
      <c r="X1974" s="174">
        <f t="shared" si="445"/>
        <v>88.605429653099989</v>
      </c>
      <c r="Y1974" s="175">
        <f t="shared" si="446"/>
        <v>60.504192812888611</v>
      </c>
    </row>
    <row r="1975" spans="1:25" ht="14.25" customHeight="1" x14ac:dyDescent="0.2">
      <c r="A1975" s="172" t="s">
        <v>299</v>
      </c>
      <c r="B1975" s="172" t="s">
        <v>300</v>
      </c>
      <c r="C1975" s="172" t="s">
        <v>176</v>
      </c>
      <c r="D1975" s="170">
        <v>360000</v>
      </c>
      <c r="E1975" s="160">
        <v>1552</v>
      </c>
      <c r="F1975" s="160">
        <v>1787</v>
      </c>
      <c r="G1975" s="160">
        <v>2350</v>
      </c>
      <c r="H1975" s="170">
        <v>105228</v>
      </c>
      <c r="I1975" s="170">
        <v>111253</v>
      </c>
      <c r="J1975" s="170">
        <v>62080</v>
      </c>
      <c r="K1975" s="170">
        <v>71480</v>
      </c>
      <c r="L1975" s="160">
        <v>94000</v>
      </c>
      <c r="M1975" s="160">
        <v>27739</v>
      </c>
      <c r="N1975" s="170">
        <f t="shared" si="435"/>
        <v>-77489</v>
      </c>
      <c r="O1975" s="170">
        <f t="shared" si="436"/>
        <v>-83514</v>
      </c>
      <c r="P1975" s="170">
        <f t="shared" si="437"/>
        <v>-34341</v>
      </c>
      <c r="Q1975" s="170">
        <f t="shared" si="438"/>
        <v>-43741</v>
      </c>
      <c r="R1975" s="170">
        <f t="shared" si="439"/>
        <v>-66261</v>
      </c>
      <c r="S1975" s="174">
        <f t="shared" si="440"/>
        <v>46800</v>
      </c>
      <c r="T1975" s="171">
        <f t="shared" si="441"/>
        <v>24413.121639000001</v>
      </c>
      <c r="U1975" s="174">
        <f t="shared" si="442"/>
        <v>902.06484456104999</v>
      </c>
      <c r="V1975" s="172">
        <f t="shared" si="443"/>
        <v>51.880970954780032</v>
      </c>
      <c r="W1975" s="174">
        <f t="shared" si="444"/>
        <v>5361</v>
      </c>
      <c r="X1975" s="174">
        <f t="shared" si="445"/>
        <v>75.17207038008749</v>
      </c>
      <c r="Y1975" s="175">
        <f t="shared" si="446"/>
        <v>71.316380843224565</v>
      </c>
    </row>
    <row r="1976" spans="1:25" ht="14.25" customHeight="1" x14ac:dyDescent="0.2">
      <c r="A1976" s="172" t="s">
        <v>299</v>
      </c>
      <c r="B1976" s="172" t="s">
        <v>300</v>
      </c>
      <c r="C1976" s="172" t="s">
        <v>303</v>
      </c>
      <c r="D1976" s="170">
        <v>360000</v>
      </c>
      <c r="E1976" s="160">
        <v>1552</v>
      </c>
      <c r="F1976" s="160">
        <v>1787</v>
      </c>
      <c r="G1976" s="160">
        <v>2350</v>
      </c>
      <c r="H1976" s="170">
        <v>105228</v>
      </c>
      <c r="I1976" s="170">
        <v>111253</v>
      </c>
      <c r="J1976" s="170">
        <v>62080</v>
      </c>
      <c r="K1976" s="170">
        <v>71480</v>
      </c>
      <c r="L1976" s="160">
        <v>94000</v>
      </c>
      <c r="M1976" s="160">
        <v>48695</v>
      </c>
      <c r="N1976" s="170">
        <f t="shared" si="435"/>
        <v>-56533</v>
      </c>
      <c r="O1976" s="170">
        <f t="shared" si="436"/>
        <v>-62558</v>
      </c>
      <c r="P1976" s="170">
        <f t="shared" si="437"/>
        <v>-13385</v>
      </c>
      <c r="Q1976" s="170">
        <f t="shared" si="438"/>
        <v>-22785</v>
      </c>
      <c r="R1976" s="170">
        <f t="shared" si="439"/>
        <v>-45305</v>
      </c>
      <c r="S1976" s="174">
        <f t="shared" si="440"/>
        <v>46800</v>
      </c>
      <c r="T1976" s="171">
        <f t="shared" si="441"/>
        <v>42856.518195000004</v>
      </c>
      <c r="U1976" s="174">
        <f t="shared" si="442"/>
        <v>1583.54834730525</v>
      </c>
      <c r="V1976" s="172">
        <f t="shared" si="443"/>
        <v>29.553881370051204</v>
      </c>
      <c r="W1976" s="174">
        <f t="shared" si="444"/>
        <v>5361</v>
      </c>
      <c r="X1976" s="174">
        <f t="shared" si="445"/>
        <v>131.9623622754375</v>
      </c>
      <c r="Y1976" s="175">
        <f t="shared" si="446"/>
        <v>40.625220006370384</v>
      </c>
    </row>
    <row r="1977" spans="1:25" ht="14.25" customHeight="1" x14ac:dyDescent="0.2">
      <c r="A1977" s="172" t="s">
        <v>299</v>
      </c>
      <c r="B1977" s="172" t="s">
        <v>300</v>
      </c>
      <c r="C1977" s="172" t="s">
        <v>339</v>
      </c>
      <c r="D1977" s="170">
        <v>360000</v>
      </c>
      <c r="E1977" s="160">
        <v>1552</v>
      </c>
      <c r="F1977" s="160">
        <v>1787</v>
      </c>
      <c r="G1977" s="160">
        <v>2350</v>
      </c>
      <c r="H1977" s="170">
        <v>105228</v>
      </c>
      <c r="I1977" s="170">
        <v>111253</v>
      </c>
      <c r="J1977" s="170">
        <v>62080</v>
      </c>
      <c r="K1977" s="170">
        <v>71480</v>
      </c>
      <c r="L1977" s="160">
        <v>94000</v>
      </c>
      <c r="M1977" s="160">
        <v>32965</v>
      </c>
      <c r="N1977" s="170">
        <f t="shared" si="435"/>
        <v>-72263</v>
      </c>
      <c r="O1977" s="170">
        <f t="shared" si="436"/>
        <v>-78288</v>
      </c>
      <c r="P1977" s="170">
        <f t="shared" si="437"/>
        <v>-29115</v>
      </c>
      <c r="Q1977" s="170">
        <f t="shared" si="438"/>
        <v>-38515</v>
      </c>
      <c r="R1977" s="170">
        <f t="shared" si="439"/>
        <v>-61035</v>
      </c>
      <c r="S1977" s="174">
        <f t="shared" si="440"/>
        <v>46800</v>
      </c>
      <c r="T1977" s="171">
        <f t="shared" si="441"/>
        <v>29012.529465</v>
      </c>
      <c r="U1977" s="174">
        <f t="shared" si="442"/>
        <v>1072.0129637317498</v>
      </c>
      <c r="V1977" s="172">
        <f t="shared" si="443"/>
        <v>43.656188482167259</v>
      </c>
      <c r="W1977" s="174">
        <f t="shared" si="444"/>
        <v>5361</v>
      </c>
      <c r="X1977" s="174">
        <f t="shared" si="445"/>
        <v>89.334413644312491</v>
      </c>
      <c r="Y1977" s="175">
        <f t="shared" si="446"/>
        <v>60.010468321256063</v>
      </c>
    </row>
    <row r="1978" spans="1:25" ht="14.25" customHeight="1" x14ac:dyDescent="0.2">
      <c r="A1978" s="172" t="s">
        <v>299</v>
      </c>
      <c r="B1978" s="172" t="s">
        <v>300</v>
      </c>
      <c r="C1978" s="172" t="s">
        <v>179</v>
      </c>
      <c r="D1978" s="170">
        <v>360000</v>
      </c>
      <c r="E1978" s="160">
        <v>1552</v>
      </c>
      <c r="F1978" s="160">
        <v>1787</v>
      </c>
      <c r="G1978" s="160">
        <v>2350</v>
      </c>
      <c r="H1978" s="170">
        <v>105228</v>
      </c>
      <c r="I1978" s="170">
        <v>111253</v>
      </c>
      <c r="J1978" s="170">
        <v>62080</v>
      </c>
      <c r="K1978" s="170">
        <v>71480</v>
      </c>
      <c r="L1978" s="160">
        <v>94000</v>
      </c>
      <c r="M1978" s="160">
        <v>62169</v>
      </c>
      <c r="N1978" s="170">
        <f t="shared" si="435"/>
        <v>-43059</v>
      </c>
      <c r="O1978" s="170">
        <f t="shared" si="436"/>
        <v>-49084</v>
      </c>
      <c r="P1978" s="170">
        <f t="shared" si="437"/>
        <v>89</v>
      </c>
      <c r="Q1978" s="170">
        <f t="shared" si="438"/>
        <v>-9311</v>
      </c>
      <c r="R1978" s="170">
        <f t="shared" si="439"/>
        <v>-31831</v>
      </c>
      <c r="S1978" s="174">
        <f t="shared" si="440"/>
        <v>46800</v>
      </c>
      <c r="T1978" s="171">
        <f t="shared" si="441"/>
        <v>54714.999069000005</v>
      </c>
      <c r="U1978" s="174">
        <f t="shared" si="442"/>
        <v>2021.7192155995499</v>
      </c>
      <c r="V1978" s="172">
        <f t="shared" si="443"/>
        <v>23.148615118702946</v>
      </c>
      <c r="W1978" s="174">
        <f t="shared" si="444"/>
        <v>5361</v>
      </c>
      <c r="X1978" s="174">
        <f t="shared" si="445"/>
        <v>168.47660129996248</v>
      </c>
      <c r="Y1978" s="175">
        <f t="shared" si="446"/>
        <v>31.82044247470936</v>
      </c>
    </row>
    <row r="1979" spans="1:25" ht="14.25" customHeight="1" x14ac:dyDescent="0.2">
      <c r="A1979" s="172" t="s">
        <v>299</v>
      </c>
      <c r="B1979" s="172" t="s">
        <v>300</v>
      </c>
      <c r="C1979" s="172" t="s">
        <v>340</v>
      </c>
      <c r="D1979" s="170">
        <v>360000</v>
      </c>
      <c r="E1979" s="160">
        <v>1552</v>
      </c>
      <c r="F1979" s="160">
        <v>1787</v>
      </c>
      <c r="G1979" s="160">
        <v>2350</v>
      </c>
      <c r="H1979" s="170">
        <v>105228</v>
      </c>
      <c r="I1979" s="170">
        <v>111253</v>
      </c>
      <c r="J1979" s="170">
        <v>62080</v>
      </c>
      <c r="K1979" s="170">
        <v>71480</v>
      </c>
      <c r="L1979" s="160">
        <v>94000</v>
      </c>
      <c r="M1979" s="160">
        <v>34310</v>
      </c>
      <c r="N1979" s="170">
        <f t="shared" si="435"/>
        <v>-70918</v>
      </c>
      <c r="O1979" s="170">
        <f t="shared" si="436"/>
        <v>-76943</v>
      </c>
      <c r="P1979" s="170">
        <f t="shared" si="437"/>
        <v>-27770</v>
      </c>
      <c r="Q1979" s="170">
        <f t="shared" si="438"/>
        <v>-37170</v>
      </c>
      <c r="R1979" s="170">
        <f t="shared" si="439"/>
        <v>-59690</v>
      </c>
      <c r="S1979" s="174">
        <f t="shared" si="440"/>
        <v>46800</v>
      </c>
      <c r="T1979" s="171">
        <f t="shared" si="441"/>
        <v>30196.265310000003</v>
      </c>
      <c r="U1979" s="174">
        <f t="shared" si="442"/>
        <v>1115.7520032044999</v>
      </c>
      <c r="V1979" s="172">
        <f t="shared" si="443"/>
        <v>41.94480481826416</v>
      </c>
      <c r="W1979" s="174">
        <f t="shared" si="444"/>
        <v>5361</v>
      </c>
      <c r="X1979" s="174">
        <f t="shared" si="445"/>
        <v>92.979333600375</v>
      </c>
      <c r="Y1979" s="175">
        <f t="shared" si="446"/>
        <v>57.657974007875424</v>
      </c>
    </row>
    <row r="1980" spans="1:25" ht="14.25" customHeight="1" x14ac:dyDescent="0.2">
      <c r="A1980" s="172" t="s">
        <v>299</v>
      </c>
      <c r="B1980" s="172" t="s">
        <v>300</v>
      </c>
      <c r="C1980" s="172" t="s">
        <v>305</v>
      </c>
      <c r="D1980" s="170">
        <v>360000</v>
      </c>
      <c r="E1980" s="160">
        <v>1552</v>
      </c>
      <c r="F1980" s="160">
        <v>1787</v>
      </c>
      <c r="G1980" s="160">
        <v>2350</v>
      </c>
      <c r="H1980" s="170">
        <v>105228</v>
      </c>
      <c r="I1980" s="170">
        <v>111253</v>
      </c>
      <c r="J1980" s="170">
        <v>62080</v>
      </c>
      <c r="K1980" s="170">
        <v>71480</v>
      </c>
      <c r="L1980" s="160">
        <v>94000</v>
      </c>
      <c r="M1980" s="160">
        <v>30206</v>
      </c>
      <c r="N1980" s="170">
        <f t="shared" si="435"/>
        <v>-75022</v>
      </c>
      <c r="O1980" s="170">
        <f t="shared" si="436"/>
        <v>-81047</v>
      </c>
      <c r="P1980" s="170">
        <f t="shared" si="437"/>
        <v>-31874</v>
      </c>
      <c r="Q1980" s="170">
        <f t="shared" si="438"/>
        <v>-41274</v>
      </c>
      <c r="R1980" s="170">
        <f t="shared" si="439"/>
        <v>-63794</v>
      </c>
      <c r="S1980" s="174">
        <f t="shared" si="440"/>
        <v>46800</v>
      </c>
      <c r="T1980" s="171">
        <f t="shared" si="441"/>
        <v>26584.330806000002</v>
      </c>
      <c r="U1980" s="174">
        <f t="shared" si="442"/>
        <v>982.29102328169995</v>
      </c>
      <c r="V1980" s="172">
        <f t="shared" si="443"/>
        <v>47.643721555804916</v>
      </c>
      <c r="W1980" s="174">
        <f t="shared" si="444"/>
        <v>5361</v>
      </c>
      <c r="X1980" s="174">
        <f t="shared" si="445"/>
        <v>81.857585273474996</v>
      </c>
      <c r="Y1980" s="175">
        <f t="shared" si="446"/>
        <v>65.491792630941063</v>
      </c>
    </row>
    <row r="1981" spans="1:25" ht="14.25" customHeight="1" x14ac:dyDescent="0.2">
      <c r="A1981" s="172" t="s">
        <v>307</v>
      </c>
      <c r="B1981" s="172" t="s">
        <v>456</v>
      </c>
      <c r="C1981" s="180" t="s">
        <v>177</v>
      </c>
      <c r="D1981" s="170">
        <v>149000</v>
      </c>
      <c r="E1981" s="160">
        <v>609</v>
      </c>
      <c r="F1981" s="160">
        <v>807</v>
      </c>
      <c r="G1981" s="160">
        <v>1103</v>
      </c>
      <c r="H1981" s="170">
        <v>43553</v>
      </c>
      <c r="I1981" s="170">
        <v>46046</v>
      </c>
      <c r="J1981" s="170">
        <v>24360</v>
      </c>
      <c r="K1981" s="170">
        <v>32280</v>
      </c>
      <c r="L1981" s="160">
        <v>44120</v>
      </c>
      <c r="M1981" s="160">
        <v>27915</v>
      </c>
      <c r="N1981" s="170">
        <f t="shared" si="435"/>
        <v>-15638</v>
      </c>
      <c r="O1981" s="170">
        <f t="shared" si="436"/>
        <v>-18131</v>
      </c>
      <c r="P1981" s="170">
        <f t="shared" si="437"/>
        <v>3555</v>
      </c>
      <c r="Q1981" s="170">
        <f t="shared" si="438"/>
        <v>-4365</v>
      </c>
      <c r="R1981" s="170">
        <f t="shared" si="439"/>
        <v>-16205</v>
      </c>
      <c r="S1981" s="174">
        <f t="shared" si="440"/>
        <v>19370</v>
      </c>
      <c r="T1981" s="171">
        <f t="shared" si="441"/>
        <v>24568.019414999999</v>
      </c>
      <c r="U1981" s="174">
        <f t="shared" si="442"/>
        <v>907.78831738424992</v>
      </c>
      <c r="V1981" s="172">
        <f t="shared" si="443"/>
        <v>21.337573560996862</v>
      </c>
      <c r="W1981" s="174">
        <f t="shared" si="444"/>
        <v>2421</v>
      </c>
      <c r="X1981" s="174">
        <f t="shared" si="445"/>
        <v>75.649026448687479</v>
      </c>
      <c r="Y1981" s="175">
        <f t="shared" si="446"/>
        <v>32.003055606302581</v>
      </c>
    </row>
    <row r="1982" spans="1:25" ht="14.25" customHeight="1" x14ac:dyDescent="0.2">
      <c r="A1982" s="172" t="s">
        <v>307</v>
      </c>
      <c r="B1982" s="172" t="s">
        <v>456</v>
      </c>
      <c r="C1982" s="180" t="s">
        <v>180</v>
      </c>
      <c r="D1982" s="170">
        <v>149000</v>
      </c>
      <c r="E1982" s="160">
        <v>609</v>
      </c>
      <c r="F1982" s="160">
        <v>807</v>
      </c>
      <c r="G1982" s="160">
        <v>1103</v>
      </c>
      <c r="H1982" s="170">
        <v>43553</v>
      </c>
      <c r="I1982" s="170">
        <v>46046</v>
      </c>
      <c r="J1982" s="170">
        <v>24360</v>
      </c>
      <c r="K1982" s="170">
        <v>32280</v>
      </c>
      <c r="L1982" s="160">
        <v>44120</v>
      </c>
      <c r="M1982" s="160">
        <v>27775</v>
      </c>
      <c r="N1982" s="170">
        <f t="shared" si="435"/>
        <v>-15778</v>
      </c>
      <c r="O1982" s="170">
        <f t="shared" si="436"/>
        <v>-18271</v>
      </c>
      <c r="P1982" s="170">
        <f t="shared" si="437"/>
        <v>3415</v>
      </c>
      <c r="Q1982" s="170">
        <f t="shared" si="438"/>
        <v>-4505</v>
      </c>
      <c r="R1982" s="170">
        <f t="shared" si="439"/>
        <v>-16345</v>
      </c>
      <c r="S1982" s="174">
        <f t="shared" si="440"/>
        <v>19370</v>
      </c>
      <c r="T1982" s="171">
        <f t="shared" si="441"/>
        <v>24444.805274999999</v>
      </c>
      <c r="U1982" s="174">
        <f t="shared" si="442"/>
        <v>903.23555491124989</v>
      </c>
      <c r="V1982" s="172">
        <f t="shared" si="443"/>
        <v>21.445125686956885</v>
      </c>
      <c r="W1982" s="174">
        <f t="shared" si="444"/>
        <v>2421</v>
      </c>
      <c r="X1982" s="174">
        <f t="shared" si="445"/>
        <v>75.269629575937486</v>
      </c>
      <c r="Y1982" s="175">
        <f t="shared" si="446"/>
        <v>32.16436713771148</v>
      </c>
    </row>
    <row r="1983" spans="1:25" ht="14.25" customHeight="1" x14ac:dyDescent="0.2">
      <c r="A1983" s="172" t="s">
        <v>307</v>
      </c>
      <c r="B1983" s="172" t="s">
        <v>456</v>
      </c>
      <c r="C1983" s="180" t="s">
        <v>463</v>
      </c>
      <c r="D1983" s="170">
        <v>149000</v>
      </c>
      <c r="E1983" s="160">
        <v>609</v>
      </c>
      <c r="F1983" s="160">
        <v>807</v>
      </c>
      <c r="G1983" s="160">
        <v>1103</v>
      </c>
      <c r="H1983" s="170">
        <v>43553</v>
      </c>
      <c r="I1983" s="170">
        <v>46046</v>
      </c>
      <c r="J1983" s="170">
        <v>24360</v>
      </c>
      <c r="K1983" s="170">
        <v>32280</v>
      </c>
      <c r="L1983" s="160">
        <v>44120</v>
      </c>
      <c r="M1983" s="160">
        <v>30466</v>
      </c>
      <c r="N1983" s="170">
        <f t="shared" si="435"/>
        <v>-13087</v>
      </c>
      <c r="O1983" s="170">
        <f t="shared" si="436"/>
        <v>-15580</v>
      </c>
      <c r="P1983" s="170">
        <f t="shared" si="437"/>
        <v>6106</v>
      </c>
      <c r="Q1983" s="170">
        <f t="shared" si="438"/>
        <v>-1814</v>
      </c>
      <c r="R1983" s="170">
        <f t="shared" si="439"/>
        <v>-13654</v>
      </c>
      <c r="S1983" s="174">
        <f t="shared" si="440"/>
        <v>19370</v>
      </c>
      <c r="T1983" s="171">
        <f t="shared" si="441"/>
        <v>26813.157066</v>
      </c>
      <c r="U1983" s="174">
        <f t="shared" si="442"/>
        <v>990.74615358869994</v>
      </c>
      <c r="V1983" s="172">
        <f t="shared" si="443"/>
        <v>19.550921222189569</v>
      </c>
      <c r="W1983" s="174">
        <f t="shared" si="444"/>
        <v>2421</v>
      </c>
      <c r="X1983" s="174">
        <f t="shared" si="445"/>
        <v>82.562179465724995</v>
      </c>
      <c r="Y1983" s="172">
        <f t="shared" si="446"/>
        <v>29.323353812444573</v>
      </c>
    </row>
    <row r="1984" spans="1:25" ht="14.25" customHeight="1" x14ac:dyDescent="0.2">
      <c r="A1984" s="172" t="s">
        <v>307</v>
      </c>
      <c r="B1984" s="172" t="s">
        <v>456</v>
      </c>
      <c r="C1984" s="172" t="s">
        <v>181</v>
      </c>
      <c r="D1984" s="170">
        <v>149000</v>
      </c>
      <c r="E1984" s="160">
        <v>609</v>
      </c>
      <c r="F1984" s="160">
        <v>807</v>
      </c>
      <c r="G1984" s="160">
        <v>1103</v>
      </c>
      <c r="H1984" s="170">
        <v>43553</v>
      </c>
      <c r="I1984" s="170">
        <v>46046</v>
      </c>
      <c r="J1984" s="170">
        <v>24360</v>
      </c>
      <c r="K1984" s="170">
        <v>32280</v>
      </c>
      <c r="L1984" s="160">
        <v>44120</v>
      </c>
      <c r="M1984" s="160">
        <v>84389</v>
      </c>
      <c r="N1984" s="170">
        <f t="shared" si="435"/>
        <v>40836</v>
      </c>
      <c r="O1984" s="170">
        <f t="shared" si="436"/>
        <v>38343</v>
      </c>
      <c r="P1984" s="170">
        <f t="shared" si="437"/>
        <v>60029</v>
      </c>
      <c r="Q1984" s="170">
        <f t="shared" si="438"/>
        <v>52109</v>
      </c>
      <c r="R1984" s="170">
        <f t="shared" si="439"/>
        <v>40269</v>
      </c>
      <c r="S1984" s="174">
        <f t="shared" si="440"/>
        <v>19370</v>
      </c>
      <c r="T1984" s="171">
        <f t="shared" si="441"/>
        <v>74270.843288999997</v>
      </c>
      <c r="U1984" s="174">
        <f t="shared" si="442"/>
        <v>2744.3076595285497</v>
      </c>
      <c r="V1984" s="172">
        <f t="shared" si="443"/>
        <v>7.0582465244904835</v>
      </c>
      <c r="W1984" s="174">
        <f t="shared" si="444"/>
        <v>2421</v>
      </c>
      <c r="X1984" s="174">
        <f t="shared" si="445"/>
        <v>228.69230496071245</v>
      </c>
      <c r="Y1984" s="175">
        <f t="shared" si="446"/>
        <v>10.586276614842413</v>
      </c>
    </row>
    <row r="1985" spans="1:33" ht="14.25" customHeight="1" x14ac:dyDescent="0.2">
      <c r="A1985" s="172" t="s">
        <v>307</v>
      </c>
      <c r="B1985" s="172" t="s">
        <v>456</v>
      </c>
      <c r="C1985" s="172" t="s">
        <v>178</v>
      </c>
      <c r="D1985" s="170">
        <v>149000</v>
      </c>
      <c r="E1985" s="160">
        <v>609</v>
      </c>
      <c r="F1985" s="160">
        <v>807</v>
      </c>
      <c r="G1985" s="160">
        <v>1103</v>
      </c>
      <c r="H1985" s="170">
        <v>43553</v>
      </c>
      <c r="I1985" s="170">
        <v>46046</v>
      </c>
      <c r="J1985" s="170">
        <v>24360</v>
      </c>
      <c r="K1985" s="170">
        <v>32280</v>
      </c>
      <c r="L1985" s="160">
        <v>44120</v>
      </c>
      <c r="M1985" s="160">
        <v>66214</v>
      </c>
      <c r="N1985" s="170">
        <f t="shared" si="435"/>
        <v>22661</v>
      </c>
      <c r="O1985" s="170">
        <f t="shared" si="436"/>
        <v>20168</v>
      </c>
      <c r="P1985" s="170">
        <f t="shared" si="437"/>
        <v>41854</v>
      </c>
      <c r="Q1985" s="170">
        <f t="shared" si="438"/>
        <v>33934</v>
      </c>
      <c r="R1985" s="170">
        <f t="shared" si="439"/>
        <v>22094</v>
      </c>
      <c r="S1985" s="174">
        <f t="shared" si="440"/>
        <v>19370</v>
      </c>
      <c r="T1985" s="171">
        <f t="shared" si="441"/>
        <v>58275.007614000002</v>
      </c>
      <c r="U1985" s="174">
        <f t="shared" si="442"/>
        <v>2153.2615313372999</v>
      </c>
      <c r="V1985" s="172">
        <f t="shared" si="443"/>
        <v>8.9956559935244425</v>
      </c>
      <c r="W1985" s="174">
        <f t="shared" si="444"/>
        <v>2421</v>
      </c>
      <c r="X1985" s="174">
        <f t="shared" si="445"/>
        <v>179.43846094477499</v>
      </c>
      <c r="Y1985" s="175">
        <f t="shared" si="446"/>
        <v>13.492090754975328</v>
      </c>
    </row>
    <row r="1986" spans="1:33" ht="14.25" customHeight="1" x14ac:dyDescent="0.2">
      <c r="A1986" s="172" t="s">
        <v>307</v>
      </c>
      <c r="B1986" s="172" t="s">
        <v>456</v>
      </c>
      <c r="C1986" s="172" t="s">
        <v>468</v>
      </c>
      <c r="D1986" s="170">
        <v>149000</v>
      </c>
      <c r="E1986" s="160">
        <v>609</v>
      </c>
      <c r="F1986" s="160">
        <v>807</v>
      </c>
      <c r="G1986" s="160">
        <v>1103</v>
      </c>
      <c r="H1986" s="170">
        <v>43553</v>
      </c>
      <c r="I1986" s="170">
        <v>46046</v>
      </c>
      <c r="J1986" s="170">
        <v>24360</v>
      </c>
      <c r="K1986" s="170">
        <v>32280</v>
      </c>
      <c r="L1986" s="160">
        <v>44120</v>
      </c>
      <c r="M1986" s="160">
        <v>55690</v>
      </c>
      <c r="N1986" s="170">
        <f t="shared" si="435"/>
        <v>12137</v>
      </c>
      <c r="O1986" s="170">
        <f t="shared" si="436"/>
        <v>9644</v>
      </c>
      <c r="P1986" s="170">
        <f t="shared" si="437"/>
        <v>31330</v>
      </c>
      <c r="Q1986" s="170">
        <f t="shared" si="438"/>
        <v>23410</v>
      </c>
      <c r="R1986" s="170">
        <f t="shared" si="439"/>
        <v>11570</v>
      </c>
      <c r="S1986" s="174">
        <f t="shared" si="440"/>
        <v>19370</v>
      </c>
      <c r="T1986" s="171">
        <f t="shared" si="441"/>
        <v>49012.824690000001</v>
      </c>
      <c r="U1986" s="174">
        <f t="shared" si="442"/>
        <v>1811.0238722954998</v>
      </c>
      <c r="V1986" s="172">
        <f t="shared" si="443"/>
        <v>10.695607217727193</v>
      </c>
      <c r="W1986" s="174">
        <f t="shared" si="444"/>
        <v>2421</v>
      </c>
      <c r="X1986" s="174">
        <f t="shared" si="445"/>
        <v>150.91865602462499</v>
      </c>
      <c r="Y1986" s="175">
        <f t="shared" si="446"/>
        <v>16.041754305080559</v>
      </c>
    </row>
    <row r="1987" spans="1:33" ht="14.25" customHeight="1" x14ac:dyDescent="0.2">
      <c r="A1987" s="172" t="s">
        <v>307</v>
      </c>
      <c r="B1987" s="172" t="s">
        <v>456</v>
      </c>
      <c r="C1987" s="180" t="s">
        <v>170</v>
      </c>
      <c r="D1987" s="170">
        <v>149000</v>
      </c>
      <c r="E1987" s="160">
        <v>609</v>
      </c>
      <c r="F1987" s="160">
        <v>807</v>
      </c>
      <c r="G1987" s="160">
        <v>1103</v>
      </c>
      <c r="H1987" s="170">
        <v>43553</v>
      </c>
      <c r="I1987" s="170">
        <v>46046</v>
      </c>
      <c r="J1987" s="170">
        <v>24360</v>
      </c>
      <c r="K1987" s="170">
        <v>32280</v>
      </c>
      <c r="L1987" s="160">
        <v>44120</v>
      </c>
      <c r="M1987" s="160">
        <v>46648</v>
      </c>
      <c r="N1987" s="170">
        <f t="shared" si="435"/>
        <v>3095</v>
      </c>
      <c r="O1987" s="170">
        <f t="shared" si="436"/>
        <v>602</v>
      </c>
      <c r="P1987" s="170">
        <f t="shared" si="437"/>
        <v>22288</v>
      </c>
      <c r="Q1987" s="170">
        <f t="shared" si="438"/>
        <v>14368</v>
      </c>
      <c r="R1987" s="170">
        <f t="shared" si="439"/>
        <v>2528</v>
      </c>
      <c r="S1987" s="174">
        <f t="shared" si="440"/>
        <v>19370</v>
      </c>
      <c r="T1987" s="171">
        <f t="shared" si="441"/>
        <v>41054.951448</v>
      </c>
      <c r="U1987" s="174">
        <f t="shared" si="442"/>
        <v>1516.9804560035998</v>
      </c>
      <c r="V1987" s="172">
        <f t="shared" si="443"/>
        <v>12.768786785183233</v>
      </c>
      <c r="W1987" s="174">
        <f t="shared" si="444"/>
        <v>2421</v>
      </c>
      <c r="X1987" s="174">
        <f t="shared" si="445"/>
        <v>126.41503800029999</v>
      </c>
      <c r="Y1987" s="175">
        <f t="shared" si="446"/>
        <v>19.151202564953188</v>
      </c>
    </row>
    <row r="1988" spans="1:33" ht="14.25" customHeight="1" x14ac:dyDescent="0.2">
      <c r="A1988" s="172" t="s">
        <v>307</v>
      </c>
      <c r="B1988" s="172" t="s">
        <v>456</v>
      </c>
      <c r="C1988" s="180" t="s">
        <v>171</v>
      </c>
      <c r="D1988" s="170">
        <v>149000</v>
      </c>
      <c r="E1988" s="160">
        <v>609</v>
      </c>
      <c r="F1988" s="160">
        <v>807</v>
      </c>
      <c r="G1988" s="160">
        <v>1103</v>
      </c>
      <c r="H1988" s="170">
        <v>43553</v>
      </c>
      <c r="I1988" s="170">
        <v>46046</v>
      </c>
      <c r="J1988" s="170">
        <v>24360</v>
      </c>
      <c r="K1988" s="170">
        <v>32280</v>
      </c>
      <c r="L1988" s="160">
        <v>44120</v>
      </c>
      <c r="M1988" s="160">
        <v>42863</v>
      </c>
      <c r="N1988" s="170">
        <f t="shared" si="435"/>
        <v>-690</v>
      </c>
      <c r="O1988" s="170">
        <f t="shared" si="436"/>
        <v>-3183</v>
      </c>
      <c r="P1988" s="170">
        <f t="shared" si="437"/>
        <v>18503</v>
      </c>
      <c r="Q1988" s="170">
        <f t="shared" si="438"/>
        <v>10583</v>
      </c>
      <c r="R1988" s="170">
        <f t="shared" si="439"/>
        <v>-1257</v>
      </c>
      <c r="S1988" s="174">
        <f t="shared" si="440"/>
        <v>19370</v>
      </c>
      <c r="T1988" s="171">
        <f t="shared" si="441"/>
        <v>37723.769163000004</v>
      </c>
      <c r="U1988" s="174">
        <f t="shared" si="442"/>
        <v>1393.89327057285</v>
      </c>
      <c r="V1988" s="172">
        <f t="shared" si="443"/>
        <v>13.896329373940867</v>
      </c>
      <c r="W1988" s="174">
        <f t="shared" si="444"/>
        <v>2421</v>
      </c>
      <c r="X1988" s="174">
        <f t="shared" si="445"/>
        <v>116.15777254773749</v>
      </c>
      <c r="Y1988" s="175">
        <f t="shared" si="446"/>
        <v>20.842341815783691</v>
      </c>
    </row>
    <row r="1989" spans="1:33" ht="14.25" customHeight="1" x14ac:dyDescent="0.2">
      <c r="A1989" s="172" t="s">
        <v>307</v>
      </c>
      <c r="B1989" s="172" t="s">
        <v>456</v>
      </c>
      <c r="C1989" s="180" t="s">
        <v>172</v>
      </c>
      <c r="D1989" s="170">
        <v>149000</v>
      </c>
      <c r="E1989" s="160">
        <v>609</v>
      </c>
      <c r="F1989" s="160">
        <v>807</v>
      </c>
      <c r="G1989" s="160">
        <v>1103</v>
      </c>
      <c r="H1989" s="170">
        <v>43553</v>
      </c>
      <c r="I1989" s="170">
        <v>46046</v>
      </c>
      <c r="J1989" s="170">
        <v>24360</v>
      </c>
      <c r="K1989" s="170">
        <v>32280</v>
      </c>
      <c r="L1989" s="160">
        <v>44120</v>
      </c>
      <c r="M1989" s="160">
        <v>30453</v>
      </c>
      <c r="N1989" s="170">
        <f t="shared" si="435"/>
        <v>-13100</v>
      </c>
      <c r="O1989" s="170">
        <f t="shared" si="436"/>
        <v>-15593</v>
      </c>
      <c r="P1989" s="170">
        <f t="shared" si="437"/>
        <v>6093</v>
      </c>
      <c r="Q1989" s="170">
        <f t="shared" si="438"/>
        <v>-1827</v>
      </c>
      <c r="R1989" s="170">
        <f t="shared" si="439"/>
        <v>-13667</v>
      </c>
      <c r="S1989" s="174">
        <f t="shared" si="440"/>
        <v>19370</v>
      </c>
      <c r="T1989" s="171">
        <f t="shared" si="441"/>
        <v>26801.715753</v>
      </c>
      <c r="U1989" s="174">
        <f t="shared" si="442"/>
        <v>990.32339707334995</v>
      </c>
      <c r="V1989" s="172">
        <f t="shared" si="443"/>
        <v>19.559267262838716</v>
      </c>
      <c r="W1989" s="174">
        <f t="shared" si="444"/>
        <v>2421</v>
      </c>
      <c r="X1989" s="174">
        <f t="shared" si="445"/>
        <v>82.526949756112487</v>
      </c>
      <c r="Y1989" s="175">
        <f t="shared" si="446"/>
        <v>29.335871580794549</v>
      </c>
    </row>
    <row r="1990" spans="1:33" ht="14.25" customHeight="1" x14ac:dyDescent="0.2">
      <c r="A1990" s="172" t="s">
        <v>307</v>
      </c>
      <c r="B1990" s="172" t="s">
        <v>456</v>
      </c>
      <c r="C1990" s="180" t="s">
        <v>173</v>
      </c>
      <c r="D1990" s="170">
        <v>149000</v>
      </c>
      <c r="E1990" s="160">
        <v>609</v>
      </c>
      <c r="F1990" s="160">
        <v>807</v>
      </c>
      <c r="G1990" s="160">
        <v>1103</v>
      </c>
      <c r="H1990" s="170">
        <v>43553</v>
      </c>
      <c r="I1990" s="170">
        <v>46046</v>
      </c>
      <c r="J1990" s="170">
        <v>24360</v>
      </c>
      <c r="K1990" s="170">
        <v>32280</v>
      </c>
      <c r="L1990" s="160">
        <v>44120</v>
      </c>
      <c r="M1990" s="160">
        <v>37848</v>
      </c>
      <c r="N1990" s="170">
        <f t="shared" si="435"/>
        <v>-5705</v>
      </c>
      <c r="O1990" s="170">
        <f t="shared" si="436"/>
        <v>-8198</v>
      </c>
      <c r="P1990" s="170">
        <f t="shared" si="437"/>
        <v>13488</v>
      </c>
      <c r="Q1990" s="170">
        <f t="shared" si="438"/>
        <v>5568</v>
      </c>
      <c r="R1990" s="170">
        <f t="shared" si="439"/>
        <v>-6272</v>
      </c>
      <c r="S1990" s="174">
        <f t="shared" si="440"/>
        <v>19370</v>
      </c>
      <c r="T1990" s="171">
        <f t="shared" si="441"/>
        <v>33310.062647999999</v>
      </c>
      <c r="U1990" s="174">
        <f t="shared" si="442"/>
        <v>1230.8068148435998</v>
      </c>
      <c r="V1990" s="172">
        <f t="shared" si="443"/>
        <v>15.737644418601445</v>
      </c>
      <c r="W1990" s="174">
        <f t="shared" si="444"/>
        <v>2421</v>
      </c>
      <c r="X1990" s="174">
        <f t="shared" si="445"/>
        <v>102.56723457029999</v>
      </c>
      <c r="Y1990" s="175">
        <f t="shared" si="446"/>
        <v>23.604029202333976</v>
      </c>
    </row>
    <row r="1991" spans="1:33" ht="14.25" customHeight="1" x14ac:dyDescent="0.2">
      <c r="A1991" s="172" t="s">
        <v>307</v>
      </c>
      <c r="B1991" s="172" t="s">
        <v>456</v>
      </c>
      <c r="C1991" s="180" t="s">
        <v>174</v>
      </c>
      <c r="D1991" s="170">
        <v>149000</v>
      </c>
      <c r="E1991" s="160">
        <v>609</v>
      </c>
      <c r="F1991" s="160">
        <v>807</v>
      </c>
      <c r="G1991" s="160">
        <v>1103</v>
      </c>
      <c r="H1991" s="170">
        <v>43553</v>
      </c>
      <c r="I1991" s="170">
        <v>46046</v>
      </c>
      <c r="J1991" s="170">
        <v>24360</v>
      </c>
      <c r="K1991" s="170">
        <v>32280</v>
      </c>
      <c r="L1991" s="160">
        <v>44120</v>
      </c>
      <c r="M1991" s="160">
        <v>65572</v>
      </c>
      <c r="N1991" s="170">
        <f t="shared" si="435"/>
        <v>22019</v>
      </c>
      <c r="O1991" s="170">
        <f t="shared" si="436"/>
        <v>19526</v>
      </c>
      <c r="P1991" s="170">
        <f t="shared" si="437"/>
        <v>41212</v>
      </c>
      <c r="Q1991" s="170">
        <f t="shared" si="438"/>
        <v>33292</v>
      </c>
      <c r="R1991" s="170">
        <f t="shared" si="439"/>
        <v>21452</v>
      </c>
      <c r="S1991" s="174">
        <f t="shared" si="440"/>
        <v>19370</v>
      </c>
      <c r="T1991" s="171">
        <f t="shared" si="441"/>
        <v>57709.982772000003</v>
      </c>
      <c r="U1991" s="174">
        <f t="shared" si="442"/>
        <v>2132.3838634253998</v>
      </c>
      <c r="V1991" s="172">
        <f t="shared" si="443"/>
        <v>9.0837303415364392</v>
      </c>
      <c r="W1991" s="174">
        <f t="shared" si="444"/>
        <v>2421</v>
      </c>
      <c r="X1991" s="174">
        <f t="shared" si="445"/>
        <v>177.69865528544997</v>
      </c>
      <c r="Y1991" s="175">
        <f t="shared" si="446"/>
        <v>13.624188636154706</v>
      </c>
    </row>
    <row r="1992" spans="1:33" ht="14.25" customHeight="1" x14ac:dyDescent="0.2">
      <c r="A1992" s="172" t="s">
        <v>307</v>
      </c>
      <c r="B1992" s="172" t="s">
        <v>456</v>
      </c>
      <c r="C1992" s="180" t="s">
        <v>175</v>
      </c>
      <c r="D1992" s="170">
        <v>149000</v>
      </c>
      <c r="E1992" s="160">
        <v>609</v>
      </c>
      <c r="F1992" s="160">
        <v>807</v>
      </c>
      <c r="G1992" s="160">
        <v>1103</v>
      </c>
      <c r="H1992" s="170">
        <v>43553</v>
      </c>
      <c r="I1992" s="170">
        <v>46046</v>
      </c>
      <c r="J1992" s="170">
        <v>24360</v>
      </c>
      <c r="K1992" s="170">
        <v>32280</v>
      </c>
      <c r="L1992" s="160">
        <v>44120</v>
      </c>
      <c r="M1992" s="160">
        <v>28366</v>
      </c>
      <c r="N1992" s="170">
        <f t="shared" si="435"/>
        <v>-15187</v>
      </c>
      <c r="O1992" s="170">
        <f t="shared" si="436"/>
        <v>-17680</v>
      </c>
      <c r="P1992" s="170">
        <f t="shared" si="437"/>
        <v>4006</v>
      </c>
      <c r="Q1992" s="170">
        <f t="shared" si="438"/>
        <v>-3914</v>
      </c>
      <c r="R1992" s="170">
        <f t="shared" si="439"/>
        <v>-15754</v>
      </c>
      <c r="S1992" s="174">
        <f t="shared" si="440"/>
        <v>19370</v>
      </c>
      <c r="T1992" s="171">
        <f t="shared" si="441"/>
        <v>24964.944965999999</v>
      </c>
      <c r="U1992" s="174">
        <f t="shared" si="442"/>
        <v>922.45471649369983</v>
      </c>
      <c r="V1992" s="172">
        <f t="shared" si="443"/>
        <v>20.998320734514117</v>
      </c>
      <c r="W1992" s="174">
        <f t="shared" si="444"/>
        <v>2421</v>
      </c>
      <c r="X1992" s="174">
        <f t="shared" si="445"/>
        <v>76.871226374474986</v>
      </c>
      <c r="Y1992" s="175">
        <f t="shared" si="446"/>
        <v>31.494228909607855</v>
      </c>
    </row>
    <row r="1993" spans="1:33" ht="14.25" customHeight="1" x14ac:dyDescent="0.2">
      <c r="A1993" s="172" t="s">
        <v>307</v>
      </c>
      <c r="B1993" s="172" t="s">
        <v>456</v>
      </c>
      <c r="C1993" s="180" t="s">
        <v>176</v>
      </c>
      <c r="D1993" s="170">
        <v>149000</v>
      </c>
      <c r="E1993" s="160">
        <v>609</v>
      </c>
      <c r="F1993" s="160">
        <v>807</v>
      </c>
      <c r="G1993" s="160">
        <v>1103</v>
      </c>
      <c r="H1993" s="170">
        <v>43553</v>
      </c>
      <c r="I1993" s="170">
        <v>46046</v>
      </c>
      <c r="J1993" s="170">
        <v>24360</v>
      </c>
      <c r="K1993" s="170">
        <v>32280</v>
      </c>
      <c r="L1993" s="160">
        <v>44120</v>
      </c>
      <c r="M1993" s="160">
        <v>24065</v>
      </c>
      <c r="N1993" s="170">
        <f t="shared" si="435"/>
        <v>-19488</v>
      </c>
      <c r="O1993" s="170">
        <f t="shared" si="436"/>
        <v>-21981</v>
      </c>
      <c r="P1993" s="170">
        <f t="shared" si="437"/>
        <v>-295</v>
      </c>
      <c r="Q1993" s="170">
        <f t="shared" si="438"/>
        <v>-8215</v>
      </c>
      <c r="R1993" s="170">
        <f t="shared" si="439"/>
        <v>-20055</v>
      </c>
      <c r="S1993" s="174">
        <f t="shared" si="440"/>
        <v>19370</v>
      </c>
      <c r="T1993" s="171">
        <f t="shared" si="441"/>
        <v>21179.630564999999</v>
      </c>
      <c r="U1993" s="174">
        <f t="shared" si="442"/>
        <v>782.5873493767499</v>
      </c>
      <c r="V1993" s="172">
        <f t="shared" si="443"/>
        <v>24.751230665083209</v>
      </c>
      <c r="W1993" s="174">
        <f t="shared" si="444"/>
        <v>2421</v>
      </c>
      <c r="X1993" s="174">
        <f t="shared" si="445"/>
        <v>65.215612448062487</v>
      </c>
      <c r="Y1993" s="175">
        <f t="shared" si="446"/>
        <v>37.123012559731414</v>
      </c>
    </row>
    <row r="1994" spans="1:33" ht="14.25" customHeight="1" x14ac:dyDescent="0.2">
      <c r="A1994" s="172" t="s">
        <v>307</v>
      </c>
      <c r="B1994" s="172" t="s">
        <v>456</v>
      </c>
      <c r="C1994" s="172" t="s">
        <v>303</v>
      </c>
      <c r="D1994" s="170">
        <v>149000</v>
      </c>
      <c r="E1994" s="160">
        <v>609</v>
      </c>
      <c r="F1994" s="160">
        <v>807</v>
      </c>
      <c r="G1994" s="160">
        <v>1103</v>
      </c>
      <c r="H1994" s="170">
        <v>43553</v>
      </c>
      <c r="I1994" s="170">
        <v>46046</v>
      </c>
      <c r="J1994" s="170">
        <v>24360</v>
      </c>
      <c r="K1994" s="170">
        <v>32280</v>
      </c>
      <c r="L1994" s="160">
        <v>44120</v>
      </c>
      <c r="M1994" s="160">
        <v>42247</v>
      </c>
      <c r="N1994" s="170">
        <f t="shared" si="435"/>
        <v>-1306</v>
      </c>
      <c r="O1994" s="170">
        <f t="shared" si="436"/>
        <v>-3799</v>
      </c>
      <c r="P1994" s="170">
        <f t="shared" si="437"/>
        <v>17887</v>
      </c>
      <c r="Q1994" s="170">
        <f t="shared" si="438"/>
        <v>9967</v>
      </c>
      <c r="R1994" s="170">
        <f t="shared" si="439"/>
        <v>-1873</v>
      </c>
      <c r="S1994" s="174">
        <f t="shared" si="440"/>
        <v>19370</v>
      </c>
      <c r="T1994" s="171">
        <f t="shared" si="441"/>
        <v>37181.626947000004</v>
      </c>
      <c r="U1994" s="174">
        <f t="shared" si="442"/>
        <v>1373.86111569165</v>
      </c>
      <c r="V1994" s="172">
        <f t="shared" si="443"/>
        <v>14.098950598982825</v>
      </c>
      <c r="W1994" s="174">
        <f t="shared" si="444"/>
        <v>2421</v>
      </c>
      <c r="X1994" s="174">
        <f t="shared" si="445"/>
        <v>114.4884263076375</v>
      </c>
      <c r="Y1994" s="175">
        <f t="shared" si="446"/>
        <v>21.146242271639082</v>
      </c>
    </row>
    <row r="1995" spans="1:33" ht="14.25" customHeight="1" x14ac:dyDescent="0.2">
      <c r="A1995" s="172" t="s">
        <v>307</v>
      </c>
      <c r="B1995" s="172" t="s">
        <v>456</v>
      </c>
      <c r="C1995" s="180" t="s">
        <v>339</v>
      </c>
      <c r="D1995" s="170">
        <v>149000</v>
      </c>
      <c r="E1995" s="160">
        <v>609</v>
      </c>
      <c r="F1995" s="160">
        <v>807</v>
      </c>
      <c r="G1995" s="160">
        <v>1103</v>
      </c>
      <c r="H1995" s="170">
        <v>43553</v>
      </c>
      <c r="I1995" s="170">
        <v>46046</v>
      </c>
      <c r="J1995" s="170">
        <v>24360</v>
      </c>
      <c r="K1995" s="170">
        <v>32280</v>
      </c>
      <c r="L1995" s="160">
        <v>44120</v>
      </c>
      <c r="M1995" s="160">
        <v>28599</v>
      </c>
      <c r="N1995" s="170">
        <f t="shared" si="435"/>
        <v>-14954</v>
      </c>
      <c r="O1995" s="170">
        <f t="shared" si="436"/>
        <v>-17447</v>
      </c>
      <c r="P1995" s="170">
        <f t="shared" si="437"/>
        <v>4239</v>
      </c>
      <c r="Q1995" s="170">
        <f t="shared" si="438"/>
        <v>-3681</v>
      </c>
      <c r="R1995" s="170">
        <f t="shared" si="439"/>
        <v>-15521</v>
      </c>
      <c r="S1995" s="174">
        <f t="shared" si="440"/>
        <v>19370</v>
      </c>
      <c r="T1995" s="171">
        <f t="shared" si="441"/>
        <v>25170.008499</v>
      </c>
      <c r="U1995" s="174">
        <f t="shared" si="442"/>
        <v>930.0318140380499</v>
      </c>
      <c r="V1995" s="172">
        <f t="shared" si="443"/>
        <v>20.827244517473599</v>
      </c>
      <c r="W1995" s="174">
        <f t="shared" si="444"/>
        <v>2421</v>
      </c>
      <c r="X1995" s="174">
        <f t="shared" si="445"/>
        <v>77.502651169837492</v>
      </c>
      <c r="Y1995" s="175">
        <f t="shared" si="446"/>
        <v>31.237641080105472</v>
      </c>
    </row>
    <row r="1996" spans="1:33" ht="14.25" customHeight="1" x14ac:dyDescent="0.2">
      <c r="A1996" s="172" t="s">
        <v>307</v>
      </c>
      <c r="B1996" s="172" t="s">
        <v>456</v>
      </c>
      <c r="C1996" s="180" t="s">
        <v>179</v>
      </c>
      <c r="D1996" s="170">
        <v>149000</v>
      </c>
      <c r="E1996" s="160">
        <v>609</v>
      </c>
      <c r="F1996" s="160">
        <v>807</v>
      </c>
      <c r="G1996" s="160">
        <v>1103</v>
      </c>
      <c r="H1996" s="170">
        <v>43553</v>
      </c>
      <c r="I1996" s="170">
        <v>46046</v>
      </c>
      <c r="J1996" s="170">
        <v>24360</v>
      </c>
      <c r="K1996" s="170">
        <v>32280</v>
      </c>
      <c r="L1996" s="160">
        <v>44120</v>
      </c>
      <c r="M1996" s="160">
        <v>53936</v>
      </c>
      <c r="N1996" s="170">
        <f t="shared" si="435"/>
        <v>10383</v>
      </c>
      <c r="O1996" s="170">
        <f t="shared" si="436"/>
        <v>7890</v>
      </c>
      <c r="P1996" s="170">
        <f t="shared" si="437"/>
        <v>29576</v>
      </c>
      <c r="Q1996" s="170">
        <f t="shared" si="438"/>
        <v>21656</v>
      </c>
      <c r="R1996" s="170">
        <f t="shared" si="439"/>
        <v>9816</v>
      </c>
      <c r="S1996" s="174">
        <f t="shared" si="440"/>
        <v>19370</v>
      </c>
      <c r="T1996" s="171">
        <f t="shared" si="441"/>
        <v>47469.127536</v>
      </c>
      <c r="U1996" s="174">
        <f t="shared" si="442"/>
        <v>1753.9842624551998</v>
      </c>
      <c r="V1996" s="172">
        <f t="shared" si="443"/>
        <v>11.043428618274019</v>
      </c>
      <c r="W1996" s="174">
        <f t="shared" si="444"/>
        <v>2421</v>
      </c>
      <c r="X1996" s="174">
        <f t="shared" si="445"/>
        <v>146.16535520459999</v>
      </c>
      <c r="Y1996" s="175">
        <f t="shared" si="446"/>
        <v>16.563432535781971</v>
      </c>
    </row>
    <row r="1997" spans="1:33" ht="14.25" customHeight="1" x14ac:dyDescent="0.2">
      <c r="A1997" s="172" t="s">
        <v>307</v>
      </c>
      <c r="B1997" s="172" t="s">
        <v>456</v>
      </c>
      <c r="C1997" s="180" t="s">
        <v>340</v>
      </c>
      <c r="D1997" s="170">
        <v>149000</v>
      </c>
      <c r="E1997" s="160">
        <v>609</v>
      </c>
      <c r="F1997" s="160">
        <v>807</v>
      </c>
      <c r="G1997" s="160">
        <v>1103</v>
      </c>
      <c r="H1997" s="170">
        <v>43553</v>
      </c>
      <c r="I1997" s="170">
        <v>46046</v>
      </c>
      <c r="J1997" s="170">
        <v>24360</v>
      </c>
      <c r="K1997" s="170">
        <v>32280</v>
      </c>
      <c r="L1997" s="160">
        <v>44120</v>
      </c>
      <c r="M1997" s="160">
        <v>29766</v>
      </c>
      <c r="N1997" s="170">
        <f t="shared" si="435"/>
        <v>-13787</v>
      </c>
      <c r="O1997" s="170">
        <f t="shared" si="436"/>
        <v>-16280</v>
      </c>
      <c r="P1997" s="170">
        <f t="shared" si="437"/>
        <v>5406</v>
      </c>
      <c r="Q1997" s="170">
        <f t="shared" si="438"/>
        <v>-2514</v>
      </c>
      <c r="R1997" s="170">
        <f t="shared" si="439"/>
        <v>-14354</v>
      </c>
      <c r="S1997" s="174">
        <f t="shared" si="440"/>
        <v>19370</v>
      </c>
      <c r="T1997" s="171">
        <f t="shared" si="441"/>
        <v>26197.086366</v>
      </c>
      <c r="U1997" s="174">
        <f t="shared" si="442"/>
        <v>967.9823412236999</v>
      </c>
      <c r="V1997" s="172">
        <f t="shared" si="443"/>
        <v>20.010695624377728</v>
      </c>
      <c r="W1997" s="174">
        <f t="shared" si="444"/>
        <v>2421</v>
      </c>
      <c r="X1997" s="174">
        <f t="shared" si="445"/>
        <v>80.665195101974987</v>
      </c>
      <c r="Y1997" s="175">
        <f t="shared" si="446"/>
        <v>30.012944206475051</v>
      </c>
    </row>
    <row r="1998" spans="1:33" ht="14.25" customHeight="1" x14ac:dyDescent="0.2">
      <c r="A1998" s="172" t="s">
        <v>307</v>
      </c>
      <c r="B1998" s="172" t="s">
        <v>456</v>
      </c>
      <c r="C1998" s="180" t="s">
        <v>305</v>
      </c>
      <c r="D1998" s="170">
        <v>149000</v>
      </c>
      <c r="E1998" s="160">
        <v>609</v>
      </c>
      <c r="F1998" s="160">
        <v>807</v>
      </c>
      <c r="G1998" s="160">
        <v>1103</v>
      </c>
      <c r="H1998" s="170">
        <v>43553</v>
      </c>
      <c r="I1998" s="170">
        <v>46046</v>
      </c>
      <c r="J1998" s="170">
        <v>24360</v>
      </c>
      <c r="K1998" s="170">
        <v>32280</v>
      </c>
      <c r="L1998" s="160">
        <v>44120</v>
      </c>
      <c r="M1998" s="160">
        <v>26205</v>
      </c>
      <c r="N1998" s="170">
        <f t="shared" si="435"/>
        <v>-17348</v>
      </c>
      <c r="O1998" s="170">
        <f t="shared" si="436"/>
        <v>-19841</v>
      </c>
      <c r="P1998" s="170">
        <f t="shared" si="437"/>
        <v>1845</v>
      </c>
      <c r="Q1998" s="170">
        <f t="shared" si="438"/>
        <v>-6075</v>
      </c>
      <c r="R1998" s="170">
        <f t="shared" si="439"/>
        <v>-17915</v>
      </c>
      <c r="S1998" s="174">
        <f t="shared" si="440"/>
        <v>19370</v>
      </c>
      <c r="T1998" s="171">
        <f t="shared" si="441"/>
        <v>23063.046705000001</v>
      </c>
      <c r="U1998" s="174">
        <f t="shared" si="442"/>
        <v>852.17957574974992</v>
      </c>
      <c r="V1998" s="172">
        <f t="shared" si="443"/>
        <v>22.729951000008679</v>
      </c>
      <c r="W1998" s="174">
        <f t="shared" si="444"/>
        <v>2421</v>
      </c>
      <c r="X1998" s="174">
        <f t="shared" si="445"/>
        <v>71.014964645812498</v>
      </c>
      <c r="Y1998" s="175">
        <f t="shared" si="446"/>
        <v>34.091406115242755</v>
      </c>
    </row>
    <row r="1999" spans="1:33" ht="14.25" customHeight="1" x14ac:dyDescent="0.25">
      <c r="A1999" s="172" t="s">
        <v>182</v>
      </c>
      <c r="B1999" s="172" t="s">
        <v>301</v>
      </c>
      <c r="C1999" s="172" t="s">
        <v>177</v>
      </c>
      <c r="D1999" s="160">
        <v>152000</v>
      </c>
      <c r="E1999" s="160">
        <v>594</v>
      </c>
      <c r="F1999" s="160">
        <v>738</v>
      </c>
      <c r="G1999" s="160">
        <v>1002</v>
      </c>
      <c r="H1999" s="160">
        <v>44430</v>
      </c>
      <c r="I1999" s="160">
        <v>46973</v>
      </c>
      <c r="J1999" s="160">
        <v>23760</v>
      </c>
      <c r="K1999" s="160">
        <v>29520</v>
      </c>
      <c r="L1999" s="160">
        <v>40080</v>
      </c>
      <c r="M1999" s="160">
        <v>27770</v>
      </c>
      <c r="N1999" s="170">
        <f t="shared" si="435"/>
        <v>-16660</v>
      </c>
      <c r="O1999" s="170">
        <f t="shared" si="436"/>
        <v>-19203</v>
      </c>
      <c r="P1999" s="170">
        <f t="shared" si="437"/>
        <v>4010</v>
      </c>
      <c r="Q1999" s="170">
        <f t="shared" si="438"/>
        <v>-1750</v>
      </c>
      <c r="R1999" s="170">
        <f t="shared" si="439"/>
        <v>-12310</v>
      </c>
      <c r="S1999" s="174">
        <f t="shared" si="440"/>
        <v>19760</v>
      </c>
      <c r="T1999" s="171">
        <f t="shared" si="441"/>
        <v>24440.404770000001</v>
      </c>
      <c r="U1999" s="174">
        <f t="shared" si="442"/>
        <v>903.07295625149993</v>
      </c>
      <c r="V1999" s="172">
        <f t="shared" si="443"/>
        <v>21.88084568717499</v>
      </c>
      <c r="W1999" s="174">
        <f t="shared" si="444"/>
        <v>2214</v>
      </c>
      <c r="X1999" s="174">
        <f t="shared" si="445"/>
        <v>75.25607968762499</v>
      </c>
      <c r="Y1999" s="175">
        <f t="shared" si="446"/>
        <v>29.419550010974955</v>
      </c>
      <c r="AE1999" s="179"/>
      <c r="AF1999" s="179"/>
      <c r="AG1999" s="179"/>
    </row>
    <row r="2000" spans="1:33" ht="14.25" customHeight="1" x14ac:dyDescent="0.2">
      <c r="A2000" s="172" t="s">
        <v>182</v>
      </c>
      <c r="B2000" s="172" t="s">
        <v>301</v>
      </c>
      <c r="C2000" s="172" t="s">
        <v>180</v>
      </c>
      <c r="D2000" s="160">
        <v>152000</v>
      </c>
      <c r="E2000" s="160">
        <v>594</v>
      </c>
      <c r="F2000" s="160">
        <v>738</v>
      </c>
      <c r="G2000" s="160">
        <v>1002</v>
      </c>
      <c r="H2000" s="160">
        <v>44430</v>
      </c>
      <c r="I2000" s="160">
        <v>46973</v>
      </c>
      <c r="J2000" s="160">
        <v>23760</v>
      </c>
      <c r="K2000" s="160">
        <v>29520</v>
      </c>
      <c r="L2000" s="160">
        <v>40080</v>
      </c>
      <c r="M2000" s="160">
        <v>27631</v>
      </c>
      <c r="N2000" s="170">
        <f t="shared" si="435"/>
        <v>-16799</v>
      </c>
      <c r="O2000" s="170">
        <f t="shared" si="436"/>
        <v>-19342</v>
      </c>
      <c r="P2000" s="170">
        <f t="shared" si="437"/>
        <v>3871</v>
      </c>
      <c r="Q2000" s="170">
        <f t="shared" si="438"/>
        <v>-1889</v>
      </c>
      <c r="R2000" s="170">
        <f t="shared" si="439"/>
        <v>-12449</v>
      </c>
      <c r="S2000" s="174">
        <f t="shared" si="440"/>
        <v>19760</v>
      </c>
      <c r="T2000" s="171">
        <f t="shared" si="441"/>
        <v>24318.070731</v>
      </c>
      <c r="U2000" s="174">
        <f t="shared" si="442"/>
        <v>898.55271351044996</v>
      </c>
      <c r="V2000" s="172">
        <f t="shared" si="443"/>
        <v>21.990919066731188</v>
      </c>
      <c r="W2000" s="174">
        <f t="shared" si="444"/>
        <v>2214</v>
      </c>
      <c r="X2000" s="174">
        <f t="shared" si="445"/>
        <v>74.879392792537487</v>
      </c>
      <c r="Y2000" s="175">
        <f t="shared" si="446"/>
        <v>29.567547457738577</v>
      </c>
    </row>
    <row r="2001" spans="1:25" ht="14.25" customHeight="1" x14ac:dyDescent="0.2">
      <c r="A2001" s="172" t="s">
        <v>182</v>
      </c>
      <c r="B2001" s="172" t="s">
        <v>301</v>
      </c>
      <c r="C2001" s="172" t="s">
        <v>463</v>
      </c>
      <c r="D2001" s="160">
        <v>152000</v>
      </c>
      <c r="E2001" s="160">
        <v>594</v>
      </c>
      <c r="F2001" s="160">
        <v>738</v>
      </c>
      <c r="G2001" s="160">
        <v>1002</v>
      </c>
      <c r="H2001" s="160">
        <v>44430</v>
      </c>
      <c r="I2001" s="160">
        <v>46973</v>
      </c>
      <c r="J2001" s="160">
        <v>23760</v>
      </c>
      <c r="K2001" s="160">
        <v>29520</v>
      </c>
      <c r="L2001" s="160">
        <v>40080</v>
      </c>
      <c r="M2001" s="160">
        <v>30308</v>
      </c>
      <c r="N2001" s="170">
        <f t="shared" si="435"/>
        <v>-14122</v>
      </c>
      <c r="O2001" s="170">
        <f t="shared" si="436"/>
        <v>-16665</v>
      </c>
      <c r="P2001" s="170">
        <f t="shared" si="437"/>
        <v>6548</v>
      </c>
      <c r="Q2001" s="170">
        <f t="shared" si="438"/>
        <v>788</v>
      </c>
      <c r="R2001" s="170">
        <f t="shared" si="439"/>
        <v>-9772</v>
      </c>
      <c r="S2001" s="174">
        <f t="shared" si="440"/>
        <v>19760</v>
      </c>
      <c r="T2001" s="171">
        <f t="shared" si="441"/>
        <v>26674.101107999999</v>
      </c>
      <c r="U2001" s="174">
        <f t="shared" si="442"/>
        <v>985.60803594059985</v>
      </c>
      <c r="V2001" s="172">
        <f t="shared" si="443"/>
        <v>20.048537835978934</v>
      </c>
      <c r="W2001" s="174">
        <f t="shared" si="444"/>
        <v>2214</v>
      </c>
      <c r="X2001" s="174">
        <f t="shared" si="445"/>
        <v>82.134002995049983</v>
      </c>
      <c r="Y2001" s="172">
        <f t="shared" si="446"/>
        <v>26.955949049913375</v>
      </c>
    </row>
    <row r="2002" spans="1:25" ht="14.25" customHeight="1" x14ac:dyDescent="0.2">
      <c r="A2002" s="172" t="s">
        <v>182</v>
      </c>
      <c r="B2002" s="172" t="s">
        <v>301</v>
      </c>
      <c r="C2002" s="172" t="s">
        <v>303</v>
      </c>
      <c r="D2002" s="160">
        <v>152000</v>
      </c>
      <c r="E2002" s="160">
        <v>594</v>
      </c>
      <c r="F2002" s="160">
        <v>738</v>
      </c>
      <c r="G2002" s="160">
        <v>1002</v>
      </c>
      <c r="H2002" s="160">
        <v>44430</v>
      </c>
      <c r="I2002" s="160">
        <v>46973</v>
      </c>
      <c r="J2002" s="160">
        <v>23760</v>
      </c>
      <c r="K2002" s="160">
        <v>29520</v>
      </c>
      <c r="L2002" s="160">
        <v>40080</v>
      </c>
      <c r="M2002" s="160">
        <v>42027</v>
      </c>
      <c r="N2002" s="170">
        <f t="shared" si="435"/>
        <v>-2403</v>
      </c>
      <c r="O2002" s="170">
        <f t="shared" si="436"/>
        <v>-4946</v>
      </c>
      <c r="P2002" s="170">
        <f t="shared" si="437"/>
        <v>18267</v>
      </c>
      <c r="Q2002" s="170">
        <f t="shared" si="438"/>
        <v>12507</v>
      </c>
      <c r="R2002" s="170">
        <f t="shared" si="439"/>
        <v>1947</v>
      </c>
      <c r="S2002" s="174">
        <f t="shared" si="440"/>
        <v>19760</v>
      </c>
      <c r="T2002" s="171">
        <f t="shared" si="441"/>
        <v>36988.004727</v>
      </c>
      <c r="U2002" s="174">
        <f t="shared" si="442"/>
        <v>1366.7067746626499</v>
      </c>
      <c r="V2002" s="172">
        <f t="shared" si="443"/>
        <v>14.458112278603028</v>
      </c>
      <c r="W2002" s="174">
        <f t="shared" si="444"/>
        <v>2214</v>
      </c>
      <c r="X2002" s="174">
        <f t="shared" si="445"/>
        <v>113.89223122188749</v>
      </c>
      <c r="Y2002" s="175">
        <f t="shared" si="446"/>
        <v>19.439429504955733</v>
      </c>
    </row>
    <row r="2003" spans="1:25" ht="14.25" customHeight="1" x14ac:dyDescent="0.2">
      <c r="A2003" s="172" t="s">
        <v>182</v>
      </c>
      <c r="B2003" s="172" t="s">
        <v>301</v>
      </c>
      <c r="C2003" s="172" t="s">
        <v>339</v>
      </c>
      <c r="D2003" s="160">
        <v>152000</v>
      </c>
      <c r="E2003" s="160">
        <v>594</v>
      </c>
      <c r="F2003" s="160">
        <v>738</v>
      </c>
      <c r="G2003" s="160">
        <v>1002</v>
      </c>
      <c r="H2003" s="160">
        <v>44430</v>
      </c>
      <c r="I2003" s="160">
        <v>46973</v>
      </c>
      <c r="J2003" s="160">
        <v>23760</v>
      </c>
      <c r="K2003" s="160">
        <v>29520</v>
      </c>
      <c r="L2003" s="160">
        <v>40080</v>
      </c>
      <c r="M2003" s="160">
        <v>28451</v>
      </c>
      <c r="N2003" s="170">
        <f t="shared" si="435"/>
        <v>-15979</v>
      </c>
      <c r="O2003" s="170">
        <f t="shared" si="436"/>
        <v>-18522</v>
      </c>
      <c r="P2003" s="170">
        <f t="shared" si="437"/>
        <v>4691</v>
      </c>
      <c r="Q2003" s="170">
        <f t="shared" si="438"/>
        <v>-1069</v>
      </c>
      <c r="R2003" s="170">
        <f t="shared" si="439"/>
        <v>-11629</v>
      </c>
      <c r="S2003" s="174">
        <f t="shared" si="440"/>
        <v>19760</v>
      </c>
      <c r="T2003" s="171">
        <f t="shared" si="441"/>
        <v>25039.753551000002</v>
      </c>
      <c r="U2003" s="174">
        <f t="shared" si="442"/>
        <v>925.21889370944996</v>
      </c>
      <c r="V2003" s="172">
        <f t="shared" si="443"/>
        <v>21.357108176614158</v>
      </c>
      <c r="W2003" s="174">
        <f t="shared" si="444"/>
        <v>2214</v>
      </c>
      <c r="X2003" s="174">
        <f t="shared" si="445"/>
        <v>77.101574475787501</v>
      </c>
      <c r="Y2003" s="175">
        <f t="shared" si="446"/>
        <v>28.71536690467029</v>
      </c>
    </row>
    <row r="2004" spans="1:25" ht="14.25" customHeight="1" x14ac:dyDescent="0.2">
      <c r="A2004" s="172" t="s">
        <v>182</v>
      </c>
      <c r="B2004" s="172" t="s">
        <v>301</v>
      </c>
      <c r="C2004" s="172" t="s">
        <v>340</v>
      </c>
      <c r="D2004" s="160">
        <v>152000</v>
      </c>
      <c r="E2004" s="160">
        <v>594</v>
      </c>
      <c r="F2004" s="160">
        <v>738</v>
      </c>
      <c r="G2004" s="160">
        <v>1002</v>
      </c>
      <c r="H2004" s="160">
        <v>44430</v>
      </c>
      <c r="I2004" s="160">
        <v>46973</v>
      </c>
      <c r="J2004" s="160">
        <v>23760</v>
      </c>
      <c r="K2004" s="160">
        <v>29520</v>
      </c>
      <c r="L2004" s="160">
        <v>40080</v>
      </c>
      <c r="M2004" s="160">
        <v>29612</v>
      </c>
      <c r="N2004" s="170">
        <f t="shared" si="435"/>
        <v>-14818</v>
      </c>
      <c r="O2004" s="170">
        <f t="shared" si="436"/>
        <v>-17361</v>
      </c>
      <c r="P2004" s="170">
        <f t="shared" si="437"/>
        <v>5852</v>
      </c>
      <c r="Q2004" s="170">
        <f t="shared" si="438"/>
        <v>92</v>
      </c>
      <c r="R2004" s="170">
        <f t="shared" si="439"/>
        <v>-10468</v>
      </c>
      <c r="S2004" s="174">
        <f t="shared" si="440"/>
        <v>19760</v>
      </c>
      <c r="T2004" s="171">
        <f t="shared" si="441"/>
        <v>26061.550812000001</v>
      </c>
      <c r="U2004" s="174">
        <f t="shared" si="442"/>
        <v>962.97430250339994</v>
      </c>
      <c r="V2004" s="172">
        <f t="shared" si="443"/>
        <v>20.519758365961415</v>
      </c>
      <c r="W2004" s="174">
        <f t="shared" si="444"/>
        <v>2214</v>
      </c>
      <c r="X2004" s="174">
        <f t="shared" si="445"/>
        <v>80.247858541949995</v>
      </c>
      <c r="Y2004" s="175">
        <f t="shared" si="446"/>
        <v>27.589521268565935</v>
      </c>
    </row>
    <row r="2005" spans="1:25" ht="14.25" customHeight="1" x14ac:dyDescent="0.2">
      <c r="A2005" s="172" t="s">
        <v>182</v>
      </c>
      <c r="B2005" s="172" t="s">
        <v>301</v>
      </c>
      <c r="C2005" s="172" t="s">
        <v>305</v>
      </c>
      <c r="D2005" s="160">
        <v>152000</v>
      </c>
      <c r="E2005" s="160">
        <v>594</v>
      </c>
      <c r="F2005" s="160">
        <v>738</v>
      </c>
      <c r="G2005" s="160">
        <v>1002</v>
      </c>
      <c r="H2005" s="160">
        <v>44430</v>
      </c>
      <c r="I2005" s="160">
        <v>46973</v>
      </c>
      <c r="J2005" s="160">
        <v>23760</v>
      </c>
      <c r="K2005" s="160">
        <v>29520</v>
      </c>
      <c r="L2005" s="160">
        <v>40080</v>
      </c>
      <c r="M2005" s="160">
        <v>26069</v>
      </c>
      <c r="N2005" s="170">
        <f t="shared" si="435"/>
        <v>-18361</v>
      </c>
      <c r="O2005" s="170">
        <f t="shared" si="436"/>
        <v>-20904</v>
      </c>
      <c r="P2005" s="170">
        <f t="shared" si="437"/>
        <v>2309</v>
      </c>
      <c r="Q2005" s="170">
        <f t="shared" si="438"/>
        <v>-3451</v>
      </c>
      <c r="R2005" s="170">
        <f t="shared" si="439"/>
        <v>-14011</v>
      </c>
      <c r="S2005" s="174">
        <f t="shared" si="440"/>
        <v>19760</v>
      </c>
      <c r="T2005" s="171">
        <f t="shared" si="441"/>
        <v>22943.352969</v>
      </c>
      <c r="U2005" s="174">
        <f t="shared" si="442"/>
        <v>847.7568922045499</v>
      </c>
      <c r="V2005" s="172">
        <f t="shared" si="443"/>
        <v>23.308568979740283</v>
      </c>
      <c r="W2005" s="174">
        <f t="shared" si="444"/>
        <v>2214</v>
      </c>
      <c r="X2005" s="174">
        <f t="shared" si="445"/>
        <v>70.646407683712482</v>
      </c>
      <c r="Y2005" s="175">
        <f t="shared" si="446"/>
        <v>31.339173110007081</v>
      </c>
    </row>
    <row r="2006" spans="1:25" ht="14.25" customHeight="1" x14ac:dyDescent="0.2">
      <c r="A2006" s="172" t="s">
        <v>182</v>
      </c>
      <c r="B2006" s="172" t="s">
        <v>301</v>
      </c>
      <c r="C2006" s="172" t="s">
        <v>181</v>
      </c>
      <c r="D2006" s="160">
        <v>152000</v>
      </c>
      <c r="E2006" s="160">
        <v>594</v>
      </c>
      <c r="F2006" s="160">
        <v>738</v>
      </c>
      <c r="G2006" s="160">
        <v>1002</v>
      </c>
      <c r="H2006" s="160">
        <v>44430</v>
      </c>
      <c r="I2006" s="160">
        <v>46973</v>
      </c>
      <c r="J2006" s="160">
        <v>23760</v>
      </c>
      <c r="K2006" s="160">
        <v>29520</v>
      </c>
      <c r="L2006" s="160">
        <v>40080</v>
      </c>
      <c r="M2006" s="160">
        <v>83951</v>
      </c>
      <c r="N2006" s="170">
        <f t="shared" si="435"/>
        <v>39521</v>
      </c>
      <c r="O2006" s="170">
        <f t="shared" si="436"/>
        <v>36978</v>
      </c>
      <c r="P2006" s="170">
        <f t="shared" si="437"/>
        <v>60191</v>
      </c>
      <c r="Q2006" s="170">
        <f t="shared" si="438"/>
        <v>54431</v>
      </c>
      <c r="R2006" s="170">
        <f t="shared" si="439"/>
        <v>43871</v>
      </c>
      <c r="S2006" s="174">
        <f t="shared" si="440"/>
        <v>19760</v>
      </c>
      <c r="T2006" s="171">
        <f t="shared" si="441"/>
        <v>73885.359051000007</v>
      </c>
      <c r="U2006" s="174">
        <f t="shared" si="442"/>
        <v>2730.0640169344501</v>
      </c>
      <c r="V2006" s="172">
        <f t="shared" si="443"/>
        <v>7.2379255128926321</v>
      </c>
      <c r="W2006" s="174">
        <f t="shared" si="444"/>
        <v>2214</v>
      </c>
      <c r="X2006" s="174">
        <f t="shared" si="445"/>
        <v>227.50533474453749</v>
      </c>
      <c r="Y2006" s="175">
        <f t="shared" si="446"/>
        <v>9.7316399304924825</v>
      </c>
    </row>
    <row r="2007" spans="1:25" ht="14.25" customHeight="1" x14ac:dyDescent="0.2">
      <c r="A2007" s="172" t="s">
        <v>182</v>
      </c>
      <c r="B2007" s="172" t="s">
        <v>301</v>
      </c>
      <c r="C2007" s="172" t="s">
        <v>178</v>
      </c>
      <c r="D2007" s="160">
        <v>152000</v>
      </c>
      <c r="E2007" s="160">
        <v>594</v>
      </c>
      <c r="F2007" s="160">
        <v>738</v>
      </c>
      <c r="G2007" s="160">
        <v>1002</v>
      </c>
      <c r="H2007" s="160">
        <v>44430</v>
      </c>
      <c r="I2007" s="160">
        <v>46973</v>
      </c>
      <c r="J2007" s="160">
        <v>23760</v>
      </c>
      <c r="K2007" s="160">
        <v>29520</v>
      </c>
      <c r="L2007" s="160">
        <v>40080</v>
      </c>
      <c r="M2007" s="160">
        <v>65871</v>
      </c>
      <c r="N2007" s="170">
        <f t="shared" si="435"/>
        <v>21441</v>
      </c>
      <c r="O2007" s="170">
        <f t="shared" si="436"/>
        <v>18898</v>
      </c>
      <c r="P2007" s="170">
        <f t="shared" si="437"/>
        <v>42111</v>
      </c>
      <c r="Q2007" s="170">
        <f t="shared" si="438"/>
        <v>36351</v>
      </c>
      <c r="R2007" s="170">
        <f t="shared" si="439"/>
        <v>25791</v>
      </c>
      <c r="S2007" s="174">
        <f t="shared" si="440"/>
        <v>19760</v>
      </c>
      <c r="T2007" s="171">
        <f t="shared" si="441"/>
        <v>57973.132970999999</v>
      </c>
      <c r="U2007" s="174">
        <f t="shared" si="442"/>
        <v>2142.1072632784499</v>
      </c>
      <c r="V2007" s="172">
        <f t="shared" si="443"/>
        <v>9.2245614114382573</v>
      </c>
      <c r="W2007" s="174">
        <f t="shared" si="444"/>
        <v>2214</v>
      </c>
      <c r="X2007" s="174">
        <f t="shared" si="445"/>
        <v>178.50893860653747</v>
      </c>
      <c r="Y2007" s="175">
        <f t="shared" si="446"/>
        <v>12.40274026209978</v>
      </c>
    </row>
    <row r="2008" spans="1:25" ht="14.25" customHeight="1" x14ac:dyDescent="0.2">
      <c r="A2008" s="172" t="s">
        <v>182</v>
      </c>
      <c r="B2008" s="172" t="s">
        <v>301</v>
      </c>
      <c r="C2008" s="172" t="s">
        <v>468</v>
      </c>
      <c r="D2008" s="160">
        <v>152000</v>
      </c>
      <c r="E2008" s="160">
        <v>594</v>
      </c>
      <c r="F2008" s="160">
        <v>738</v>
      </c>
      <c r="G2008" s="160">
        <v>1002</v>
      </c>
      <c r="H2008" s="160">
        <v>44430</v>
      </c>
      <c r="I2008" s="160">
        <v>46973</v>
      </c>
      <c r="J2008" s="160">
        <v>23760</v>
      </c>
      <c r="K2008" s="160">
        <v>29520</v>
      </c>
      <c r="L2008" s="160">
        <v>40080</v>
      </c>
      <c r="M2008" s="160">
        <v>55401</v>
      </c>
      <c r="N2008" s="170">
        <f t="shared" si="435"/>
        <v>10971</v>
      </c>
      <c r="O2008" s="170">
        <f t="shared" si="436"/>
        <v>8428</v>
      </c>
      <c r="P2008" s="170">
        <f t="shared" si="437"/>
        <v>31641</v>
      </c>
      <c r="Q2008" s="170">
        <f t="shared" si="438"/>
        <v>25881</v>
      </c>
      <c r="R2008" s="170">
        <f t="shared" si="439"/>
        <v>15321</v>
      </c>
      <c r="S2008" s="174">
        <f t="shared" si="440"/>
        <v>19760</v>
      </c>
      <c r="T2008" s="171">
        <f t="shared" si="441"/>
        <v>48758.475501000001</v>
      </c>
      <c r="U2008" s="174">
        <f t="shared" si="442"/>
        <v>1801.6256697619499</v>
      </c>
      <c r="V2008" s="172">
        <f t="shared" si="443"/>
        <v>10.967872145500071</v>
      </c>
      <c r="W2008" s="174">
        <f t="shared" si="444"/>
        <v>2214</v>
      </c>
      <c r="X2008" s="174">
        <f t="shared" si="445"/>
        <v>150.13547248016249</v>
      </c>
      <c r="Y2008" s="175">
        <f t="shared" si="446"/>
        <v>14.746681536520541</v>
      </c>
    </row>
    <row r="2009" spans="1:25" ht="14.25" customHeight="1" x14ac:dyDescent="0.2">
      <c r="A2009" s="172" t="s">
        <v>182</v>
      </c>
      <c r="B2009" s="172" t="s">
        <v>301</v>
      </c>
      <c r="C2009" s="172" t="s">
        <v>170</v>
      </c>
      <c r="D2009" s="160">
        <v>152000</v>
      </c>
      <c r="E2009" s="160">
        <v>594</v>
      </c>
      <c r="F2009" s="160">
        <v>738</v>
      </c>
      <c r="G2009" s="160">
        <v>1002</v>
      </c>
      <c r="H2009" s="160">
        <v>44430</v>
      </c>
      <c r="I2009" s="160">
        <v>46973</v>
      </c>
      <c r="J2009" s="160">
        <v>23760</v>
      </c>
      <c r="K2009" s="160">
        <v>29520</v>
      </c>
      <c r="L2009" s="160">
        <v>40080</v>
      </c>
      <c r="M2009" s="160">
        <v>46406</v>
      </c>
      <c r="N2009" s="170">
        <f t="shared" si="435"/>
        <v>1976</v>
      </c>
      <c r="O2009" s="170">
        <f t="shared" si="436"/>
        <v>-567</v>
      </c>
      <c r="P2009" s="170">
        <f t="shared" si="437"/>
        <v>22646</v>
      </c>
      <c r="Q2009" s="170">
        <f t="shared" si="438"/>
        <v>16886</v>
      </c>
      <c r="R2009" s="170">
        <f t="shared" si="439"/>
        <v>6326</v>
      </c>
      <c r="S2009" s="174">
        <f t="shared" si="440"/>
        <v>19760</v>
      </c>
      <c r="T2009" s="171">
        <f t="shared" si="441"/>
        <v>40841.967005999999</v>
      </c>
      <c r="U2009" s="174">
        <f t="shared" si="442"/>
        <v>1509.1106808716997</v>
      </c>
      <c r="V2009" s="172">
        <f t="shared" si="443"/>
        <v>13.093804351438381</v>
      </c>
      <c r="W2009" s="174">
        <f t="shared" si="444"/>
        <v>2214</v>
      </c>
      <c r="X2009" s="174">
        <f t="shared" si="445"/>
        <v>125.75922340597498</v>
      </c>
      <c r="Y2009" s="175">
        <f t="shared" si="446"/>
        <v>17.605070547014925</v>
      </c>
    </row>
    <row r="2010" spans="1:25" ht="14.25" customHeight="1" x14ac:dyDescent="0.2">
      <c r="A2010" s="172" t="s">
        <v>182</v>
      </c>
      <c r="B2010" s="172" t="s">
        <v>301</v>
      </c>
      <c r="C2010" s="172" t="s">
        <v>171</v>
      </c>
      <c r="D2010" s="160">
        <v>152000</v>
      </c>
      <c r="E2010" s="160">
        <v>594</v>
      </c>
      <c r="F2010" s="160">
        <v>738</v>
      </c>
      <c r="G2010" s="160">
        <v>1002</v>
      </c>
      <c r="H2010" s="160">
        <v>44430</v>
      </c>
      <c r="I2010" s="160">
        <v>46973</v>
      </c>
      <c r="J2010" s="160">
        <v>23760</v>
      </c>
      <c r="K2010" s="160">
        <v>29520</v>
      </c>
      <c r="L2010" s="160">
        <v>40080</v>
      </c>
      <c r="M2010" s="160">
        <v>42641</v>
      </c>
      <c r="N2010" s="170">
        <f t="shared" si="435"/>
        <v>-1789</v>
      </c>
      <c r="O2010" s="170">
        <f t="shared" si="436"/>
        <v>-4332</v>
      </c>
      <c r="P2010" s="170">
        <f t="shared" si="437"/>
        <v>18881</v>
      </c>
      <c r="Q2010" s="170">
        <f t="shared" si="438"/>
        <v>13121</v>
      </c>
      <c r="R2010" s="170">
        <f t="shared" si="439"/>
        <v>2561</v>
      </c>
      <c r="S2010" s="174">
        <f t="shared" si="440"/>
        <v>19760</v>
      </c>
      <c r="T2010" s="171">
        <f t="shared" si="441"/>
        <v>37528.386741000002</v>
      </c>
      <c r="U2010" s="174">
        <f t="shared" si="442"/>
        <v>1386.6738900799498</v>
      </c>
      <c r="V2010" s="172">
        <f t="shared" si="443"/>
        <v>14.249925769396812</v>
      </c>
      <c r="W2010" s="174">
        <f t="shared" si="444"/>
        <v>2214</v>
      </c>
      <c r="X2010" s="174">
        <f t="shared" si="445"/>
        <v>115.55615750666249</v>
      </c>
      <c r="Y2010" s="175">
        <f t="shared" si="446"/>
        <v>19.159515579014904</v>
      </c>
    </row>
    <row r="2011" spans="1:25" ht="14.25" customHeight="1" x14ac:dyDescent="0.2">
      <c r="A2011" s="172" t="s">
        <v>182</v>
      </c>
      <c r="B2011" s="172" t="s">
        <v>301</v>
      </c>
      <c r="C2011" s="172" t="s">
        <v>172</v>
      </c>
      <c r="D2011" s="160">
        <v>152000</v>
      </c>
      <c r="E2011" s="160">
        <v>594</v>
      </c>
      <c r="F2011" s="160">
        <v>738</v>
      </c>
      <c r="G2011" s="160">
        <v>1002</v>
      </c>
      <c r="H2011" s="160">
        <v>44430</v>
      </c>
      <c r="I2011" s="160">
        <v>46973</v>
      </c>
      <c r="J2011" s="160">
        <v>23760</v>
      </c>
      <c r="K2011" s="160">
        <v>29520</v>
      </c>
      <c r="L2011" s="160">
        <v>40080</v>
      </c>
      <c r="M2011" s="160">
        <v>30295</v>
      </c>
      <c r="N2011" s="170">
        <f t="shared" si="435"/>
        <v>-14135</v>
      </c>
      <c r="O2011" s="170">
        <f t="shared" si="436"/>
        <v>-16678</v>
      </c>
      <c r="P2011" s="170">
        <f t="shared" si="437"/>
        <v>6535</v>
      </c>
      <c r="Q2011" s="170">
        <f t="shared" si="438"/>
        <v>775</v>
      </c>
      <c r="R2011" s="170">
        <f t="shared" si="439"/>
        <v>-9785</v>
      </c>
      <c r="S2011" s="174">
        <f t="shared" si="440"/>
        <v>19760</v>
      </c>
      <c r="T2011" s="171">
        <f t="shared" si="441"/>
        <v>26662.659795</v>
      </c>
      <c r="U2011" s="174">
        <f t="shared" si="442"/>
        <v>985.18527942524986</v>
      </c>
      <c r="V2011" s="172">
        <f t="shared" si="443"/>
        <v>20.057140938532743</v>
      </c>
      <c r="W2011" s="174">
        <f t="shared" si="444"/>
        <v>2214</v>
      </c>
      <c r="X2011" s="174">
        <f t="shared" si="445"/>
        <v>82.098773285437488</v>
      </c>
      <c r="Y2011" s="175">
        <f t="shared" si="446"/>
        <v>26.967516217355161</v>
      </c>
    </row>
    <row r="2012" spans="1:25" ht="14.25" customHeight="1" x14ac:dyDescent="0.2">
      <c r="A2012" s="172" t="s">
        <v>182</v>
      </c>
      <c r="B2012" s="172" t="s">
        <v>301</v>
      </c>
      <c r="C2012" s="172" t="s">
        <v>173</v>
      </c>
      <c r="D2012" s="160">
        <v>152000</v>
      </c>
      <c r="E2012" s="160">
        <v>594</v>
      </c>
      <c r="F2012" s="160">
        <v>738</v>
      </c>
      <c r="G2012" s="160">
        <v>1002</v>
      </c>
      <c r="H2012" s="160">
        <v>44430</v>
      </c>
      <c r="I2012" s="160">
        <v>46973</v>
      </c>
      <c r="J2012" s="160">
        <v>23760</v>
      </c>
      <c r="K2012" s="160">
        <v>29520</v>
      </c>
      <c r="L2012" s="160">
        <v>40080</v>
      </c>
      <c r="M2012" s="160">
        <v>37652</v>
      </c>
      <c r="N2012" s="170">
        <f t="shared" si="435"/>
        <v>-6778</v>
      </c>
      <c r="O2012" s="170">
        <f t="shared" si="436"/>
        <v>-9321</v>
      </c>
      <c r="P2012" s="170">
        <f t="shared" si="437"/>
        <v>13892</v>
      </c>
      <c r="Q2012" s="170">
        <f t="shared" si="438"/>
        <v>8132</v>
      </c>
      <c r="R2012" s="170">
        <f t="shared" si="439"/>
        <v>-2428</v>
      </c>
      <c r="S2012" s="174">
        <f t="shared" si="440"/>
        <v>19760</v>
      </c>
      <c r="T2012" s="171">
        <f t="shared" si="441"/>
        <v>33137.562852000003</v>
      </c>
      <c r="U2012" s="174">
        <f t="shared" si="442"/>
        <v>1224.4329473814</v>
      </c>
      <c r="V2012" s="172">
        <f t="shared" si="443"/>
        <v>16.138082564879671</v>
      </c>
      <c r="W2012" s="174">
        <f t="shared" si="444"/>
        <v>2214</v>
      </c>
      <c r="X2012" s="174">
        <f t="shared" si="445"/>
        <v>102.03607894845</v>
      </c>
      <c r="Y2012" s="175">
        <f t="shared" si="446"/>
        <v>21.698207367597323</v>
      </c>
    </row>
    <row r="2013" spans="1:25" ht="14.25" customHeight="1" x14ac:dyDescent="0.2">
      <c r="A2013" s="172" t="s">
        <v>182</v>
      </c>
      <c r="B2013" s="172" t="s">
        <v>301</v>
      </c>
      <c r="C2013" s="172" t="s">
        <v>174</v>
      </c>
      <c r="D2013" s="160">
        <v>152000</v>
      </c>
      <c r="E2013" s="160">
        <v>594</v>
      </c>
      <c r="F2013" s="160">
        <v>738</v>
      </c>
      <c r="G2013" s="160">
        <v>1002</v>
      </c>
      <c r="H2013" s="160">
        <v>44430</v>
      </c>
      <c r="I2013" s="160">
        <v>46973</v>
      </c>
      <c r="J2013" s="160">
        <v>23760</v>
      </c>
      <c r="K2013" s="160">
        <v>29520</v>
      </c>
      <c r="L2013" s="160">
        <v>40080</v>
      </c>
      <c r="M2013" s="160">
        <v>65232</v>
      </c>
      <c r="N2013" s="170">
        <f t="shared" ref="N2013:N2034" si="447">$M2013-H2013</f>
        <v>20802</v>
      </c>
      <c r="O2013" s="170">
        <f t="shared" ref="O2013:O2034" si="448">$M2013-I2013</f>
        <v>18259</v>
      </c>
      <c r="P2013" s="170">
        <f t="shared" ref="P2013:P2034" si="449">$M2013-J2013</f>
        <v>41472</v>
      </c>
      <c r="Q2013" s="170">
        <f t="shared" ref="Q2013:Q2034" si="450">$M2013-K2013</f>
        <v>35712</v>
      </c>
      <c r="R2013" s="170">
        <f t="shared" ref="R2013:R2034" si="451">$M2013-L2013</f>
        <v>25152</v>
      </c>
      <c r="S2013" s="174">
        <f t="shared" ref="S2013:S2034" si="452">D2013*0.13</f>
        <v>19760</v>
      </c>
      <c r="T2013" s="171">
        <f t="shared" ref="T2013:T2034" si="453">M2013*$AD$1</f>
        <v>57410.748432</v>
      </c>
      <c r="U2013" s="174">
        <f t="shared" ref="U2013:U2034" si="454">T2013*$AB$1</f>
        <v>2121.3271545623998</v>
      </c>
      <c r="V2013" s="172">
        <f t="shared" ref="V2013:V2034" si="455">S2013/U2013</f>
        <v>9.3149234230569267</v>
      </c>
      <c r="W2013" s="174">
        <f t="shared" ref="W2013:W2034" si="456">F2013*3</f>
        <v>2214</v>
      </c>
      <c r="X2013" s="174">
        <f t="shared" ref="X2013:X2034" si="457">T2013*($AB$1/12)</f>
        <v>176.77726288019997</v>
      </c>
      <c r="Y2013" s="175">
        <f t="shared" ref="Y2013:Y2034" si="458">W2013/X2013</f>
        <v>12.524235096344963</v>
      </c>
    </row>
    <row r="2014" spans="1:25" ht="14.25" customHeight="1" x14ac:dyDescent="0.2">
      <c r="A2014" s="172" t="s">
        <v>182</v>
      </c>
      <c r="B2014" s="172" t="s">
        <v>301</v>
      </c>
      <c r="C2014" s="172" t="s">
        <v>175</v>
      </c>
      <c r="D2014" s="160">
        <v>152000</v>
      </c>
      <c r="E2014" s="160">
        <v>594</v>
      </c>
      <c r="F2014" s="160">
        <v>738</v>
      </c>
      <c r="G2014" s="160">
        <v>1002</v>
      </c>
      <c r="H2014" s="160">
        <v>44430</v>
      </c>
      <c r="I2014" s="160">
        <v>46973</v>
      </c>
      <c r="J2014" s="160">
        <v>23760</v>
      </c>
      <c r="K2014" s="160">
        <v>29520</v>
      </c>
      <c r="L2014" s="160">
        <v>40080</v>
      </c>
      <c r="M2014" s="160">
        <v>28219</v>
      </c>
      <c r="N2014" s="170">
        <f t="shared" si="447"/>
        <v>-16211</v>
      </c>
      <c r="O2014" s="170">
        <f t="shared" si="448"/>
        <v>-18754</v>
      </c>
      <c r="P2014" s="170">
        <f t="shared" si="449"/>
        <v>4459</v>
      </c>
      <c r="Q2014" s="170">
        <f t="shared" si="450"/>
        <v>-1301</v>
      </c>
      <c r="R2014" s="170">
        <f t="shared" si="451"/>
        <v>-11861</v>
      </c>
      <c r="S2014" s="174">
        <f t="shared" si="452"/>
        <v>19760</v>
      </c>
      <c r="T2014" s="171">
        <f t="shared" si="453"/>
        <v>24835.570119</v>
      </c>
      <c r="U2014" s="174">
        <f t="shared" si="454"/>
        <v>917.67431589704995</v>
      </c>
      <c r="V2014" s="172">
        <f t="shared" si="455"/>
        <v>21.532693742969258</v>
      </c>
      <c r="W2014" s="174">
        <f t="shared" si="456"/>
        <v>2214</v>
      </c>
      <c r="X2014" s="174">
        <f t="shared" si="457"/>
        <v>76.472859658087486</v>
      </c>
      <c r="Y2014" s="175">
        <f t="shared" si="458"/>
        <v>28.951447741052998</v>
      </c>
    </row>
    <row r="2015" spans="1:25" ht="14.25" customHeight="1" x14ac:dyDescent="0.2">
      <c r="A2015" s="172" t="s">
        <v>182</v>
      </c>
      <c r="B2015" s="172" t="s">
        <v>301</v>
      </c>
      <c r="C2015" s="172" t="s">
        <v>176</v>
      </c>
      <c r="D2015" s="160">
        <v>152000</v>
      </c>
      <c r="E2015" s="160">
        <v>594</v>
      </c>
      <c r="F2015" s="160">
        <v>738</v>
      </c>
      <c r="G2015" s="160">
        <v>1002</v>
      </c>
      <c r="H2015" s="160">
        <v>44430</v>
      </c>
      <c r="I2015" s="160">
        <v>46973</v>
      </c>
      <c r="J2015" s="160">
        <v>23760</v>
      </c>
      <c r="K2015" s="160">
        <v>29520</v>
      </c>
      <c r="L2015" s="160">
        <v>40080</v>
      </c>
      <c r="M2015" s="160">
        <v>23940</v>
      </c>
      <c r="N2015" s="170">
        <f t="shared" si="447"/>
        <v>-20490</v>
      </c>
      <c r="O2015" s="170">
        <f t="shared" si="448"/>
        <v>-23033</v>
      </c>
      <c r="P2015" s="170">
        <f t="shared" si="449"/>
        <v>180</v>
      </c>
      <c r="Q2015" s="170">
        <f t="shared" si="450"/>
        <v>-5580</v>
      </c>
      <c r="R2015" s="170">
        <f t="shared" si="451"/>
        <v>-16140</v>
      </c>
      <c r="S2015" s="174">
        <f t="shared" si="452"/>
        <v>19760</v>
      </c>
      <c r="T2015" s="171">
        <f t="shared" si="453"/>
        <v>21069.61794</v>
      </c>
      <c r="U2015" s="174">
        <f t="shared" si="454"/>
        <v>778.52238288299998</v>
      </c>
      <c r="V2015" s="172">
        <f t="shared" si="455"/>
        <v>25.381415402374664</v>
      </c>
      <c r="W2015" s="174">
        <f t="shared" si="456"/>
        <v>2214</v>
      </c>
      <c r="X2015" s="174">
        <f t="shared" si="457"/>
        <v>64.876865240249998</v>
      </c>
      <c r="Y2015" s="175">
        <f t="shared" si="458"/>
        <v>34.126186458010629</v>
      </c>
    </row>
    <row r="2016" spans="1:25" ht="14.25" customHeight="1" x14ac:dyDescent="0.2">
      <c r="A2016" s="172" t="s">
        <v>182</v>
      </c>
      <c r="B2016" s="172" t="s">
        <v>301</v>
      </c>
      <c r="C2016" s="172" t="s">
        <v>179</v>
      </c>
      <c r="D2016" s="160">
        <v>152000</v>
      </c>
      <c r="E2016" s="160">
        <v>594</v>
      </c>
      <c r="F2016" s="160">
        <v>738</v>
      </c>
      <c r="G2016" s="160">
        <v>1002</v>
      </c>
      <c r="H2016" s="160">
        <v>44430</v>
      </c>
      <c r="I2016" s="160">
        <v>46973</v>
      </c>
      <c r="J2016" s="160">
        <v>23760</v>
      </c>
      <c r="K2016" s="160">
        <v>29520</v>
      </c>
      <c r="L2016" s="160">
        <v>40080</v>
      </c>
      <c r="M2016" s="160">
        <v>53656</v>
      </c>
      <c r="N2016" s="170">
        <f t="shared" si="447"/>
        <v>9226</v>
      </c>
      <c r="O2016" s="170">
        <f t="shared" si="448"/>
        <v>6683</v>
      </c>
      <c r="P2016" s="170">
        <f t="shared" si="449"/>
        <v>29896</v>
      </c>
      <c r="Q2016" s="170">
        <f t="shared" si="450"/>
        <v>24136</v>
      </c>
      <c r="R2016" s="170">
        <f t="shared" si="451"/>
        <v>13576</v>
      </c>
      <c r="S2016" s="174">
        <f t="shared" si="452"/>
        <v>19760</v>
      </c>
      <c r="T2016" s="171">
        <f t="shared" si="453"/>
        <v>47222.699256</v>
      </c>
      <c r="U2016" s="174">
        <f t="shared" si="454"/>
        <v>1744.8787375091999</v>
      </c>
      <c r="V2016" s="172">
        <f t="shared" si="455"/>
        <v>11.324569195110508</v>
      </c>
      <c r="W2016" s="174">
        <f t="shared" si="456"/>
        <v>2214</v>
      </c>
      <c r="X2016" s="174">
        <f t="shared" si="457"/>
        <v>145.40656145909998</v>
      </c>
      <c r="Y2016" s="175">
        <f t="shared" si="458"/>
        <v>15.226272994721459</v>
      </c>
    </row>
    <row r="2017" spans="1:25" ht="15" customHeight="1" x14ac:dyDescent="0.2">
      <c r="A2017" s="172" t="s">
        <v>307</v>
      </c>
      <c r="B2017" s="172" t="s">
        <v>457</v>
      </c>
      <c r="C2017" s="172" t="s">
        <v>463</v>
      </c>
      <c r="D2017" s="170">
        <v>225000</v>
      </c>
      <c r="E2017" s="160">
        <v>942</v>
      </c>
      <c r="F2017" s="160">
        <v>1192</v>
      </c>
      <c r="G2017" s="160">
        <v>1494</v>
      </c>
      <c r="H2017" s="170">
        <v>65768</v>
      </c>
      <c r="I2017" s="170">
        <v>69533</v>
      </c>
      <c r="J2017" s="170">
        <v>37680</v>
      </c>
      <c r="K2017" s="170">
        <v>47680</v>
      </c>
      <c r="L2017" s="160">
        <v>59760</v>
      </c>
      <c r="M2017" s="160">
        <v>33313</v>
      </c>
      <c r="N2017" s="170">
        <f t="shared" si="447"/>
        <v>-32455</v>
      </c>
      <c r="O2017" s="170">
        <f t="shared" si="448"/>
        <v>-36220</v>
      </c>
      <c r="P2017" s="170">
        <f t="shared" si="449"/>
        <v>-4367</v>
      </c>
      <c r="Q2017" s="170">
        <f t="shared" si="450"/>
        <v>-14367</v>
      </c>
      <c r="R2017" s="170">
        <f t="shared" si="451"/>
        <v>-26447</v>
      </c>
      <c r="S2017" s="174">
        <f t="shared" si="452"/>
        <v>29250</v>
      </c>
      <c r="T2017" s="171">
        <f t="shared" si="453"/>
        <v>29318.804613</v>
      </c>
      <c r="U2017" s="174">
        <f t="shared" si="454"/>
        <v>1083.3298304503498</v>
      </c>
      <c r="V2017" s="172">
        <f t="shared" si="455"/>
        <v>27.000087302904337</v>
      </c>
      <c r="W2017" s="174">
        <f t="shared" si="456"/>
        <v>3576</v>
      </c>
      <c r="X2017" s="174">
        <f t="shared" si="457"/>
        <v>90.277485870862492</v>
      </c>
      <c r="Y2017" s="172">
        <f t="shared" si="458"/>
        <v>39.611205003153195</v>
      </c>
    </row>
    <row r="2018" spans="1:25" ht="15" customHeight="1" x14ac:dyDescent="0.2">
      <c r="A2018" s="172" t="s">
        <v>307</v>
      </c>
      <c r="B2018" s="172" t="s">
        <v>457</v>
      </c>
      <c r="C2018" s="172" t="s">
        <v>177</v>
      </c>
      <c r="D2018" s="170">
        <v>225000</v>
      </c>
      <c r="E2018" s="160">
        <v>942</v>
      </c>
      <c r="F2018" s="160">
        <v>1192</v>
      </c>
      <c r="G2018" s="160">
        <v>1494</v>
      </c>
      <c r="H2018" s="170">
        <v>65768</v>
      </c>
      <c r="I2018" s="170">
        <v>69533</v>
      </c>
      <c r="J2018" s="170">
        <v>37680</v>
      </c>
      <c r="K2018" s="170">
        <v>47680</v>
      </c>
      <c r="L2018" s="160">
        <v>59760</v>
      </c>
      <c r="M2018" s="160">
        <v>30523</v>
      </c>
      <c r="N2018" s="170">
        <f t="shared" si="447"/>
        <v>-35245</v>
      </c>
      <c r="O2018" s="170">
        <f t="shared" si="448"/>
        <v>-39010</v>
      </c>
      <c r="P2018" s="170">
        <f t="shared" si="449"/>
        <v>-7157</v>
      </c>
      <c r="Q2018" s="170">
        <f t="shared" si="450"/>
        <v>-17157</v>
      </c>
      <c r="R2018" s="170">
        <f t="shared" si="451"/>
        <v>-29237</v>
      </c>
      <c r="S2018" s="174">
        <f t="shared" si="452"/>
        <v>29250</v>
      </c>
      <c r="T2018" s="171">
        <f t="shared" si="453"/>
        <v>26863.322823000002</v>
      </c>
      <c r="U2018" s="174">
        <f t="shared" si="454"/>
        <v>992.59977830984997</v>
      </c>
      <c r="V2018" s="172">
        <f t="shared" si="455"/>
        <v>29.468070252650531</v>
      </c>
      <c r="W2018" s="174">
        <f t="shared" si="456"/>
        <v>3576</v>
      </c>
      <c r="X2018" s="174">
        <f t="shared" si="457"/>
        <v>82.716648192487497</v>
      </c>
      <c r="Y2018" s="175">
        <f t="shared" si="458"/>
        <v>43.231925835273145</v>
      </c>
    </row>
    <row r="2019" spans="1:25" ht="15" customHeight="1" x14ac:dyDescent="0.2">
      <c r="A2019" s="172" t="s">
        <v>307</v>
      </c>
      <c r="B2019" s="172" t="s">
        <v>457</v>
      </c>
      <c r="C2019" s="172" t="s">
        <v>180</v>
      </c>
      <c r="D2019" s="170">
        <v>225000</v>
      </c>
      <c r="E2019" s="160">
        <v>942</v>
      </c>
      <c r="F2019" s="160">
        <v>1192</v>
      </c>
      <c r="G2019" s="160">
        <v>1494</v>
      </c>
      <c r="H2019" s="170">
        <v>65768</v>
      </c>
      <c r="I2019" s="170">
        <v>69533</v>
      </c>
      <c r="J2019" s="170">
        <v>37680</v>
      </c>
      <c r="K2019" s="170">
        <v>47680</v>
      </c>
      <c r="L2019" s="160">
        <v>59760</v>
      </c>
      <c r="M2019" s="160">
        <v>30371</v>
      </c>
      <c r="N2019" s="170">
        <f t="shared" si="447"/>
        <v>-35397</v>
      </c>
      <c r="O2019" s="170">
        <f t="shared" si="448"/>
        <v>-39162</v>
      </c>
      <c r="P2019" s="170">
        <f t="shared" si="449"/>
        <v>-7309</v>
      </c>
      <c r="Q2019" s="170">
        <f t="shared" si="450"/>
        <v>-17309</v>
      </c>
      <c r="R2019" s="170">
        <f t="shared" si="451"/>
        <v>-29389</v>
      </c>
      <c r="S2019" s="174">
        <f t="shared" si="452"/>
        <v>29250</v>
      </c>
      <c r="T2019" s="171">
        <f t="shared" si="453"/>
        <v>26729.547471000002</v>
      </c>
      <c r="U2019" s="174">
        <f t="shared" si="454"/>
        <v>987.65677905345001</v>
      </c>
      <c r="V2019" s="172">
        <f t="shared" si="455"/>
        <v>29.615551293064176</v>
      </c>
      <c r="W2019" s="174">
        <f t="shared" si="456"/>
        <v>3576</v>
      </c>
      <c r="X2019" s="174">
        <f t="shared" si="457"/>
        <v>82.304731587787501</v>
      </c>
      <c r="Y2019" s="175">
        <f t="shared" si="458"/>
        <v>43.448291866255381</v>
      </c>
    </row>
    <row r="2020" spans="1:25" ht="15" customHeight="1" x14ac:dyDescent="0.2">
      <c r="A2020" s="172" t="s">
        <v>307</v>
      </c>
      <c r="B2020" s="172" t="s">
        <v>457</v>
      </c>
      <c r="C2020" s="172" t="s">
        <v>181</v>
      </c>
      <c r="D2020" s="170">
        <v>225000</v>
      </c>
      <c r="E2020" s="160">
        <v>942</v>
      </c>
      <c r="F2020" s="160">
        <v>1192</v>
      </c>
      <c r="G2020" s="160">
        <v>1494</v>
      </c>
      <c r="H2020" s="170">
        <v>65768</v>
      </c>
      <c r="I2020" s="170">
        <v>69533</v>
      </c>
      <c r="J2020" s="170">
        <v>37680</v>
      </c>
      <c r="K2020" s="170">
        <v>47680</v>
      </c>
      <c r="L2020" s="160">
        <v>59760</v>
      </c>
      <c r="M2020" s="160">
        <v>92276</v>
      </c>
      <c r="N2020" s="170">
        <f t="shared" si="447"/>
        <v>26508</v>
      </c>
      <c r="O2020" s="170">
        <f t="shared" si="448"/>
        <v>22743</v>
      </c>
      <c r="P2020" s="170">
        <f t="shared" si="449"/>
        <v>54596</v>
      </c>
      <c r="Q2020" s="170">
        <f t="shared" si="450"/>
        <v>44596</v>
      </c>
      <c r="R2020" s="170">
        <f t="shared" si="451"/>
        <v>32516</v>
      </c>
      <c r="S2020" s="174">
        <f t="shared" si="452"/>
        <v>29250</v>
      </c>
      <c r="T2020" s="171">
        <f t="shared" si="453"/>
        <v>81212.199875999999</v>
      </c>
      <c r="U2020" s="174">
        <f t="shared" si="454"/>
        <v>3000.7907854181999</v>
      </c>
      <c r="V2020" s="172">
        <f t="shared" si="455"/>
        <v>9.7474306246657001</v>
      </c>
      <c r="W2020" s="174">
        <f t="shared" si="456"/>
        <v>3576</v>
      </c>
      <c r="X2020" s="174">
        <f t="shared" si="457"/>
        <v>250.06589878484996</v>
      </c>
      <c r="Y2020" s="175">
        <f t="shared" si="458"/>
        <v>14.300230528740327</v>
      </c>
    </row>
    <row r="2021" spans="1:25" ht="15" customHeight="1" x14ac:dyDescent="0.2">
      <c r="A2021" s="172" t="s">
        <v>307</v>
      </c>
      <c r="B2021" s="172" t="s">
        <v>457</v>
      </c>
      <c r="C2021" s="172" t="s">
        <v>178</v>
      </c>
      <c r="D2021" s="170">
        <v>225000</v>
      </c>
      <c r="E2021" s="160">
        <v>942</v>
      </c>
      <c r="F2021" s="160">
        <v>1192</v>
      </c>
      <c r="G2021" s="160">
        <v>1494</v>
      </c>
      <c r="H2021" s="170">
        <v>65768</v>
      </c>
      <c r="I2021" s="170">
        <v>69533</v>
      </c>
      <c r="J2021" s="170">
        <v>37680</v>
      </c>
      <c r="K2021" s="170">
        <v>47680</v>
      </c>
      <c r="L2021" s="160">
        <v>59760</v>
      </c>
      <c r="M2021" s="160">
        <v>72402</v>
      </c>
      <c r="N2021" s="170">
        <f t="shared" si="447"/>
        <v>6634</v>
      </c>
      <c r="O2021" s="170">
        <f t="shared" si="448"/>
        <v>2869</v>
      </c>
      <c r="P2021" s="170">
        <f t="shared" si="449"/>
        <v>34722</v>
      </c>
      <c r="Q2021" s="170">
        <f t="shared" si="450"/>
        <v>24722</v>
      </c>
      <c r="R2021" s="170">
        <f t="shared" si="451"/>
        <v>12642</v>
      </c>
      <c r="S2021" s="174">
        <f t="shared" si="452"/>
        <v>29250</v>
      </c>
      <c r="T2021" s="171">
        <f t="shared" si="453"/>
        <v>63721.072602</v>
      </c>
      <c r="U2021" s="174">
        <f t="shared" si="454"/>
        <v>2354.4936326438997</v>
      </c>
      <c r="V2021" s="172">
        <f t="shared" si="455"/>
        <v>12.423053345510514</v>
      </c>
      <c r="W2021" s="174">
        <f t="shared" si="456"/>
        <v>3576</v>
      </c>
      <c r="X2021" s="174">
        <f t="shared" si="457"/>
        <v>196.20780272032496</v>
      </c>
      <c r="Y2021" s="175">
        <f t="shared" si="458"/>
        <v>18.225574877352042</v>
      </c>
    </row>
    <row r="2022" spans="1:25" ht="15" customHeight="1" x14ac:dyDescent="0.2">
      <c r="A2022" s="172" t="s">
        <v>307</v>
      </c>
      <c r="B2022" s="172" t="s">
        <v>457</v>
      </c>
      <c r="C2022" s="172" t="s">
        <v>468</v>
      </c>
      <c r="D2022" s="170">
        <v>225000</v>
      </c>
      <c r="E2022" s="160">
        <v>942</v>
      </c>
      <c r="F2022" s="160">
        <v>1192</v>
      </c>
      <c r="G2022" s="160">
        <v>1494</v>
      </c>
      <c r="H2022" s="170">
        <v>65768</v>
      </c>
      <c r="I2022" s="170">
        <v>69533</v>
      </c>
      <c r="J2022" s="170">
        <v>37680</v>
      </c>
      <c r="K2022" s="170">
        <v>47680</v>
      </c>
      <c r="L2022" s="160">
        <v>59760</v>
      </c>
      <c r="M2022" s="160">
        <v>60894</v>
      </c>
      <c r="N2022" s="170">
        <f t="shared" si="447"/>
        <v>-4874</v>
      </c>
      <c r="O2022" s="170">
        <f t="shared" si="448"/>
        <v>-8639</v>
      </c>
      <c r="P2022" s="170">
        <f t="shared" si="449"/>
        <v>23214</v>
      </c>
      <c r="Q2022" s="170">
        <f t="shared" si="450"/>
        <v>13214</v>
      </c>
      <c r="R2022" s="170">
        <f t="shared" si="451"/>
        <v>1134</v>
      </c>
      <c r="S2022" s="174">
        <f t="shared" si="452"/>
        <v>29250</v>
      </c>
      <c r="T2022" s="171">
        <f t="shared" si="453"/>
        <v>53592.870294</v>
      </c>
      <c r="U2022" s="174">
        <f t="shared" si="454"/>
        <v>1980.2565573632999</v>
      </c>
      <c r="V2022" s="172">
        <f t="shared" si="455"/>
        <v>14.77081335306684</v>
      </c>
      <c r="W2022" s="174">
        <f t="shared" si="456"/>
        <v>3576</v>
      </c>
      <c r="X2022" s="174">
        <f t="shared" si="457"/>
        <v>165.02137978027497</v>
      </c>
      <c r="Y2022" s="175">
        <f t="shared" si="458"/>
        <v>21.66991940536083</v>
      </c>
    </row>
    <row r="2023" spans="1:25" ht="15" customHeight="1" x14ac:dyDescent="0.2">
      <c r="A2023" s="172" t="s">
        <v>307</v>
      </c>
      <c r="B2023" s="172" t="s">
        <v>457</v>
      </c>
      <c r="C2023" s="172" t="s">
        <v>170</v>
      </c>
      <c r="D2023" s="170">
        <v>225000</v>
      </c>
      <c r="E2023" s="160">
        <v>942</v>
      </c>
      <c r="F2023" s="160">
        <v>1192</v>
      </c>
      <c r="G2023" s="160">
        <v>1494</v>
      </c>
      <c r="H2023" s="170">
        <v>65768</v>
      </c>
      <c r="I2023" s="170">
        <v>69533</v>
      </c>
      <c r="J2023" s="170">
        <v>37680</v>
      </c>
      <c r="K2023" s="170">
        <v>47680</v>
      </c>
      <c r="L2023" s="160">
        <v>59760</v>
      </c>
      <c r="M2023" s="160">
        <v>51008</v>
      </c>
      <c r="N2023" s="170">
        <f t="shared" si="447"/>
        <v>-14760</v>
      </c>
      <c r="O2023" s="170">
        <f t="shared" si="448"/>
        <v>-18525</v>
      </c>
      <c r="P2023" s="170">
        <f t="shared" si="449"/>
        <v>13328</v>
      </c>
      <c r="Q2023" s="170">
        <f t="shared" si="450"/>
        <v>3328</v>
      </c>
      <c r="R2023" s="170">
        <f t="shared" si="451"/>
        <v>-8752</v>
      </c>
      <c r="S2023" s="174">
        <f t="shared" si="452"/>
        <v>29250</v>
      </c>
      <c r="T2023" s="171">
        <f t="shared" si="453"/>
        <v>44892.191808000003</v>
      </c>
      <c r="U2023" s="174">
        <f t="shared" si="454"/>
        <v>1658.7664873055999</v>
      </c>
      <c r="V2023" s="172">
        <f t="shared" si="455"/>
        <v>17.633585090998512</v>
      </c>
      <c r="W2023" s="174">
        <f t="shared" si="456"/>
        <v>3576</v>
      </c>
      <c r="X2023" s="174">
        <f t="shared" si="457"/>
        <v>138.2305406088</v>
      </c>
      <c r="Y2023" s="175">
        <f t="shared" si="458"/>
        <v>25.869825758117202</v>
      </c>
    </row>
    <row r="2024" spans="1:25" ht="15" customHeight="1" x14ac:dyDescent="0.2">
      <c r="A2024" s="172" t="s">
        <v>307</v>
      </c>
      <c r="B2024" s="172" t="s">
        <v>457</v>
      </c>
      <c r="C2024" s="172" t="s">
        <v>171</v>
      </c>
      <c r="D2024" s="170">
        <v>225000</v>
      </c>
      <c r="E2024" s="160">
        <v>942</v>
      </c>
      <c r="F2024" s="160">
        <v>1192</v>
      </c>
      <c r="G2024" s="160">
        <v>1494</v>
      </c>
      <c r="H2024" s="170">
        <v>65768</v>
      </c>
      <c r="I2024" s="170">
        <v>69533</v>
      </c>
      <c r="J2024" s="170">
        <v>37680</v>
      </c>
      <c r="K2024" s="170">
        <v>47680</v>
      </c>
      <c r="L2024" s="160">
        <v>59760</v>
      </c>
      <c r="M2024" s="160">
        <v>46869</v>
      </c>
      <c r="N2024" s="170">
        <f t="shared" si="447"/>
        <v>-18899</v>
      </c>
      <c r="O2024" s="170">
        <f t="shared" si="448"/>
        <v>-22664</v>
      </c>
      <c r="P2024" s="170">
        <f t="shared" si="449"/>
        <v>9189</v>
      </c>
      <c r="Q2024" s="170">
        <f t="shared" si="450"/>
        <v>-811</v>
      </c>
      <c r="R2024" s="170">
        <f t="shared" si="451"/>
        <v>-12891</v>
      </c>
      <c r="S2024" s="174">
        <f t="shared" si="452"/>
        <v>29250</v>
      </c>
      <c r="T2024" s="171">
        <f t="shared" si="453"/>
        <v>41249.453769</v>
      </c>
      <c r="U2024" s="174">
        <f t="shared" si="454"/>
        <v>1524.1673167645499</v>
      </c>
      <c r="V2024" s="172">
        <f t="shared" si="455"/>
        <v>19.190806467423076</v>
      </c>
      <c r="W2024" s="174">
        <f t="shared" si="456"/>
        <v>3576</v>
      </c>
      <c r="X2024" s="174">
        <f t="shared" si="457"/>
        <v>127.01394306371249</v>
      </c>
      <c r="Y2024" s="175">
        <f t="shared" si="458"/>
        <v>28.154389303591763</v>
      </c>
    </row>
    <row r="2025" spans="1:25" ht="15" customHeight="1" x14ac:dyDescent="0.2">
      <c r="A2025" s="172" t="s">
        <v>307</v>
      </c>
      <c r="B2025" s="172" t="s">
        <v>457</v>
      </c>
      <c r="C2025" s="172" t="s">
        <v>172</v>
      </c>
      <c r="D2025" s="170">
        <v>225000</v>
      </c>
      <c r="E2025" s="160">
        <v>942</v>
      </c>
      <c r="F2025" s="160">
        <v>1192</v>
      </c>
      <c r="G2025" s="160">
        <v>1494</v>
      </c>
      <c r="H2025" s="170">
        <v>65768</v>
      </c>
      <c r="I2025" s="170">
        <v>69533</v>
      </c>
      <c r="J2025" s="170">
        <v>37680</v>
      </c>
      <c r="K2025" s="170">
        <v>47680</v>
      </c>
      <c r="L2025" s="160">
        <v>59760</v>
      </c>
      <c r="M2025" s="160">
        <v>33299</v>
      </c>
      <c r="N2025" s="170">
        <f t="shared" si="447"/>
        <v>-32469</v>
      </c>
      <c r="O2025" s="170">
        <f t="shared" si="448"/>
        <v>-36234</v>
      </c>
      <c r="P2025" s="170">
        <f t="shared" si="449"/>
        <v>-4381</v>
      </c>
      <c r="Q2025" s="170">
        <f t="shared" si="450"/>
        <v>-14381</v>
      </c>
      <c r="R2025" s="170">
        <f t="shared" si="451"/>
        <v>-26461</v>
      </c>
      <c r="S2025" s="174">
        <f t="shared" si="452"/>
        <v>29250</v>
      </c>
      <c r="T2025" s="171">
        <f t="shared" si="453"/>
        <v>29306.483199000002</v>
      </c>
      <c r="U2025" s="174">
        <f t="shared" si="454"/>
        <v>1082.8745542030499</v>
      </c>
      <c r="V2025" s="172">
        <f t="shared" si="455"/>
        <v>27.011439031852372</v>
      </c>
      <c r="W2025" s="174">
        <f t="shared" si="456"/>
        <v>3576</v>
      </c>
      <c r="X2025" s="174">
        <f t="shared" si="457"/>
        <v>90.239546183587493</v>
      </c>
      <c r="Y2025" s="175">
        <f t="shared" si="458"/>
        <v>39.62785886272988</v>
      </c>
    </row>
    <row r="2026" spans="1:25" ht="15" customHeight="1" x14ac:dyDescent="0.2">
      <c r="A2026" s="172" t="s">
        <v>307</v>
      </c>
      <c r="B2026" s="172" t="s">
        <v>457</v>
      </c>
      <c r="C2026" s="172" t="s">
        <v>173</v>
      </c>
      <c r="D2026" s="170">
        <v>225000</v>
      </c>
      <c r="E2026" s="160">
        <v>942</v>
      </c>
      <c r="F2026" s="160">
        <v>1192</v>
      </c>
      <c r="G2026" s="160">
        <v>1494</v>
      </c>
      <c r="H2026" s="170">
        <v>65768</v>
      </c>
      <c r="I2026" s="170">
        <v>69533</v>
      </c>
      <c r="J2026" s="170">
        <v>37680</v>
      </c>
      <c r="K2026" s="170">
        <v>47680</v>
      </c>
      <c r="L2026" s="160">
        <v>59760</v>
      </c>
      <c r="M2026" s="160">
        <v>41385</v>
      </c>
      <c r="N2026" s="170">
        <f t="shared" si="447"/>
        <v>-24383</v>
      </c>
      <c r="O2026" s="170">
        <f t="shared" si="448"/>
        <v>-28148</v>
      </c>
      <c r="P2026" s="170">
        <f t="shared" si="449"/>
        <v>3705</v>
      </c>
      <c r="Q2026" s="170">
        <f t="shared" si="450"/>
        <v>-6295</v>
      </c>
      <c r="R2026" s="170">
        <f t="shared" si="451"/>
        <v>-18375</v>
      </c>
      <c r="S2026" s="174">
        <f t="shared" si="452"/>
        <v>29250</v>
      </c>
      <c r="T2026" s="171">
        <f t="shared" si="453"/>
        <v>36422.979885000001</v>
      </c>
      <c r="U2026" s="174">
        <f t="shared" si="454"/>
        <v>1345.8291067507498</v>
      </c>
      <c r="V2026" s="172">
        <f t="shared" si="455"/>
        <v>21.733814384961995</v>
      </c>
      <c r="W2026" s="174">
        <f t="shared" si="456"/>
        <v>3576</v>
      </c>
      <c r="X2026" s="174">
        <f t="shared" si="457"/>
        <v>112.15242556256248</v>
      </c>
      <c r="Y2026" s="175">
        <f t="shared" si="458"/>
        <v>31.885177534615014</v>
      </c>
    </row>
    <row r="2027" spans="1:25" ht="15" customHeight="1" x14ac:dyDescent="0.2">
      <c r="A2027" s="172" t="s">
        <v>307</v>
      </c>
      <c r="B2027" s="172" t="s">
        <v>457</v>
      </c>
      <c r="C2027" s="172" t="s">
        <v>174</v>
      </c>
      <c r="D2027" s="170">
        <v>225000</v>
      </c>
      <c r="E2027" s="160">
        <v>942</v>
      </c>
      <c r="F2027" s="160">
        <v>1192</v>
      </c>
      <c r="G2027" s="160">
        <v>1494</v>
      </c>
      <c r="H2027" s="170">
        <v>65768</v>
      </c>
      <c r="I2027" s="170">
        <v>69533</v>
      </c>
      <c r="J2027" s="170">
        <v>37680</v>
      </c>
      <c r="K2027" s="170">
        <v>47680</v>
      </c>
      <c r="L2027" s="160">
        <v>59760</v>
      </c>
      <c r="M2027" s="160">
        <v>71701</v>
      </c>
      <c r="N2027" s="170">
        <f t="shared" si="447"/>
        <v>5933</v>
      </c>
      <c r="O2027" s="170">
        <f t="shared" si="448"/>
        <v>2168</v>
      </c>
      <c r="P2027" s="170">
        <f t="shared" si="449"/>
        <v>34021</v>
      </c>
      <c r="Q2027" s="170">
        <f t="shared" si="450"/>
        <v>24021</v>
      </c>
      <c r="R2027" s="170">
        <f t="shared" si="451"/>
        <v>11941</v>
      </c>
      <c r="S2027" s="174">
        <f t="shared" si="452"/>
        <v>29250</v>
      </c>
      <c r="T2027" s="171">
        <f t="shared" si="453"/>
        <v>63104.121801000001</v>
      </c>
      <c r="U2027" s="174">
        <f t="shared" si="454"/>
        <v>2331.6973005469499</v>
      </c>
      <c r="V2027" s="172">
        <f t="shared" si="455"/>
        <v>12.544509955532728</v>
      </c>
      <c r="W2027" s="174">
        <f t="shared" si="456"/>
        <v>3576</v>
      </c>
      <c r="X2027" s="174">
        <f t="shared" si="457"/>
        <v>194.30810837891246</v>
      </c>
      <c r="Y2027" s="175">
        <f t="shared" si="458"/>
        <v>18.403761067070786</v>
      </c>
    </row>
    <row r="2028" spans="1:25" ht="15" customHeight="1" x14ac:dyDescent="0.2">
      <c r="A2028" s="172" t="s">
        <v>307</v>
      </c>
      <c r="B2028" s="172" t="s">
        <v>457</v>
      </c>
      <c r="C2028" s="172" t="s">
        <v>175</v>
      </c>
      <c r="D2028" s="170">
        <v>225000</v>
      </c>
      <c r="E2028" s="160">
        <v>942</v>
      </c>
      <c r="F2028" s="160">
        <v>1192</v>
      </c>
      <c r="G2028" s="160">
        <v>1494</v>
      </c>
      <c r="H2028" s="170">
        <v>65768</v>
      </c>
      <c r="I2028" s="170">
        <v>69533</v>
      </c>
      <c r="J2028" s="170">
        <v>37680</v>
      </c>
      <c r="K2028" s="170">
        <v>47680</v>
      </c>
      <c r="L2028" s="160">
        <v>59760</v>
      </c>
      <c r="M2028" s="160">
        <v>31017</v>
      </c>
      <c r="N2028" s="170">
        <f t="shared" si="447"/>
        <v>-34751</v>
      </c>
      <c r="O2028" s="170">
        <f t="shared" si="448"/>
        <v>-38516</v>
      </c>
      <c r="P2028" s="170">
        <f t="shared" si="449"/>
        <v>-6663</v>
      </c>
      <c r="Q2028" s="170">
        <f t="shared" si="450"/>
        <v>-16663</v>
      </c>
      <c r="R2028" s="170">
        <f t="shared" si="451"/>
        <v>-28743</v>
      </c>
      <c r="S2028" s="174">
        <f t="shared" si="452"/>
        <v>29250</v>
      </c>
      <c r="T2028" s="171">
        <f t="shared" si="453"/>
        <v>27298.092717</v>
      </c>
      <c r="U2028" s="174">
        <f t="shared" si="454"/>
        <v>1008.6645258931499</v>
      </c>
      <c r="V2028" s="172">
        <f t="shared" si="455"/>
        <v>28.998739669266925</v>
      </c>
      <c r="W2028" s="174">
        <f t="shared" si="456"/>
        <v>3576</v>
      </c>
      <c r="X2028" s="174">
        <f t="shared" si="457"/>
        <v>84.055377157762493</v>
      </c>
      <c r="Y2028" s="175">
        <f t="shared" si="458"/>
        <v>42.543381767096825</v>
      </c>
    </row>
    <row r="2029" spans="1:25" ht="15" customHeight="1" x14ac:dyDescent="0.2">
      <c r="A2029" s="172" t="s">
        <v>307</v>
      </c>
      <c r="B2029" s="172" t="s">
        <v>457</v>
      </c>
      <c r="C2029" s="172" t="s">
        <v>176</v>
      </c>
      <c r="D2029" s="170">
        <v>225000</v>
      </c>
      <c r="E2029" s="160">
        <v>942</v>
      </c>
      <c r="F2029" s="160">
        <v>1192</v>
      </c>
      <c r="G2029" s="160">
        <v>1494</v>
      </c>
      <c r="H2029" s="170">
        <v>65768</v>
      </c>
      <c r="I2029" s="170">
        <v>69533</v>
      </c>
      <c r="J2029" s="170">
        <v>37680</v>
      </c>
      <c r="K2029" s="170">
        <v>47680</v>
      </c>
      <c r="L2029" s="160">
        <v>59760</v>
      </c>
      <c r="M2029" s="160">
        <v>26314</v>
      </c>
      <c r="N2029" s="170">
        <f t="shared" si="447"/>
        <v>-39454</v>
      </c>
      <c r="O2029" s="170">
        <f t="shared" si="448"/>
        <v>-43219</v>
      </c>
      <c r="P2029" s="170">
        <f t="shared" si="449"/>
        <v>-11366</v>
      </c>
      <c r="Q2029" s="170">
        <f t="shared" si="450"/>
        <v>-21366</v>
      </c>
      <c r="R2029" s="170">
        <f t="shared" si="451"/>
        <v>-33446</v>
      </c>
      <c r="S2029" s="174">
        <f t="shared" si="452"/>
        <v>29250</v>
      </c>
      <c r="T2029" s="171">
        <f t="shared" si="453"/>
        <v>23158.977714000001</v>
      </c>
      <c r="U2029" s="174">
        <f t="shared" si="454"/>
        <v>855.72422653229989</v>
      </c>
      <c r="V2029" s="172">
        <f t="shared" si="455"/>
        <v>34.181572863177479</v>
      </c>
      <c r="W2029" s="174">
        <f t="shared" si="456"/>
        <v>3576</v>
      </c>
      <c r="X2029" s="174">
        <f t="shared" si="457"/>
        <v>71.310352211024991</v>
      </c>
      <c r="Y2029" s="175">
        <f t="shared" si="458"/>
        <v>50.146996742040066</v>
      </c>
    </row>
    <row r="2030" spans="1:25" ht="15" customHeight="1" x14ac:dyDescent="0.2">
      <c r="A2030" s="172" t="s">
        <v>307</v>
      </c>
      <c r="B2030" s="172" t="s">
        <v>457</v>
      </c>
      <c r="C2030" s="172" t="s">
        <v>303</v>
      </c>
      <c r="D2030" s="170">
        <v>225000</v>
      </c>
      <c r="E2030" s="160">
        <v>942</v>
      </c>
      <c r="F2030" s="160">
        <v>1192</v>
      </c>
      <c r="G2030" s="160">
        <v>1494</v>
      </c>
      <c r="H2030" s="170">
        <v>65768</v>
      </c>
      <c r="I2030" s="170">
        <v>69533</v>
      </c>
      <c r="J2030" s="170">
        <v>37680</v>
      </c>
      <c r="K2030" s="170">
        <v>47680</v>
      </c>
      <c r="L2030" s="160">
        <v>59760</v>
      </c>
      <c r="M2030" s="160">
        <v>46195</v>
      </c>
      <c r="N2030" s="170">
        <f t="shared" si="447"/>
        <v>-19573</v>
      </c>
      <c r="O2030" s="170">
        <f t="shared" si="448"/>
        <v>-23338</v>
      </c>
      <c r="P2030" s="170">
        <f t="shared" si="449"/>
        <v>8515</v>
      </c>
      <c r="Q2030" s="170">
        <f t="shared" si="450"/>
        <v>-1485</v>
      </c>
      <c r="R2030" s="170">
        <f t="shared" si="451"/>
        <v>-13565</v>
      </c>
      <c r="S2030" s="174">
        <f t="shared" si="452"/>
        <v>29250</v>
      </c>
      <c r="T2030" s="171">
        <f t="shared" si="453"/>
        <v>40656.265695000002</v>
      </c>
      <c r="U2030" s="174">
        <f t="shared" si="454"/>
        <v>1502.24901743025</v>
      </c>
      <c r="V2030" s="172">
        <f t="shared" si="455"/>
        <v>19.470806544466978</v>
      </c>
      <c r="W2030" s="174">
        <f t="shared" si="456"/>
        <v>3576</v>
      </c>
      <c r="X2030" s="174">
        <f t="shared" si="457"/>
        <v>125.18741811918748</v>
      </c>
      <c r="Y2030" s="175">
        <f t="shared" si="458"/>
        <v>28.565170955082635</v>
      </c>
    </row>
    <row r="2031" spans="1:25" ht="15" customHeight="1" x14ac:dyDescent="0.2">
      <c r="A2031" s="172" t="s">
        <v>307</v>
      </c>
      <c r="B2031" s="172" t="s">
        <v>457</v>
      </c>
      <c r="C2031" s="172" t="s">
        <v>339</v>
      </c>
      <c r="D2031" s="170">
        <v>225000</v>
      </c>
      <c r="E2031" s="160">
        <v>942</v>
      </c>
      <c r="F2031" s="160">
        <v>1192</v>
      </c>
      <c r="G2031" s="160">
        <v>1494</v>
      </c>
      <c r="H2031" s="170">
        <v>65768</v>
      </c>
      <c r="I2031" s="170">
        <v>69533</v>
      </c>
      <c r="J2031" s="170">
        <v>37680</v>
      </c>
      <c r="K2031" s="170">
        <v>47680</v>
      </c>
      <c r="L2031" s="160">
        <v>59760</v>
      </c>
      <c r="M2031" s="160">
        <v>31272</v>
      </c>
      <c r="N2031" s="170">
        <f t="shared" si="447"/>
        <v>-34496</v>
      </c>
      <c r="O2031" s="170">
        <f t="shared" si="448"/>
        <v>-38261</v>
      </c>
      <c r="P2031" s="170">
        <f t="shared" si="449"/>
        <v>-6408</v>
      </c>
      <c r="Q2031" s="170">
        <f t="shared" si="450"/>
        <v>-16408</v>
      </c>
      <c r="R2031" s="170">
        <f t="shared" si="451"/>
        <v>-28488</v>
      </c>
      <c r="S2031" s="174">
        <f t="shared" si="452"/>
        <v>29250</v>
      </c>
      <c r="T2031" s="171">
        <f t="shared" si="453"/>
        <v>27522.518472</v>
      </c>
      <c r="U2031" s="174">
        <f t="shared" si="454"/>
        <v>1016.9570575403999</v>
      </c>
      <c r="V2031" s="172">
        <f t="shared" si="455"/>
        <v>28.76227642369059</v>
      </c>
      <c r="W2031" s="174">
        <f t="shared" si="456"/>
        <v>3576</v>
      </c>
      <c r="X2031" s="174">
        <f t="shared" si="457"/>
        <v>84.746421461699981</v>
      </c>
      <c r="Y2031" s="175">
        <f t="shared" si="458"/>
        <v>42.196471996355925</v>
      </c>
    </row>
    <row r="2032" spans="1:25" ht="15" customHeight="1" x14ac:dyDescent="0.2">
      <c r="A2032" s="172" t="s">
        <v>307</v>
      </c>
      <c r="B2032" s="172" t="s">
        <v>457</v>
      </c>
      <c r="C2032" s="172" t="s">
        <v>179</v>
      </c>
      <c r="D2032" s="170">
        <v>225000</v>
      </c>
      <c r="E2032" s="160">
        <v>942</v>
      </c>
      <c r="F2032" s="160">
        <v>1192</v>
      </c>
      <c r="G2032" s="160">
        <v>1494</v>
      </c>
      <c r="H2032" s="170">
        <v>65768</v>
      </c>
      <c r="I2032" s="170">
        <v>69533</v>
      </c>
      <c r="J2032" s="170">
        <v>37680</v>
      </c>
      <c r="K2032" s="170">
        <v>47680</v>
      </c>
      <c r="L2032" s="160">
        <v>59760</v>
      </c>
      <c r="M2032" s="160">
        <v>58977</v>
      </c>
      <c r="N2032" s="170">
        <f t="shared" si="447"/>
        <v>-6791</v>
      </c>
      <c r="O2032" s="170">
        <f t="shared" si="448"/>
        <v>-10556</v>
      </c>
      <c r="P2032" s="170">
        <f t="shared" si="449"/>
        <v>21297</v>
      </c>
      <c r="Q2032" s="170">
        <f t="shared" si="450"/>
        <v>11297</v>
      </c>
      <c r="R2032" s="170">
        <f t="shared" si="451"/>
        <v>-783</v>
      </c>
      <c r="S2032" s="174">
        <f t="shared" si="452"/>
        <v>29250</v>
      </c>
      <c r="T2032" s="171">
        <f t="shared" si="453"/>
        <v>51905.716677000004</v>
      </c>
      <c r="U2032" s="174">
        <f t="shared" si="454"/>
        <v>1917.91623121515</v>
      </c>
      <c r="V2032" s="172">
        <f t="shared" si="455"/>
        <v>15.250926773515982</v>
      </c>
      <c r="W2032" s="174">
        <f t="shared" si="456"/>
        <v>3576</v>
      </c>
      <c r="X2032" s="174">
        <f t="shared" si="457"/>
        <v>159.8263526012625</v>
      </c>
      <c r="Y2032" s="175">
        <f t="shared" si="458"/>
        <v>22.374282724961294</v>
      </c>
    </row>
    <row r="2033" spans="1:25" ht="15" customHeight="1" x14ac:dyDescent="0.2">
      <c r="A2033" s="172" t="s">
        <v>307</v>
      </c>
      <c r="B2033" s="172" t="s">
        <v>457</v>
      </c>
      <c r="C2033" s="172" t="s">
        <v>340</v>
      </c>
      <c r="D2033" s="170">
        <v>225000</v>
      </c>
      <c r="E2033" s="160">
        <v>942</v>
      </c>
      <c r="F2033" s="160">
        <v>1192</v>
      </c>
      <c r="G2033" s="160">
        <v>1494</v>
      </c>
      <c r="H2033" s="170">
        <v>65768</v>
      </c>
      <c r="I2033" s="170">
        <v>69533</v>
      </c>
      <c r="J2033" s="170">
        <v>37680</v>
      </c>
      <c r="K2033" s="170">
        <v>47680</v>
      </c>
      <c r="L2033" s="160">
        <v>59760</v>
      </c>
      <c r="M2033" s="160">
        <v>32548</v>
      </c>
      <c r="N2033" s="170">
        <f t="shared" si="447"/>
        <v>-33220</v>
      </c>
      <c r="O2033" s="170">
        <f t="shared" si="448"/>
        <v>-36985</v>
      </c>
      <c r="P2033" s="170">
        <f t="shared" si="449"/>
        <v>-5132</v>
      </c>
      <c r="Q2033" s="170">
        <f t="shared" si="450"/>
        <v>-15132</v>
      </c>
      <c r="R2033" s="170">
        <f t="shared" si="451"/>
        <v>-27212</v>
      </c>
      <c r="S2033" s="174">
        <f t="shared" si="452"/>
        <v>29250</v>
      </c>
      <c r="T2033" s="171">
        <f t="shared" si="453"/>
        <v>28645.527348</v>
      </c>
      <c r="U2033" s="174">
        <f t="shared" si="454"/>
        <v>1058.4522355085999</v>
      </c>
      <c r="V2033" s="172">
        <f t="shared" si="455"/>
        <v>27.634690559224904</v>
      </c>
      <c r="W2033" s="174">
        <f t="shared" si="456"/>
        <v>3576</v>
      </c>
      <c r="X2033" s="174">
        <f t="shared" si="457"/>
        <v>88.204352959049984</v>
      </c>
      <c r="Y2033" s="175">
        <f t="shared" si="458"/>
        <v>40.542216795810567</v>
      </c>
    </row>
    <row r="2034" spans="1:25" ht="15" customHeight="1" x14ac:dyDescent="0.2">
      <c r="A2034" s="172" t="s">
        <v>307</v>
      </c>
      <c r="B2034" s="172" t="s">
        <v>457</v>
      </c>
      <c r="C2034" s="172" t="s">
        <v>305</v>
      </c>
      <c r="D2034" s="170">
        <v>225000</v>
      </c>
      <c r="E2034" s="160">
        <v>942</v>
      </c>
      <c r="F2034" s="160">
        <v>1192</v>
      </c>
      <c r="G2034" s="160">
        <v>1494</v>
      </c>
      <c r="H2034" s="170">
        <v>65768</v>
      </c>
      <c r="I2034" s="170">
        <v>69533</v>
      </c>
      <c r="J2034" s="170">
        <v>37680</v>
      </c>
      <c r="K2034" s="170">
        <v>47680</v>
      </c>
      <c r="L2034" s="160">
        <v>59760</v>
      </c>
      <c r="M2034" s="160">
        <v>28655</v>
      </c>
      <c r="N2034" s="170">
        <f t="shared" si="447"/>
        <v>-37113</v>
      </c>
      <c r="O2034" s="170">
        <f t="shared" si="448"/>
        <v>-40878</v>
      </c>
      <c r="P2034" s="170">
        <f t="shared" si="449"/>
        <v>-9025</v>
      </c>
      <c r="Q2034" s="170">
        <f t="shared" si="450"/>
        <v>-19025</v>
      </c>
      <c r="R2034" s="170">
        <f t="shared" si="451"/>
        <v>-31105</v>
      </c>
      <c r="S2034" s="174">
        <f t="shared" si="452"/>
        <v>29250</v>
      </c>
      <c r="T2034" s="171">
        <f t="shared" si="453"/>
        <v>25219.294155</v>
      </c>
      <c r="U2034" s="174">
        <f t="shared" si="454"/>
        <v>931.85291902724987</v>
      </c>
      <c r="V2034" s="172">
        <f t="shared" si="455"/>
        <v>31.389073750537506</v>
      </c>
      <c r="W2034" s="174">
        <f t="shared" si="456"/>
        <v>3576</v>
      </c>
      <c r="X2034" s="174">
        <f t="shared" si="457"/>
        <v>77.654409918937489</v>
      </c>
      <c r="Y2034" s="175">
        <f t="shared" si="458"/>
        <v>46.050185736173177</v>
      </c>
    </row>
    <row r="2039" spans="1:25" ht="45" customHeight="1" x14ac:dyDescent="0.25">
      <c r="A2039" s="189"/>
      <c r="B2039" s="196"/>
      <c r="C2039" s="189"/>
      <c r="D2039" s="190"/>
      <c r="E2039" s="190"/>
      <c r="F2039" s="190"/>
      <c r="G2039" s="190"/>
      <c r="H2039" s="190"/>
      <c r="I2039" s="190"/>
      <c r="J2039" s="190"/>
      <c r="K2039" s="190"/>
      <c r="L2039" s="190"/>
      <c r="M2039" s="191" t="s">
        <v>467</v>
      </c>
      <c r="N2039" s="191" t="s">
        <v>163</v>
      </c>
      <c r="O2039" s="191" t="s">
        <v>164</v>
      </c>
      <c r="P2039" s="191" t="s">
        <v>165</v>
      </c>
      <c r="Q2039" s="191" t="s">
        <v>166</v>
      </c>
      <c r="R2039" s="191" t="s">
        <v>167</v>
      </c>
    </row>
    <row r="2040" spans="1:25" s="173" customFormat="1" x14ac:dyDescent="0.25">
      <c r="A2040" s="192"/>
      <c r="B2040" s="195" t="s">
        <v>491</v>
      </c>
      <c r="C2040" s="192"/>
      <c r="D2040" s="192"/>
      <c r="E2040" s="192"/>
      <c r="F2040" s="192"/>
      <c r="G2040" s="192"/>
      <c r="H2040" s="192"/>
      <c r="I2040" s="192"/>
      <c r="J2040" s="192"/>
      <c r="K2040" s="192"/>
      <c r="L2040" s="192"/>
      <c r="M2040" s="192"/>
      <c r="N2040" s="192"/>
      <c r="O2040" s="192"/>
      <c r="P2040" s="192"/>
      <c r="Q2040" s="192"/>
      <c r="R2040" s="192"/>
      <c r="S2040" s="184"/>
      <c r="T2040" s="184"/>
      <c r="U2040" s="184"/>
      <c r="V2040" s="185"/>
      <c r="W2040" s="186"/>
      <c r="X2040" s="186"/>
      <c r="Y2040" s="185"/>
    </row>
    <row r="2041" spans="1:25" s="173" customFormat="1" ht="14.25" x14ac:dyDescent="0.2">
      <c r="A2041" s="192"/>
      <c r="B2041" s="192" t="s">
        <v>309</v>
      </c>
      <c r="C2041" s="192" t="s">
        <v>181</v>
      </c>
      <c r="D2041" s="193"/>
      <c r="E2041" s="193"/>
      <c r="F2041" s="193"/>
      <c r="G2041" s="193"/>
      <c r="H2041" s="193"/>
      <c r="I2041" s="193"/>
      <c r="J2041" s="193"/>
      <c r="K2041" s="193"/>
      <c r="L2041" s="193"/>
      <c r="M2041" s="194" cm="1">
        <f t="array" ref="M2041">MEDIAN(IF($C$2:$C$2016=$C$2041,M2:M2016))</f>
        <v>85441</v>
      </c>
      <c r="N2041" s="194" cm="1">
        <f t="array" ref="N2041">MEDIAN(IF($C$2:$C$2016=$C$2041,N2:N2016))</f>
        <v>25050</v>
      </c>
      <c r="O2041" s="194" cm="1">
        <f t="array" ref="O2041">MEDIAN(IF($C$2:$C$2016=$C$2041,O2:O2016))</f>
        <v>21452</v>
      </c>
      <c r="P2041" s="194" cm="1">
        <f t="array" ref="P2041">MEDIAN(IF($C$2:$C$2016=$C$2041,P2:P2016))</f>
        <v>53568</v>
      </c>
      <c r="Q2041" s="194" cm="1">
        <f t="array" ref="Q2041">MEDIAN(IF($C$2:$C$2016=$C$2041,Q2:Q2016))</f>
        <v>46619</v>
      </c>
      <c r="R2041" s="194" cm="1">
        <f t="array" ref="R2041">MEDIAN(IF($C$2:$C$2016=$C$2041,R2:R2016))</f>
        <v>32784</v>
      </c>
      <c r="S2041" s="184"/>
      <c r="T2041" s="184"/>
      <c r="U2041" s="184"/>
      <c r="V2041" s="185"/>
      <c r="W2041" s="186"/>
      <c r="X2041" s="186"/>
      <c r="Y2041" s="185"/>
    </row>
    <row r="2042" spans="1:25" s="173" customFormat="1" ht="14.25" x14ac:dyDescent="0.2">
      <c r="A2042" s="192"/>
      <c r="B2042" s="192" t="s">
        <v>309</v>
      </c>
      <c r="C2042" s="192" t="s">
        <v>178</v>
      </c>
      <c r="D2042" s="193"/>
      <c r="E2042" s="193"/>
      <c r="F2042" s="193"/>
      <c r="G2042" s="193"/>
      <c r="H2042" s="193"/>
      <c r="I2042" s="193"/>
      <c r="J2042" s="193"/>
      <c r="K2042" s="193"/>
      <c r="L2042" s="193"/>
      <c r="M2042" s="194" cm="1">
        <f t="array" ref="M2042">MEDIAN(IF($C$2:$C$2016=$C$2042,M2:M2016))</f>
        <v>67039</v>
      </c>
      <c r="N2042" s="194" cm="1">
        <f t="array" ref="N2042">MEDIAN(IF($C$2:$C$2016=$C$2042,N2:N2016))</f>
        <v>6120</v>
      </c>
      <c r="O2042" s="194" cm="1">
        <f t="array" ref="O2042">MEDIAN(IF($C$2:$C$2016=$C$2042,O2:O2016))</f>
        <v>2549</v>
      </c>
      <c r="P2042" s="194" cm="1">
        <f t="array" ref="P2042">MEDIAN(IF($C$2:$C$2016=$C$2042,P2:P2016))</f>
        <v>35316</v>
      </c>
      <c r="Q2042" s="194" cm="1">
        <f t="array" ref="Q2042">MEDIAN(IF($C$2:$C$2016=$C$2042,Q2:Q2016))</f>
        <v>27897</v>
      </c>
      <c r="R2042" s="194" cm="1">
        <f t="array" ref="R2042">MEDIAN(IF($C$2:$C$2016=$C$2042,R2:R2016))</f>
        <v>14309</v>
      </c>
      <c r="S2042" s="184"/>
      <c r="T2042" s="184"/>
      <c r="U2042" s="184"/>
      <c r="V2042" s="185"/>
      <c r="W2042" s="186"/>
      <c r="X2042" s="186"/>
      <c r="Y2042" s="185"/>
    </row>
    <row r="2043" spans="1:25" s="173" customFormat="1" ht="14.25" x14ac:dyDescent="0.2">
      <c r="A2043" s="192"/>
      <c r="B2043" s="192" t="s">
        <v>309</v>
      </c>
      <c r="C2043" s="192" t="s">
        <v>468</v>
      </c>
      <c r="D2043" s="193"/>
      <c r="E2043" s="193"/>
      <c r="F2043" s="193"/>
      <c r="G2043" s="193"/>
      <c r="H2043" s="193"/>
      <c r="I2043" s="193"/>
      <c r="J2043" s="193"/>
      <c r="K2043" s="193"/>
      <c r="L2043" s="193"/>
      <c r="M2043" s="194" cm="1">
        <f t="array" ref="M2043">MEDIAN(IF($C$2:$C$2016=$C$2043,M2:M2016))</f>
        <v>56383</v>
      </c>
      <c r="N2043" s="194" cm="1">
        <f t="array" ref="N2043">MEDIAN(IF($C$2:$C$2016=$C$2043,N2:N2016))</f>
        <v>-4841</v>
      </c>
      <c r="O2043" s="194" cm="1">
        <f t="array" ref="O2043">MEDIAN(IF($C$2:$C$2016=$C$2043,O2:O2016))</f>
        <v>-8376</v>
      </c>
      <c r="P2043" s="194" cm="1">
        <f t="array" ref="P2043">MEDIAN(IF($C$2:$C$2016=$C$2043,P2:P2016))</f>
        <v>24709</v>
      </c>
      <c r="Q2043" s="194" cm="1">
        <f t="array" ref="Q2043">MEDIAN(IF($C$2:$C$2016=$C$2043,Q2:Q2016))</f>
        <v>17569</v>
      </c>
      <c r="R2043" s="194" cm="1">
        <f t="array" ref="R2043">MEDIAN(IF($C$2:$C$2016=$C$2043,R2:R2016))</f>
        <v>3576</v>
      </c>
      <c r="S2043" s="184"/>
      <c r="T2043" s="184"/>
      <c r="U2043" s="184"/>
      <c r="V2043" s="185"/>
      <c r="W2043" s="186"/>
      <c r="X2043" s="186"/>
      <c r="Y2043" s="185"/>
    </row>
    <row r="2044" spans="1:25" s="173" customFormat="1" x14ac:dyDescent="0.25">
      <c r="A2044" s="192"/>
      <c r="B2044" s="195" t="s">
        <v>492</v>
      </c>
      <c r="C2044" s="192"/>
      <c r="D2044" s="192"/>
      <c r="E2044" s="192"/>
      <c r="F2044" s="192"/>
      <c r="G2044" s="192"/>
      <c r="H2044" s="192"/>
      <c r="I2044" s="192"/>
      <c r="J2044" s="192"/>
      <c r="K2044" s="192"/>
      <c r="L2044" s="192"/>
      <c r="M2044" s="192"/>
      <c r="N2044" s="192"/>
      <c r="O2044" s="192"/>
      <c r="P2044" s="192"/>
      <c r="Q2044" s="192"/>
      <c r="R2044" s="192"/>
      <c r="S2044" s="184"/>
      <c r="T2044" s="184"/>
      <c r="U2044" s="184"/>
      <c r="V2044" s="185"/>
      <c r="W2044" s="186"/>
      <c r="X2044" s="186"/>
      <c r="Y2044" s="185"/>
    </row>
    <row r="2045" spans="1:25" s="173" customFormat="1" ht="14.25" x14ac:dyDescent="0.2">
      <c r="A2045" s="192"/>
      <c r="B2045" s="192" t="s">
        <v>309</v>
      </c>
      <c r="C2045" s="192" t="s">
        <v>174</v>
      </c>
      <c r="D2045" s="193"/>
      <c r="E2045" s="193"/>
      <c r="F2045" s="193"/>
      <c r="G2045" s="193"/>
      <c r="H2045" s="193"/>
      <c r="I2045" s="193"/>
      <c r="J2045" s="193"/>
      <c r="K2045" s="193"/>
      <c r="L2045" s="193"/>
      <c r="M2045" s="194" cm="1">
        <f t="array" ref="M2045">MEDIAN(IF($C$2:$C$2016=$C$2045,M2:M2016))</f>
        <v>66390</v>
      </c>
      <c r="N2045" s="194" cm="1">
        <f t="array" ref="N2045">MEDIAN(IF($C$2:$C$2016=$C$2045,N2:N2016))</f>
        <v>5452</v>
      </c>
      <c r="O2045" s="194" cm="1">
        <f t="array" ref="O2045">MEDIAN(IF($C$2:$C$2016=$C$2045,O2:O2016))</f>
        <v>1932</v>
      </c>
      <c r="P2045" s="194" cm="1">
        <f t="array" ref="P2045">MEDIAN(IF($C$2:$C$2016=$C$2045,P2:P2016))</f>
        <v>34595</v>
      </c>
      <c r="Q2045" s="194" cm="1">
        <f t="array" ref="Q2045">MEDIAN(IF($C$2:$C$2016=$C$2045,Q2:Q2016))</f>
        <v>27267</v>
      </c>
      <c r="R2045" s="194" cm="1">
        <f t="array" ref="R2045">MEDIAN(IF($C$2:$C$2016=$C$2045,R2:R2016))</f>
        <v>13552</v>
      </c>
      <c r="S2045" s="184"/>
      <c r="T2045" s="184"/>
      <c r="U2045" s="184"/>
      <c r="V2045" s="185"/>
      <c r="W2045" s="186"/>
      <c r="X2045" s="186"/>
      <c r="Y2045" s="185"/>
    </row>
    <row r="2046" spans="1:25" s="173" customFormat="1" ht="14.25" x14ac:dyDescent="0.2">
      <c r="A2046" s="192"/>
      <c r="B2046" s="192" t="s">
        <v>309</v>
      </c>
      <c r="C2046" s="192" t="s">
        <v>179</v>
      </c>
      <c r="D2046" s="193"/>
      <c r="E2046" s="193"/>
      <c r="F2046" s="193"/>
      <c r="G2046" s="193"/>
      <c r="H2046" s="193"/>
      <c r="I2046" s="193"/>
      <c r="J2046" s="193"/>
      <c r="K2046" s="193"/>
      <c r="L2046" s="193"/>
      <c r="M2046" s="194" cm="1">
        <f t="array" ref="M2046">MEDIAN(IF($C$2:$C$2016=$C$2046,M2:M2016))</f>
        <v>54608</v>
      </c>
      <c r="N2046" s="194" cm="1">
        <f t="array" ref="N2046">MEDIAN(IF($C$2:$C$2016=$C$2046,N2:N2016))</f>
        <v>-6668</v>
      </c>
      <c r="O2046" s="194" cm="1">
        <f t="array" ref="O2046">MEDIAN(IF($C$2:$C$2016=$C$2046,O2:O2016))</f>
        <v>-10117</v>
      </c>
      <c r="P2046" s="194" cm="1">
        <f t="array" ref="P2046">MEDIAN(IF($C$2:$C$2016=$C$2046,P2:P2016))</f>
        <v>22889</v>
      </c>
      <c r="Q2046" s="194" cm="1">
        <f t="array" ref="Q2046">MEDIAN(IF($C$2:$C$2016=$C$2046,Q2:Q2016))</f>
        <v>15776</v>
      </c>
      <c r="R2046" s="194" cm="1">
        <f t="array" ref="R2046">MEDIAN(IF($C$2:$C$2016=$C$2046,R2:R2016))</f>
        <v>1760</v>
      </c>
      <c r="S2046" s="184"/>
      <c r="T2046" s="184"/>
      <c r="U2046" s="184"/>
      <c r="V2046" s="185"/>
      <c r="W2046" s="186"/>
      <c r="X2046" s="186"/>
      <c r="Y2046" s="185"/>
    </row>
    <row r="2047" spans="1:25" s="173" customFormat="1" ht="14.25" x14ac:dyDescent="0.2">
      <c r="A2047" s="192"/>
      <c r="B2047" s="192" t="s">
        <v>309</v>
      </c>
      <c r="C2047" s="192" t="s">
        <v>170</v>
      </c>
      <c r="D2047" s="193"/>
      <c r="E2047" s="193"/>
      <c r="F2047" s="193"/>
      <c r="G2047" s="193"/>
      <c r="H2047" s="193"/>
      <c r="I2047" s="193"/>
      <c r="J2047" s="193"/>
      <c r="K2047" s="193"/>
      <c r="L2047" s="193"/>
      <c r="M2047" s="194" cm="1">
        <f t="array" ref="M2047">MEDIAN(IF($C$2:$C$2016=$C$2047,M2:M2016))</f>
        <v>47241.25</v>
      </c>
      <c r="N2047" s="194" cm="1">
        <f t="array" ref="N2047">MEDIAN(IF($C$2:$C$2016=$C$2047,N2:N2016))</f>
        <v>-13993.25</v>
      </c>
      <c r="O2047" s="194" cm="1">
        <f t="array" ref="O2047">MEDIAN(IF($C$2:$C$2016=$C$2047,O2:O2016))</f>
        <v>-17478</v>
      </c>
      <c r="P2047" s="194" cm="1">
        <f t="array" ref="P2047">MEDIAN(IF($C$2:$C$2016=$C$2047,P2:P2016))</f>
        <v>15190</v>
      </c>
      <c r="Q2047" s="194" cm="1">
        <f t="array" ref="Q2047">MEDIAN(IF($C$2:$C$2016=$C$2047,Q2:Q2016))</f>
        <v>8345.25</v>
      </c>
      <c r="R2047" s="194" cm="1">
        <f t="array" ref="R2047">MEDIAN(IF($C$2:$C$2016=$C$2047,R2:R2016))</f>
        <v>-5558</v>
      </c>
      <c r="S2047" s="184"/>
      <c r="T2047" s="184"/>
      <c r="U2047" s="184"/>
      <c r="V2047" s="185"/>
      <c r="W2047" s="186"/>
      <c r="X2047" s="186"/>
      <c r="Y2047" s="185"/>
    </row>
    <row r="2048" spans="1:25" s="173" customFormat="1" ht="14.25" x14ac:dyDescent="0.2">
      <c r="A2048" s="192"/>
      <c r="B2048" s="192" t="s">
        <v>309</v>
      </c>
      <c r="C2048" s="192" t="s">
        <v>171</v>
      </c>
      <c r="D2048" s="193"/>
      <c r="E2048" s="193"/>
      <c r="F2048" s="193"/>
      <c r="G2048" s="193"/>
      <c r="H2048" s="193"/>
      <c r="I2048" s="193"/>
      <c r="J2048" s="193"/>
      <c r="K2048" s="193"/>
      <c r="L2048" s="193"/>
      <c r="M2048" s="194" cm="1">
        <f t="array" ref="M2048">MEDIAN(IF($C$2:$C$2016=$C$2048,M2:M2016))</f>
        <v>43398</v>
      </c>
      <c r="N2048" s="194" cm="1">
        <f t="array" ref="N2048">MEDIAN(IF($C$2:$C$2016=$C$2048,N2:N2016))</f>
        <v>-17662</v>
      </c>
      <c r="O2048" s="194" cm="1">
        <f t="array" ref="O2048">MEDIAN(IF($C$2:$C$2016=$C$2048,O2:O2016))</f>
        <v>-21109</v>
      </c>
      <c r="P2048" s="194" cm="1">
        <f t="array" ref="P2048">MEDIAN(IF($C$2:$C$2016=$C$2048,P2:P2016))</f>
        <v>11347</v>
      </c>
      <c r="Q2048" s="194" cm="1">
        <f t="array" ref="Q2048">MEDIAN(IF($C$2:$C$2016=$C$2048,Q2:Q2016))</f>
        <v>4709</v>
      </c>
      <c r="R2048" s="194" cm="1">
        <f t="array" ref="R2048">MEDIAN(IF($C$2:$C$2016=$C$2048,R2:R2016))</f>
        <v>-9453</v>
      </c>
      <c r="S2048" s="184"/>
      <c r="T2048" s="184"/>
      <c r="U2048" s="184"/>
      <c r="V2048" s="185"/>
      <c r="W2048" s="186"/>
      <c r="X2048" s="186"/>
      <c r="Y2048" s="185"/>
    </row>
    <row r="2049" spans="1:25" s="173" customFormat="1" ht="14.25" x14ac:dyDescent="0.2">
      <c r="A2049" s="192"/>
      <c r="B2049" s="192" t="s">
        <v>309</v>
      </c>
      <c r="C2049" s="192" t="s">
        <v>303</v>
      </c>
      <c r="D2049" s="193"/>
      <c r="E2049" s="193"/>
      <c r="F2049" s="193"/>
      <c r="G2049" s="193"/>
      <c r="H2049" s="193"/>
      <c r="I2049" s="193"/>
      <c r="J2049" s="193"/>
      <c r="K2049" s="193"/>
      <c r="L2049" s="193"/>
      <c r="M2049" s="194" cm="1">
        <f t="array" ref="M2049">MEDIAN(IF($C$2:$C$2016=$C$2049,M2:M2016))</f>
        <v>42773</v>
      </c>
      <c r="N2049" s="194" cm="1">
        <f t="array" ref="N2049">MEDIAN(IF($C$2:$C$2016=$C$2049,N2:N2016))</f>
        <v>-18274</v>
      </c>
      <c r="O2049" s="194" cm="1">
        <f t="array" ref="O2049">MEDIAN(IF($C$2:$C$2016=$C$2049,O2:O2016))</f>
        <v>-21721</v>
      </c>
      <c r="P2049" s="194" cm="1">
        <f t="array" ref="P2049">MEDIAN(IF($C$2:$C$2016=$C$2049,P2:P2016))</f>
        <v>10778</v>
      </c>
      <c r="Q2049" s="194" cm="1">
        <f t="array" ref="Q2049">MEDIAN(IF($C$2:$C$2016=$C$2049,Q2:Q2016))</f>
        <v>4120</v>
      </c>
      <c r="R2049" s="194" cm="1">
        <f t="array" ref="R2049">MEDIAN(IF($C$2:$C$2016=$C$2049,R2:R2016))</f>
        <v>-10014</v>
      </c>
      <c r="S2049" s="184"/>
      <c r="T2049" s="184"/>
      <c r="U2049" s="184"/>
      <c r="V2049" s="185"/>
      <c r="W2049" s="186"/>
      <c r="X2049" s="186"/>
      <c r="Y2049" s="185"/>
    </row>
    <row r="2050" spans="1:25" s="173" customFormat="1" ht="14.25" x14ac:dyDescent="0.2">
      <c r="A2050" s="192"/>
      <c r="B2050" s="192" t="s">
        <v>309</v>
      </c>
      <c r="C2050" s="192" t="s">
        <v>173</v>
      </c>
      <c r="D2050" s="193"/>
      <c r="E2050" s="193"/>
      <c r="F2050" s="193"/>
      <c r="G2050" s="193"/>
      <c r="H2050" s="193"/>
      <c r="I2050" s="193"/>
      <c r="J2050" s="193"/>
      <c r="K2050" s="193"/>
      <c r="L2050" s="193"/>
      <c r="M2050" s="194" cm="1">
        <f t="array" ref="M2050">MEDIAN(IF($C$2:$C$2016=$C$2050,M2:M2016))</f>
        <v>38320</v>
      </c>
      <c r="N2050" s="194" cm="1">
        <f t="array" ref="N2050">MEDIAN(IF($C$2:$C$2016=$C$2050,N2:N2016))</f>
        <v>-22641</v>
      </c>
      <c r="O2050" s="194" cm="1">
        <f t="array" ref="O2050">MEDIAN(IF($C$2:$C$2016=$C$2050,O2:O2016))</f>
        <v>-26088</v>
      </c>
      <c r="P2050" s="194" cm="1">
        <f t="array" ref="P2050">MEDIAN(IF($C$2:$C$2016=$C$2050,P2:P2016))</f>
        <v>6263</v>
      </c>
      <c r="Q2050" s="194" cm="1">
        <f t="array" ref="Q2050">MEDIAN(IF($C$2:$C$2016=$C$2050,Q2:Q2016))</f>
        <v>-82</v>
      </c>
      <c r="R2050" s="194" cm="1">
        <f t="array" ref="R2050">MEDIAN(IF($C$2:$C$2016=$C$2050,R2:R2016))</f>
        <v>-14244</v>
      </c>
      <c r="S2050" s="184"/>
      <c r="T2050" s="184"/>
      <c r="U2050" s="184"/>
      <c r="V2050" s="185"/>
      <c r="W2050" s="186"/>
      <c r="X2050" s="186"/>
      <c r="Y2050" s="185"/>
    </row>
    <row r="2051" spans="1:25" s="173" customFormat="1" ht="14.25" x14ac:dyDescent="0.2">
      <c r="A2051" s="192"/>
      <c r="B2051" s="192" t="s">
        <v>309</v>
      </c>
      <c r="C2051" s="192" t="s">
        <v>304</v>
      </c>
      <c r="D2051" s="193"/>
      <c r="E2051" s="193"/>
      <c r="F2051" s="193"/>
      <c r="G2051" s="193"/>
      <c r="H2051" s="193"/>
      <c r="I2051" s="193"/>
      <c r="J2051" s="193"/>
      <c r="K2051" s="193"/>
      <c r="L2051" s="193"/>
      <c r="M2051" s="194" cm="1">
        <f t="array" ref="M2051">MEDIAN(IF($C$2:$C$2016=$C$2051,M2:M2016))</f>
        <v>30846</v>
      </c>
      <c r="N2051" s="194" cm="1">
        <f t="array" ref="N2051">MEDIAN(IF($C$2:$C$2016=$C$2051,N2:N2016))</f>
        <v>-29969</v>
      </c>
      <c r="O2051" s="194" cm="1">
        <f t="array" ref="O2051">MEDIAN(IF($C$2:$C$2016=$C$2051,O2:O2016))</f>
        <v>-33416</v>
      </c>
      <c r="P2051" s="194" cm="1">
        <f t="array" ref="P2051">MEDIAN(IF($C$2:$C$2016=$C$2051,P2:P2016))</f>
        <v>-1147</v>
      </c>
      <c r="Q2051" s="194" cm="1">
        <f t="array" ref="Q2051">MEDIAN(IF($C$2:$C$2016=$C$2051,Q2:Q2016))</f>
        <v>-7317</v>
      </c>
      <c r="R2051" s="194" cm="1">
        <f t="array" ref="R2051">MEDIAN(IF($C$2:$C$2016=$C$2051,R2:R2016))</f>
        <v>-21756</v>
      </c>
      <c r="S2051" s="184"/>
      <c r="T2051" s="184"/>
      <c r="U2051" s="184"/>
      <c r="V2051" s="185"/>
      <c r="W2051" s="186"/>
      <c r="X2051" s="186"/>
      <c r="Y2051" s="185"/>
    </row>
    <row r="2052" spans="1:25" s="173" customFormat="1" ht="14.25" x14ac:dyDescent="0.2">
      <c r="A2052" s="192"/>
      <c r="B2052" s="192" t="s">
        <v>309</v>
      </c>
      <c r="C2052" s="192" t="s">
        <v>172</v>
      </c>
      <c r="D2052" s="193"/>
      <c r="E2052" s="193"/>
      <c r="F2052" s="193"/>
      <c r="G2052" s="193"/>
      <c r="H2052" s="193"/>
      <c r="I2052" s="193"/>
      <c r="J2052" s="193"/>
      <c r="K2052" s="193"/>
      <c r="L2052" s="193"/>
      <c r="M2052" s="194" cm="1">
        <f t="array" ref="M2052">MEDIAN(IF($C$2:$C$2016=$C$2052,M2:M2016))</f>
        <v>30833</v>
      </c>
      <c r="N2052" s="194" cm="1">
        <f t="array" ref="N2052">MEDIAN(IF($C$2:$C$2016=$C$2052,N2:N2016))</f>
        <v>-29982</v>
      </c>
      <c r="O2052" s="194" cm="1">
        <f t="array" ref="O2052">MEDIAN(IF($C$2:$C$2016=$C$2052,O2:O2016))</f>
        <v>-33429</v>
      </c>
      <c r="P2052" s="194" cm="1">
        <f t="array" ref="P2052">MEDIAN(IF($C$2:$C$2016=$C$2052,P2:P2016))</f>
        <v>-1161</v>
      </c>
      <c r="Q2052" s="194" cm="1">
        <f t="array" ref="Q2052">MEDIAN(IF($C$2:$C$2016=$C$2052,Q2:Q2016))</f>
        <v>-7330</v>
      </c>
      <c r="R2052" s="194" cm="1">
        <f t="array" ref="R2052">MEDIAN(IF($C$2:$C$2016=$C$2052,R2:R2016))</f>
        <v>-21769</v>
      </c>
      <c r="S2052" s="184"/>
      <c r="T2052" s="184"/>
      <c r="U2052" s="184"/>
      <c r="V2052" s="185"/>
      <c r="W2052" s="186"/>
      <c r="X2052" s="186"/>
      <c r="Y2052" s="185"/>
    </row>
    <row r="2053" spans="1:25" s="173" customFormat="1" ht="14.25" x14ac:dyDescent="0.2">
      <c r="A2053" s="192"/>
      <c r="B2053" s="192" t="s">
        <v>309</v>
      </c>
      <c r="C2053" s="192" t="s">
        <v>306</v>
      </c>
      <c r="D2053" s="193"/>
      <c r="E2053" s="193"/>
      <c r="F2053" s="193"/>
      <c r="G2053" s="193"/>
      <c r="H2053" s="193"/>
      <c r="I2053" s="193"/>
      <c r="J2053" s="193"/>
      <c r="K2053" s="193"/>
      <c r="L2053" s="193"/>
      <c r="M2053" s="194" cm="1">
        <f t="array" ref="M2053">MEDIAN(IF($C$2:$C$2016=$C$2053,M2:M2016))</f>
        <v>30137</v>
      </c>
      <c r="N2053" s="194" cm="1">
        <f t="array" ref="N2053">MEDIAN(IF($C$2:$C$2016=$C$2053,N2:N2016))</f>
        <v>-30664</v>
      </c>
      <c r="O2053" s="194" cm="1">
        <f t="array" ref="O2053">MEDIAN(IF($C$2:$C$2016=$C$2053,O2:O2016))</f>
        <v>-34111</v>
      </c>
      <c r="P2053" s="194" cm="1">
        <f t="array" ref="P2053">MEDIAN(IF($C$2:$C$2016=$C$2053,P2:P2016))</f>
        <v>-1865</v>
      </c>
      <c r="Q2053" s="194" cm="1">
        <f t="array" ref="Q2053">MEDIAN(IF($C$2:$C$2016=$C$2053,Q2:Q2016))</f>
        <v>-8046</v>
      </c>
      <c r="R2053" s="194" cm="1">
        <f t="array" ref="R2053">MEDIAN(IF($C$2:$C$2016=$C$2053,R2:R2016))</f>
        <v>-22468</v>
      </c>
      <c r="S2053" s="184"/>
      <c r="T2053" s="184"/>
      <c r="U2053" s="184"/>
      <c r="V2053" s="185"/>
      <c r="W2053" s="186"/>
      <c r="X2053" s="186"/>
      <c r="Y2053" s="185"/>
    </row>
    <row r="2054" spans="1:25" s="173" customFormat="1" ht="14.25" x14ac:dyDescent="0.2">
      <c r="A2054" s="192"/>
      <c r="B2054" s="192" t="s">
        <v>309</v>
      </c>
      <c r="C2054" s="192" t="s">
        <v>302</v>
      </c>
      <c r="D2054" s="193"/>
      <c r="E2054" s="193"/>
      <c r="F2054" s="193"/>
      <c r="G2054" s="193"/>
      <c r="H2054" s="193"/>
      <c r="I2054" s="193"/>
      <c r="J2054" s="193"/>
      <c r="K2054" s="193"/>
      <c r="L2054" s="193"/>
      <c r="M2054" s="194" cm="1">
        <f t="array" ref="M2054">MEDIAN(IF($C$2:$C$2016=$C$2054,M2:M2016))</f>
        <v>28956</v>
      </c>
      <c r="N2054" s="194" cm="1">
        <f t="array" ref="N2054">MEDIAN(IF($C$2:$C$2016=$C$2054,N2:N2016))</f>
        <v>-31823</v>
      </c>
      <c r="O2054" s="194" cm="1">
        <f t="array" ref="O2054">MEDIAN(IF($C$2:$C$2016=$C$2054,O2:O2016))</f>
        <v>-35270</v>
      </c>
      <c r="P2054" s="194" cm="1">
        <f t="array" ref="P2054">MEDIAN(IF($C$2:$C$2016=$C$2054,P2:P2016))</f>
        <v>-3004</v>
      </c>
      <c r="Q2054" s="194" cm="1">
        <f t="array" ref="Q2054">MEDIAN(IF($C$2:$C$2016=$C$2054,Q2:Q2016))</f>
        <v>-9263</v>
      </c>
      <c r="R2054" s="194" cm="1">
        <f t="array" ref="R2054">MEDIAN(IF($C$2:$C$2016=$C$2054,R2:R2016))</f>
        <v>-23656</v>
      </c>
      <c r="S2054" s="184"/>
      <c r="T2054" s="184"/>
      <c r="U2054" s="184"/>
      <c r="V2054" s="185"/>
      <c r="W2054" s="186"/>
      <c r="X2054" s="186"/>
      <c r="Y2054" s="185"/>
    </row>
    <row r="2055" spans="1:25" s="173" customFormat="1" ht="14.25" x14ac:dyDescent="0.2">
      <c r="A2055" s="192"/>
      <c r="B2055" s="192" t="s">
        <v>309</v>
      </c>
      <c r="C2055" s="192" t="s">
        <v>175</v>
      </c>
      <c r="D2055" s="193"/>
      <c r="E2055" s="193"/>
      <c r="F2055" s="193"/>
      <c r="G2055" s="193"/>
      <c r="H2055" s="193"/>
      <c r="I2055" s="193"/>
      <c r="J2055" s="193"/>
      <c r="K2055" s="193"/>
      <c r="L2055" s="193"/>
      <c r="M2055" s="194" cm="1">
        <f t="array" ref="M2055">MEDIAN(IF($C$2:$C$2016=$C$2055,M2:M2016))</f>
        <v>28719</v>
      </c>
      <c r="N2055" s="194" cm="1">
        <f t="array" ref="N2055">MEDIAN(IF($C$2:$C$2016=$C$2055,N2:N2016))</f>
        <v>-32054</v>
      </c>
      <c r="O2055" s="194" cm="1">
        <f t="array" ref="O2055">MEDIAN(IF($C$2:$C$2016=$C$2055,O2:O2016))</f>
        <v>-35501</v>
      </c>
      <c r="P2055" s="194" cm="1">
        <f t="array" ref="P2055">MEDIAN(IF($C$2:$C$2016=$C$2055,P2:P2016))</f>
        <v>-3232</v>
      </c>
      <c r="Q2055" s="194" cm="1">
        <f t="array" ref="Q2055">MEDIAN(IF($C$2:$C$2016=$C$2055,Q2:Q2016))</f>
        <v>-9506</v>
      </c>
      <c r="R2055" s="194" cm="1">
        <f t="array" ref="R2055">MEDIAN(IF($C$2:$C$2016=$C$2055,R2:R2016))</f>
        <v>-23893</v>
      </c>
      <c r="S2055" s="184"/>
      <c r="T2055" s="184"/>
      <c r="U2055" s="184"/>
      <c r="V2055" s="185"/>
      <c r="W2055" s="186"/>
      <c r="X2055" s="186"/>
      <c r="Y2055" s="185"/>
    </row>
    <row r="2056" spans="1:25" s="173" customFormat="1" ht="14.25" x14ac:dyDescent="0.2">
      <c r="A2056" s="192"/>
      <c r="B2056" s="192" t="s">
        <v>309</v>
      </c>
      <c r="C2056" s="192" t="s">
        <v>177</v>
      </c>
      <c r="D2056" s="193"/>
      <c r="E2056" s="193"/>
      <c r="F2056" s="193"/>
      <c r="G2056" s="193"/>
      <c r="H2056" s="193"/>
      <c r="I2056" s="193"/>
      <c r="J2056" s="193"/>
      <c r="K2056" s="193"/>
      <c r="L2056" s="193"/>
      <c r="M2056" s="194" cm="1">
        <f t="array" ref="M2056">MEDIAN(IF($C$2:$C$2016=$C$2056,M2:M2016))</f>
        <v>28262</v>
      </c>
      <c r="N2056" s="194" cm="1">
        <f t="array" ref="N2056">MEDIAN(IF($C$2:$C$2016=$C$2056,N2:N2016))</f>
        <v>-32502</v>
      </c>
      <c r="O2056" s="194" cm="1">
        <f t="array" ref="O2056">MEDIAN(IF($C$2:$C$2016=$C$2056,O2:O2016))</f>
        <v>-35949</v>
      </c>
      <c r="P2056" s="194" cm="1">
        <f t="array" ref="P2056">MEDIAN(IF($C$2:$C$2016=$C$2056,P2:P2016))</f>
        <v>-3689</v>
      </c>
      <c r="Q2056" s="194" cm="1">
        <f t="array" ref="Q2056">MEDIAN(IF($C$2:$C$2016=$C$2056,Q2:Q2016))</f>
        <v>-9977</v>
      </c>
      <c r="R2056" s="194" cm="1">
        <f t="array" ref="R2056">MEDIAN(IF($C$2:$C$2016=$C$2056,R2:R2016))</f>
        <v>-24353</v>
      </c>
      <c r="S2056" s="184"/>
      <c r="T2056" s="184"/>
      <c r="U2056" s="184"/>
      <c r="V2056" s="185"/>
      <c r="W2056" s="186"/>
      <c r="X2056" s="186"/>
      <c r="Y2056" s="185"/>
    </row>
    <row r="2057" spans="1:25" s="173" customFormat="1" ht="14.25" x14ac:dyDescent="0.2">
      <c r="A2057" s="192"/>
      <c r="B2057" s="192" t="s">
        <v>309</v>
      </c>
      <c r="C2057" s="192" t="s">
        <v>180</v>
      </c>
      <c r="D2057" s="193"/>
      <c r="E2057" s="193"/>
      <c r="F2057" s="193"/>
      <c r="G2057" s="193"/>
      <c r="H2057" s="193"/>
      <c r="I2057" s="193"/>
      <c r="J2057" s="193"/>
      <c r="K2057" s="193"/>
      <c r="L2057" s="193"/>
      <c r="M2057" s="194" cm="1">
        <f t="array" ref="M2057">MEDIAN(IF($C$2:$C$2016=$C$2057,M2:M2016))</f>
        <v>28121</v>
      </c>
      <c r="N2057" s="194" cm="1">
        <f t="array" ref="N2057">MEDIAN(IF($C$2:$C$2016=$C$2057,N2:N2016))</f>
        <v>-32641</v>
      </c>
      <c r="O2057" s="194" cm="1">
        <f t="array" ref="O2057">MEDIAN(IF($C$2:$C$2016=$C$2057,O2:O2016))</f>
        <v>-36088</v>
      </c>
      <c r="P2057" s="194" cm="1">
        <f t="array" ref="P2057">MEDIAN(IF($C$2:$C$2016=$C$2057,P2:P2016))</f>
        <v>-3843</v>
      </c>
      <c r="Q2057" s="194" cm="1">
        <f t="array" ref="Q2057">MEDIAN(IF($C$2:$C$2016=$C$2057,Q2:Q2016))</f>
        <v>-10122</v>
      </c>
      <c r="R2057" s="194" cm="1">
        <f t="array" ref="R2057">MEDIAN(IF($C$2:$C$2016=$C$2057,R2:R2016))</f>
        <v>-24495</v>
      </c>
      <c r="S2057" s="184"/>
      <c r="T2057" s="184"/>
      <c r="U2057" s="184"/>
      <c r="V2057" s="185"/>
      <c r="W2057" s="186"/>
      <c r="X2057" s="186"/>
      <c r="Y2057" s="185"/>
    </row>
    <row r="2058" spans="1:25" s="173" customFormat="1" ht="14.25" x14ac:dyDescent="0.2">
      <c r="A2058" s="192"/>
      <c r="B2058" s="192" t="s">
        <v>309</v>
      </c>
      <c r="C2058" s="192" t="s">
        <v>305</v>
      </c>
      <c r="D2058" s="193"/>
      <c r="E2058" s="193"/>
      <c r="F2058" s="193"/>
      <c r="G2058" s="193"/>
      <c r="H2058" s="193"/>
      <c r="I2058" s="193"/>
      <c r="J2058" s="193"/>
      <c r="K2058" s="193"/>
      <c r="L2058" s="193"/>
      <c r="M2058" s="194" cm="1">
        <f t="array" ref="M2058">MEDIAN(IF($C$2:$C$2016=$C$2058,M2:M2016))</f>
        <v>26532</v>
      </c>
      <c r="N2058" s="194" cm="1">
        <f t="array" ref="N2058">MEDIAN(IF($C$2:$C$2016=$C$2058,N2:N2016))</f>
        <v>-34199</v>
      </c>
      <c r="O2058" s="194" cm="1">
        <f t="array" ref="O2058">MEDIAN(IF($C$2:$C$2016=$C$2058,O2:O2016))</f>
        <v>-37646</v>
      </c>
      <c r="P2058" s="194" cm="1">
        <f t="array" ref="P2058">MEDIAN(IF($C$2:$C$2016=$C$2058,P2:P2016))</f>
        <v>-5488</v>
      </c>
      <c r="Q2058" s="194" cm="1">
        <f t="array" ref="Q2058">MEDIAN(IF($C$2:$C$2016=$C$2058,Q2:Q2016))</f>
        <v>-11759</v>
      </c>
      <c r="R2058" s="194" cm="1">
        <f t="array" ref="R2058">MEDIAN(IF($C$2:$C$2016=$C$2058,R2:R2016))</f>
        <v>-26092</v>
      </c>
      <c r="S2058" s="184"/>
      <c r="T2058" s="184"/>
      <c r="U2058" s="184"/>
      <c r="V2058" s="185"/>
      <c r="W2058" s="186"/>
      <c r="X2058" s="186"/>
      <c r="Y2058" s="185"/>
    </row>
    <row r="2059" spans="1:25" s="173" customFormat="1" ht="14.25" x14ac:dyDescent="0.2">
      <c r="A2059" s="192"/>
      <c r="B2059" s="192" t="s">
        <v>309</v>
      </c>
      <c r="C2059" s="192" t="s">
        <v>176</v>
      </c>
      <c r="D2059" s="193"/>
      <c r="E2059" s="193"/>
      <c r="F2059" s="193"/>
      <c r="G2059" s="193"/>
      <c r="H2059" s="193"/>
      <c r="I2059" s="193"/>
      <c r="J2059" s="193"/>
      <c r="K2059" s="193"/>
      <c r="L2059" s="193"/>
      <c r="M2059" s="194" cm="1">
        <f t="array" ref="M2059">MEDIAN(IF($C$2:$C$2016=$C$2059,M2:M2016))</f>
        <v>24365</v>
      </c>
      <c r="N2059" s="194" cm="1">
        <f t="array" ref="N2059">MEDIAN(IF($C$2:$C$2016=$C$2059,N2:N2016))</f>
        <v>-36324</v>
      </c>
      <c r="O2059" s="194" cm="1">
        <f t="array" ref="O2059">MEDIAN(IF($C$2:$C$2016=$C$2059,O2:O2016))</f>
        <v>-39771</v>
      </c>
      <c r="P2059" s="194" cm="1">
        <f t="array" ref="P2059">MEDIAN(IF($C$2:$C$2016=$C$2059,P2:P2016))</f>
        <v>-7575</v>
      </c>
      <c r="Q2059" s="194" cm="1">
        <f t="array" ref="Q2059">MEDIAN(IF($C$2:$C$2016=$C$2059,Q2:Q2016))</f>
        <v>-14096</v>
      </c>
      <c r="R2059" s="194" cm="1">
        <f t="array" ref="R2059">MEDIAN(IF($C$2:$C$2016=$C$2059,R2:R2016))</f>
        <v>-28270</v>
      </c>
      <c r="S2059" s="184"/>
      <c r="T2059" s="184"/>
      <c r="U2059" s="184"/>
      <c r="V2059" s="185"/>
      <c r="W2059" s="186"/>
      <c r="X2059" s="186"/>
      <c r="Y2059" s="185"/>
    </row>
    <row r="2060" spans="1:25" ht="15" customHeight="1" x14ac:dyDescent="0.2">
      <c r="D2060" s="172"/>
      <c r="E2060" s="172"/>
      <c r="F2060" s="172"/>
      <c r="G2060" s="172"/>
      <c r="H2060" s="172"/>
      <c r="I2060" s="172"/>
      <c r="J2060" s="172"/>
      <c r="K2060" s="172"/>
      <c r="L2060" s="172"/>
      <c r="M2060" s="172"/>
      <c r="N2060" s="172"/>
      <c r="O2060" s="172"/>
      <c r="P2060" s="172"/>
      <c r="Q2060" s="172"/>
      <c r="R2060" s="172"/>
      <c r="S2060" s="187"/>
      <c r="T2060" s="187"/>
      <c r="U2060" s="187"/>
      <c r="V2060" s="173"/>
      <c r="W2060" s="188"/>
      <c r="X2060" s="188"/>
      <c r="Y2060" s="173"/>
    </row>
    <row r="2061" spans="1:25" ht="15" customHeight="1" x14ac:dyDescent="0.2">
      <c r="D2061" s="172"/>
      <c r="E2061" s="172"/>
      <c r="F2061" s="172"/>
      <c r="G2061" s="172"/>
      <c r="H2061" s="172"/>
      <c r="I2061" s="172"/>
      <c r="J2061" s="172"/>
      <c r="K2061" s="172"/>
      <c r="L2061" s="172"/>
      <c r="M2061" s="172"/>
      <c r="N2061" s="172"/>
      <c r="O2061" s="172"/>
      <c r="P2061" s="172"/>
      <c r="Q2061" s="172"/>
      <c r="R2061" s="172"/>
      <c r="S2061" s="187"/>
      <c r="T2061" s="187"/>
      <c r="U2061" s="187"/>
      <c r="V2061" s="173"/>
      <c r="W2061" s="188"/>
      <c r="X2061" s="188"/>
      <c r="Y2061" s="173"/>
    </row>
  </sheetData>
  <sheetProtection formatCells="0" formatColumns="0" formatRows="0" sort="0" autoFilter="0" pivotTables="0"/>
  <autoFilter ref="A1:AG2034" xr:uid="{B803CAC7-FFC4-4A51-83CA-70EBFE636F55}">
    <sortState xmlns:xlrd2="http://schemas.microsoft.com/office/spreadsheetml/2017/richdata2" ref="A2:AG2034">
      <sortCondition ref="B1:B2034"/>
    </sortState>
  </autoFilter>
  <sortState xmlns:xlrd2="http://schemas.microsoft.com/office/spreadsheetml/2017/richdata2" ref="A2:AD2016">
    <sortCondition ref="C2:C2016"/>
    <sortCondition ref="B2:B2016"/>
  </sortState>
  <phoneticPr fontId="38" type="noConversion"/>
  <hyperlinks>
    <hyperlink ref="C1" location="'Occupational – All'!A2035" display="Occupation (Click for medians across metros)" xr:uid="{86961B6F-14F6-426C-877D-72D83F05D427}"/>
  </hyperlink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214"/>
  <sheetViews>
    <sheetView zoomScale="110" zoomScaleNormal="110" workbookViewId="0">
      <selection sqref="A1:B1"/>
    </sheetView>
  </sheetViews>
  <sheetFormatPr defaultColWidth="12.625" defaultRowHeight="15" customHeight="1" x14ac:dyDescent="0.2"/>
  <cols>
    <col min="1" max="1" width="63.625" style="23" bestFit="1" customWidth="1"/>
    <col min="2" max="2" width="41.25" customWidth="1"/>
    <col min="3" max="3" width="38" customWidth="1"/>
    <col min="4" max="4" width="27.75" customWidth="1"/>
    <col min="5" max="5" width="44.125" customWidth="1"/>
    <col min="6" max="6" width="23.375" customWidth="1"/>
    <col min="7" max="7" width="11.875" customWidth="1"/>
  </cols>
  <sheetData>
    <row r="1" spans="1:7" ht="14.25" customHeight="1" x14ac:dyDescent="0.2">
      <c r="A1" s="259" t="s">
        <v>406</v>
      </c>
      <c r="B1" s="259"/>
      <c r="C1" s="62"/>
      <c r="D1" s="63"/>
    </row>
    <row r="2" spans="1:7" ht="14.25" customHeight="1" x14ac:dyDescent="0.2">
      <c r="A2" s="260" t="s">
        <v>409</v>
      </c>
      <c r="B2" s="260"/>
      <c r="C2" s="66"/>
      <c r="D2" s="66"/>
    </row>
    <row r="3" spans="1:7" ht="14.25" x14ac:dyDescent="0.2">
      <c r="A3" s="260" t="s">
        <v>410</v>
      </c>
      <c r="B3" s="260"/>
      <c r="C3" s="64"/>
      <c r="D3" s="65"/>
    </row>
    <row r="4" spans="1:7" s="8" customFormat="1" ht="14.25" x14ac:dyDescent="0.2">
      <c r="A4" s="67"/>
      <c r="B4" s="67"/>
      <c r="C4" s="68"/>
      <c r="D4" s="68"/>
    </row>
    <row r="5" spans="1:7" s="8" customFormat="1" ht="14.25" x14ac:dyDescent="0.2">
      <c r="A5" s="67"/>
      <c r="B5" s="67"/>
      <c r="C5" s="68"/>
      <c r="D5" s="68"/>
    </row>
    <row r="6" spans="1:7" s="44" customFormat="1" ht="14.25" customHeight="1" x14ac:dyDescent="0.25">
      <c r="A6" s="69" t="s">
        <v>515</v>
      </c>
    </row>
    <row r="7" spans="1:7" s="16" customFormat="1" x14ac:dyDescent="0.25">
      <c r="A7" s="261" t="s">
        <v>516</v>
      </c>
      <c r="B7" s="261"/>
      <c r="C7" s="15"/>
      <c r="D7" s="15"/>
      <c r="E7" s="15"/>
    </row>
    <row r="8" spans="1:7" s="16" customFormat="1" ht="38.25" customHeight="1" x14ac:dyDescent="0.25">
      <c r="A8" s="263" t="s">
        <v>514</v>
      </c>
      <c r="B8" s="263"/>
      <c r="C8" s="15"/>
      <c r="D8" s="15"/>
      <c r="E8" s="15"/>
    </row>
    <row r="9" spans="1:7" s="16" customFormat="1" ht="39" customHeight="1" x14ac:dyDescent="0.25">
      <c r="A9" s="263" t="s">
        <v>517</v>
      </c>
      <c r="B9" s="263"/>
      <c r="C9" s="15"/>
      <c r="D9" s="15"/>
      <c r="E9" s="15"/>
    </row>
    <row r="10" spans="1:7" s="44" customFormat="1" ht="14.1" customHeight="1" x14ac:dyDescent="0.25">
      <c r="A10" s="45" t="s">
        <v>513</v>
      </c>
      <c r="B10" s="61"/>
      <c r="C10" s="46"/>
      <c r="D10" s="46"/>
      <c r="E10" s="46"/>
      <c r="F10" s="46"/>
      <c r="G10" s="46"/>
    </row>
    <row r="11" spans="1:7" s="24" customFormat="1" ht="14.25" x14ac:dyDescent="0.2">
      <c r="A11" s="233"/>
      <c r="B11" s="75" t="s">
        <v>407</v>
      </c>
      <c r="G11"/>
    </row>
    <row r="12" spans="1:7" s="11" customFormat="1" x14ac:dyDescent="0.25">
      <c r="A12" s="11" t="s">
        <v>308</v>
      </c>
      <c r="B12" t="s">
        <v>40</v>
      </c>
      <c r="C12" t="s">
        <v>41</v>
      </c>
      <c r="D12" t="s">
        <v>42</v>
      </c>
      <c r="E12" t="s">
        <v>43</v>
      </c>
      <c r="F12" t="s">
        <v>44</v>
      </c>
      <c r="G12"/>
    </row>
    <row r="13" spans="1:7" ht="14.25" customHeight="1" x14ac:dyDescent="0.2">
      <c r="A13" s="8" t="s">
        <v>511</v>
      </c>
      <c r="B13" s="17">
        <v>0.52138522780315621</v>
      </c>
      <c r="C13" s="17">
        <v>0.47230770603084554</v>
      </c>
      <c r="D13" s="17">
        <v>0.32637170873511667</v>
      </c>
      <c r="E13" s="17">
        <v>0.29435961950963446</v>
      </c>
      <c r="F13" s="17">
        <v>0.27867077018972303</v>
      </c>
    </row>
    <row r="14" spans="1:7" ht="14.25" customHeight="1" x14ac:dyDescent="0.2">
      <c r="A14" s="8" t="s">
        <v>512</v>
      </c>
      <c r="B14" s="17">
        <v>0.69307543439153718</v>
      </c>
      <c r="C14" s="17">
        <v>0.76513063412632576</v>
      </c>
      <c r="D14" s="17">
        <v>0.55071581393554025</v>
      </c>
      <c r="E14" s="17">
        <v>0.5200608205341708</v>
      </c>
      <c r="F14" s="17">
        <v>0.47513342942849351</v>
      </c>
    </row>
    <row r="15" spans="1:7" ht="14.25" customHeight="1" x14ac:dyDescent="0.2">
      <c r="A15"/>
    </row>
    <row r="16" spans="1:7"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spans="1:1" ht="14.25" customHeight="1" x14ac:dyDescent="0.2"/>
    <row r="34" spans="1:1" ht="14.25" customHeight="1" x14ac:dyDescent="0.2"/>
    <row r="35" spans="1:1" ht="14.25" customHeight="1" x14ac:dyDescent="0.2"/>
    <row r="36" spans="1:1" ht="14.25" customHeight="1" x14ac:dyDescent="0.2"/>
    <row r="37" spans="1:1" ht="14.25" customHeight="1" x14ac:dyDescent="0.2"/>
    <row r="38" spans="1:1" ht="14.25" customHeight="1" x14ac:dyDescent="0.2"/>
    <row r="39" spans="1:1" ht="14.25" customHeight="1" x14ac:dyDescent="0.2"/>
    <row r="40" spans="1:1" ht="14.25" customHeight="1" x14ac:dyDescent="0.2"/>
    <row r="41" spans="1:1" ht="14.25" customHeight="1" x14ac:dyDescent="0.2"/>
    <row r="42" spans="1:1" ht="14.25" customHeight="1" x14ac:dyDescent="0.2"/>
    <row r="43" spans="1:1" ht="14.25" customHeight="1" x14ac:dyDescent="0.2"/>
    <row r="44" spans="1:1" ht="14.25" customHeight="1" x14ac:dyDescent="0.2"/>
    <row r="45" spans="1:1" ht="14.25" customHeight="1" x14ac:dyDescent="0.2"/>
    <row r="46" spans="1:1" ht="14.25" customHeight="1" x14ac:dyDescent="0.2">
      <c r="A46" s="8"/>
    </row>
    <row r="47" spans="1:1" ht="14.25" customHeight="1" x14ac:dyDescent="0.2">
      <c r="A47" s="8"/>
    </row>
    <row r="48" spans="1:1" ht="14.25" customHeight="1" x14ac:dyDescent="0.2">
      <c r="A48" s="8"/>
    </row>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spans="1:2" ht="14.25" customHeight="1" x14ac:dyDescent="0.2"/>
    <row r="66" spans="1:2" ht="14.25" customHeight="1" x14ac:dyDescent="0.2"/>
    <row r="67" spans="1:2" ht="14.25" customHeight="1" x14ac:dyDescent="0.2"/>
    <row r="68" spans="1:2" ht="14.25" customHeight="1" x14ac:dyDescent="0.2"/>
    <row r="69" spans="1:2" ht="14.25" customHeight="1" x14ac:dyDescent="0.2"/>
    <row r="70" spans="1:2" ht="14.25" customHeight="1" x14ac:dyDescent="0.2"/>
    <row r="71" spans="1:2" ht="14.25" customHeight="1" x14ac:dyDescent="0.2"/>
    <row r="72" spans="1:2" ht="14.25" customHeight="1" x14ac:dyDescent="0.2">
      <c r="A72" s="173"/>
      <c r="B72" s="79"/>
    </row>
    <row r="73" spans="1:2" ht="14.25" customHeight="1" x14ac:dyDescent="0.2">
      <c r="A73" s="173"/>
    </row>
    <row r="74" spans="1:2" ht="14.25" customHeight="1" x14ac:dyDescent="0.2">
      <c r="A74" s="173"/>
    </row>
    <row r="75" spans="1:2" ht="14.25" customHeight="1" x14ac:dyDescent="0.2"/>
    <row r="76" spans="1:2" ht="14.25" customHeight="1" x14ac:dyDescent="0.2"/>
    <row r="77" spans="1:2" ht="14.25" customHeight="1" x14ac:dyDescent="0.2"/>
    <row r="78" spans="1:2" ht="14.25" customHeight="1" x14ac:dyDescent="0.2"/>
    <row r="79" spans="1:2" ht="14.25" customHeight="1" x14ac:dyDescent="0.25">
      <c r="A79" s="197" t="s">
        <v>411</v>
      </c>
    </row>
    <row r="80" spans="1:2" s="48" customFormat="1" ht="14.25" customHeight="1" x14ac:dyDescent="0.25"/>
    <row r="81" spans="1:7" s="48" customFormat="1" ht="14.25" customHeight="1" x14ac:dyDescent="0.25">
      <c r="A81" s="47" t="s">
        <v>469</v>
      </c>
      <c r="B81" s="49"/>
      <c r="C81" s="49"/>
      <c r="D81" s="49"/>
      <c r="E81" s="49"/>
      <c r="F81" s="49"/>
      <c r="G81" s="49"/>
    </row>
    <row r="82" spans="1:7" s="199" customFormat="1" ht="27.75" customHeight="1" x14ac:dyDescent="0.2">
      <c r="A82" s="262" t="s">
        <v>470</v>
      </c>
      <c r="B82" s="262"/>
    </row>
    <row r="83" spans="1:7" s="200" customFormat="1" ht="74.25" customHeight="1" x14ac:dyDescent="0.25">
      <c r="A83" s="263" t="s">
        <v>471</v>
      </c>
      <c r="B83" s="263"/>
      <c r="C83" s="201"/>
      <c r="D83" s="201"/>
    </row>
    <row r="84" spans="1:7" s="203" customFormat="1" ht="27.75" customHeight="1" x14ac:dyDescent="0.25">
      <c r="A84" s="262" t="s">
        <v>550</v>
      </c>
      <c r="B84" s="262"/>
      <c r="C84" s="202"/>
      <c r="D84" s="202"/>
      <c r="E84" s="202"/>
    </row>
    <row r="85" spans="1:7" s="43" customFormat="1" x14ac:dyDescent="0.25">
      <c r="A85" s="240" t="s">
        <v>408</v>
      </c>
      <c r="B85" s="198" t="s">
        <v>407</v>
      </c>
      <c r="C85" s="241"/>
      <c r="D85" s="241"/>
      <c r="E85" s="241"/>
      <c r="F85" s="241"/>
      <c r="G85"/>
    </row>
    <row r="86" spans="1:7" s="43" customFormat="1" x14ac:dyDescent="0.25">
      <c r="A86" s="198" t="s">
        <v>152</v>
      </c>
      <c r="B86" s="41" t="s">
        <v>428</v>
      </c>
      <c r="C86" s="41" t="s">
        <v>183</v>
      </c>
      <c r="D86" s="41" t="s">
        <v>210</v>
      </c>
      <c r="E86" s="41" t="s">
        <v>284</v>
      </c>
      <c r="F86" s="41" t="s">
        <v>551</v>
      </c>
      <c r="G86"/>
    </row>
    <row r="87" spans="1:7" s="41" customFormat="1" ht="14.25" customHeight="1" x14ac:dyDescent="0.2">
      <c r="A87" s="41" t="s">
        <v>181</v>
      </c>
      <c r="B87" s="41">
        <v>51086</v>
      </c>
      <c r="C87" s="41">
        <v>47374</v>
      </c>
      <c r="D87" s="41">
        <v>55793</v>
      </c>
      <c r="E87" s="41">
        <v>22684</v>
      </c>
      <c r="F87" s="41">
        <v>46619</v>
      </c>
      <c r="G87"/>
    </row>
    <row r="88" spans="1:7" s="41" customFormat="1" ht="14.25" customHeight="1" x14ac:dyDescent="0.2">
      <c r="A88" s="41" t="s">
        <v>170</v>
      </c>
      <c r="B88" s="41">
        <v>13463</v>
      </c>
      <c r="C88" s="41">
        <v>11357</v>
      </c>
      <c r="D88" s="41">
        <v>16798</v>
      </c>
      <c r="E88" s="41">
        <v>-19447</v>
      </c>
      <c r="F88" s="41">
        <v>8338.5</v>
      </c>
      <c r="G88"/>
    </row>
    <row r="89" spans="1:7" s="41" customFormat="1" ht="14.25" customHeight="1" x14ac:dyDescent="0.2">
      <c r="A89" s="41" t="s">
        <v>173</v>
      </c>
      <c r="B89" s="41">
        <v>4690</v>
      </c>
      <c r="C89" s="41">
        <v>2959</v>
      </c>
      <c r="D89" s="41">
        <v>7706</v>
      </c>
      <c r="E89" s="41">
        <v>-29270</v>
      </c>
      <c r="F89" s="41">
        <v>-82</v>
      </c>
      <c r="G89"/>
    </row>
    <row r="90" spans="1:7" s="41" customFormat="1" ht="14.25" customHeight="1" x14ac:dyDescent="0.2">
      <c r="A90"/>
      <c r="B90"/>
      <c r="C90"/>
      <c r="D90"/>
      <c r="E90"/>
      <c r="F90"/>
      <c r="G90"/>
    </row>
    <row r="91" spans="1:7" s="41" customFormat="1" ht="14.25" customHeight="1" x14ac:dyDescent="0.2">
      <c r="A91"/>
      <c r="B91"/>
      <c r="C91"/>
      <c r="D91"/>
      <c r="E91"/>
      <c r="F91"/>
      <c r="G91"/>
    </row>
    <row r="92" spans="1:7" s="41" customFormat="1" ht="14.25" customHeight="1" x14ac:dyDescent="0.2">
      <c r="A92"/>
      <c r="B92"/>
      <c r="C92"/>
      <c r="D92"/>
      <c r="E92"/>
      <c r="F92"/>
      <c r="G92"/>
    </row>
    <row r="93" spans="1:7" s="41" customFormat="1" ht="14.25" customHeight="1" x14ac:dyDescent="0.2">
      <c r="A93"/>
      <c r="B93"/>
      <c r="C93"/>
      <c r="D93"/>
      <c r="E93"/>
      <c r="F93"/>
      <c r="G93"/>
    </row>
    <row r="94" spans="1:7" s="41" customFormat="1" ht="14.25" customHeight="1" x14ac:dyDescent="0.2">
      <c r="A94"/>
      <c r="B94"/>
      <c r="C94"/>
      <c r="D94"/>
      <c r="E94"/>
      <c r="F94"/>
      <c r="G94"/>
    </row>
    <row r="95" spans="1:7" s="41" customFormat="1" ht="14.25" customHeight="1" x14ac:dyDescent="0.2">
      <c r="A95"/>
      <c r="B95"/>
      <c r="C95"/>
      <c r="D95"/>
      <c r="E95"/>
      <c r="F95"/>
      <c r="G95"/>
    </row>
    <row r="96" spans="1:7" s="41" customFormat="1" ht="14.25" customHeight="1" x14ac:dyDescent="0.2">
      <c r="A96"/>
      <c r="B96"/>
      <c r="C96"/>
      <c r="D96"/>
      <c r="E96"/>
      <c r="F96"/>
      <c r="G96"/>
    </row>
    <row r="97" spans="1:7" s="41" customFormat="1" ht="14.25" customHeight="1" x14ac:dyDescent="0.2">
      <c r="A97"/>
      <c r="B97"/>
      <c r="C97"/>
      <c r="D97"/>
      <c r="E97"/>
      <c r="F97"/>
      <c r="G97"/>
    </row>
    <row r="98" spans="1:7" s="41" customFormat="1" ht="14.25" customHeight="1" x14ac:dyDescent="0.2">
      <c r="A98"/>
      <c r="B98"/>
      <c r="C98"/>
      <c r="D98"/>
      <c r="E98"/>
      <c r="F98"/>
      <c r="G98"/>
    </row>
    <row r="99" spans="1:7" s="41" customFormat="1" ht="14.25" customHeight="1" x14ac:dyDescent="0.2">
      <c r="A99"/>
      <c r="B99"/>
      <c r="C99"/>
      <c r="D99"/>
      <c r="E99"/>
      <c r="F99"/>
      <c r="G99"/>
    </row>
    <row r="100" spans="1:7" s="41" customFormat="1" ht="14.25" customHeight="1" x14ac:dyDescent="0.2">
      <c r="A100"/>
      <c r="B100"/>
      <c r="C100"/>
      <c r="D100"/>
      <c r="E100"/>
      <c r="F100"/>
      <c r="G100"/>
    </row>
    <row r="101" spans="1:7" s="41" customFormat="1" ht="14.25" customHeight="1" x14ac:dyDescent="0.2">
      <c r="A101"/>
      <c r="B101"/>
      <c r="C101"/>
      <c r="D101"/>
      <c r="E101"/>
      <c r="F101"/>
      <c r="G101"/>
    </row>
    <row r="102" spans="1:7" s="41" customFormat="1" ht="14.25" customHeight="1" x14ac:dyDescent="0.2">
      <c r="A102"/>
      <c r="B102"/>
      <c r="C102"/>
      <c r="D102"/>
      <c r="E102"/>
      <c r="F102"/>
      <c r="G102"/>
    </row>
    <row r="103" spans="1:7" s="41" customFormat="1" ht="14.25" customHeight="1" x14ac:dyDescent="0.2">
      <c r="A103"/>
      <c r="B103"/>
      <c r="C103"/>
      <c r="D103"/>
      <c r="E103"/>
      <c r="F103"/>
      <c r="G103"/>
    </row>
    <row r="104" spans="1:7" s="41" customFormat="1" ht="14.25" customHeight="1" x14ac:dyDescent="0.2">
      <c r="A104"/>
      <c r="B104"/>
      <c r="C104"/>
      <c r="D104"/>
      <c r="E104"/>
      <c r="F104"/>
      <c r="G104"/>
    </row>
    <row r="105" spans="1:7" s="41" customFormat="1" ht="14.25" customHeight="1" x14ac:dyDescent="0.2">
      <c r="A105"/>
      <c r="B105"/>
      <c r="C105"/>
      <c r="D105"/>
      <c r="E105"/>
      <c r="F105"/>
      <c r="G105"/>
    </row>
    <row r="106" spans="1:7" s="41" customFormat="1" ht="14.25" customHeight="1" x14ac:dyDescent="0.2">
      <c r="A106"/>
      <c r="B106"/>
      <c r="C106"/>
      <c r="D106"/>
      <c r="E106"/>
      <c r="F106"/>
    </row>
    <row r="107" spans="1:7" s="41" customFormat="1" ht="14.25" customHeight="1" x14ac:dyDescent="0.2">
      <c r="A107"/>
      <c r="B107"/>
      <c r="C107"/>
      <c r="D107"/>
      <c r="E107"/>
      <c r="F107"/>
    </row>
    <row r="108" spans="1:7" s="41" customFormat="1" ht="14.25" customHeight="1" x14ac:dyDescent="0.2">
      <c r="A108"/>
      <c r="B108"/>
      <c r="C108"/>
      <c r="D108"/>
      <c r="E108"/>
      <c r="F108"/>
    </row>
    <row r="109" spans="1:7" s="41" customFormat="1" ht="14.25" customHeight="1" x14ac:dyDescent="0.2">
      <c r="A109"/>
      <c r="B109"/>
      <c r="C109"/>
      <c r="D109"/>
      <c r="E109"/>
      <c r="F109"/>
    </row>
    <row r="110" spans="1:7" s="41" customFormat="1" ht="14.25" customHeight="1" x14ac:dyDescent="0.2">
      <c r="A110"/>
      <c r="B110"/>
      <c r="C110"/>
      <c r="D110"/>
      <c r="E110"/>
      <c r="F110"/>
    </row>
    <row r="111" spans="1:7" s="41" customFormat="1" ht="14.25" customHeight="1" x14ac:dyDescent="0.2">
      <c r="A111"/>
      <c r="B111"/>
      <c r="C111"/>
      <c r="D111"/>
      <c r="E111"/>
      <c r="F111"/>
    </row>
    <row r="112" spans="1:7" s="41" customFormat="1" ht="14.25" customHeight="1" x14ac:dyDescent="0.2">
      <c r="A112"/>
      <c r="B112"/>
      <c r="C112"/>
      <c r="D112"/>
      <c r="E112"/>
      <c r="F112"/>
    </row>
    <row r="113" spans="1:6" s="41" customFormat="1" ht="14.25" customHeight="1" x14ac:dyDescent="0.2">
      <c r="A113"/>
      <c r="B113"/>
      <c r="C113"/>
      <c r="D113"/>
      <c r="E113"/>
      <c r="F113"/>
    </row>
    <row r="114" spans="1:6" s="41" customFormat="1" ht="14.25" customHeight="1" x14ac:dyDescent="0.2">
      <c r="A114"/>
      <c r="B114"/>
      <c r="C114"/>
      <c r="D114"/>
      <c r="E114"/>
      <c r="F114"/>
    </row>
    <row r="115" spans="1:6" s="41" customFormat="1" ht="14.25" customHeight="1" x14ac:dyDescent="0.2">
      <c r="A115"/>
      <c r="B115"/>
      <c r="C115"/>
      <c r="D115"/>
      <c r="E115"/>
      <c r="F115"/>
    </row>
    <row r="116" spans="1:6" s="41" customFormat="1" ht="14.25" customHeight="1" x14ac:dyDescent="0.2">
      <c r="A116"/>
      <c r="B116"/>
      <c r="C116"/>
      <c r="D116"/>
      <c r="E116"/>
      <c r="F116"/>
    </row>
    <row r="117" spans="1:6" s="41" customFormat="1" ht="14.25" customHeight="1" x14ac:dyDescent="0.2">
      <c r="A117"/>
      <c r="B117"/>
      <c r="C117"/>
      <c r="D117"/>
      <c r="E117"/>
      <c r="F117"/>
    </row>
    <row r="118" spans="1:6" s="41" customFormat="1" ht="14.25" customHeight="1" x14ac:dyDescent="0.2">
      <c r="A118"/>
      <c r="B118"/>
      <c r="C118"/>
      <c r="D118"/>
      <c r="E118"/>
      <c r="F118"/>
    </row>
    <row r="119" spans="1:6" s="41" customFormat="1" ht="14.25" customHeight="1" x14ac:dyDescent="0.2">
      <c r="A119"/>
      <c r="B119"/>
      <c r="C119"/>
      <c r="D119"/>
      <c r="E119"/>
      <c r="F119"/>
    </row>
    <row r="120" spans="1:6" s="41" customFormat="1" ht="14.25" customHeight="1" x14ac:dyDescent="0.2">
      <c r="A120"/>
      <c r="B120"/>
      <c r="C120"/>
      <c r="D120"/>
      <c r="E120"/>
      <c r="F120"/>
    </row>
    <row r="121" spans="1:6" s="41" customFormat="1" ht="14.25" customHeight="1" x14ac:dyDescent="0.2">
      <c r="A121"/>
      <c r="B121"/>
      <c r="C121"/>
      <c r="D121"/>
      <c r="E121"/>
      <c r="F121"/>
    </row>
    <row r="122" spans="1:6" s="41" customFormat="1" ht="14.25" customHeight="1" x14ac:dyDescent="0.2">
      <c r="A122"/>
      <c r="B122"/>
      <c r="C122"/>
      <c r="D122"/>
      <c r="E122"/>
      <c r="F122"/>
    </row>
    <row r="123" spans="1:6" s="41" customFormat="1" ht="14.25" customHeight="1" x14ac:dyDescent="0.2">
      <c r="A123" s="42"/>
    </row>
    <row r="124" spans="1:6" s="41" customFormat="1" ht="14.25" customHeight="1" x14ac:dyDescent="0.2">
      <c r="A124" s="42"/>
    </row>
    <row r="125" spans="1:6" s="41" customFormat="1" ht="14.25" customHeight="1" x14ac:dyDescent="0.2">
      <c r="A125" s="42"/>
    </row>
    <row r="126" spans="1:6" s="41" customFormat="1" ht="14.25" customHeight="1" x14ac:dyDescent="0.2">
      <c r="A126" s="42"/>
    </row>
    <row r="127" spans="1:6" s="41" customFormat="1" ht="14.25" customHeight="1" x14ac:dyDescent="0.2">
      <c r="A127" s="42"/>
    </row>
    <row r="128" spans="1:6" s="41" customFormat="1" ht="14.25" customHeight="1" x14ac:dyDescent="0.2">
      <c r="A128" s="42"/>
    </row>
    <row r="129" spans="1:1" s="41" customFormat="1" ht="14.25" customHeight="1" x14ac:dyDescent="0.2">
      <c r="A129" s="42"/>
    </row>
    <row r="130" spans="1:1" s="41" customFormat="1" ht="14.25" customHeight="1" x14ac:dyDescent="0.2">
      <c r="A130" s="42"/>
    </row>
    <row r="131" spans="1:1" s="41" customFormat="1" ht="14.25" customHeight="1" x14ac:dyDescent="0.2">
      <c r="A131" s="42"/>
    </row>
    <row r="132" spans="1:1" s="41" customFormat="1" ht="14.25" customHeight="1" x14ac:dyDescent="0.2">
      <c r="A132" s="42"/>
    </row>
    <row r="133" spans="1:1" s="41" customFormat="1" ht="14.25" customHeight="1" x14ac:dyDescent="0.2">
      <c r="A133" s="42"/>
    </row>
    <row r="134" spans="1:1" s="41" customFormat="1" ht="14.25" customHeight="1" x14ac:dyDescent="0.2">
      <c r="A134" s="42"/>
    </row>
    <row r="135" spans="1:1" s="41" customFormat="1" ht="14.25" customHeight="1" x14ac:dyDescent="0.2">
      <c r="A135" s="42"/>
    </row>
    <row r="136" spans="1:1" s="41" customFormat="1" ht="14.25" customHeight="1" x14ac:dyDescent="0.2">
      <c r="A136" s="42"/>
    </row>
    <row r="137" spans="1:1" s="41" customFormat="1" ht="14.25" customHeight="1" x14ac:dyDescent="0.2">
      <c r="A137" s="42"/>
    </row>
    <row r="138" spans="1:1" s="41" customFormat="1" ht="14.25" customHeight="1" x14ac:dyDescent="0.2">
      <c r="A138" s="42"/>
    </row>
    <row r="139" spans="1:1" s="41" customFormat="1" ht="14.25" customHeight="1" x14ac:dyDescent="0.2">
      <c r="A139" s="42"/>
    </row>
    <row r="140" spans="1:1" ht="14.25" customHeight="1" x14ac:dyDescent="0.2">
      <c r="A140" s="8"/>
    </row>
    <row r="141" spans="1:1" ht="14.25" customHeight="1" x14ac:dyDescent="0.2">
      <c r="A141" s="8"/>
    </row>
    <row r="142" spans="1:1" ht="14.25" customHeight="1" x14ac:dyDescent="0.2">
      <c r="A142" s="8"/>
    </row>
    <row r="143" spans="1:1" ht="14.25" customHeight="1" x14ac:dyDescent="0.2">
      <c r="A143" s="8"/>
    </row>
    <row r="144" spans="1:1" ht="14.25" customHeight="1" x14ac:dyDescent="0.2">
      <c r="A144" s="8"/>
    </row>
    <row r="145" spans="1:1" ht="14.25" customHeight="1" x14ac:dyDescent="0.2">
      <c r="A145" s="8"/>
    </row>
    <row r="146" spans="1:1" ht="14.25" customHeight="1" x14ac:dyDescent="0.2">
      <c r="A146" s="8"/>
    </row>
    <row r="147" spans="1:1" ht="14.25" customHeight="1" x14ac:dyDescent="0.2">
      <c r="A147" s="8"/>
    </row>
    <row r="148" spans="1:1" ht="14.25" customHeight="1" x14ac:dyDescent="0.2">
      <c r="A148" s="8"/>
    </row>
    <row r="149" spans="1:1" ht="14.25" customHeight="1" x14ac:dyDescent="0.2">
      <c r="A149" s="8"/>
    </row>
    <row r="150" spans="1:1" ht="14.25" customHeight="1" x14ac:dyDescent="0.2">
      <c r="A150" s="8"/>
    </row>
    <row r="151" spans="1:1" ht="14.25" customHeight="1" x14ac:dyDescent="0.2">
      <c r="A151" s="8"/>
    </row>
    <row r="152" spans="1:1" ht="14.25" customHeight="1" x14ac:dyDescent="0.2">
      <c r="A152" s="8"/>
    </row>
    <row r="153" spans="1:1" ht="14.25" customHeight="1" x14ac:dyDescent="0.2">
      <c r="A153" s="8"/>
    </row>
    <row r="154" spans="1:1" ht="14.25" customHeight="1" x14ac:dyDescent="0.2">
      <c r="A154" s="8"/>
    </row>
    <row r="155" spans="1:1" ht="14.25" customHeight="1" x14ac:dyDescent="0.2">
      <c r="A155" s="8"/>
    </row>
    <row r="156" spans="1:1" ht="14.25" customHeight="1" x14ac:dyDescent="0.2">
      <c r="A156" s="8"/>
    </row>
    <row r="157" spans="1:1" ht="14.25" customHeight="1" x14ac:dyDescent="0.2">
      <c r="A157" s="8"/>
    </row>
    <row r="158" spans="1:1" ht="14.25" customHeight="1" x14ac:dyDescent="0.2">
      <c r="A158" s="8"/>
    </row>
    <row r="159" spans="1:1" ht="14.25" customHeight="1" x14ac:dyDescent="0.2">
      <c r="A159" s="8"/>
    </row>
    <row r="160" spans="1:1" ht="14.25" customHeight="1" x14ac:dyDescent="0.2">
      <c r="A160" s="8"/>
    </row>
    <row r="161" spans="1:1" ht="14.25" customHeight="1" x14ac:dyDescent="0.2">
      <c r="A161" s="8"/>
    </row>
    <row r="162" spans="1:1" ht="14.25" customHeight="1" x14ac:dyDescent="0.2">
      <c r="A162" s="8"/>
    </row>
    <row r="163" spans="1:1" ht="14.25" customHeight="1" x14ac:dyDescent="0.2">
      <c r="A163" s="8"/>
    </row>
    <row r="164" spans="1:1" ht="14.25" customHeight="1" x14ac:dyDescent="0.2">
      <c r="A164" s="8"/>
    </row>
    <row r="165" spans="1:1" ht="14.25" customHeight="1" x14ac:dyDescent="0.2">
      <c r="A165" s="8"/>
    </row>
    <row r="166" spans="1:1" ht="14.25" customHeight="1" x14ac:dyDescent="0.2">
      <c r="A166" s="8"/>
    </row>
    <row r="167" spans="1:1" ht="14.25" customHeight="1" x14ac:dyDescent="0.2">
      <c r="A167" s="8"/>
    </row>
    <row r="168" spans="1:1" ht="14.25" customHeight="1" x14ac:dyDescent="0.2">
      <c r="A168" s="8"/>
    </row>
    <row r="169" spans="1:1" ht="14.25" customHeight="1" x14ac:dyDescent="0.2">
      <c r="A169" s="8"/>
    </row>
    <row r="170" spans="1:1" ht="14.25" customHeight="1" x14ac:dyDescent="0.2">
      <c r="A170" s="8"/>
    </row>
    <row r="171" spans="1:1" ht="14.25" customHeight="1" x14ac:dyDescent="0.2">
      <c r="A171" s="8"/>
    </row>
    <row r="172" spans="1:1" ht="14.25" customHeight="1" x14ac:dyDescent="0.2">
      <c r="A172" s="8"/>
    </row>
    <row r="173" spans="1:1" ht="14.25" customHeight="1" x14ac:dyDescent="0.2">
      <c r="A173" s="8"/>
    </row>
    <row r="174" spans="1:1" ht="14.25" customHeight="1" x14ac:dyDescent="0.2">
      <c r="A174" s="8"/>
    </row>
    <row r="175" spans="1:1" ht="14.25" customHeight="1" x14ac:dyDescent="0.2">
      <c r="A175" s="8"/>
    </row>
    <row r="176" spans="1:1" ht="14.25" customHeight="1" x14ac:dyDescent="0.2">
      <c r="A176" s="8"/>
    </row>
    <row r="177" spans="1:1" ht="14.25" customHeight="1" x14ac:dyDescent="0.2">
      <c r="A177" s="8"/>
    </row>
    <row r="178" spans="1:1" ht="14.25" customHeight="1" x14ac:dyDescent="0.2">
      <c r="A178" s="8"/>
    </row>
    <row r="179" spans="1:1" ht="14.25" customHeight="1" x14ac:dyDescent="0.2">
      <c r="A179" s="8"/>
    </row>
    <row r="180" spans="1:1" ht="14.25" customHeight="1" x14ac:dyDescent="0.2">
      <c r="A180" s="8"/>
    </row>
    <row r="181" spans="1:1" ht="14.25" customHeight="1" x14ac:dyDescent="0.2">
      <c r="A181" s="8"/>
    </row>
    <row r="182" spans="1:1" ht="14.25" customHeight="1" x14ac:dyDescent="0.2">
      <c r="A182" s="8"/>
    </row>
    <row r="183" spans="1:1" ht="14.25" customHeight="1" x14ac:dyDescent="0.2">
      <c r="A183" s="8"/>
    </row>
    <row r="184" spans="1:1" ht="14.25" customHeight="1" x14ac:dyDescent="0.2">
      <c r="A184" s="8"/>
    </row>
    <row r="185" spans="1:1" ht="14.25" customHeight="1" x14ac:dyDescent="0.2">
      <c r="A185" s="8"/>
    </row>
    <row r="186" spans="1:1" ht="14.25" customHeight="1" x14ac:dyDescent="0.2">
      <c r="A186" s="8"/>
    </row>
    <row r="187" spans="1:1" ht="14.25" customHeight="1" x14ac:dyDescent="0.2">
      <c r="A187" s="8"/>
    </row>
    <row r="188" spans="1:1" ht="14.25" customHeight="1" x14ac:dyDescent="0.2">
      <c r="A188" s="8"/>
    </row>
    <row r="189" spans="1:1" ht="14.25" customHeight="1" x14ac:dyDescent="0.2">
      <c r="A189" s="8"/>
    </row>
    <row r="190" spans="1:1" ht="14.25" customHeight="1" x14ac:dyDescent="0.2">
      <c r="A190" s="8"/>
    </row>
    <row r="191" spans="1:1" ht="14.25" customHeight="1" x14ac:dyDescent="0.2">
      <c r="A191" s="8"/>
    </row>
    <row r="192" spans="1:1" ht="14.25" customHeight="1" x14ac:dyDescent="0.2">
      <c r="A192" s="8"/>
    </row>
    <row r="193" spans="1:1" ht="14.25" customHeight="1" x14ac:dyDescent="0.2">
      <c r="A193" s="8"/>
    </row>
    <row r="194" spans="1:1" ht="14.25" customHeight="1" x14ac:dyDescent="0.2">
      <c r="A194" s="8"/>
    </row>
    <row r="195" spans="1:1" ht="14.25" customHeight="1" x14ac:dyDescent="0.2">
      <c r="A195" s="8"/>
    </row>
    <row r="196" spans="1:1" ht="14.25" customHeight="1" x14ac:dyDescent="0.2">
      <c r="A196" s="8"/>
    </row>
    <row r="197" spans="1:1" ht="14.25" customHeight="1" x14ac:dyDescent="0.2">
      <c r="A197" s="8"/>
    </row>
    <row r="198" spans="1:1" ht="14.25" customHeight="1" x14ac:dyDescent="0.2">
      <c r="A198" s="8"/>
    </row>
    <row r="199" spans="1:1" ht="14.25" customHeight="1" x14ac:dyDescent="0.2">
      <c r="A199" s="8"/>
    </row>
    <row r="200" spans="1:1" ht="14.25" customHeight="1" x14ac:dyDescent="0.2">
      <c r="A200" s="8"/>
    </row>
    <row r="201" spans="1:1" ht="14.25" customHeight="1" x14ac:dyDescent="0.2">
      <c r="A201" s="8"/>
    </row>
    <row r="202" spans="1:1" ht="14.25" customHeight="1" x14ac:dyDescent="0.2">
      <c r="A202" s="8"/>
    </row>
    <row r="203" spans="1:1" ht="14.25" customHeight="1" x14ac:dyDescent="0.2">
      <c r="A203" s="8"/>
    </row>
    <row r="204" spans="1:1" ht="14.25" customHeight="1" x14ac:dyDescent="0.2">
      <c r="A204" s="8"/>
    </row>
    <row r="205" spans="1:1" ht="14.25" customHeight="1" x14ac:dyDescent="0.2">
      <c r="A205" s="8"/>
    </row>
    <row r="206" spans="1:1" ht="14.25" customHeight="1" x14ac:dyDescent="0.2">
      <c r="A206" s="8"/>
    </row>
    <row r="207" spans="1:1" ht="14.25" customHeight="1" x14ac:dyDescent="0.2">
      <c r="A207" s="8"/>
    </row>
    <row r="208" spans="1:1" ht="14.25" customHeight="1" x14ac:dyDescent="0.2">
      <c r="A208" s="8"/>
    </row>
    <row r="209" spans="1:1" ht="14.25" customHeight="1" x14ac:dyDescent="0.2">
      <c r="A209" s="8"/>
    </row>
    <row r="210" spans="1:1" ht="14.25" customHeight="1" x14ac:dyDescent="0.2">
      <c r="A210" s="8"/>
    </row>
    <row r="211" spans="1:1" ht="14.25" customHeight="1" x14ac:dyDescent="0.2">
      <c r="A211" s="8"/>
    </row>
    <row r="212" spans="1:1" ht="14.25" customHeight="1" x14ac:dyDescent="0.2">
      <c r="A212" s="8"/>
    </row>
    <row r="213" spans="1:1" ht="14.25" customHeight="1" x14ac:dyDescent="0.2">
      <c r="A213" s="8"/>
    </row>
    <row r="214" spans="1:1" ht="14.25" customHeight="1" x14ac:dyDescent="0.2">
      <c r="A214" s="8"/>
    </row>
    <row r="215" spans="1:1" ht="14.25" customHeight="1" x14ac:dyDescent="0.2">
      <c r="A215" s="8"/>
    </row>
    <row r="216" spans="1:1" ht="14.25" customHeight="1" x14ac:dyDescent="0.2">
      <c r="A216" s="8"/>
    </row>
    <row r="217" spans="1:1" ht="14.25" customHeight="1" x14ac:dyDescent="0.2">
      <c r="A217" s="8"/>
    </row>
    <row r="218" spans="1:1" ht="14.25" customHeight="1" x14ac:dyDescent="0.2">
      <c r="A218" s="8"/>
    </row>
    <row r="219" spans="1:1" ht="14.25" customHeight="1" x14ac:dyDescent="0.2">
      <c r="A219" s="8"/>
    </row>
    <row r="220" spans="1:1" ht="14.25" customHeight="1" x14ac:dyDescent="0.2">
      <c r="A220" s="8"/>
    </row>
    <row r="221" spans="1:1" ht="14.25" customHeight="1" x14ac:dyDescent="0.2">
      <c r="A221" s="8"/>
    </row>
    <row r="222" spans="1:1" ht="14.25" customHeight="1" x14ac:dyDescent="0.2">
      <c r="A222" s="8"/>
    </row>
    <row r="223" spans="1:1" ht="14.25" customHeight="1" x14ac:dyDescent="0.2">
      <c r="A223" s="8"/>
    </row>
    <row r="224" spans="1:1" ht="14.25" customHeight="1" x14ac:dyDescent="0.2">
      <c r="A224" s="8"/>
    </row>
    <row r="225" spans="1:1" ht="14.25" customHeight="1" x14ac:dyDescent="0.2">
      <c r="A225" s="8"/>
    </row>
    <row r="226" spans="1:1" ht="14.25" customHeight="1" x14ac:dyDescent="0.2">
      <c r="A226" s="8"/>
    </row>
    <row r="227" spans="1:1" ht="14.25" customHeight="1" x14ac:dyDescent="0.2">
      <c r="A227" s="8"/>
    </row>
    <row r="228" spans="1:1" ht="14.25" customHeight="1" x14ac:dyDescent="0.2">
      <c r="A228" s="8"/>
    </row>
    <row r="229" spans="1:1" ht="14.25" customHeight="1" x14ac:dyDescent="0.2">
      <c r="A229" s="8"/>
    </row>
    <row r="230" spans="1:1" ht="14.25" customHeight="1" x14ac:dyDescent="0.2">
      <c r="A230" s="8"/>
    </row>
    <row r="231" spans="1:1" ht="14.25" customHeight="1" x14ac:dyDescent="0.2">
      <c r="A231" s="8"/>
    </row>
    <row r="232" spans="1:1" ht="14.25" customHeight="1" x14ac:dyDescent="0.2">
      <c r="A232" s="8"/>
    </row>
    <row r="233" spans="1:1" ht="14.25" customHeight="1" x14ac:dyDescent="0.2">
      <c r="A233" s="8"/>
    </row>
    <row r="234" spans="1:1" ht="14.25" customHeight="1" x14ac:dyDescent="0.2">
      <c r="A234" s="8"/>
    </row>
    <row r="235" spans="1:1" ht="14.25" customHeight="1" x14ac:dyDescent="0.2">
      <c r="A235" s="8"/>
    </row>
    <row r="236" spans="1:1" ht="14.25" customHeight="1" x14ac:dyDescent="0.2">
      <c r="A236" s="8"/>
    </row>
    <row r="237" spans="1:1" ht="14.25" customHeight="1" x14ac:dyDescent="0.2">
      <c r="A237" s="8"/>
    </row>
    <row r="238" spans="1:1" ht="14.25" customHeight="1" x14ac:dyDescent="0.2">
      <c r="A238" s="8"/>
    </row>
    <row r="239" spans="1:1" ht="14.25" customHeight="1" x14ac:dyDescent="0.2">
      <c r="A239" s="8"/>
    </row>
    <row r="240" spans="1:1" ht="14.25" customHeight="1" x14ac:dyDescent="0.2">
      <c r="A240" s="8"/>
    </row>
    <row r="241" spans="1:1" ht="14.25" customHeight="1" x14ac:dyDescent="0.2">
      <c r="A241" s="8"/>
    </row>
    <row r="242" spans="1:1" ht="14.25" customHeight="1" x14ac:dyDescent="0.2">
      <c r="A242" s="8"/>
    </row>
    <row r="243" spans="1:1" ht="14.25" customHeight="1" x14ac:dyDescent="0.2">
      <c r="A243" s="8"/>
    </row>
    <row r="244" spans="1:1" ht="14.25" customHeight="1" x14ac:dyDescent="0.2">
      <c r="A244" s="8"/>
    </row>
    <row r="245" spans="1:1" ht="14.25" customHeight="1" x14ac:dyDescent="0.2">
      <c r="A245" s="8"/>
    </row>
    <row r="246" spans="1:1" ht="14.25" customHeight="1" x14ac:dyDescent="0.2">
      <c r="A246" s="8"/>
    </row>
    <row r="247" spans="1:1" ht="14.25" customHeight="1" x14ac:dyDescent="0.2">
      <c r="A247" s="8"/>
    </row>
    <row r="248" spans="1:1" ht="14.25" customHeight="1" x14ac:dyDescent="0.2">
      <c r="A248" s="8"/>
    </row>
    <row r="249" spans="1:1" ht="14.25" customHeight="1" x14ac:dyDescent="0.2">
      <c r="A249" s="8"/>
    </row>
    <row r="250" spans="1:1" ht="14.25" customHeight="1" x14ac:dyDescent="0.2">
      <c r="A250" s="8"/>
    </row>
    <row r="251" spans="1:1" ht="14.25" customHeight="1" x14ac:dyDescent="0.2">
      <c r="A251" s="8"/>
    </row>
    <row r="252" spans="1:1" ht="14.25" customHeight="1" x14ac:dyDescent="0.2">
      <c r="A252" s="8"/>
    </row>
    <row r="253" spans="1:1" ht="14.25" customHeight="1" x14ac:dyDescent="0.2">
      <c r="A253" s="8"/>
    </row>
    <row r="254" spans="1:1" ht="14.25" customHeight="1" x14ac:dyDescent="0.2">
      <c r="A254" s="8"/>
    </row>
    <row r="255" spans="1:1" ht="14.25" customHeight="1" x14ac:dyDescent="0.2">
      <c r="A255" s="8"/>
    </row>
    <row r="256" spans="1:1" ht="14.25" customHeight="1" x14ac:dyDescent="0.2">
      <c r="A256" s="8"/>
    </row>
    <row r="257" spans="1:1" ht="14.25" customHeight="1" x14ac:dyDescent="0.2">
      <c r="A257" s="8"/>
    </row>
    <row r="258" spans="1:1" ht="14.25" customHeight="1" x14ac:dyDescent="0.2">
      <c r="A258" s="8"/>
    </row>
    <row r="259" spans="1:1" ht="14.25" customHeight="1" x14ac:dyDescent="0.2">
      <c r="A259" s="8"/>
    </row>
    <row r="260" spans="1:1" ht="14.25" customHeight="1" x14ac:dyDescent="0.2">
      <c r="A260" s="8"/>
    </row>
    <row r="261" spans="1:1" ht="14.25" customHeight="1" x14ac:dyDescent="0.2">
      <c r="A261" s="8"/>
    </row>
    <row r="262" spans="1:1" ht="14.25" customHeight="1" x14ac:dyDescent="0.2">
      <c r="A262" s="8"/>
    </row>
    <row r="263" spans="1:1" ht="14.25" customHeight="1" x14ac:dyDescent="0.2">
      <c r="A263" s="8"/>
    </row>
    <row r="264" spans="1:1" ht="14.25" customHeight="1" x14ac:dyDescent="0.2">
      <c r="A264" s="8"/>
    </row>
    <row r="265" spans="1:1" ht="14.25" customHeight="1" x14ac:dyDescent="0.2">
      <c r="A265" s="8"/>
    </row>
    <row r="266" spans="1:1" ht="14.25" customHeight="1" x14ac:dyDescent="0.2">
      <c r="A266" s="8"/>
    </row>
    <row r="267" spans="1:1" ht="14.25" customHeight="1" x14ac:dyDescent="0.2">
      <c r="A267" s="8"/>
    </row>
    <row r="268" spans="1:1" ht="14.25" customHeight="1" x14ac:dyDescent="0.2">
      <c r="A268" s="8"/>
    </row>
    <row r="269" spans="1:1" ht="14.25" customHeight="1" x14ac:dyDescent="0.2">
      <c r="A269" s="8"/>
    </row>
    <row r="270" spans="1:1" ht="14.25" customHeight="1" x14ac:dyDescent="0.2">
      <c r="A270" s="8"/>
    </row>
    <row r="271" spans="1:1" ht="14.25" customHeight="1" x14ac:dyDescent="0.2">
      <c r="A271" s="8"/>
    </row>
    <row r="272" spans="1:1" ht="14.25" customHeight="1" x14ac:dyDescent="0.2">
      <c r="A272" s="8"/>
    </row>
    <row r="273" spans="1:1" ht="14.25" customHeight="1" x14ac:dyDescent="0.2">
      <c r="A273" s="8"/>
    </row>
    <row r="274" spans="1:1" ht="14.25" customHeight="1" x14ac:dyDescent="0.2">
      <c r="A274" s="8"/>
    </row>
    <row r="275" spans="1:1" ht="14.25" customHeight="1" x14ac:dyDescent="0.2">
      <c r="A275" s="8"/>
    </row>
    <row r="276" spans="1:1" ht="14.25" customHeight="1" x14ac:dyDescent="0.2">
      <c r="A276" s="8"/>
    </row>
    <row r="277" spans="1:1" ht="14.25" customHeight="1" x14ac:dyDescent="0.2">
      <c r="A277" s="8"/>
    </row>
    <row r="278" spans="1:1" ht="14.25" customHeight="1" x14ac:dyDescent="0.2">
      <c r="A278" s="8"/>
    </row>
    <row r="279" spans="1:1" ht="14.25" customHeight="1" x14ac:dyDescent="0.2">
      <c r="A279" s="8"/>
    </row>
    <row r="280" spans="1:1" ht="14.25" customHeight="1" x14ac:dyDescent="0.2">
      <c r="A280" s="8"/>
    </row>
    <row r="281" spans="1:1" ht="14.25" customHeight="1" x14ac:dyDescent="0.2">
      <c r="A281" s="8"/>
    </row>
    <row r="282" spans="1:1" ht="14.25" customHeight="1" x14ac:dyDescent="0.2">
      <c r="A282" s="8"/>
    </row>
    <row r="283" spans="1:1" ht="14.25" customHeight="1" x14ac:dyDescent="0.2">
      <c r="A283" s="8"/>
    </row>
    <row r="284" spans="1:1" ht="14.25" customHeight="1" x14ac:dyDescent="0.2">
      <c r="A284" s="8"/>
    </row>
    <row r="285" spans="1:1" ht="14.25" customHeight="1" x14ac:dyDescent="0.2">
      <c r="A285" s="8"/>
    </row>
    <row r="286" spans="1:1" ht="14.25" customHeight="1" x14ac:dyDescent="0.2">
      <c r="A286" s="8"/>
    </row>
    <row r="287" spans="1:1" ht="14.25" customHeight="1" x14ac:dyDescent="0.2">
      <c r="A287" s="8"/>
    </row>
    <row r="288" spans="1:1" ht="14.25" customHeight="1" x14ac:dyDescent="0.2">
      <c r="A288" s="8"/>
    </row>
    <row r="289" spans="1:1" ht="14.25" customHeight="1" x14ac:dyDescent="0.2">
      <c r="A289" s="8"/>
    </row>
    <row r="290" spans="1:1" ht="14.25" customHeight="1" x14ac:dyDescent="0.2">
      <c r="A290" s="8"/>
    </row>
    <row r="291" spans="1:1" ht="14.25" customHeight="1" x14ac:dyDescent="0.2">
      <c r="A291" s="8"/>
    </row>
    <row r="292" spans="1:1" ht="14.25" customHeight="1" x14ac:dyDescent="0.2">
      <c r="A292" s="8"/>
    </row>
    <row r="293" spans="1:1" ht="14.25" customHeight="1" x14ac:dyDescent="0.2">
      <c r="A293" s="8"/>
    </row>
    <row r="294" spans="1:1" ht="14.25" customHeight="1" x14ac:dyDescent="0.2">
      <c r="A294" s="8"/>
    </row>
    <row r="295" spans="1:1" ht="14.25" customHeight="1" x14ac:dyDescent="0.2">
      <c r="A295" s="8"/>
    </row>
    <row r="296" spans="1:1" ht="14.25" customHeight="1" x14ac:dyDescent="0.2">
      <c r="A296" s="8"/>
    </row>
    <row r="297" spans="1:1" ht="14.25" customHeight="1" x14ac:dyDescent="0.2">
      <c r="A297" s="8"/>
    </row>
    <row r="298" spans="1:1" ht="14.25" customHeight="1" x14ac:dyDescent="0.2">
      <c r="A298" s="8"/>
    </row>
    <row r="299" spans="1:1" ht="14.25" customHeight="1" x14ac:dyDescent="0.2">
      <c r="A299" s="8"/>
    </row>
    <row r="300" spans="1:1" ht="14.25" customHeight="1" x14ac:dyDescent="0.2">
      <c r="A300" s="8"/>
    </row>
    <row r="301" spans="1:1" ht="14.25" customHeight="1" x14ac:dyDescent="0.2">
      <c r="A301" s="8"/>
    </row>
    <row r="302" spans="1:1" ht="14.25" customHeight="1" x14ac:dyDescent="0.2">
      <c r="A302" s="8"/>
    </row>
    <row r="303" spans="1:1" ht="14.25" customHeight="1" x14ac:dyDescent="0.2">
      <c r="A303" s="8"/>
    </row>
    <row r="304" spans="1:1" ht="14.25" customHeight="1" x14ac:dyDescent="0.2">
      <c r="A304" s="8"/>
    </row>
    <row r="305" spans="1:1" ht="14.25" customHeight="1" x14ac:dyDescent="0.2">
      <c r="A305" s="8"/>
    </row>
    <row r="306" spans="1:1" ht="14.25" customHeight="1" x14ac:dyDescent="0.2">
      <c r="A306" s="8"/>
    </row>
    <row r="307" spans="1:1" ht="14.25" customHeight="1" x14ac:dyDescent="0.2">
      <c r="A307" s="8"/>
    </row>
    <row r="308" spans="1:1" ht="14.25" customHeight="1" x14ac:dyDescent="0.2">
      <c r="A308" s="8"/>
    </row>
    <row r="309" spans="1:1" ht="14.25" customHeight="1" x14ac:dyDescent="0.2">
      <c r="A309" s="8"/>
    </row>
    <row r="310" spans="1:1" ht="14.25" customHeight="1" x14ac:dyDescent="0.2">
      <c r="A310" s="8"/>
    </row>
    <row r="311" spans="1:1" ht="14.25" customHeight="1" x14ac:dyDescent="0.2">
      <c r="A311" s="8"/>
    </row>
    <row r="312" spans="1:1" ht="14.25" customHeight="1" x14ac:dyDescent="0.2">
      <c r="A312" s="8"/>
    </row>
    <row r="313" spans="1:1" ht="14.25" customHeight="1" x14ac:dyDescent="0.2">
      <c r="A313" s="8"/>
    </row>
    <row r="314" spans="1:1" ht="14.25" customHeight="1" x14ac:dyDescent="0.2">
      <c r="A314" s="8"/>
    </row>
    <row r="315" spans="1:1" ht="14.25" customHeight="1" x14ac:dyDescent="0.2">
      <c r="A315" s="8"/>
    </row>
    <row r="316" spans="1:1" ht="14.25" customHeight="1" x14ac:dyDescent="0.2">
      <c r="A316" s="8"/>
    </row>
    <row r="317" spans="1:1" ht="14.25" customHeight="1" x14ac:dyDescent="0.2">
      <c r="A317" s="8"/>
    </row>
    <row r="318" spans="1:1" ht="14.25" customHeight="1" x14ac:dyDescent="0.2">
      <c r="A318" s="8"/>
    </row>
    <row r="319" spans="1:1" ht="14.25" customHeight="1" x14ac:dyDescent="0.2">
      <c r="A319" s="8"/>
    </row>
    <row r="320" spans="1:1" ht="14.25" customHeight="1" x14ac:dyDescent="0.2">
      <c r="A320" s="8"/>
    </row>
    <row r="321" spans="1:1" ht="14.25" customHeight="1" x14ac:dyDescent="0.2">
      <c r="A321" s="8"/>
    </row>
    <row r="322" spans="1:1" ht="14.25" customHeight="1" x14ac:dyDescent="0.2">
      <c r="A322" s="8"/>
    </row>
    <row r="323" spans="1:1" ht="14.25" customHeight="1" x14ac:dyDescent="0.2">
      <c r="A323" s="8"/>
    </row>
    <row r="324" spans="1:1" ht="14.25" customHeight="1" x14ac:dyDescent="0.2">
      <c r="A324" s="8"/>
    </row>
    <row r="325" spans="1:1" ht="14.25" customHeight="1" x14ac:dyDescent="0.2">
      <c r="A325" s="8"/>
    </row>
    <row r="326" spans="1:1" ht="14.25" customHeight="1" x14ac:dyDescent="0.2">
      <c r="A326" s="8"/>
    </row>
    <row r="327" spans="1:1" ht="14.25" customHeight="1" x14ac:dyDescent="0.2">
      <c r="A327" s="8"/>
    </row>
    <row r="328" spans="1:1" ht="14.25" customHeight="1" x14ac:dyDescent="0.2">
      <c r="A328" s="8"/>
    </row>
    <row r="329" spans="1:1" ht="14.25" customHeight="1" x14ac:dyDescent="0.2">
      <c r="A329" s="8"/>
    </row>
    <row r="330" spans="1:1" ht="14.25" customHeight="1" x14ac:dyDescent="0.2">
      <c r="A330" s="8"/>
    </row>
    <row r="331" spans="1:1" ht="14.25" customHeight="1" x14ac:dyDescent="0.2">
      <c r="A331" s="8"/>
    </row>
    <row r="332" spans="1:1" ht="14.25" customHeight="1" x14ac:dyDescent="0.2">
      <c r="A332" s="8"/>
    </row>
    <row r="333" spans="1:1" ht="14.25" customHeight="1" x14ac:dyDescent="0.2">
      <c r="A333" s="8"/>
    </row>
    <row r="334" spans="1:1" ht="14.25" customHeight="1" x14ac:dyDescent="0.2">
      <c r="A334" s="8"/>
    </row>
    <row r="335" spans="1:1" ht="14.25" customHeight="1" x14ac:dyDescent="0.2">
      <c r="A335" s="8"/>
    </row>
    <row r="336" spans="1:1" ht="14.25" customHeight="1" x14ac:dyDescent="0.2">
      <c r="A336" s="8"/>
    </row>
    <row r="337" spans="1:1" ht="14.25" customHeight="1" x14ac:dyDescent="0.2">
      <c r="A337" s="8"/>
    </row>
    <row r="338" spans="1:1" ht="14.25" customHeight="1" x14ac:dyDescent="0.2">
      <c r="A338" s="8"/>
    </row>
    <row r="339" spans="1:1" ht="14.25" customHeight="1" x14ac:dyDescent="0.2">
      <c r="A339" s="8"/>
    </row>
    <row r="340" spans="1:1" ht="14.25" customHeight="1" x14ac:dyDescent="0.2">
      <c r="A340" s="8"/>
    </row>
    <row r="341" spans="1:1" ht="14.25" customHeight="1" x14ac:dyDescent="0.2">
      <c r="A341" s="8"/>
    </row>
    <row r="342" spans="1:1" ht="14.25" customHeight="1" x14ac:dyDescent="0.2">
      <c r="A342" s="8"/>
    </row>
    <row r="343" spans="1:1" ht="14.25" customHeight="1" x14ac:dyDescent="0.2">
      <c r="A343" s="8"/>
    </row>
    <row r="344" spans="1:1" ht="14.25" customHeight="1" x14ac:dyDescent="0.2">
      <c r="A344" s="8"/>
    </row>
    <row r="345" spans="1:1" ht="14.25" customHeight="1" x14ac:dyDescent="0.2">
      <c r="A345" s="8"/>
    </row>
    <row r="346" spans="1:1" ht="14.25" customHeight="1" x14ac:dyDescent="0.2">
      <c r="A346" s="8"/>
    </row>
    <row r="347" spans="1:1" ht="14.25" customHeight="1" x14ac:dyDescent="0.2">
      <c r="A347" s="8"/>
    </row>
    <row r="348" spans="1:1" ht="14.25" customHeight="1" x14ac:dyDescent="0.2">
      <c r="A348" s="8"/>
    </row>
    <row r="349" spans="1:1" ht="14.25" customHeight="1" x14ac:dyDescent="0.2">
      <c r="A349" s="8"/>
    </row>
    <row r="350" spans="1:1" ht="14.25" customHeight="1" x14ac:dyDescent="0.2">
      <c r="A350" s="8"/>
    </row>
    <row r="351" spans="1:1" ht="14.25" customHeight="1" x14ac:dyDescent="0.2">
      <c r="A351" s="8"/>
    </row>
    <row r="352" spans="1:1" ht="14.25" customHeight="1" x14ac:dyDescent="0.2">
      <c r="A352" s="8"/>
    </row>
    <row r="353" spans="1:1" ht="14.25" customHeight="1" x14ac:dyDescent="0.2">
      <c r="A353" s="8"/>
    </row>
    <row r="354" spans="1:1" ht="14.25" customHeight="1" x14ac:dyDescent="0.2">
      <c r="A354" s="8"/>
    </row>
    <row r="355" spans="1:1" ht="14.25" customHeight="1" x14ac:dyDescent="0.2">
      <c r="A355" s="8"/>
    </row>
    <row r="356" spans="1:1" ht="14.25" customHeight="1" x14ac:dyDescent="0.2">
      <c r="A356" s="8"/>
    </row>
    <row r="357" spans="1:1" ht="14.25" customHeight="1" x14ac:dyDescent="0.2">
      <c r="A357" s="8"/>
    </row>
    <row r="358" spans="1:1" ht="14.25" customHeight="1" x14ac:dyDescent="0.2">
      <c r="A358" s="8"/>
    </row>
    <row r="359" spans="1:1" ht="14.25" customHeight="1" x14ac:dyDescent="0.2">
      <c r="A359" s="8"/>
    </row>
    <row r="360" spans="1:1" ht="14.25" customHeight="1" x14ac:dyDescent="0.2">
      <c r="A360" s="8"/>
    </row>
    <row r="361" spans="1:1" ht="14.25" customHeight="1" x14ac:dyDescent="0.2">
      <c r="A361" s="8"/>
    </row>
    <row r="362" spans="1:1" ht="14.25" customHeight="1" x14ac:dyDescent="0.2">
      <c r="A362" s="8"/>
    </row>
    <row r="363" spans="1:1" ht="14.25" customHeight="1" x14ac:dyDescent="0.2">
      <c r="A363" s="8"/>
    </row>
    <row r="364" spans="1:1" ht="14.25" customHeight="1" x14ac:dyDescent="0.2">
      <c r="A364" s="8"/>
    </row>
    <row r="365" spans="1:1" ht="14.25" customHeight="1" x14ac:dyDescent="0.2">
      <c r="A365" s="8"/>
    </row>
    <row r="366" spans="1:1" ht="14.25" customHeight="1" x14ac:dyDescent="0.2">
      <c r="A366" s="8"/>
    </row>
    <row r="367" spans="1:1" ht="14.25" customHeight="1" x14ac:dyDescent="0.2">
      <c r="A367" s="8"/>
    </row>
    <row r="368" spans="1:1" ht="14.25" customHeight="1" x14ac:dyDescent="0.2">
      <c r="A368" s="8"/>
    </row>
    <row r="369" spans="1:1" ht="14.25" customHeight="1" x14ac:dyDescent="0.2">
      <c r="A369" s="8"/>
    </row>
    <row r="370" spans="1:1" ht="14.25" customHeight="1" x14ac:dyDescent="0.2">
      <c r="A370" s="8"/>
    </row>
    <row r="371" spans="1:1" ht="14.25" customHeight="1" x14ac:dyDescent="0.2">
      <c r="A371" s="8"/>
    </row>
    <row r="372" spans="1:1" ht="14.25" customHeight="1" x14ac:dyDescent="0.2">
      <c r="A372" s="8"/>
    </row>
    <row r="373" spans="1:1" ht="14.25" customHeight="1" x14ac:dyDescent="0.2">
      <c r="A373" s="8"/>
    </row>
    <row r="374" spans="1:1" ht="14.25" customHeight="1" x14ac:dyDescent="0.2">
      <c r="A374" s="8"/>
    </row>
    <row r="375" spans="1:1" ht="14.25" customHeight="1" x14ac:dyDescent="0.2">
      <c r="A375" s="8"/>
    </row>
    <row r="376" spans="1:1" ht="14.25" customHeight="1" x14ac:dyDescent="0.2">
      <c r="A376" s="8"/>
    </row>
    <row r="377" spans="1:1" ht="14.25" customHeight="1" x14ac:dyDescent="0.2">
      <c r="A377" s="8"/>
    </row>
    <row r="378" spans="1:1" ht="14.25" customHeight="1" x14ac:dyDescent="0.2">
      <c r="A378" s="8"/>
    </row>
    <row r="379" spans="1:1" ht="14.25" customHeight="1" x14ac:dyDescent="0.2">
      <c r="A379" s="8"/>
    </row>
    <row r="380" spans="1:1" ht="14.25" customHeight="1" x14ac:dyDescent="0.2">
      <c r="A380" s="8"/>
    </row>
    <row r="381" spans="1:1" ht="14.25" customHeight="1" x14ac:dyDescent="0.2">
      <c r="A381" s="8"/>
    </row>
    <row r="382" spans="1:1" ht="14.25" customHeight="1" x14ac:dyDescent="0.2">
      <c r="A382" s="8"/>
    </row>
    <row r="383" spans="1:1" ht="14.25" customHeight="1" x14ac:dyDescent="0.2">
      <c r="A383" s="8"/>
    </row>
    <row r="384" spans="1:1" ht="14.25" customHeight="1" x14ac:dyDescent="0.2">
      <c r="A384" s="8"/>
    </row>
    <row r="385" spans="1:1" ht="14.25" customHeight="1" x14ac:dyDescent="0.2">
      <c r="A385" s="8"/>
    </row>
    <row r="386" spans="1:1" ht="14.25" customHeight="1" x14ac:dyDescent="0.2">
      <c r="A386" s="8"/>
    </row>
    <row r="387" spans="1:1" ht="14.25" customHeight="1" x14ac:dyDescent="0.2">
      <c r="A387" s="8"/>
    </row>
    <row r="388" spans="1:1" ht="14.25" customHeight="1" x14ac:dyDescent="0.2">
      <c r="A388" s="8"/>
    </row>
    <row r="389" spans="1:1" ht="14.25" customHeight="1" x14ac:dyDescent="0.2">
      <c r="A389" s="8"/>
    </row>
    <row r="390" spans="1:1" ht="14.25" customHeight="1" x14ac:dyDescent="0.2">
      <c r="A390" s="8"/>
    </row>
    <row r="391" spans="1:1" ht="14.25" customHeight="1" x14ac:dyDescent="0.2">
      <c r="A391" s="8"/>
    </row>
    <row r="392" spans="1:1" ht="14.25" customHeight="1" x14ac:dyDescent="0.2">
      <c r="A392" s="8"/>
    </row>
    <row r="393" spans="1:1" ht="14.25" customHeight="1" x14ac:dyDescent="0.2">
      <c r="A393" s="8"/>
    </row>
    <row r="394" spans="1:1" ht="14.25" customHeight="1" x14ac:dyDescent="0.2">
      <c r="A394" s="8"/>
    </row>
    <row r="395" spans="1:1" ht="14.25" customHeight="1" x14ac:dyDescent="0.2">
      <c r="A395" s="8"/>
    </row>
    <row r="396" spans="1:1" ht="14.25" customHeight="1" x14ac:dyDescent="0.2">
      <c r="A396" s="8"/>
    </row>
    <row r="397" spans="1:1" ht="14.25" customHeight="1" x14ac:dyDescent="0.2">
      <c r="A397" s="8"/>
    </row>
    <row r="398" spans="1:1" ht="14.25" customHeight="1" x14ac:dyDescent="0.2">
      <c r="A398" s="8"/>
    </row>
    <row r="399" spans="1:1" ht="14.25" customHeight="1" x14ac:dyDescent="0.2">
      <c r="A399" s="8"/>
    </row>
    <row r="400" spans="1:1" ht="14.25" customHeight="1" x14ac:dyDescent="0.2">
      <c r="A400" s="8"/>
    </row>
    <row r="401" spans="1:1" ht="14.25" customHeight="1" x14ac:dyDescent="0.2">
      <c r="A401" s="8"/>
    </row>
    <row r="402" spans="1:1" ht="14.25" customHeight="1" x14ac:dyDescent="0.2">
      <c r="A402" s="8"/>
    </row>
    <row r="403" spans="1:1" ht="14.25" customHeight="1" x14ac:dyDescent="0.2">
      <c r="A403" s="8"/>
    </row>
    <row r="404" spans="1:1" ht="14.25" customHeight="1" x14ac:dyDescent="0.2">
      <c r="A404" s="8"/>
    </row>
    <row r="405" spans="1:1" ht="14.25" customHeight="1" x14ac:dyDescent="0.2">
      <c r="A405" s="8"/>
    </row>
    <row r="406" spans="1:1" ht="14.25" customHeight="1" x14ac:dyDescent="0.2">
      <c r="A406" s="8"/>
    </row>
    <row r="407" spans="1:1" ht="14.25" customHeight="1" x14ac:dyDescent="0.2">
      <c r="A407" s="8"/>
    </row>
    <row r="408" spans="1:1" ht="14.25" customHeight="1" x14ac:dyDescent="0.2">
      <c r="A408" s="8"/>
    </row>
    <row r="409" spans="1:1" ht="14.25" customHeight="1" x14ac:dyDescent="0.2">
      <c r="A409" s="8"/>
    </row>
    <row r="410" spans="1:1" ht="14.25" customHeight="1" x14ac:dyDescent="0.2">
      <c r="A410" s="8"/>
    </row>
    <row r="411" spans="1:1" ht="14.25" customHeight="1" x14ac:dyDescent="0.2">
      <c r="A411" s="8"/>
    </row>
    <row r="412" spans="1:1" ht="14.25" customHeight="1" x14ac:dyDescent="0.2">
      <c r="A412" s="8"/>
    </row>
    <row r="413" spans="1:1" ht="14.25" customHeight="1" x14ac:dyDescent="0.2">
      <c r="A413" s="8"/>
    </row>
    <row r="414" spans="1:1" ht="14.25" customHeight="1" x14ac:dyDescent="0.2">
      <c r="A414" s="8"/>
    </row>
    <row r="415" spans="1:1" ht="14.25" customHeight="1" x14ac:dyDescent="0.2">
      <c r="A415" s="8"/>
    </row>
    <row r="416" spans="1:1" ht="14.25" customHeight="1" x14ac:dyDescent="0.2">
      <c r="A416" s="8"/>
    </row>
    <row r="417" spans="1:1" ht="14.25" customHeight="1" x14ac:dyDescent="0.2">
      <c r="A417" s="8"/>
    </row>
    <row r="418" spans="1:1" ht="14.25" customHeight="1" x14ac:dyDescent="0.2">
      <c r="A418" s="8"/>
    </row>
    <row r="419" spans="1:1" ht="14.25" customHeight="1" x14ac:dyDescent="0.2">
      <c r="A419" s="8"/>
    </row>
    <row r="420" spans="1:1" ht="14.25" customHeight="1" x14ac:dyDescent="0.2">
      <c r="A420" s="8"/>
    </row>
    <row r="421" spans="1:1" ht="14.25" customHeight="1" x14ac:dyDescent="0.2">
      <c r="A421" s="8"/>
    </row>
    <row r="422" spans="1:1" ht="14.25" customHeight="1" x14ac:dyDescent="0.2">
      <c r="A422" s="8"/>
    </row>
    <row r="423" spans="1:1" ht="14.25" customHeight="1" x14ac:dyDescent="0.2">
      <c r="A423" s="8"/>
    </row>
    <row r="424" spans="1:1" ht="14.25" customHeight="1" x14ac:dyDescent="0.2">
      <c r="A424" s="8"/>
    </row>
    <row r="425" spans="1:1" ht="14.25" customHeight="1" x14ac:dyDescent="0.2">
      <c r="A425" s="8"/>
    </row>
    <row r="426" spans="1:1" ht="14.25" customHeight="1" x14ac:dyDescent="0.2">
      <c r="A426" s="8"/>
    </row>
    <row r="427" spans="1:1" ht="14.25" customHeight="1" x14ac:dyDescent="0.2">
      <c r="A427" s="8"/>
    </row>
    <row r="428" spans="1:1" ht="14.25" customHeight="1" x14ac:dyDescent="0.2">
      <c r="A428" s="8"/>
    </row>
    <row r="429" spans="1:1" ht="14.25" customHeight="1" x14ac:dyDescent="0.2">
      <c r="A429" s="8"/>
    </row>
    <row r="430" spans="1:1" ht="14.25" customHeight="1" x14ac:dyDescent="0.2">
      <c r="A430" s="8"/>
    </row>
    <row r="431" spans="1:1" ht="14.25" customHeight="1" x14ac:dyDescent="0.2">
      <c r="A431" s="8"/>
    </row>
    <row r="432" spans="1:1" ht="14.25" customHeight="1" x14ac:dyDescent="0.2">
      <c r="A432" s="8"/>
    </row>
    <row r="433" spans="1:1" ht="14.25" customHeight="1" x14ac:dyDescent="0.2">
      <c r="A433" s="8"/>
    </row>
    <row r="434" spans="1:1" ht="14.25" customHeight="1" x14ac:dyDescent="0.2">
      <c r="A434" s="8"/>
    </row>
    <row r="435" spans="1:1" ht="14.25" customHeight="1" x14ac:dyDescent="0.2">
      <c r="A435" s="8"/>
    </row>
    <row r="436" spans="1:1" ht="14.25" customHeight="1" x14ac:dyDescent="0.2">
      <c r="A436" s="8"/>
    </row>
    <row r="437" spans="1:1" ht="14.25" customHeight="1" x14ac:dyDescent="0.2">
      <c r="A437" s="8"/>
    </row>
    <row r="438" spans="1:1" ht="14.25" customHeight="1" x14ac:dyDescent="0.2">
      <c r="A438" s="8"/>
    </row>
    <row r="439" spans="1:1" ht="14.25" customHeight="1" x14ac:dyDescent="0.2">
      <c r="A439" s="8"/>
    </row>
    <row r="440" spans="1:1" ht="14.25" customHeight="1" x14ac:dyDescent="0.2">
      <c r="A440" s="8"/>
    </row>
    <row r="441" spans="1:1" ht="14.25" customHeight="1" x14ac:dyDescent="0.2">
      <c r="A441" s="8"/>
    </row>
    <row r="442" spans="1:1" ht="14.25" customHeight="1" x14ac:dyDescent="0.2">
      <c r="A442" s="8"/>
    </row>
    <row r="443" spans="1:1" ht="14.25" customHeight="1" x14ac:dyDescent="0.2">
      <c r="A443" s="8"/>
    </row>
    <row r="444" spans="1:1" ht="14.25" customHeight="1" x14ac:dyDescent="0.2">
      <c r="A444" s="8"/>
    </row>
    <row r="445" spans="1:1" ht="14.25" customHeight="1" x14ac:dyDescent="0.2">
      <c r="A445" s="8"/>
    </row>
    <row r="446" spans="1:1" ht="14.25" customHeight="1" x14ac:dyDescent="0.2">
      <c r="A446" s="8"/>
    </row>
    <row r="447" spans="1:1" ht="14.25" customHeight="1" x14ac:dyDescent="0.2">
      <c r="A447" s="8"/>
    </row>
    <row r="448" spans="1:1" ht="14.25" customHeight="1" x14ac:dyDescent="0.2">
      <c r="A448" s="8"/>
    </row>
    <row r="449" spans="1:1" ht="14.25" customHeight="1" x14ac:dyDescent="0.2">
      <c r="A449" s="8"/>
    </row>
    <row r="450" spans="1:1" ht="14.25" customHeight="1" x14ac:dyDescent="0.2">
      <c r="A450" s="8"/>
    </row>
    <row r="451" spans="1:1" ht="14.25" customHeight="1" x14ac:dyDescent="0.2">
      <c r="A451" s="8"/>
    </row>
    <row r="452" spans="1:1" ht="14.25" customHeight="1" x14ac:dyDescent="0.2">
      <c r="A452" s="8"/>
    </row>
    <row r="453" spans="1:1" ht="14.25" customHeight="1" x14ac:dyDescent="0.2">
      <c r="A453" s="8"/>
    </row>
    <row r="454" spans="1:1" ht="14.25" customHeight="1" x14ac:dyDescent="0.2">
      <c r="A454" s="8"/>
    </row>
    <row r="455" spans="1:1" ht="14.25" customHeight="1" x14ac:dyDescent="0.2">
      <c r="A455" s="8"/>
    </row>
    <row r="456" spans="1:1" ht="14.25" customHeight="1" x14ac:dyDescent="0.2">
      <c r="A456" s="8"/>
    </row>
    <row r="457" spans="1:1" ht="14.25" customHeight="1" x14ac:dyDescent="0.2">
      <c r="A457" s="8"/>
    </row>
    <row r="458" spans="1:1" ht="14.25" customHeight="1" x14ac:dyDescent="0.2">
      <c r="A458" s="8"/>
    </row>
    <row r="459" spans="1:1" ht="14.25" customHeight="1" x14ac:dyDescent="0.2">
      <c r="A459" s="8"/>
    </row>
    <row r="460" spans="1:1" ht="14.25" customHeight="1" x14ac:dyDescent="0.2">
      <c r="A460" s="8"/>
    </row>
    <row r="461" spans="1:1" ht="14.25" customHeight="1" x14ac:dyDescent="0.2">
      <c r="A461" s="8"/>
    </row>
    <row r="462" spans="1:1" ht="14.25" customHeight="1" x14ac:dyDescent="0.2">
      <c r="A462" s="8"/>
    </row>
    <row r="463" spans="1:1" ht="14.25" customHeight="1" x14ac:dyDescent="0.2">
      <c r="A463" s="8"/>
    </row>
    <row r="464" spans="1:1" ht="14.25" customHeight="1" x14ac:dyDescent="0.2">
      <c r="A464" s="8"/>
    </row>
    <row r="465" spans="1:1" ht="14.25" customHeight="1" x14ac:dyDescent="0.2">
      <c r="A465" s="8"/>
    </row>
    <row r="466" spans="1:1" ht="14.25" customHeight="1" x14ac:dyDescent="0.2">
      <c r="A466" s="8"/>
    </row>
    <row r="467" spans="1:1" ht="14.25" customHeight="1" x14ac:dyDescent="0.2">
      <c r="A467" s="8"/>
    </row>
    <row r="468" spans="1:1" ht="14.25" customHeight="1" x14ac:dyDescent="0.2">
      <c r="A468" s="8"/>
    </row>
    <row r="469" spans="1:1" ht="14.25" customHeight="1" x14ac:dyDescent="0.2">
      <c r="A469" s="8"/>
    </row>
    <row r="470" spans="1:1" ht="14.25" customHeight="1" x14ac:dyDescent="0.2">
      <c r="A470" s="8"/>
    </row>
    <row r="471" spans="1:1" ht="14.25" customHeight="1" x14ac:dyDescent="0.2">
      <c r="A471" s="8"/>
    </row>
    <row r="472" spans="1:1" ht="14.25" customHeight="1" x14ac:dyDescent="0.2">
      <c r="A472" s="8"/>
    </row>
    <row r="473" spans="1:1" ht="14.25" customHeight="1" x14ac:dyDescent="0.2">
      <c r="A473" s="8"/>
    </row>
    <row r="474" spans="1:1" ht="14.25" customHeight="1" x14ac:dyDescent="0.2">
      <c r="A474" s="8"/>
    </row>
    <row r="475" spans="1:1" ht="14.25" customHeight="1" x14ac:dyDescent="0.2">
      <c r="A475" s="8"/>
    </row>
    <row r="476" spans="1:1" ht="14.25" customHeight="1" x14ac:dyDescent="0.2">
      <c r="A476" s="8"/>
    </row>
    <row r="477" spans="1:1" ht="14.25" customHeight="1" x14ac:dyDescent="0.2">
      <c r="A477" s="8"/>
    </row>
    <row r="478" spans="1:1" ht="14.25" customHeight="1" x14ac:dyDescent="0.2">
      <c r="A478" s="8"/>
    </row>
    <row r="479" spans="1:1" ht="14.25" customHeight="1" x14ac:dyDescent="0.2">
      <c r="A479" s="8"/>
    </row>
    <row r="480" spans="1:1" ht="14.25" customHeight="1" x14ac:dyDescent="0.2">
      <c r="A480" s="8"/>
    </row>
    <row r="481" spans="1:1" ht="14.25" customHeight="1" x14ac:dyDescent="0.2">
      <c r="A481" s="8"/>
    </row>
    <row r="482" spans="1:1" ht="14.25" customHeight="1" x14ac:dyDescent="0.2">
      <c r="A482" s="8"/>
    </row>
    <row r="483" spans="1:1" ht="14.25" customHeight="1" x14ac:dyDescent="0.2">
      <c r="A483" s="8"/>
    </row>
    <row r="484" spans="1:1" ht="14.25" customHeight="1" x14ac:dyDescent="0.2">
      <c r="A484" s="8"/>
    </row>
    <row r="485" spans="1:1" ht="14.25" customHeight="1" x14ac:dyDescent="0.2">
      <c r="A485" s="8"/>
    </row>
    <row r="486" spans="1:1" ht="14.25" customHeight="1" x14ac:dyDescent="0.2">
      <c r="A486" s="8"/>
    </row>
    <row r="487" spans="1:1" ht="14.25" customHeight="1" x14ac:dyDescent="0.2">
      <c r="A487" s="8"/>
    </row>
    <row r="488" spans="1:1" ht="14.25" customHeight="1" x14ac:dyDescent="0.2">
      <c r="A488" s="8"/>
    </row>
    <row r="489" spans="1:1" ht="14.25" customHeight="1" x14ac:dyDescent="0.2">
      <c r="A489" s="8"/>
    </row>
    <row r="490" spans="1:1" ht="14.25" customHeight="1" x14ac:dyDescent="0.2">
      <c r="A490" s="8"/>
    </row>
    <row r="491" spans="1:1" ht="14.25" customHeight="1" x14ac:dyDescent="0.2">
      <c r="A491" s="8"/>
    </row>
    <row r="492" spans="1:1" ht="14.25" customHeight="1" x14ac:dyDescent="0.2">
      <c r="A492" s="8"/>
    </row>
    <row r="493" spans="1:1" ht="14.25" customHeight="1" x14ac:dyDescent="0.2">
      <c r="A493" s="8"/>
    </row>
    <row r="494" spans="1:1" ht="14.25" customHeight="1" x14ac:dyDescent="0.2">
      <c r="A494" s="8"/>
    </row>
    <row r="495" spans="1:1" ht="14.25" customHeight="1" x14ac:dyDescent="0.2">
      <c r="A495" s="8"/>
    </row>
    <row r="496" spans="1:1" ht="14.25" customHeight="1" x14ac:dyDescent="0.2">
      <c r="A496" s="8"/>
    </row>
    <row r="497" spans="1:1" ht="14.25" customHeight="1" x14ac:dyDescent="0.2">
      <c r="A497" s="8"/>
    </row>
    <row r="498" spans="1:1" ht="14.25" customHeight="1" x14ac:dyDescent="0.2">
      <c r="A498" s="8"/>
    </row>
    <row r="499" spans="1:1" ht="14.25" customHeight="1" x14ac:dyDescent="0.2">
      <c r="A499" s="8"/>
    </row>
    <row r="500" spans="1:1" ht="14.25" customHeight="1" x14ac:dyDescent="0.2">
      <c r="A500" s="8"/>
    </row>
    <row r="501" spans="1:1" ht="14.25" customHeight="1" x14ac:dyDescent="0.2">
      <c r="A501" s="8"/>
    </row>
    <row r="502" spans="1:1" ht="14.25" customHeight="1" x14ac:dyDescent="0.2">
      <c r="A502" s="8"/>
    </row>
    <row r="503" spans="1:1" ht="14.25" customHeight="1" x14ac:dyDescent="0.2">
      <c r="A503" s="8"/>
    </row>
    <row r="504" spans="1:1" ht="14.25" customHeight="1" x14ac:dyDescent="0.2">
      <c r="A504" s="8"/>
    </row>
    <row r="505" spans="1:1" ht="14.25" customHeight="1" x14ac:dyDescent="0.2">
      <c r="A505" s="8"/>
    </row>
    <row r="506" spans="1:1" ht="14.25" customHeight="1" x14ac:dyDescent="0.2">
      <c r="A506" s="8"/>
    </row>
    <row r="507" spans="1:1" ht="14.25" customHeight="1" x14ac:dyDescent="0.2">
      <c r="A507" s="8"/>
    </row>
    <row r="508" spans="1:1" ht="14.25" customHeight="1" x14ac:dyDescent="0.2">
      <c r="A508" s="8"/>
    </row>
    <row r="509" spans="1:1" ht="14.25" customHeight="1" x14ac:dyDescent="0.2">
      <c r="A509" s="8"/>
    </row>
    <row r="510" spans="1:1" ht="14.25" customHeight="1" x14ac:dyDescent="0.2">
      <c r="A510" s="8"/>
    </row>
    <row r="511" spans="1:1" ht="14.25" customHeight="1" x14ac:dyDescent="0.2">
      <c r="A511" s="8"/>
    </row>
    <row r="512" spans="1:1" ht="14.25" customHeight="1" x14ac:dyDescent="0.2">
      <c r="A512" s="8"/>
    </row>
    <row r="513" spans="1:1" ht="14.25" customHeight="1" x14ac:dyDescent="0.2">
      <c r="A513" s="8"/>
    </row>
    <row r="514" spans="1:1" ht="14.25" customHeight="1" x14ac:dyDescent="0.2">
      <c r="A514" s="8"/>
    </row>
    <row r="515" spans="1:1" ht="14.25" customHeight="1" x14ac:dyDescent="0.2">
      <c r="A515" s="8"/>
    </row>
    <row r="516" spans="1:1" ht="14.25" customHeight="1" x14ac:dyDescent="0.2">
      <c r="A516" s="8"/>
    </row>
    <row r="517" spans="1:1" ht="14.25" customHeight="1" x14ac:dyDescent="0.2">
      <c r="A517" s="8"/>
    </row>
    <row r="518" spans="1:1" ht="14.25" customHeight="1" x14ac:dyDescent="0.2">
      <c r="A518" s="8"/>
    </row>
    <row r="519" spans="1:1" ht="14.25" customHeight="1" x14ac:dyDescent="0.2">
      <c r="A519" s="8"/>
    </row>
    <row r="520" spans="1:1" ht="14.25" customHeight="1" x14ac:dyDescent="0.2">
      <c r="A520" s="8"/>
    </row>
    <row r="521" spans="1:1" ht="14.25" customHeight="1" x14ac:dyDescent="0.2">
      <c r="A521" s="8"/>
    </row>
    <row r="522" spans="1:1" ht="14.25" customHeight="1" x14ac:dyDescent="0.2">
      <c r="A522" s="8"/>
    </row>
    <row r="523" spans="1:1" ht="14.25" customHeight="1" x14ac:dyDescent="0.2">
      <c r="A523" s="8"/>
    </row>
    <row r="524" spans="1:1" ht="14.25" customHeight="1" x14ac:dyDescent="0.2">
      <c r="A524" s="8"/>
    </row>
    <row r="525" spans="1:1" ht="14.25" customHeight="1" x14ac:dyDescent="0.2">
      <c r="A525" s="8"/>
    </row>
    <row r="526" spans="1:1" ht="14.25" customHeight="1" x14ac:dyDescent="0.2">
      <c r="A526" s="8"/>
    </row>
    <row r="527" spans="1:1" ht="14.25" customHeight="1" x14ac:dyDescent="0.2">
      <c r="A527" s="8"/>
    </row>
    <row r="528" spans="1:1" ht="14.25" customHeight="1" x14ac:dyDescent="0.2">
      <c r="A528" s="8"/>
    </row>
    <row r="529" spans="1:1" ht="14.25" customHeight="1" x14ac:dyDescent="0.2">
      <c r="A529" s="8"/>
    </row>
    <row r="530" spans="1:1" ht="14.25" customHeight="1" x14ac:dyDescent="0.2">
      <c r="A530" s="8"/>
    </row>
    <row r="531" spans="1:1" ht="14.25" customHeight="1" x14ac:dyDescent="0.2">
      <c r="A531" s="8"/>
    </row>
    <row r="532" spans="1:1" ht="14.25" customHeight="1" x14ac:dyDescent="0.2">
      <c r="A532" s="8"/>
    </row>
    <row r="533" spans="1:1" ht="14.25" customHeight="1" x14ac:dyDescent="0.2">
      <c r="A533" s="8"/>
    </row>
    <row r="534" spans="1:1" ht="14.25" customHeight="1" x14ac:dyDescent="0.2">
      <c r="A534" s="8"/>
    </row>
    <row r="535" spans="1:1" ht="14.25" customHeight="1" x14ac:dyDescent="0.2">
      <c r="A535" s="8"/>
    </row>
    <row r="536" spans="1:1" ht="14.25" customHeight="1" x14ac:dyDescent="0.2">
      <c r="A536" s="8"/>
    </row>
    <row r="537" spans="1:1" ht="14.25" customHeight="1" x14ac:dyDescent="0.2">
      <c r="A537" s="8"/>
    </row>
    <row r="538" spans="1:1" ht="14.25" customHeight="1" x14ac:dyDescent="0.2">
      <c r="A538" s="8"/>
    </row>
    <row r="539" spans="1:1" ht="14.25" customHeight="1" x14ac:dyDescent="0.2">
      <c r="A539" s="8"/>
    </row>
    <row r="540" spans="1:1" ht="14.25" customHeight="1" x14ac:dyDescent="0.2">
      <c r="A540" s="8"/>
    </row>
    <row r="541" spans="1:1" ht="14.25" customHeight="1" x14ac:dyDescent="0.2">
      <c r="A541" s="8"/>
    </row>
    <row r="542" spans="1:1" ht="14.25" customHeight="1" x14ac:dyDescent="0.2">
      <c r="A542" s="8"/>
    </row>
    <row r="543" spans="1:1" ht="14.25" customHeight="1" x14ac:dyDescent="0.2">
      <c r="A543" s="8"/>
    </row>
    <row r="544" spans="1:1" ht="14.25" customHeight="1" x14ac:dyDescent="0.2">
      <c r="A544" s="8"/>
    </row>
    <row r="545" spans="1:1" ht="14.25" customHeight="1" x14ac:dyDescent="0.2">
      <c r="A545" s="8"/>
    </row>
    <row r="546" spans="1:1" ht="14.25" customHeight="1" x14ac:dyDescent="0.2">
      <c r="A546" s="8"/>
    </row>
    <row r="547" spans="1:1" ht="14.25" customHeight="1" x14ac:dyDescent="0.2">
      <c r="A547" s="8"/>
    </row>
    <row r="548" spans="1:1" ht="14.25" customHeight="1" x14ac:dyDescent="0.2">
      <c r="A548" s="8"/>
    </row>
    <row r="549" spans="1:1" ht="14.25" customHeight="1" x14ac:dyDescent="0.2">
      <c r="A549" s="8"/>
    </row>
    <row r="550" spans="1:1" ht="14.25" customHeight="1" x14ac:dyDescent="0.2">
      <c r="A550" s="8"/>
    </row>
    <row r="551" spans="1:1" ht="14.25" customHeight="1" x14ac:dyDescent="0.2">
      <c r="A551" s="8"/>
    </row>
    <row r="552" spans="1:1" ht="14.25" customHeight="1" x14ac:dyDescent="0.2">
      <c r="A552" s="8"/>
    </row>
    <row r="553" spans="1:1" ht="14.25" customHeight="1" x14ac:dyDescent="0.2">
      <c r="A553" s="8"/>
    </row>
    <row r="554" spans="1:1" ht="14.25" customHeight="1" x14ac:dyDescent="0.2">
      <c r="A554" s="8"/>
    </row>
    <row r="555" spans="1:1" ht="14.25" customHeight="1" x14ac:dyDescent="0.2">
      <c r="A555" s="8"/>
    </row>
    <row r="556" spans="1:1" ht="14.25" customHeight="1" x14ac:dyDescent="0.2">
      <c r="A556" s="8"/>
    </row>
    <row r="557" spans="1:1" ht="14.25" customHeight="1" x14ac:dyDescent="0.2">
      <c r="A557" s="8"/>
    </row>
    <row r="558" spans="1:1" ht="14.25" customHeight="1" x14ac:dyDescent="0.2">
      <c r="A558" s="8"/>
    </row>
    <row r="559" spans="1:1" ht="14.25" customHeight="1" x14ac:dyDescent="0.2">
      <c r="A559" s="8"/>
    </row>
    <row r="560" spans="1:1" ht="14.25" customHeight="1" x14ac:dyDescent="0.2">
      <c r="A560" s="8"/>
    </row>
    <row r="561" spans="1:1" ht="14.25" customHeight="1" x14ac:dyDescent="0.2">
      <c r="A561" s="8"/>
    </row>
    <row r="562" spans="1:1" ht="14.25" customHeight="1" x14ac:dyDescent="0.2">
      <c r="A562" s="8"/>
    </row>
    <row r="563" spans="1:1" ht="14.25" customHeight="1" x14ac:dyDescent="0.2">
      <c r="A563" s="8"/>
    </row>
    <row r="564" spans="1:1" ht="14.25" customHeight="1" x14ac:dyDescent="0.2">
      <c r="A564" s="8"/>
    </row>
    <row r="565" spans="1:1" ht="14.25" customHeight="1" x14ac:dyDescent="0.2">
      <c r="A565" s="8"/>
    </row>
    <row r="566" spans="1:1" ht="14.25" customHeight="1" x14ac:dyDescent="0.2">
      <c r="A566" s="8"/>
    </row>
    <row r="567" spans="1:1" ht="14.25" customHeight="1" x14ac:dyDescent="0.2">
      <c r="A567" s="8"/>
    </row>
    <row r="568" spans="1:1" ht="14.25" customHeight="1" x14ac:dyDescent="0.2">
      <c r="A568" s="8"/>
    </row>
    <row r="569" spans="1:1" ht="14.25" customHeight="1" x14ac:dyDescent="0.2">
      <c r="A569" s="8"/>
    </row>
    <row r="570" spans="1:1" ht="14.25" customHeight="1" x14ac:dyDescent="0.2">
      <c r="A570" s="8"/>
    </row>
    <row r="571" spans="1:1" ht="14.25" customHeight="1" x14ac:dyDescent="0.2">
      <c r="A571" s="8"/>
    </row>
    <row r="572" spans="1:1" ht="14.25" customHeight="1" x14ac:dyDescent="0.2">
      <c r="A572" s="8"/>
    </row>
    <row r="573" spans="1:1" ht="14.25" customHeight="1" x14ac:dyDescent="0.2">
      <c r="A573" s="8"/>
    </row>
    <row r="574" spans="1:1" ht="14.25" customHeight="1" x14ac:dyDescent="0.2">
      <c r="A574" s="8"/>
    </row>
    <row r="575" spans="1:1" ht="14.25" customHeight="1" x14ac:dyDescent="0.2">
      <c r="A575" s="8"/>
    </row>
    <row r="576" spans="1:1" ht="14.25" customHeight="1" x14ac:dyDescent="0.2">
      <c r="A576" s="8"/>
    </row>
    <row r="577" spans="1:1" ht="14.25" customHeight="1" x14ac:dyDescent="0.2">
      <c r="A577" s="8"/>
    </row>
    <row r="578" spans="1:1" ht="14.25" customHeight="1" x14ac:dyDescent="0.2">
      <c r="A578" s="8"/>
    </row>
    <row r="579" spans="1:1" ht="14.25" customHeight="1" x14ac:dyDescent="0.2">
      <c r="A579" s="8"/>
    </row>
    <row r="580" spans="1:1" ht="14.25" customHeight="1" x14ac:dyDescent="0.2">
      <c r="A580" s="8"/>
    </row>
    <row r="581" spans="1:1" ht="14.25" customHeight="1" x14ac:dyDescent="0.2">
      <c r="A581" s="8"/>
    </row>
    <row r="582" spans="1:1" ht="14.25" customHeight="1" x14ac:dyDescent="0.2">
      <c r="A582" s="8"/>
    </row>
    <row r="583" spans="1:1" ht="14.25" customHeight="1" x14ac:dyDescent="0.2">
      <c r="A583" s="8"/>
    </row>
    <row r="584" spans="1:1" ht="14.25" customHeight="1" x14ac:dyDescent="0.2">
      <c r="A584" s="8"/>
    </row>
    <row r="585" spans="1:1" ht="14.25" customHeight="1" x14ac:dyDescent="0.2">
      <c r="A585" s="8"/>
    </row>
    <row r="586" spans="1:1" ht="14.25" customHeight="1" x14ac:dyDescent="0.2">
      <c r="A586" s="8"/>
    </row>
    <row r="587" spans="1:1" ht="14.25" customHeight="1" x14ac:dyDescent="0.2">
      <c r="A587" s="8"/>
    </row>
    <row r="588" spans="1:1" ht="14.25" customHeight="1" x14ac:dyDescent="0.2">
      <c r="A588" s="8"/>
    </row>
    <row r="589" spans="1:1" ht="14.25" customHeight="1" x14ac:dyDescent="0.2">
      <c r="A589" s="8"/>
    </row>
    <row r="590" spans="1:1" ht="14.25" customHeight="1" x14ac:dyDescent="0.2">
      <c r="A590" s="8"/>
    </row>
    <row r="591" spans="1:1" ht="14.25" customHeight="1" x14ac:dyDescent="0.2">
      <c r="A591" s="8"/>
    </row>
    <row r="592" spans="1:1" ht="14.25" customHeight="1" x14ac:dyDescent="0.2">
      <c r="A592" s="8"/>
    </row>
    <row r="593" spans="1:1" ht="14.25" customHeight="1" x14ac:dyDescent="0.2">
      <c r="A593" s="8"/>
    </row>
    <row r="594" spans="1:1" ht="14.25" customHeight="1" x14ac:dyDescent="0.2">
      <c r="A594" s="8"/>
    </row>
    <row r="595" spans="1:1" ht="14.25" customHeight="1" x14ac:dyDescent="0.2">
      <c r="A595" s="8"/>
    </row>
    <row r="596" spans="1:1" ht="14.25" customHeight="1" x14ac:dyDescent="0.2">
      <c r="A596" s="8"/>
    </row>
    <row r="597" spans="1:1" ht="14.25" customHeight="1" x14ac:dyDescent="0.2">
      <c r="A597" s="8"/>
    </row>
    <row r="598" spans="1:1" ht="14.25" customHeight="1" x14ac:dyDescent="0.2">
      <c r="A598" s="8"/>
    </row>
    <row r="599" spans="1:1" ht="14.25" customHeight="1" x14ac:dyDescent="0.2">
      <c r="A599" s="8"/>
    </row>
    <row r="600" spans="1:1" ht="14.25" customHeight="1" x14ac:dyDescent="0.2">
      <c r="A600" s="8"/>
    </row>
    <row r="601" spans="1:1" ht="14.25" customHeight="1" x14ac:dyDescent="0.2">
      <c r="A601" s="8"/>
    </row>
    <row r="602" spans="1:1" ht="14.25" customHeight="1" x14ac:dyDescent="0.2">
      <c r="A602" s="8"/>
    </row>
    <row r="603" spans="1:1" ht="14.25" customHeight="1" x14ac:dyDescent="0.2">
      <c r="A603" s="8"/>
    </row>
    <row r="604" spans="1:1" ht="14.25" customHeight="1" x14ac:dyDescent="0.2">
      <c r="A604" s="8"/>
    </row>
    <row r="605" spans="1:1" ht="14.25" customHeight="1" x14ac:dyDescent="0.2">
      <c r="A605" s="8"/>
    </row>
    <row r="606" spans="1:1" ht="14.25" customHeight="1" x14ac:dyDescent="0.2">
      <c r="A606" s="8"/>
    </row>
    <row r="607" spans="1:1" ht="14.25" customHeight="1" x14ac:dyDescent="0.2">
      <c r="A607" s="8"/>
    </row>
    <row r="608" spans="1:1" ht="14.25" customHeight="1" x14ac:dyDescent="0.2">
      <c r="A608" s="8"/>
    </row>
    <row r="609" spans="1:1" ht="14.25" customHeight="1" x14ac:dyDescent="0.2">
      <c r="A609" s="8"/>
    </row>
    <row r="610" spans="1:1" ht="14.25" customHeight="1" x14ac:dyDescent="0.2">
      <c r="A610" s="8"/>
    </row>
    <row r="611" spans="1:1" ht="14.25" customHeight="1" x14ac:dyDescent="0.2">
      <c r="A611" s="8"/>
    </row>
    <row r="612" spans="1:1" ht="14.25" customHeight="1" x14ac:dyDescent="0.2">
      <c r="A612" s="8"/>
    </row>
    <row r="613" spans="1:1" ht="14.25" customHeight="1" x14ac:dyDescent="0.2">
      <c r="A613" s="8"/>
    </row>
    <row r="614" spans="1:1" ht="14.25" customHeight="1" x14ac:dyDescent="0.2">
      <c r="A614" s="8"/>
    </row>
    <row r="615" spans="1:1" ht="14.25" customHeight="1" x14ac:dyDescent="0.2">
      <c r="A615" s="8"/>
    </row>
    <row r="616" spans="1:1" ht="14.25" customHeight="1" x14ac:dyDescent="0.2">
      <c r="A616" s="8"/>
    </row>
    <row r="617" spans="1:1" ht="14.25" customHeight="1" x14ac:dyDescent="0.2">
      <c r="A617" s="8"/>
    </row>
    <row r="618" spans="1:1" ht="14.25" customHeight="1" x14ac:dyDescent="0.2">
      <c r="A618" s="8"/>
    </row>
    <row r="619" spans="1:1" ht="14.25" customHeight="1" x14ac:dyDescent="0.2">
      <c r="A619" s="8"/>
    </row>
    <row r="620" spans="1:1" ht="14.25" customHeight="1" x14ac:dyDescent="0.2">
      <c r="A620" s="8"/>
    </row>
    <row r="621" spans="1:1" ht="14.25" customHeight="1" x14ac:dyDescent="0.2">
      <c r="A621" s="8"/>
    </row>
    <row r="622" spans="1:1" ht="14.25" customHeight="1" x14ac:dyDescent="0.2">
      <c r="A622" s="8"/>
    </row>
    <row r="623" spans="1:1" ht="14.25" customHeight="1" x14ac:dyDescent="0.2">
      <c r="A623" s="8"/>
    </row>
    <row r="624" spans="1:1" ht="14.25" customHeight="1" x14ac:dyDescent="0.2">
      <c r="A624" s="8"/>
    </row>
    <row r="625" spans="1:1" ht="14.25" customHeight="1" x14ac:dyDescent="0.2">
      <c r="A625" s="8"/>
    </row>
    <row r="626" spans="1:1" ht="14.25" customHeight="1" x14ac:dyDescent="0.2">
      <c r="A626" s="8"/>
    </row>
    <row r="627" spans="1:1" ht="14.25" customHeight="1" x14ac:dyDescent="0.2">
      <c r="A627" s="8"/>
    </row>
    <row r="628" spans="1:1" ht="14.25" customHeight="1" x14ac:dyDescent="0.2">
      <c r="A628" s="8"/>
    </row>
    <row r="629" spans="1:1" ht="14.25" customHeight="1" x14ac:dyDescent="0.2">
      <c r="A629" s="8"/>
    </row>
    <row r="630" spans="1:1" ht="14.25" customHeight="1" x14ac:dyDescent="0.2">
      <c r="A630" s="8"/>
    </row>
    <row r="631" spans="1:1" ht="14.25" customHeight="1" x14ac:dyDescent="0.2">
      <c r="A631" s="8"/>
    </row>
    <row r="632" spans="1:1" ht="14.25" customHeight="1" x14ac:dyDescent="0.2">
      <c r="A632" s="8"/>
    </row>
    <row r="633" spans="1:1" ht="14.25" customHeight="1" x14ac:dyDescent="0.2">
      <c r="A633" s="8"/>
    </row>
    <row r="634" spans="1:1" ht="14.25" customHeight="1" x14ac:dyDescent="0.2">
      <c r="A634" s="8"/>
    </row>
    <row r="635" spans="1:1" ht="14.25" customHeight="1" x14ac:dyDescent="0.2">
      <c r="A635" s="8"/>
    </row>
    <row r="636" spans="1:1" ht="14.25" customHeight="1" x14ac:dyDescent="0.2">
      <c r="A636" s="8"/>
    </row>
    <row r="637" spans="1:1" ht="14.25" customHeight="1" x14ac:dyDescent="0.2">
      <c r="A637" s="8"/>
    </row>
    <row r="638" spans="1:1" ht="14.25" customHeight="1" x14ac:dyDescent="0.2">
      <c r="A638" s="8"/>
    </row>
    <row r="639" spans="1:1" ht="14.25" customHeight="1" x14ac:dyDescent="0.2">
      <c r="A639" s="8"/>
    </row>
    <row r="640" spans="1:1" ht="14.25" customHeight="1" x14ac:dyDescent="0.2">
      <c r="A640" s="8"/>
    </row>
    <row r="641" spans="1:1" ht="14.25" customHeight="1" x14ac:dyDescent="0.2">
      <c r="A641" s="8"/>
    </row>
    <row r="642" spans="1:1" ht="14.25" customHeight="1" x14ac:dyDescent="0.2">
      <c r="A642" s="8"/>
    </row>
    <row r="643" spans="1:1" ht="14.25" customHeight="1" x14ac:dyDescent="0.2">
      <c r="A643" s="8"/>
    </row>
    <row r="644" spans="1:1" ht="14.25" customHeight="1" x14ac:dyDescent="0.2">
      <c r="A644" s="8"/>
    </row>
    <row r="645" spans="1:1" ht="14.25" customHeight="1" x14ac:dyDescent="0.2">
      <c r="A645" s="8"/>
    </row>
    <row r="646" spans="1:1" ht="14.25" customHeight="1" x14ac:dyDescent="0.2">
      <c r="A646" s="8"/>
    </row>
    <row r="647" spans="1:1" ht="14.25" customHeight="1" x14ac:dyDescent="0.2">
      <c r="A647" s="8"/>
    </row>
    <row r="648" spans="1:1" ht="14.25" customHeight="1" x14ac:dyDescent="0.2">
      <c r="A648" s="8"/>
    </row>
    <row r="649" spans="1:1" ht="14.25" customHeight="1" x14ac:dyDescent="0.2">
      <c r="A649" s="8"/>
    </row>
    <row r="650" spans="1:1" ht="14.25" customHeight="1" x14ac:dyDescent="0.2">
      <c r="A650" s="8"/>
    </row>
    <row r="651" spans="1:1" ht="14.25" customHeight="1" x14ac:dyDescent="0.2">
      <c r="A651" s="8"/>
    </row>
    <row r="652" spans="1:1" ht="14.25" customHeight="1" x14ac:dyDescent="0.2">
      <c r="A652" s="8"/>
    </row>
    <row r="653" spans="1:1" ht="14.25" customHeight="1" x14ac:dyDescent="0.2">
      <c r="A653" s="8"/>
    </row>
    <row r="654" spans="1:1" ht="14.25" customHeight="1" x14ac:dyDescent="0.2">
      <c r="A654" s="8"/>
    </row>
    <row r="655" spans="1:1" ht="14.25" customHeight="1" x14ac:dyDescent="0.2">
      <c r="A655" s="8"/>
    </row>
    <row r="656" spans="1:1" ht="14.25" customHeight="1" x14ac:dyDescent="0.2">
      <c r="A656" s="8"/>
    </row>
    <row r="657" spans="1:1" ht="14.25" customHeight="1" x14ac:dyDescent="0.2">
      <c r="A657" s="8"/>
    </row>
    <row r="658" spans="1:1" ht="14.25" customHeight="1" x14ac:dyDescent="0.2">
      <c r="A658" s="8"/>
    </row>
    <row r="659" spans="1:1" ht="14.25" customHeight="1" x14ac:dyDescent="0.2">
      <c r="A659" s="8"/>
    </row>
    <row r="660" spans="1:1" ht="14.25" customHeight="1" x14ac:dyDescent="0.2">
      <c r="A660" s="8"/>
    </row>
    <row r="661" spans="1:1" ht="14.25" customHeight="1" x14ac:dyDescent="0.2">
      <c r="A661" s="8"/>
    </row>
    <row r="662" spans="1:1" ht="14.25" customHeight="1" x14ac:dyDescent="0.2">
      <c r="A662" s="8"/>
    </row>
    <row r="663" spans="1:1" ht="14.25" customHeight="1" x14ac:dyDescent="0.2">
      <c r="A663" s="8"/>
    </row>
    <row r="664" spans="1:1" ht="14.25" customHeight="1" x14ac:dyDescent="0.2">
      <c r="A664" s="8"/>
    </row>
    <row r="665" spans="1:1" ht="14.25" customHeight="1" x14ac:dyDescent="0.2">
      <c r="A665" s="8"/>
    </row>
    <row r="666" spans="1:1" ht="14.25" customHeight="1" x14ac:dyDescent="0.2">
      <c r="A666" s="8"/>
    </row>
    <row r="667" spans="1:1" ht="14.25" customHeight="1" x14ac:dyDescent="0.2">
      <c r="A667" s="8"/>
    </row>
    <row r="668" spans="1:1" ht="14.25" customHeight="1" x14ac:dyDescent="0.2">
      <c r="A668" s="8"/>
    </row>
    <row r="669" spans="1:1" ht="14.25" customHeight="1" x14ac:dyDescent="0.2">
      <c r="A669" s="8"/>
    </row>
    <row r="670" spans="1:1" ht="14.25" customHeight="1" x14ac:dyDescent="0.2">
      <c r="A670" s="8"/>
    </row>
    <row r="671" spans="1:1" ht="14.25" customHeight="1" x14ac:dyDescent="0.2">
      <c r="A671" s="8"/>
    </row>
    <row r="672" spans="1:1" ht="14.25" customHeight="1" x14ac:dyDescent="0.2">
      <c r="A672" s="8"/>
    </row>
    <row r="673" spans="1:1" ht="14.25" customHeight="1" x14ac:dyDescent="0.2">
      <c r="A673" s="8"/>
    </row>
    <row r="674" spans="1:1" ht="14.25" customHeight="1" x14ac:dyDescent="0.2">
      <c r="A674" s="8"/>
    </row>
    <row r="675" spans="1:1" ht="14.25" customHeight="1" x14ac:dyDescent="0.2">
      <c r="A675" s="8"/>
    </row>
    <row r="676" spans="1:1" ht="14.25" customHeight="1" x14ac:dyDescent="0.2">
      <c r="A676" s="8"/>
    </row>
    <row r="677" spans="1:1" ht="14.25" customHeight="1" x14ac:dyDescent="0.2">
      <c r="A677" s="8"/>
    </row>
    <row r="678" spans="1:1" ht="14.25" customHeight="1" x14ac:dyDescent="0.2">
      <c r="A678" s="8"/>
    </row>
    <row r="679" spans="1:1" ht="14.25" customHeight="1" x14ac:dyDescent="0.2">
      <c r="A679" s="8"/>
    </row>
    <row r="680" spans="1:1" ht="14.25" customHeight="1" x14ac:dyDescent="0.2">
      <c r="A680" s="8"/>
    </row>
    <row r="681" spans="1:1" ht="14.25" customHeight="1" x14ac:dyDescent="0.2">
      <c r="A681" s="8"/>
    </row>
    <row r="682" spans="1:1" ht="14.25" customHeight="1" x14ac:dyDescent="0.2">
      <c r="A682" s="8"/>
    </row>
    <row r="683" spans="1:1" ht="14.25" customHeight="1" x14ac:dyDescent="0.2">
      <c r="A683" s="8"/>
    </row>
    <row r="684" spans="1:1" ht="14.25" customHeight="1" x14ac:dyDescent="0.2">
      <c r="A684" s="8"/>
    </row>
    <row r="685" spans="1:1" ht="14.25" customHeight="1" x14ac:dyDescent="0.2">
      <c r="A685" s="8"/>
    </row>
    <row r="686" spans="1:1" ht="14.25" customHeight="1" x14ac:dyDescent="0.2">
      <c r="A686" s="8"/>
    </row>
    <row r="687" spans="1:1" ht="14.25" customHeight="1" x14ac:dyDescent="0.2">
      <c r="A687" s="8"/>
    </row>
    <row r="688" spans="1:1" ht="14.25" customHeight="1" x14ac:dyDescent="0.2">
      <c r="A688" s="8"/>
    </row>
    <row r="689" spans="1:1" ht="14.25" customHeight="1" x14ac:dyDescent="0.2">
      <c r="A689" s="8"/>
    </row>
    <row r="690" spans="1:1" ht="14.25" customHeight="1" x14ac:dyDescent="0.2">
      <c r="A690" s="8"/>
    </row>
    <row r="691" spans="1:1" ht="14.25" customHeight="1" x14ac:dyDescent="0.2">
      <c r="A691" s="8"/>
    </row>
    <row r="692" spans="1:1" ht="14.25" customHeight="1" x14ac:dyDescent="0.2">
      <c r="A692" s="8"/>
    </row>
    <row r="693" spans="1:1" ht="14.25" customHeight="1" x14ac:dyDescent="0.2">
      <c r="A693" s="8"/>
    </row>
    <row r="694" spans="1:1" ht="14.25" customHeight="1" x14ac:dyDescent="0.2">
      <c r="A694" s="8"/>
    </row>
    <row r="695" spans="1:1" ht="14.25" customHeight="1" x14ac:dyDescent="0.2">
      <c r="A695" s="8"/>
    </row>
    <row r="696" spans="1:1" ht="14.25" customHeight="1" x14ac:dyDescent="0.2">
      <c r="A696" s="8"/>
    </row>
    <row r="697" spans="1:1" ht="14.25" customHeight="1" x14ac:dyDescent="0.2">
      <c r="A697" s="8"/>
    </row>
    <row r="698" spans="1:1" ht="14.25" customHeight="1" x14ac:dyDescent="0.2">
      <c r="A698" s="8"/>
    </row>
    <row r="699" spans="1:1" ht="14.25" customHeight="1" x14ac:dyDescent="0.2">
      <c r="A699" s="8"/>
    </row>
    <row r="700" spans="1:1" ht="14.25" customHeight="1" x14ac:dyDescent="0.2">
      <c r="A700" s="8"/>
    </row>
    <row r="701" spans="1:1" ht="14.25" customHeight="1" x14ac:dyDescent="0.2">
      <c r="A701" s="8"/>
    </row>
    <row r="702" spans="1:1" ht="14.25" customHeight="1" x14ac:dyDescent="0.2">
      <c r="A702" s="8"/>
    </row>
    <row r="703" spans="1:1" ht="14.25" customHeight="1" x14ac:dyDescent="0.2">
      <c r="A703" s="8"/>
    </row>
    <row r="704" spans="1:1" ht="14.25" customHeight="1" x14ac:dyDescent="0.2">
      <c r="A704" s="8"/>
    </row>
    <row r="705" spans="1:1" ht="14.25" customHeight="1" x14ac:dyDescent="0.2">
      <c r="A705" s="8"/>
    </row>
    <row r="706" spans="1:1" ht="14.25" customHeight="1" x14ac:dyDescent="0.2">
      <c r="A706" s="8"/>
    </row>
    <row r="707" spans="1:1" ht="14.25" customHeight="1" x14ac:dyDescent="0.2">
      <c r="A707" s="8"/>
    </row>
    <row r="708" spans="1:1" ht="14.25" customHeight="1" x14ac:dyDescent="0.2">
      <c r="A708" s="8"/>
    </row>
    <row r="709" spans="1:1" ht="14.25" customHeight="1" x14ac:dyDescent="0.2">
      <c r="A709" s="8"/>
    </row>
    <row r="710" spans="1:1" ht="14.25" customHeight="1" x14ac:dyDescent="0.2">
      <c r="A710" s="8"/>
    </row>
    <row r="711" spans="1:1" ht="14.25" customHeight="1" x14ac:dyDescent="0.2">
      <c r="A711" s="8"/>
    </row>
    <row r="712" spans="1:1" ht="14.25" customHeight="1" x14ac:dyDescent="0.2">
      <c r="A712" s="8"/>
    </row>
    <row r="713" spans="1:1" ht="14.25" customHeight="1" x14ac:dyDescent="0.2">
      <c r="A713" s="8"/>
    </row>
    <row r="714" spans="1:1" ht="14.25" customHeight="1" x14ac:dyDescent="0.2">
      <c r="A714" s="8"/>
    </row>
    <row r="715" spans="1:1" ht="14.25" customHeight="1" x14ac:dyDescent="0.2">
      <c r="A715" s="8"/>
    </row>
    <row r="716" spans="1:1" ht="14.25" customHeight="1" x14ac:dyDescent="0.2">
      <c r="A716" s="8"/>
    </row>
    <row r="717" spans="1:1" ht="14.25" customHeight="1" x14ac:dyDescent="0.2">
      <c r="A717" s="8"/>
    </row>
    <row r="718" spans="1:1" ht="14.25" customHeight="1" x14ac:dyDescent="0.2">
      <c r="A718" s="8"/>
    </row>
    <row r="719" spans="1:1" ht="14.25" customHeight="1" x14ac:dyDescent="0.2">
      <c r="A719" s="8"/>
    </row>
    <row r="720" spans="1:1" ht="14.25" customHeight="1" x14ac:dyDescent="0.2">
      <c r="A720" s="8"/>
    </row>
    <row r="721" spans="1:1" ht="14.25" customHeight="1" x14ac:dyDescent="0.2">
      <c r="A721" s="8"/>
    </row>
    <row r="722" spans="1:1" ht="14.25" customHeight="1" x14ac:dyDescent="0.2">
      <c r="A722" s="8"/>
    </row>
    <row r="723" spans="1:1" ht="14.25" customHeight="1" x14ac:dyDescent="0.2">
      <c r="A723" s="8"/>
    </row>
    <row r="724" spans="1:1" ht="14.25" customHeight="1" x14ac:dyDescent="0.2">
      <c r="A724" s="8"/>
    </row>
    <row r="725" spans="1:1" ht="14.25" customHeight="1" x14ac:dyDescent="0.2">
      <c r="A725" s="8"/>
    </row>
    <row r="726" spans="1:1" ht="14.25" customHeight="1" x14ac:dyDescent="0.2">
      <c r="A726" s="8"/>
    </row>
    <row r="727" spans="1:1" ht="14.25" customHeight="1" x14ac:dyDescent="0.2">
      <c r="A727" s="8"/>
    </row>
    <row r="728" spans="1:1" ht="14.25" customHeight="1" x14ac:dyDescent="0.2">
      <c r="A728" s="8"/>
    </row>
    <row r="729" spans="1:1" ht="14.25" customHeight="1" x14ac:dyDescent="0.2">
      <c r="A729" s="8"/>
    </row>
    <row r="730" spans="1:1" ht="14.25" customHeight="1" x14ac:dyDescent="0.2">
      <c r="A730" s="8"/>
    </row>
    <row r="731" spans="1:1" ht="14.25" customHeight="1" x14ac:dyDescent="0.2">
      <c r="A731" s="8"/>
    </row>
    <row r="732" spans="1:1" ht="14.25" customHeight="1" x14ac:dyDescent="0.2">
      <c r="A732" s="8"/>
    </row>
    <row r="733" spans="1:1" ht="14.25" customHeight="1" x14ac:dyDescent="0.2">
      <c r="A733" s="8"/>
    </row>
    <row r="734" spans="1:1" ht="14.25" customHeight="1" x14ac:dyDescent="0.2">
      <c r="A734" s="8"/>
    </row>
    <row r="735" spans="1:1" ht="14.25" customHeight="1" x14ac:dyDescent="0.2">
      <c r="A735" s="8"/>
    </row>
    <row r="736" spans="1:1" ht="14.25" customHeight="1" x14ac:dyDescent="0.2">
      <c r="A736" s="8"/>
    </row>
    <row r="737" spans="1:1" ht="14.25" customHeight="1" x14ac:dyDescent="0.2">
      <c r="A737" s="8"/>
    </row>
    <row r="738" spans="1:1" ht="14.25" customHeight="1" x14ac:dyDescent="0.2">
      <c r="A738" s="8"/>
    </row>
    <row r="739" spans="1:1" ht="14.25" customHeight="1" x14ac:dyDescent="0.2">
      <c r="A739" s="8"/>
    </row>
    <row r="740" spans="1:1" ht="14.25" customHeight="1" x14ac:dyDescent="0.2">
      <c r="A740" s="8"/>
    </row>
    <row r="741" spans="1:1" ht="14.25" customHeight="1" x14ac:dyDescent="0.2">
      <c r="A741" s="8"/>
    </row>
    <row r="742" spans="1:1" ht="14.25" customHeight="1" x14ac:dyDescent="0.2">
      <c r="A742" s="8"/>
    </row>
    <row r="743" spans="1:1" ht="14.25" customHeight="1" x14ac:dyDescent="0.2">
      <c r="A743" s="8"/>
    </row>
    <row r="744" spans="1:1" ht="14.25" customHeight="1" x14ac:dyDescent="0.2">
      <c r="A744" s="8"/>
    </row>
    <row r="745" spans="1:1" ht="14.25" customHeight="1" x14ac:dyDescent="0.2">
      <c r="A745" s="8"/>
    </row>
    <row r="746" spans="1:1" ht="14.25" customHeight="1" x14ac:dyDescent="0.2">
      <c r="A746" s="8"/>
    </row>
    <row r="747" spans="1:1" ht="14.25" customHeight="1" x14ac:dyDescent="0.2">
      <c r="A747" s="8"/>
    </row>
    <row r="748" spans="1:1" ht="14.25" customHeight="1" x14ac:dyDescent="0.2">
      <c r="A748" s="8"/>
    </row>
    <row r="749" spans="1:1" ht="14.25" customHeight="1" x14ac:dyDescent="0.2">
      <c r="A749" s="8"/>
    </row>
    <row r="750" spans="1:1" ht="14.25" customHeight="1" x14ac:dyDescent="0.2">
      <c r="A750" s="8"/>
    </row>
    <row r="751" spans="1:1" ht="14.25" customHeight="1" x14ac:dyDescent="0.2">
      <c r="A751" s="8"/>
    </row>
    <row r="752" spans="1:1" ht="14.25" customHeight="1" x14ac:dyDescent="0.2">
      <c r="A752" s="8"/>
    </row>
    <row r="753" spans="1:1" ht="14.25" customHeight="1" x14ac:dyDescent="0.2">
      <c r="A753" s="8"/>
    </row>
    <row r="754" spans="1:1" ht="14.25" customHeight="1" x14ac:dyDescent="0.2">
      <c r="A754" s="8"/>
    </row>
    <row r="755" spans="1:1" ht="14.25" customHeight="1" x14ac:dyDescent="0.2">
      <c r="A755" s="8"/>
    </row>
    <row r="756" spans="1:1" ht="14.25" customHeight="1" x14ac:dyDescent="0.2">
      <c r="A756" s="8"/>
    </row>
    <row r="757" spans="1:1" ht="14.25" customHeight="1" x14ac:dyDescent="0.2">
      <c r="A757" s="8"/>
    </row>
    <row r="758" spans="1:1" ht="14.25" customHeight="1" x14ac:dyDescent="0.2">
      <c r="A758" s="8"/>
    </row>
    <row r="759" spans="1:1" ht="14.25" customHeight="1" x14ac:dyDescent="0.2">
      <c r="A759" s="8"/>
    </row>
    <row r="760" spans="1:1" ht="14.25" customHeight="1" x14ac:dyDescent="0.2">
      <c r="A760" s="8"/>
    </row>
    <row r="761" spans="1:1" ht="14.25" customHeight="1" x14ac:dyDescent="0.2">
      <c r="A761" s="8"/>
    </row>
    <row r="762" spans="1:1" ht="14.25" customHeight="1" x14ac:dyDescent="0.2">
      <c r="A762" s="8"/>
    </row>
    <row r="763" spans="1:1" ht="14.25" customHeight="1" x14ac:dyDescent="0.2">
      <c r="A763" s="8"/>
    </row>
    <row r="764" spans="1:1" ht="14.25" customHeight="1" x14ac:dyDescent="0.2">
      <c r="A764" s="8"/>
    </row>
    <row r="765" spans="1:1" ht="14.25" customHeight="1" x14ac:dyDescent="0.2">
      <c r="A765" s="8"/>
    </row>
    <row r="766" spans="1:1" ht="14.25" customHeight="1" x14ac:dyDescent="0.2">
      <c r="A766" s="8"/>
    </row>
    <row r="767" spans="1:1" ht="14.25" customHeight="1" x14ac:dyDescent="0.2">
      <c r="A767" s="8"/>
    </row>
    <row r="768" spans="1:1" ht="14.25" customHeight="1" x14ac:dyDescent="0.2">
      <c r="A768" s="8"/>
    </row>
    <row r="769" spans="1:1" ht="14.25" customHeight="1" x14ac:dyDescent="0.2">
      <c r="A769" s="8"/>
    </row>
    <row r="770" spans="1:1" ht="14.25" customHeight="1" x14ac:dyDescent="0.2">
      <c r="A770" s="8"/>
    </row>
    <row r="771" spans="1:1" ht="14.25" customHeight="1" x14ac:dyDescent="0.2">
      <c r="A771" s="8"/>
    </row>
    <row r="772" spans="1:1" ht="14.25" customHeight="1" x14ac:dyDescent="0.2">
      <c r="A772" s="8"/>
    </row>
    <row r="773" spans="1:1" ht="14.25" customHeight="1" x14ac:dyDescent="0.2">
      <c r="A773" s="8"/>
    </row>
    <row r="774" spans="1:1" ht="14.25" customHeight="1" x14ac:dyDescent="0.2">
      <c r="A774" s="8"/>
    </row>
    <row r="775" spans="1:1" ht="14.25" customHeight="1" x14ac:dyDescent="0.2">
      <c r="A775" s="8"/>
    </row>
    <row r="776" spans="1:1" ht="14.25" customHeight="1" x14ac:dyDescent="0.2">
      <c r="A776" s="8"/>
    </row>
    <row r="777" spans="1:1" ht="14.25" customHeight="1" x14ac:dyDescent="0.2">
      <c r="A777" s="8"/>
    </row>
    <row r="778" spans="1:1" ht="14.25" customHeight="1" x14ac:dyDescent="0.2">
      <c r="A778" s="8"/>
    </row>
    <row r="779" spans="1:1" ht="14.25" customHeight="1" x14ac:dyDescent="0.2">
      <c r="A779" s="8"/>
    </row>
    <row r="780" spans="1:1" ht="14.25" customHeight="1" x14ac:dyDescent="0.2">
      <c r="A780" s="8"/>
    </row>
    <row r="781" spans="1:1" ht="14.25" customHeight="1" x14ac:dyDescent="0.2">
      <c r="A781" s="8"/>
    </row>
    <row r="782" spans="1:1" ht="14.25" customHeight="1" x14ac:dyDescent="0.2">
      <c r="A782" s="8"/>
    </row>
    <row r="783" spans="1:1" ht="14.25" customHeight="1" x14ac:dyDescent="0.2">
      <c r="A783" s="8"/>
    </row>
    <row r="784" spans="1:1" ht="14.25" customHeight="1" x14ac:dyDescent="0.2">
      <c r="A784" s="8"/>
    </row>
    <row r="785" spans="1:1" ht="14.25" customHeight="1" x14ac:dyDescent="0.2">
      <c r="A785" s="8"/>
    </row>
    <row r="786" spans="1:1" ht="14.25" customHeight="1" x14ac:dyDescent="0.2">
      <c r="A786" s="8"/>
    </row>
    <row r="787" spans="1:1" ht="14.25" customHeight="1" x14ac:dyDescent="0.2">
      <c r="A787" s="8"/>
    </row>
    <row r="788" spans="1:1" ht="14.25" customHeight="1" x14ac:dyDescent="0.2">
      <c r="A788" s="8"/>
    </row>
    <row r="789" spans="1:1" ht="14.25" customHeight="1" x14ac:dyDescent="0.2">
      <c r="A789" s="8"/>
    </row>
    <row r="790" spans="1:1" ht="14.25" customHeight="1" x14ac:dyDescent="0.2">
      <c r="A790" s="8"/>
    </row>
    <row r="791" spans="1:1" ht="14.25" customHeight="1" x14ac:dyDescent="0.2">
      <c r="A791" s="8"/>
    </row>
    <row r="792" spans="1:1" ht="14.25" customHeight="1" x14ac:dyDescent="0.2">
      <c r="A792" s="8"/>
    </row>
    <row r="793" spans="1:1" ht="14.25" customHeight="1" x14ac:dyDescent="0.2">
      <c r="A793" s="8"/>
    </row>
    <row r="794" spans="1:1" ht="14.25" customHeight="1" x14ac:dyDescent="0.2">
      <c r="A794" s="8"/>
    </row>
    <row r="795" spans="1:1" ht="14.25" customHeight="1" x14ac:dyDescent="0.2">
      <c r="A795" s="8"/>
    </row>
    <row r="796" spans="1:1" ht="14.25" customHeight="1" x14ac:dyDescent="0.2">
      <c r="A796" s="8"/>
    </row>
    <row r="797" spans="1:1" ht="14.25" customHeight="1" x14ac:dyDescent="0.2">
      <c r="A797" s="8"/>
    </row>
    <row r="798" spans="1:1" ht="14.25" customHeight="1" x14ac:dyDescent="0.2">
      <c r="A798" s="8"/>
    </row>
    <row r="799" spans="1:1" ht="14.25" customHeight="1" x14ac:dyDescent="0.2">
      <c r="A799" s="8"/>
    </row>
    <row r="800" spans="1:1" ht="14.25" customHeight="1" x14ac:dyDescent="0.2">
      <c r="A800" s="8"/>
    </row>
    <row r="801" spans="1:1" ht="14.25" customHeight="1" x14ac:dyDescent="0.2">
      <c r="A801" s="8"/>
    </row>
    <row r="802" spans="1:1" ht="14.25" customHeight="1" x14ac:dyDescent="0.2">
      <c r="A802" s="8"/>
    </row>
    <row r="803" spans="1:1" ht="14.25" customHeight="1" x14ac:dyDescent="0.2">
      <c r="A803" s="8"/>
    </row>
    <row r="804" spans="1:1" ht="14.25" customHeight="1" x14ac:dyDescent="0.2">
      <c r="A804" s="8"/>
    </row>
    <row r="805" spans="1:1" ht="14.25" customHeight="1" x14ac:dyDescent="0.2">
      <c r="A805" s="8"/>
    </row>
    <row r="806" spans="1:1" ht="14.25" customHeight="1" x14ac:dyDescent="0.2">
      <c r="A806" s="8"/>
    </row>
    <row r="807" spans="1:1" ht="14.25" customHeight="1" x14ac:dyDescent="0.2">
      <c r="A807" s="8"/>
    </row>
    <row r="808" spans="1:1" ht="14.25" customHeight="1" x14ac:dyDescent="0.2">
      <c r="A808" s="8"/>
    </row>
    <row r="809" spans="1:1" ht="14.25" customHeight="1" x14ac:dyDescent="0.2">
      <c r="A809" s="8"/>
    </row>
    <row r="810" spans="1:1" ht="14.25" customHeight="1" x14ac:dyDescent="0.2">
      <c r="A810" s="8"/>
    </row>
    <row r="811" spans="1:1" ht="14.25" customHeight="1" x14ac:dyDescent="0.2">
      <c r="A811" s="8"/>
    </row>
    <row r="812" spans="1:1" ht="14.25" customHeight="1" x14ac:dyDescent="0.2">
      <c r="A812" s="8"/>
    </row>
    <row r="813" spans="1:1" ht="14.25" customHeight="1" x14ac:dyDescent="0.2">
      <c r="A813" s="8"/>
    </row>
    <row r="814" spans="1:1" ht="14.25" customHeight="1" x14ac:dyDescent="0.2">
      <c r="A814" s="8"/>
    </row>
    <row r="815" spans="1:1" ht="14.25" customHeight="1" x14ac:dyDescent="0.2">
      <c r="A815" s="8"/>
    </row>
    <row r="816" spans="1:1" ht="14.25" customHeight="1" x14ac:dyDescent="0.2">
      <c r="A816" s="8"/>
    </row>
    <row r="817" spans="1:1" ht="14.25" customHeight="1" x14ac:dyDescent="0.2">
      <c r="A817" s="8"/>
    </row>
    <row r="818" spans="1:1" ht="14.25" customHeight="1" x14ac:dyDescent="0.2">
      <c r="A818" s="8"/>
    </row>
    <row r="819" spans="1:1" ht="14.25" customHeight="1" x14ac:dyDescent="0.2">
      <c r="A819" s="8"/>
    </row>
    <row r="820" spans="1:1" ht="14.25" customHeight="1" x14ac:dyDescent="0.2">
      <c r="A820" s="8"/>
    </row>
    <row r="821" spans="1:1" ht="14.25" customHeight="1" x14ac:dyDescent="0.2">
      <c r="A821" s="8"/>
    </row>
    <row r="822" spans="1:1" ht="14.25" customHeight="1" x14ac:dyDescent="0.2">
      <c r="A822" s="8"/>
    </row>
    <row r="823" spans="1:1" ht="14.25" customHeight="1" x14ac:dyDescent="0.2">
      <c r="A823" s="8"/>
    </row>
    <row r="824" spans="1:1" ht="14.25" customHeight="1" x14ac:dyDescent="0.2">
      <c r="A824" s="8"/>
    </row>
    <row r="825" spans="1:1" ht="14.25" customHeight="1" x14ac:dyDescent="0.2">
      <c r="A825" s="8"/>
    </row>
    <row r="826" spans="1:1" ht="14.25" customHeight="1" x14ac:dyDescent="0.2">
      <c r="A826" s="8"/>
    </row>
    <row r="827" spans="1:1" ht="14.25" customHeight="1" x14ac:dyDescent="0.2">
      <c r="A827" s="8"/>
    </row>
    <row r="828" spans="1:1" ht="14.25" customHeight="1" x14ac:dyDescent="0.2">
      <c r="A828" s="8"/>
    </row>
    <row r="829" spans="1:1" ht="14.25" customHeight="1" x14ac:dyDescent="0.2">
      <c r="A829" s="8"/>
    </row>
    <row r="830" spans="1:1" ht="14.25" customHeight="1" x14ac:dyDescent="0.2">
      <c r="A830" s="8"/>
    </row>
    <row r="831" spans="1:1" ht="14.25" customHeight="1" x14ac:dyDescent="0.2">
      <c r="A831" s="8"/>
    </row>
    <row r="832" spans="1:1" ht="14.25" customHeight="1" x14ac:dyDescent="0.2">
      <c r="A832" s="8"/>
    </row>
    <row r="833" spans="1:1" ht="14.25" customHeight="1" x14ac:dyDescent="0.2">
      <c r="A833" s="8"/>
    </row>
    <row r="834" spans="1:1" ht="14.25" customHeight="1" x14ac:dyDescent="0.2">
      <c r="A834" s="8"/>
    </row>
    <row r="835" spans="1:1" ht="14.25" customHeight="1" x14ac:dyDescent="0.2">
      <c r="A835" s="8"/>
    </row>
    <row r="836" spans="1:1" ht="14.25" customHeight="1" x14ac:dyDescent="0.2">
      <c r="A836" s="8"/>
    </row>
    <row r="837" spans="1:1" ht="14.25" customHeight="1" x14ac:dyDescent="0.2">
      <c r="A837" s="8"/>
    </row>
    <row r="838" spans="1:1" ht="14.25" customHeight="1" x14ac:dyDescent="0.2">
      <c r="A838" s="8"/>
    </row>
    <row r="839" spans="1:1" ht="14.25" customHeight="1" x14ac:dyDescent="0.2">
      <c r="A839" s="8"/>
    </row>
    <row r="840" spans="1:1" ht="14.25" customHeight="1" x14ac:dyDescent="0.2">
      <c r="A840" s="8"/>
    </row>
    <row r="841" spans="1:1" ht="14.25" customHeight="1" x14ac:dyDescent="0.2">
      <c r="A841" s="8"/>
    </row>
    <row r="842" spans="1:1" ht="14.25" customHeight="1" x14ac:dyDescent="0.2">
      <c r="A842" s="8"/>
    </row>
    <row r="843" spans="1:1" ht="14.25" customHeight="1" x14ac:dyDescent="0.2">
      <c r="A843" s="8"/>
    </row>
    <row r="844" spans="1:1" ht="14.25" customHeight="1" x14ac:dyDescent="0.2">
      <c r="A844" s="8"/>
    </row>
    <row r="845" spans="1:1" ht="14.25" customHeight="1" x14ac:dyDescent="0.2">
      <c r="A845" s="8"/>
    </row>
    <row r="846" spans="1:1" ht="14.25" customHeight="1" x14ac:dyDescent="0.2">
      <c r="A846" s="8"/>
    </row>
    <row r="847" spans="1:1" ht="14.25" customHeight="1" x14ac:dyDescent="0.2">
      <c r="A847" s="8"/>
    </row>
    <row r="848" spans="1:1" ht="14.25" customHeight="1" x14ac:dyDescent="0.2">
      <c r="A848" s="8"/>
    </row>
    <row r="849" spans="1:1" ht="14.25" customHeight="1" x14ac:dyDescent="0.2">
      <c r="A849" s="8"/>
    </row>
    <row r="850" spans="1:1" ht="14.25" customHeight="1" x14ac:dyDescent="0.2">
      <c r="A850" s="8"/>
    </row>
    <row r="851" spans="1:1" ht="14.25" customHeight="1" x14ac:dyDescent="0.2">
      <c r="A851" s="8"/>
    </row>
    <row r="852" spans="1:1" ht="14.25" customHeight="1" x14ac:dyDescent="0.2">
      <c r="A852" s="8"/>
    </row>
    <row r="853" spans="1:1" ht="15" customHeight="1" x14ac:dyDescent="0.2">
      <c r="A853" s="8"/>
    </row>
    <row r="854" spans="1:1" ht="15" customHeight="1" x14ac:dyDescent="0.2">
      <c r="A854" s="8"/>
    </row>
    <row r="855" spans="1:1" ht="15" customHeight="1" x14ac:dyDescent="0.2">
      <c r="A855" s="8"/>
    </row>
    <row r="856" spans="1:1" ht="15" customHeight="1" x14ac:dyDescent="0.2">
      <c r="A856" s="8"/>
    </row>
    <row r="857" spans="1:1" ht="15" customHeight="1" x14ac:dyDescent="0.2">
      <c r="A857" s="8"/>
    </row>
    <row r="858" spans="1:1" ht="15" customHeight="1" x14ac:dyDescent="0.2">
      <c r="A858" s="8"/>
    </row>
    <row r="859" spans="1:1" ht="15" customHeight="1" x14ac:dyDescent="0.2">
      <c r="A859" s="8"/>
    </row>
    <row r="860" spans="1:1" ht="15" customHeight="1" x14ac:dyDescent="0.2">
      <c r="A860" s="8"/>
    </row>
    <row r="861" spans="1:1" ht="15" customHeight="1" x14ac:dyDescent="0.2">
      <c r="A861" s="8"/>
    </row>
    <row r="862" spans="1:1" ht="15" customHeight="1" x14ac:dyDescent="0.2">
      <c r="A862" s="8"/>
    </row>
    <row r="863" spans="1:1" ht="15" customHeight="1" x14ac:dyDescent="0.2">
      <c r="A863" s="8"/>
    </row>
    <row r="864" spans="1:1" ht="15" customHeight="1" x14ac:dyDescent="0.2">
      <c r="A864" s="8"/>
    </row>
    <row r="865" spans="1:1" ht="15" customHeight="1" x14ac:dyDescent="0.2">
      <c r="A865" s="8"/>
    </row>
    <row r="866" spans="1:1" ht="15" customHeight="1" x14ac:dyDescent="0.2">
      <c r="A866" s="8"/>
    </row>
    <row r="867" spans="1:1" ht="15" customHeight="1" x14ac:dyDescent="0.2">
      <c r="A867" s="8"/>
    </row>
    <row r="868" spans="1:1" ht="15" customHeight="1" x14ac:dyDescent="0.2">
      <c r="A868" s="8"/>
    </row>
    <row r="869" spans="1:1" ht="15" customHeight="1" x14ac:dyDescent="0.2">
      <c r="A869" s="8"/>
    </row>
    <row r="870" spans="1:1" ht="15" customHeight="1" x14ac:dyDescent="0.2">
      <c r="A870" s="8"/>
    </row>
    <row r="871" spans="1:1" ht="15" customHeight="1" x14ac:dyDescent="0.2">
      <c r="A871" s="8"/>
    </row>
    <row r="872" spans="1:1" ht="15" customHeight="1" x14ac:dyDescent="0.2">
      <c r="A872" s="8"/>
    </row>
    <row r="873" spans="1:1" ht="15" customHeight="1" x14ac:dyDescent="0.2">
      <c r="A873" s="8"/>
    </row>
    <row r="874" spans="1:1" ht="15" customHeight="1" x14ac:dyDescent="0.2">
      <c r="A874" s="8"/>
    </row>
    <row r="875" spans="1:1" ht="15" customHeight="1" x14ac:dyDescent="0.2">
      <c r="A875" s="8"/>
    </row>
    <row r="876" spans="1:1" ht="15" customHeight="1" x14ac:dyDescent="0.2">
      <c r="A876" s="8"/>
    </row>
    <row r="877" spans="1:1" ht="15" customHeight="1" x14ac:dyDescent="0.2">
      <c r="A877" s="8"/>
    </row>
    <row r="878" spans="1:1" ht="15" customHeight="1" x14ac:dyDescent="0.2">
      <c r="A878" s="8"/>
    </row>
    <row r="879" spans="1:1" ht="15" customHeight="1" x14ac:dyDescent="0.2">
      <c r="A879" s="8"/>
    </row>
    <row r="880" spans="1:1" ht="15" customHeight="1" x14ac:dyDescent="0.2">
      <c r="A880" s="8"/>
    </row>
    <row r="881" spans="1:1" ht="15" customHeight="1" x14ac:dyDescent="0.2">
      <c r="A881" s="8"/>
    </row>
    <row r="882" spans="1:1" ht="15" customHeight="1" x14ac:dyDescent="0.2">
      <c r="A882" s="8"/>
    </row>
    <row r="883" spans="1:1" ht="15" customHeight="1" x14ac:dyDescent="0.2">
      <c r="A883" s="8"/>
    </row>
    <row r="884" spans="1:1" ht="15" customHeight="1" x14ac:dyDescent="0.2">
      <c r="A884" s="8"/>
    </row>
    <row r="885" spans="1:1" ht="15" customHeight="1" x14ac:dyDescent="0.2">
      <c r="A885" s="8"/>
    </row>
    <row r="886" spans="1:1" ht="15" customHeight="1" x14ac:dyDescent="0.2">
      <c r="A886" s="8"/>
    </row>
    <row r="887" spans="1:1" ht="15" customHeight="1" x14ac:dyDescent="0.2">
      <c r="A887" s="8"/>
    </row>
    <row r="888" spans="1:1" ht="15" customHeight="1" x14ac:dyDescent="0.2">
      <c r="A888" s="8"/>
    </row>
    <row r="889" spans="1:1" ht="15" customHeight="1" x14ac:dyDescent="0.2">
      <c r="A889" s="8"/>
    </row>
    <row r="890" spans="1:1" ht="15" customHeight="1" x14ac:dyDescent="0.2">
      <c r="A890" s="8"/>
    </row>
    <row r="891" spans="1:1" ht="15" customHeight="1" x14ac:dyDescent="0.2">
      <c r="A891" s="8"/>
    </row>
    <row r="892" spans="1:1" ht="15" customHeight="1" x14ac:dyDescent="0.2">
      <c r="A892" s="8"/>
    </row>
    <row r="893" spans="1:1" ht="15" customHeight="1" x14ac:dyDescent="0.2">
      <c r="A893" s="8"/>
    </row>
    <row r="894" spans="1:1" ht="15" customHeight="1" x14ac:dyDescent="0.2">
      <c r="A894" s="8"/>
    </row>
    <row r="895" spans="1:1" ht="15" customHeight="1" x14ac:dyDescent="0.2">
      <c r="A895" s="8"/>
    </row>
    <row r="896" spans="1:1" ht="15" customHeight="1" x14ac:dyDescent="0.2">
      <c r="A896" s="8"/>
    </row>
    <row r="897" spans="1:1" ht="15" customHeight="1" x14ac:dyDescent="0.2">
      <c r="A897" s="8"/>
    </row>
    <row r="898" spans="1:1" ht="15" customHeight="1" x14ac:dyDescent="0.2">
      <c r="A898" s="8"/>
    </row>
    <row r="899" spans="1:1" ht="15" customHeight="1" x14ac:dyDescent="0.2">
      <c r="A899" s="8"/>
    </row>
    <row r="900" spans="1:1" ht="15" customHeight="1" x14ac:dyDescent="0.2">
      <c r="A900" s="8"/>
    </row>
    <row r="901" spans="1:1" ht="15" customHeight="1" x14ac:dyDescent="0.2">
      <c r="A901" s="8"/>
    </row>
    <row r="902" spans="1:1" ht="15" customHeight="1" x14ac:dyDescent="0.2">
      <c r="A902" s="8"/>
    </row>
    <row r="903" spans="1:1" ht="15" customHeight="1" x14ac:dyDescent="0.2">
      <c r="A903" s="8"/>
    </row>
    <row r="904" spans="1:1" ht="15" customHeight="1" x14ac:dyDescent="0.2">
      <c r="A904" s="8"/>
    </row>
    <row r="905" spans="1:1" ht="15" customHeight="1" x14ac:dyDescent="0.2">
      <c r="A905" s="8"/>
    </row>
    <row r="906" spans="1:1" ht="15" customHeight="1" x14ac:dyDescent="0.2">
      <c r="A906" s="8"/>
    </row>
    <row r="907" spans="1:1" ht="15" customHeight="1" x14ac:dyDescent="0.2">
      <c r="A907" s="8"/>
    </row>
    <row r="908" spans="1:1" ht="15" customHeight="1" x14ac:dyDescent="0.2">
      <c r="A908" s="8"/>
    </row>
    <row r="909" spans="1:1" ht="15" customHeight="1" x14ac:dyDescent="0.2">
      <c r="A909" s="8"/>
    </row>
    <row r="910" spans="1:1" ht="15" customHeight="1" x14ac:dyDescent="0.2">
      <c r="A910" s="8"/>
    </row>
    <row r="911" spans="1:1" ht="15" customHeight="1" x14ac:dyDescent="0.2">
      <c r="A911" s="8"/>
    </row>
    <row r="912" spans="1:1" ht="15" customHeight="1" x14ac:dyDescent="0.2">
      <c r="A912" s="8"/>
    </row>
    <row r="913" spans="1:1" ht="15" customHeight="1" x14ac:dyDescent="0.2">
      <c r="A913" s="8"/>
    </row>
    <row r="914" spans="1:1" ht="15" customHeight="1" x14ac:dyDescent="0.2">
      <c r="A914" s="8"/>
    </row>
    <row r="915" spans="1:1" ht="15" customHeight="1" x14ac:dyDescent="0.2">
      <c r="A915" s="8"/>
    </row>
    <row r="916" spans="1:1" ht="15" customHeight="1" x14ac:dyDescent="0.2">
      <c r="A916" s="8"/>
    </row>
    <row r="917" spans="1:1" ht="15" customHeight="1" x14ac:dyDescent="0.2">
      <c r="A917" s="8"/>
    </row>
    <row r="918" spans="1:1" ht="15" customHeight="1" x14ac:dyDescent="0.2">
      <c r="A918" s="8"/>
    </row>
    <row r="919" spans="1:1" ht="15" customHeight="1" x14ac:dyDescent="0.2">
      <c r="A919" s="8"/>
    </row>
    <row r="920" spans="1:1" ht="15" customHeight="1" x14ac:dyDescent="0.2">
      <c r="A920" s="8"/>
    </row>
    <row r="921" spans="1:1" ht="15" customHeight="1" x14ac:dyDescent="0.2">
      <c r="A921" s="8"/>
    </row>
    <row r="922" spans="1:1" ht="15" customHeight="1" x14ac:dyDescent="0.2">
      <c r="A922" s="8"/>
    </row>
    <row r="923" spans="1:1" ht="15" customHeight="1" x14ac:dyDescent="0.2">
      <c r="A923" s="8"/>
    </row>
    <row r="924" spans="1:1" ht="15" customHeight="1" x14ac:dyDescent="0.2">
      <c r="A924" s="8"/>
    </row>
    <row r="925" spans="1:1" ht="15" customHeight="1" x14ac:dyDescent="0.2">
      <c r="A925" s="8"/>
    </row>
    <row r="926" spans="1:1" ht="15" customHeight="1" x14ac:dyDescent="0.2">
      <c r="A926" s="8"/>
    </row>
    <row r="927" spans="1:1" ht="15" customHeight="1" x14ac:dyDescent="0.2">
      <c r="A927" s="8"/>
    </row>
    <row r="928" spans="1:1" ht="15" customHeight="1" x14ac:dyDescent="0.2">
      <c r="A928" s="8"/>
    </row>
    <row r="929" spans="1:1" ht="15" customHeight="1" x14ac:dyDescent="0.2">
      <c r="A929" s="8"/>
    </row>
    <row r="930" spans="1:1" ht="15" customHeight="1" x14ac:dyDescent="0.2">
      <c r="A930" s="8"/>
    </row>
    <row r="931" spans="1:1" ht="15" customHeight="1" x14ac:dyDescent="0.2">
      <c r="A931" s="8"/>
    </row>
    <row r="932" spans="1:1" ht="15" customHeight="1" x14ac:dyDescent="0.2">
      <c r="A932" s="8"/>
    </row>
    <row r="933" spans="1:1" ht="15" customHeight="1" x14ac:dyDescent="0.2">
      <c r="A933" s="8"/>
    </row>
    <row r="934" spans="1:1" ht="15" customHeight="1" x14ac:dyDescent="0.2">
      <c r="A934" s="8"/>
    </row>
    <row r="935" spans="1:1" ht="15" customHeight="1" x14ac:dyDescent="0.2">
      <c r="A935" s="8"/>
    </row>
    <row r="936" spans="1:1" ht="15" customHeight="1" x14ac:dyDescent="0.2">
      <c r="A936" s="8"/>
    </row>
    <row r="937" spans="1:1" ht="15" customHeight="1" x14ac:dyDescent="0.2">
      <c r="A937" s="8"/>
    </row>
    <row r="938" spans="1:1" ht="15" customHeight="1" x14ac:dyDescent="0.2">
      <c r="A938" s="8"/>
    </row>
    <row r="939" spans="1:1" ht="15" customHeight="1" x14ac:dyDescent="0.2">
      <c r="A939" s="8"/>
    </row>
    <row r="940" spans="1:1" ht="15" customHeight="1" x14ac:dyDescent="0.2">
      <c r="A940" s="8"/>
    </row>
    <row r="941" spans="1:1" ht="15" customHeight="1" x14ac:dyDescent="0.2">
      <c r="A941" s="8"/>
    </row>
    <row r="942" spans="1:1" ht="15" customHeight="1" x14ac:dyDescent="0.2">
      <c r="A942" s="8"/>
    </row>
    <row r="943" spans="1:1" ht="15" customHeight="1" x14ac:dyDescent="0.2">
      <c r="A943" s="8"/>
    </row>
    <row r="944" spans="1:1" ht="15" customHeight="1" x14ac:dyDescent="0.2">
      <c r="A944" s="8"/>
    </row>
    <row r="945" spans="1:1" ht="15" customHeight="1" x14ac:dyDescent="0.2">
      <c r="A945" s="8"/>
    </row>
    <row r="946" spans="1:1" ht="15" customHeight="1" x14ac:dyDescent="0.2">
      <c r="A946" s="8"/>
    </row>
    <row r="947" spans="1:1" ht="15" customHeight="1" x14ac:dyDescent="0.2">
      <c r="A947" s="8"/>
    </row>
    <row r="948" spans="1:1" ht="15" customHeight="1" x14ac:dyDescent="0.2">
      <c r="A948" s="8"/>
    </row>
    <row r="949" spans="1:1" ht="15" customHeight="1" x14ac:dyDescent="0.2">
      <c r="A949" s="8"/>
    </row>
    <row r="950" spans="1:1" ht="15" customHeight="1" x14ac:dyDescent="0.2">
      <c r="A950" s="8"/>
    </row>
    <row r="951" spans="1:1" ht="15" customHeight="1" x14ac:dyDescent="0.2">
      <c r="A951" s="8"/>
    </row>
    <row r="952" spans="1:1" ht="15" customHeight="1" x14ac:dyDescent="0.2">
      <c r="A952" s="8"/>
    </row>
    <row r="953" spans="1:1" ht="15" customHeight="1" x14ac:dyDescent="0.2">
      <c r="A953" s="8"/>
    </row>
    <row r="954" spans="1:1" ht="15" customHeight="1" x14ac:dyDescent="0.2">
      <c r="A954" s="8"/>
    </row>
    <row r="955" spans="1:1" ht="15" customHeight="1" x14ac:dyDescent="0.2">
      <c r="A955" s="8"/>
    </row>
    <row r="956" spans="1:1" ht="15" customHeight="1" x14ac:dyDescent="0.2">
      <c r="A956" s="8"/>
    </row>
    <row r="957" spans="1:1" ht="15" customHeight="1" x14ac:dyDescent="0.2">
      <c r="A957" s="8"/>
    </row>
    <row r="958" spans="1:1" ht="15" customHeight="1" x14ac:dyDescent="0.2">
      <c r="A958" s="8"/>
    </row>
    <row r="959" spans="1:1" ht="15" customHeight="1" x14ac:dyDescent="0.2">
      <c r="A959" s="8"/>
    </row>
    <row r="960" spans="1:1" ht="15" customHeight="1" x14ac:dyDescent="0.2">
      <c r="A960" s="8"/>
    </row>
    <row r="961" spans="1:1" ht="15" customHeight="1" x14ac:dyDescent="0.2">
      <c r="A961" s="8"/>
    </row>
    <row r="962" spans="1:1" ht="15" customHeight="1" x14ac:dyDescent="0.2">
      <c r="A962" s="8"/>
    </row>
    <row r="963" spans="1:1" ht="15" customHeight="1" x14ac:dyDescent="0.2">
      <c r="A963" s="8"/>
    </row>
    <row r="964" spans="1:1" ht="15" customHeight="1" x14ac:dyDescent="0.2">
      <c r="A964" s="8"/>
    </row>
    <row r="965" spans="1:1" ht="15" customHeight="1" x14ac:dyDescent="0.2">
      <c r="A965" s="8"/>
    </row>
    <row r="966" spans="1:1" ht="15" customHeight="1" x14ac:dyDescent="0.2">
      <c r="A966" s="8"/>
    </row>
    <row r="967" spans="1:1" ht="15" customHeight="1" x14ac:dyDescent="0.2">
      <c r="A967" s="8"/>
    </row>
    <row r="968" spans="1:1" ht="15" customHeight="1" x14ac:dyDescent="0.2">
      <c r="A968" s="8"/>
    </row>
    <row r="969" spans="1:1" ht="15" customHeight="1" x14ac:dyDescent="0.2">
      <c r="A969" s="8"/>
    </row>
    <row r="970" spans="1:1" ht="15" customHeight="1" x14ac:dyDescent="0.2">
      <c r="A970" s="8"/>
    </row>
    <row r="971" spans="1:1" ht="15" customHeight="1" x14ac:dyDescent="0.2">
      <c r="A971" s="8"/>
    </row>
    <row r="972" spans="1:1" ht="15" customHeight="1" x14ac:dyDescent="0.2">
      <c r="A972" s="8"/>
    </row>
    <row r="973" spans="1:1" ht="15" customHeight="1" x14ac:dyDescent="0.2">
      <c r="A973" s="8"/>
    </row>
    <row r="974" spans="1:1" ht="15" customHeight="1" x14ac:dyDescent="0.2">
      <c r="A974" s="8"/>
    </row>
    <row r="975" spans="1:1" ht="15" customHeight="1" x14ac:dyDescent="0.2">
      <c r="A975" s="8"/>
    </row>
    <row r="976" spans="1:1" ht="15" customHeight="1" x14ac:dyDescent="0.2">
      <c r="A976" s="8"/>
    </row>
    <row r="977" spans="1:1" ht="15" customHeight="1" x14ac:dyDescent="0.2">
      <c r="A977" s="8"/>
    </row>
    <row r="978" spans="1:1" ht="15" customHeight="1" x14ac:dyDescent="0.2">
      <c r="A978" s="8"/>
    </row>
    <row r="979" spans="1:1" ht="15" customHeight="1" x14ac:dyDescent="0.2">
      <c r="A979" s="8"/>
    </row>
    <row r="980" spans="1:1" ht="15" customHeight="1" x14ac:dyDescent="0.2">
      <c r="A980" s="8"/>
    </row>
    <row r="981" spans="1:1" ht="15" customHeight="1" x14ac:dyDescent="0.2">
      <c r="A981" s="8"/>
    </row>
    <row r="982" spans="1:1" ht="15" customHeight="1" x14ac:dyDescent="0.2">
      <c r="A982" s="8"/>
    </row>
    <row r="983" spans="1:1" ht="15" customHeight="1" x14ac:dyDescent="0.2">
      <c r="A983" s="8"/>
    </row>
    <row r="984" spans="1:1" ht="15" customHeight="1" x14ac:dyDescent="0.2">
      <c r="A984" s="8"/>
    </row>
    <row r="985" spans="1:1" ht="15" customHeight="1" x14ac:dyDescent="0.2">
      <c r="A985" s="8"/>
    </row>
    <row r="986" spans="1:1" ht="15" customHeight="1" x14ac:dyDescent="0.2">
      <c r="A986" s="8"/>
    </row>
    <row r="987" spans="1:1" ht="15" customHeight="1" x14ac:dyDescent="0.2">
      <c r="A987" s="8"/>
    </row>
    <row r="988" spans="1:1" ht="15" customHeight="1" x14ac:dyDescent="0.2">
      <c r="A988" s="8"/>
    </row>
    <row r="989" spans="1:1" ht="15" customHeight="1" x14ac:dyDescent="0.2">
      <c r="A989" s="8"/>
    </row>
    <row r="990" spans="1:1" ht="15" customHeight="1" x14ac:dyDescent="0.2">
      <c r="A990" s="8"/>
    </row>
    <row r="991" spans="1:1" ht="15" customHeight="1" x14ac:dyDescent="0.2">
      <c r="A991" s="8"/>
    </row>
    <row r="992" spans="1:1" ht="15" customHeight="1" x14ac:dyDescent="0.2">
      <c r="A992" s="8"/>
    </row>
    <row r="993" spans="1:1" ht="15" customHeight="1" x14ac:dyDescent="0.2">
      <c r="A993" s="8"/>
    </row>
    <row r="994" spans="1:1" ht="15" customHeight="1" x14ac:dyDescent="0.2">
      <c r="A994" s="8"/>
    </row>
    <row r="995" spans="1:1" ht="15" customHeight="1" x14ac:dyDescent="0.2">
      <c r="A995" s="8"/>
    </row>
    <row r="996" spans="1:1" ht="15" customHeight="1" x14ac:dyDescent="0.2">
      <c r="A996" s="8"/>
    </row>
    <row r="997" spans="1:1" ht="15" customHeight="1" x14ac:dyDescent="0.2">
      <c r="A997" s="8"/>
    </row>
    <row r="998" spans="1:1" ht="15" customHeight="1" x14ac:dyDescent="0.2">
      <c r="A998" s="8"/>
    </row>
    <row r="999" spans="1:1" ht="15" customHeight="1" x14ac:dyDescent="0.2">
      <c r="A999" s="8"/>
    </row>
    <row r="1000" spans="1:1" ht="15" customHeight="1" x14ac:dyDescent="0.2">
      <c r="A1000" s="8"/>
    </row>
    <row r="1001" spans="1:1" ht="15" customHeight="1" x14ac:dyDescent="0.2">
      <c r="A1001" s="8"/>
    </row>
    <row r="1002" spans="1:1" ht="15" customHeight="1" x14ac:dyDescent="0.2">
      <c r="A1002" s="8"/>
    </row>
    <row r="1003" spans="1:1" ht="15" customHeight="1" x14ac:dyDescent="0.2">
      <c r="A1003" s="8"/>
    </row>
    <row r="1004" spans="1:1" ht="15" customHeight="1" x14ac:dyDescent="0.2">
      <c r="A1004" s="8"/>
    </row>
    <row r="1005" spans="1:1" ht="15" customHeight="1" x14ac:dyDescent="0.2">
      <c r="A1005" s="8"/>
    </row>
    <row r="1006" spans="1:1" ht="15" customHeight="1" x14ac:dyDescent="0.2">
      <c r="A1006" s="8"/>
    </row>
    <row r="1007" spans="1:1" ht="15" customHeight="1" x14ac:dyDescent="0.2">
      <c r="A1007" s="8"/>
    </row>
    <row r="1008" spans="1:1" ht="15" customHeight="1" x14ac:dyDescent="0.2">
      <c r="A1008" s="8"/>
    </row>
    <row r="1009" spans="1:1" ht="15" customHeight="1" x14ac:dyDescent="0.2">
      <c r="A1009" s="8"/>
    </row>
    <row r="1010" spans="1:1" ht="15" customHeight="1" x14ac:dyDescent="0.2">
      <c r="A1010" s="8"/>
    </row>
    <row r="1011" spans="1:1" ht="15" customHeight="1" x14ac:dyDescent="0.2">
      <c r="A1011" s="8"/>
    </row>
    <row r="1012" spans="1:1" ht="15" customHeight="1" x14ac:dyDescent="0.2">
      <c r="A1012" s="8"/>
    </row>
    <row r="1013" spans="1:1" ht="15" customHeight="1" x14ac:dyDescent="0.2">
      <c r="A1013" s="8"/>
    </row>
    <row r="1014" spans="1:1" ht="15" customHeight="1" x14ac:dyDescent="0.2">
      <c r="A1014" s="8"/>
    </row>
    <row r="1015" spans="1:1" ht="15" customHeight="1" x14ac:dyDescent="0.2">
      <c r="A1015" s="8"/>
    </row>
    <row r="1016" spans="1:1" ht="15" customHeight="1" x14ac:dyDescent="0.2">
      <c r="A1016" s="8"/>
    </row>
    <row r="1017" spans="1:1" ht="15" customHeight="1" x14ac:dyDescent="0.2">
      <c r="A1017" s="8"/>
    </row>
    <row r="1018" spans="1:1" ht="15" customHeight="1" x14ac:dyDescent="0.2">
      <c r="A1018" s="8"/>
    </row>
    <row r="1019" spans="1:1" ht="15" customHeight="1" x14ac:dyDescent="0.2">
      <c r="A1019" s="8"/>
    </row>
    <row r="1020" spans="1:1" ht="15" customHeight="1" x14ac:dyDescent="0.2">
      <c r="A1020" s="8"/>
    </row>
    <row r="1021" spans="1:1" ht="15" customHeight="1" x14ac:dyDescent="0.2">
      <c r="A1021" s="8"/>
    </row>
    <row r="1022" spans="1:1" ht="15" customHeight="1" x14ac:dyDescent="0.2">
      <c r="A1022" s="8"/>
    </row>
    <row r="1023" spans="1:1" ht="15" customHeight="1" x14ac:dyDescent="0.2">
      <c r="A1023" s="8"/>
    </row>
    <row r="1024" spans="1:1" ht="15" customHeight="1" x14ac:dyDescent="0.2">
      <c r="A1024" s="8"/>
    </row>
    <row r="1025" spans="1:1" ht="15" customHeight="1" x14ac:dyDescent="0.2">
      <c r="A1025" s="8"/>
    </row>
    <row r="1026" spans="1:1" ht="15" customHeight="1" x14ac:dyDescent="0.2">
      <c r="A1026" s="8"/>
    </row>
    <row r="1027" spans="1:1" ht="15" customHeight="1" x14ac:dyDescent="0.2">
      <c r="A1027" s="8"/>
    </row>
    <row r="1028" spans="1:1" ht="15" customHeight="1" x14ac:dyDescent="0.2">
      <c r="A1028" s="8"/>
    </row>
    <row r="1029" spans="1:1" ht="15" customHeight="1" x14ac:dyDescent="0.2">
      <c r="A1029" s="8"/>
    </row>
    <row r="1030" spans="1:1" ht="15" customHeight="1" x14ac:dyDescent="0.2">
      <c r="A1030" s="8"/>
    </row>
    <row r="1031" spans="1:1" ht="15" customHeight="1" x14ac:dyDescent="0.2">
      <c r="A1031" s="8"/>
    </row>
    <row r="1032" spans="1:1" ht="15" customHeight="1" x14ac:dyDescent="0.2">
      <c r="A1032" s="8"/>
    </row>
    <row r="1033" spans="1:1" ht="15" customHeight="1" x14ac:dyDescent="0.2">
      <c r="A1033" s="8"/>
    </row>
    <row r="1034" spans="1:1" ht="15" customHeight="1" x14ac:dyDescent="0.2">
      <c r="A1034" s="8"/>
    </row>
    <row r="1035" spans="1:1" ht="15" customHeight="1" x14ac:dyDescent="0.2">
      <c r="A1035" s="8"/>
    </row>
    <row r="1036" spans="1:1" ht="15" customHeight="1" x14ac:dyDescent="0.2">
      <c r="A1036" s="8"/>
    </row>
    <row r="1037" spans="1:1" ht="15" customHeight="1" x14ac:dyDescent="0.2">
      <c r="A1037" s="8"/>
    </row>
    <row r="1038" spans="1:1" ht="15" customHeight="1" x14ac:dyDescent="0.2">
      <c r="A1038" s="8"/>
    </row>
    <row r="1039" spans="1:1" ht="15" customHeight="1" x14ac:dyDescent="0.2">
      <c r="A1039" s="8"/>
    </row>
    <row r="1040" spans="1:1" ht="15" customHeight="1" x14ac:dyDescent="0.2">
      <c r="A1040" s="8"/>
    </row>
    <row r="1041" spans="1:1" ht="15" customHeight="1" x14ac:dyDescent="0.2">
      <c r="A1041" s="8"/>
    </row>
    <row r="1042" spans="1:1" ht="15" customHeight="1" x14ac:dyDescent="0.2">
      <c r="A1042" s="8"/>
    </row>
    <row r="1043" spans="1:1" ht="15" customHeight="1" x14ac:dyDescent="0.2">
      <c r="A1043" s="8"/>
    </row>
    <row r="1044" spans="1:1" ht="15" customHeight="1" x14ac:dyDescent="0.2">
      <c r="A1044" s="8"/>
    </row>
    <row r="1045" spans="1:1" ht="15" customHeight="1" x14ac:dyDescent="0.2">
      <c r="A1045" s="8"/>
    </row>
    <row r="1046" spans="1:1" ht="15" customHeight="1" x14ac:dyDescent="0.2">
      <c r="A1046" s="8"/>
    </row>
    <row r="1047" spans="1:1" ht="15" customHeight="1" x14ac:dyDescent="0.2">
      <c r="A1047" s="8"/>
    </row>
    <row r="1048" spans="1:1" ht="15" customHeight="1" x14ac:dyDescent="0.2">
      <c r="A1048" s="8"/>
    </row>
    <row r="1049" spans="1:1" ht="15" customHeight="1" x14ac:dyDescent="0.2">
      <c r="A1049" s="8"/>
    </row>
    <row r="1050" spans="1:1" ht="15" customHeight="1" x14ac:dyDescent="0.2">
      <c r="A1050" s="8"/>
    </row>
    <row r="1051" spans="1:1" ht="15" customHeight="1" x14ac:dyDescent="0.2">
      <c r="A1051" s="8"/>
    </row>
    <row r="1052" spans="1:1" ht="15" customHeight="1" x14ac:dyDescent="0.2">
      <c r="A1052" s="8"/>
    </row>
    <row r="1053" spans="1:1" ht="15" customHeight="1" x14ac:dyDescent="0.2">
      <c r="A1053" s="8"/>
    </row>
    <row r="1054" spans="1:1" ht="15" customHeight="1" x14ac:dyDescent="0.2">
      <c r="A1054" s="8"/>
    </row>
    <row r="1055" spans="1:1" ht="15" customHeight="1" x14ac:dyDescent="0.2">
      <c r="A1055" s="8"/>
    </row>
    <row r="1056" spans="1:1" ht="15" customHeight="1" x14ac:dyDescent="0.2">
      <c r="A1056" s="8"/>
    </row>
    <row r="1057" spans="1:1" ht="15" customHeight="1" x14ac:dyDescent="0.2">
      <c r="A1057" s="8"/>
    </row>
    <row r="1058" spans="1:1" ht="15" customHeight="1" x14ac:dyDescent="0.2">
      <c r="A1058" s="8"/>
    </row>
    <row r="1059" spans="1:1" ht="15" customHeight="1" x14ac:dyDescent="0.2">
      <c r="A1059" s="8"/>
    </row>
    <row r="1060" spans="1:1" ht="15" customHeight="1" x14ac:dyDescent="0.2">
      <c r="A1060" s="8"/>
    </row>
    <row r="1061" spans="1:1" ht="15" customHeight="1" x14ac:dyDescent="0.2">
      <c r="A1061" s="8"/>
    </row>
    <row r="1062" spans="1:1" ht="15" customHeight="1" x14ac:dyDescent="0.2">
      <c r="A1062" s="8"/>
    </row>
    <row r="1063" spans="1:1" ht="15" customHeight="1" x14ac:dyDescent="0.2">
      <c r="A1063" s="8"/>
    </row>
    <row r="1064" spans="1:1" ht="15" customHeight="1" x14ac:dyDescent="0.2">
      <c r="A1064" s="8"/>
    </row>
    <row r="1065" spans="1:1" ht="15" customHeight="1" x14ac:dyDescent="0.2">
      <c r="A1065" s="8"/>
    </row>
    <row r="1066" spans="1:1" ht="15" customHeight="1" x14ac:dyDescent="0.2">
      <c r="A1066" s="8"/>
    </row>
    <row r="1067" spans="1:1" ht="15" customHeight="1" x14ac:dyDescent="0.2">
      <c r="A1067" s="8"/>
    </row>
    <row r="1068" spans="1:1" ht="15" customHeight="1" x14ac:dyDescent="0.2">
      <c r="A1068" s="8"/>
    </row>
    <row r="1069" spans="1:1" ht="15" customHeight="1" x14ac:dyDescent="0.2">
      <c r="A1069" s="8"/>
    </row>
    <row r="1070" spans="1:1" ht="15" customHeight="1" x14ac:dyDescent="0.2">
      <c r="A1070" s="8"/>
    </row>
    <row r="1071" spans="1:1" ht="15" customHeight="1" x14ac:dyDescent="0.2">
      <c r="A1071" s="8"/>
    </row>
    <row r="1072" spans="1:1" ht="15" customHeight="1" x14ac:dyDescent="0.2">
      <c r="A1072" s="8"/>
    </row>
    <row r="1073" spans="1:1" ht="15" customHeight="1" x14ac:dyDescent="0.2">
      <c r="A1073" s="8"/>
    </row>
    <row r="1074" spans="1:1" ht="15" customHeight="1" x14ac:dyDescent="0.2">
      <c r="A1074" s="8"/>
    </row>
    <row r="1075" spans="1:1" ht="15" customHeight="1" x14ac:dyDescent="0.2">
      <c r="A1075" s="8"/>
    </row>
    <row r="1076" spans="1:1" ht="15" customHeight="1" x14ac:dyDescent="0.2">
      <c r="A1076" s="8"/>
    </row>
    <row r="1077" spans="1:1" ht="15" customHeight="1" x14ac:dyDescent="0.2">
      <c r="A1077" s="8"/>
    </row>
    <row r="1078" spans="1:1" ht="15" customHeight="1" x14ac:dyDescent="0.2">
      <c r="A1078" s="8"/>
    </row>
    <row r="1079" spans="1:1" ht="15" customHeight="1" x14ac:dyDescent="0.2">
      <c r="A1079" s="8"/>
    </row>
    <row r="1080" spans="1:1" ht="15" customHeight="1" x14ac:dyDescent="0.2">
      <c r="A1080" s="8"/>
    </row>
    <row r="1081" spans="1:1" ht="15" customHeight="1" x14ac:dyDescent="0.2">
      <c r="A1081" s="8"/>
    </row>
    <row r="1082" spans="1:1" ht="15" customHeight="1" x14ac:dyDescent="0.2">
      <c r="A1082" s="8"/>
    </row>
    <row r="1083" spans="1:1" ht="15" customHeight="1" x14ac:dyDescent="0.2">
      <c r="A1083" s="8"/>
    </row>
    <row r="1084" spans="1:1" ht="15" customHeight="1" x14ac:dyDescent="0.2">
      <c r="A1084" s="8"/>
    </row>
    <row r="1085" spans="1:1" ht="15" customHeight="1" x14ac:dyDescent="0.2">
      <c r="A1085" s="8"/>
    </row>
    <row r="1086" spans="1:1" ht="15" customHeight="1" x14ac:dyDescent="0.2">
      <c r="A1086" s="8"/>
    </row>
    <row r="1087" spans="1:1" ht="15" customHeight="1" x14ac:dyDescent="0.2">
      <c r="A1087" s="8"/>
    </row>
    <row r="1088" spans="1:1" ht="15" customHeight="1" x14ac:dyDescent="0.2">
      <c r="A1088" s="8"/>
    </row>
    <row r="1089" spans="1:1" ht="15" customHeight="1" x14ac:dyDescent="0.2">
      <c r="A1089" s="8"/>
    </row>
    <row r="1090" spans="1:1" ht="15" customHeight="1" x14ac:dyDescent="0.2">
      <c r="A1090" s="8"/>
    </row>
    <row r="1091" spans="1:1" ht="15" customHeight="1" x14ac:dyDescent="0.2">
      <c r="A1091" s="8"/>
    </row>
    <row r="1092" spans="1:1" ht="15" customHeight="1" x14ac:dyDescent="0.2">
      <c r="A1092" s="8"/>
    </row>
    <row r="1093" spans="1:1" ht="15" customHeight="1" x14ac:dyDescent="0.2">
      <c r="A1093" s="8"/>
    </row>
    <row r="1094" spans="1:1" ht="15" customHeight="1" x14ac:dyDescent="0.2">
      <c r="A1094" s="8"/>
    </row>
    <row r="1095" spans="1:1" ht="15" customHeight="1" x14ac:dyDescent="0.2">
      <c r="A1095" s="8"/>
    </row>
    <row r="1096" spans="1:1" ht="15" customHeight="1" x14ac:dyDescent="0.2">
      <c r="A1096" s="8"/>
    </row>
    <row r="1097" spans="1:1" ht="15" customHeight="1" x14ac:dyDescent="0.2">
      <c r="A1097" s="8"/>
    </row>
    <row r="1098" spans="1:1" ht="15" customHeight="1" x14ac:dyDescent="0.2">
      <c r="A1098" s="8"/>
    </row>
    <row r="1099" spans="1:1" ht="15" customHeight="1" x14ac:dyDescent="0.2">
      <c r="A1099" s="8"/>
    </row>
    <row r="1100" spans="1:1" ht="15" customHeight="1" x14ac:dyDescent="0.2">
      <c r="A1100" s="8"/>
    </row>
    <row r="1101" spans="1:1" ht="15" customHeight="1" x14ac:dyDescent="0.2">
      <c r="A1101" s="8"/>
    </row>
    <row r="1102" spans="1:1" ht="15" customHeight="1" x14ac:dyDescent="0.2">
      <c r="A1102" s="8"/>
    </row>
    <row r="1103" spans="1:1" ht="15" customHeight="1" x14ac:dyDescent="0.2">
      <c r="A1103" s="8"/>
    </row>
    <row r="1104" spans="1:1" ht="15" customHeight="1" x14ac:dyDescent="0.2">
      <c r="A1104" s="8"/>
    </row>
    <row r="1105" spans="1:1" ht="15" customHeight="1" x14ac:dyDescent="0.2">
      <c r="A1105" s="8"/>
    </row>
    <row r="1106" spans="1:1" ht="15" customHeight="1" x14ac:dyDescent="0.2">
      <c r="A1106" s="8"/>
    </row>
    <row r="1107" spans="1:1" ht="15" customHeight="1" x14ac:dyDescent="0.2">
      <c r="A1107" s="8"/>
    </row>
    <row r="1108" spans="1:1" ht="15" customHeight="1" x14ac:dyDescent="0.2">
      <c r="A1108" s="8"/>
    </row>
    <row r="1109" spans="1:1" ht="15" customHeight="1" x14ac:dyDescent="0.2">
      <c r="A1109" s="8"/>
    </row>
    <row r="1110" spans="1:1" ht="15" customHeight="1" x14ac:dyDescent="0.2">
      <c r="A1110" s="8"/>
    </row>
    <row r="1111" spans="1:1" ht="15" customHeight="1" x14ac:dyDescent="0.2">
      <c r="A1111" s="8"/>
    </row>
    <row r="1112" spans="1:1" ht="15" customHeight="1" x14ac:dyDescent="0.2">
      <c r="A1112" s="8"/>
    </row>
    <row r="1113" spans="1:1" ht="15" customHeight="1" x14ac:dyDescent="0.2">
      <c r="A1113" s="8"/>
    </row>
    <row r="1114" spans="1:1" ht="15" customHeight="1" x14ac:dyDescent="0.2">
      <c r="A1114" s="8"/>
    </row>
    <row r="1115" spans="1:1" ht="15" customHeight="1" x14ac:dyDescent="0.2">
      <c r="A1115" s="8"/>
    </row>
    <row r="1116" spans="1:1" ht="15" customHeight="1" x14ac:dyDescent="0.2">
      <c r="A1116" s="8"/>
    </row>
    <row r="1117" spans="1:1" ht="15" customHeight="1" x14ac:dyDescent="0.2">
      <c r="A1117" s="8"/>
    </row>
    <row r="1118" spans="1:1" ht="15" customHeight="1" x14ac:dyDescent="0.2">
      <c r="A1118" s="8"/>
    </row>
    <row r="1119" spans="1:1" ht="15" customHeight="1" x14ac:dyDescent="0.2">
      <c r="A1119" s="8"/>
    </row>
    <row r="1120" spans="1:1" ht="15" customHeight="1" x14ac:dyDescent="0.2">
      <c r="A1120" s="8"/>
    </row>
    <row r="1121" spans="1:1" ht="15" customHeight="1" x14ac:dyDescent="0.2">
      <c r="A1121" s="8"/>
    </row>
    <row r="1122" spans="1:1" ht="15" customHeight="1" x14ac:dyDescent="0.2">
      <c r="A1122" s="8"/>
    </row>
    <row r="1123" spans="1:1" ht="15" customHeight="1" x14ac:dyDescent="0.2">
      <c r="A1123" s="8"/>
    </row>
    <row r="1124" spans="1:1" ht="15" customHeight="1" x14ac:dyDescent="0.2">
      <c r="A1124" s="8"/>
    </row>
    <row r="1125" spans="1:1" ht="15" customHeight="1" x14ac:dyDescent="0.2">
      <c r="A1125" s="8"/>
    </row>
    <row r="1126" spans="1:1" ht="15" customHeight="1" x14ac:dyDescent="0.2">
      <c r="A1126" s="8"/>
    </row>
    <row r="1127" spans="1:1" ht="15" customHeight="1" x14ac:dyDescent="0.2">
      <c r="A1127" s="8"/>
    </row>
    <row r="1128" spans="1:1" ht="15" customHeight="1" x14ac:dyDescent="0.2">
      <c r="A1128" s="8"/>
    </row>
    <row r="1129" spans="1:1" ht="15" customHeight="1" x14ac:dyDescent="0.2">
      <c r="A1129" s="8"/>
    </row>
    <row r="1130" spans="1:1" ht="15" customHeight="1" x14ac:dyDescent="0.2">
      <c r="A1130" s="8"/>
    </row>
    <row r="1131" spans="1:1" ht="15" customHeight="1" x14ac:dyDescent="0.2">
      <c r="A1131" s="8"/>
    </row>
    <row r="1132" spans="1:1" ht="15" customHeight="1" x14ac:dyDescent="0.2">
      <c r="A1132" s="8"/>
    </row>
    <row r="1133" spans="1:1" ht="15" customHeight="1" x14ac:dyDescent="0.2">
      <c r="A1133" s="8"/>
    </row>
    <row r="1134" spans="1:1" ht="15" customHeight="1" x14ac:dyDescent="0.2">
      <c r="A1134" s="8"/>
    </row>
    <row r="1135" spans="1:1" ht="15" customHeight="1" x14ac:dyDescent="0.2">
      <c r="A1135" s="8"/>
    </row>
    <row r="1136" spans="1:1" ht="15" customHeight="1" x14ac:dyDescent="0.2">
      <c r="A1136" s="8"/>
    </row>
    <row r="1137" spans="1:1" ht="15" customHeight="1" x14ac:dyDescent="0.2">
      <c r="A1137" s="8"/>
    </row>
    <row r="1138" spans="1:1" ht="15" customHeight="1" x14ac:dyDescent="0.2">
      <c r="A1138" s="8"/>
    </row>
    <row r="1139" spans="1:1" ht="15" customHeight="1" x14ac:dyDescent="0.2">
      <c r="A1139" s="8"/>
    </row>
    <row r="1140" spans="1:1" ht="15" customHeight="1" x14ac:dyDescent="0.2">
      <c r="A1140" s="8"/>
    </row>
    <row r="1141" spans="1:1" ht="15" customHeight="1" x14ac:dyDescent="0.2">
      <c r="A1141" s="8"/>
    </row>
    <row r="1142" spans="1:1" ht="15" customHeight="1" x14ac:dyDescent="0.2">
      <c r="A1142" s="8"/>
    </row>
    <row r="1143" spans="1:1" ht="15" customHeight="1" x14ac:dyDescent="0.2">
      <c r="A1143" s="8"/>
    </row>
    <row r="1144" spans="1:1" ht="15" customHeight="1" x14ac:dyDescent="0.2">
      <c r="A1144" s="8"/>
    </row>
    <row r="1145" spans="1:1" ht="15" customHeight="1" x14ac:dyDescent="0.2">
      <c r="A1145" s="8"/>
    </row>
    <row r="1146" spans="1:1" ht="15" customHeight="1" x14ac:dyDescent="0.2">
      <c r="A1146" s="8"/>
    </row>
    <row r="1147" spans="1:1" ht="15" customHeight="1" x14ac:dyDescent="0.2">
      <c r="A1147" s="8"/>
    </row>
    <row r="1148" spans="1:1" ht="15" customHeight="1" x14ac:dyDescent="0.2">
      <c r="A1148" s="8"/>
    </row>
    <row r="1149" spans="1:1" ht="15" customHeight="1" x14ac:dyDescent="0.2">
      <c r="A1149" s="8"/>
    </row>
    <row r="1150" spans="1:1" ht="15" customHeight="1" x14ac:dyDescent="0.2">
      <c r="A1150" s="8"/>
    </row>
    <row r="1151" spans="1:1" ht="15" customHeight="1" x14ac:dyDescent="0.2">
      <c r="A1151" s="8"/>
    </row>
    <row r="1152" spans="1:1" ht="15" customHeight="1" x14ac:dyDescent="0.2">
      <c r="A1152" s="8"/>
    </row>
    <row r="1153" spans="1:1" ht="15" customHeight="1" x14ac:dyDescent="0.2">
      <c r="A1153" s="8"/>
    </row>
    <row r="1154" spans="1:1" ht="15" customHeight="1" x14ac:dyDescent="0.2">
      <c r="A1154" s="8"/>
    </row>
    <row r="1155" spans="1:1" ht="15" customHeight="1" x14ac:dyDescent="0.2">
      <c r="A1155" s="8"/>
    </row>
    <row r="1156" spans="1:1" ht="15" customHeight="1" x14ac:dyDescent="0.2">
      <c r="A1156" s="8"/>
    </row>
    <row r="1157" spans="1:1" ht="15" customHeight="1" x14ac:dyDescent="0.2">
      <c r="A1157" s="8"/>
    </row>
    <row r="1158" spans="1:1" ht="15" customHeight="1" x14ac:dyDescent="0.2">
      <c r="A1158" s="8"/>
    </row>
    <row r="1159" spans="1:1" ht="15" customHeight="1" x14ac:dyDescent="0.2">
      <c r="A1159" s="8"/>
    </row>
    <row r="1160" spans="1:1" ht="15" customHeight="1" x14ac:dyDescent="0.2">
      <c r="A1160" s="8"/>
    </row>
    <row r="1161" spans="1:1" ht="15" customHeight="1" x14ac:dyDescent="0.2">
      <c r="A1161" s="8"/>
    </row>
    <row r="1162" spans="1:1" ht="15" customHeight="1" x14ac:dyDescent="0.2">
      <c r="A1162" s="8"/>
    </row>
    <row r="1163" spans="1:1" ht="15" customHeight="1" x14ac:dyDescent="0.2">
      <c r="A1163" s="8"/>
    </row>
    <row r="1164" spans="1:1" ht="15" customHeight="1" x14ac:dyDescent="0.2">
      <c r="A1164" s="8"/>
    </row>
    <row r="1165" spans="1:1" ht="15" customHeight="1" x14ac:dyDescent="0.2">
      <c r="A1165" s="8"/>
    </row>
    <row r="1166" spans="1:1" ht="15" customHeight="1" x14ac:dyDescent="0.2">
      <c r="A1166" s="8"/>
    </row>
    <row r="1167" spans="1:1" ht="15" customHeight="1" x14ac:dyDescent="0.2">
      <c r="A1167" s="8"/>
    </row>
    <row r="1168" spans="1:1" ht="15" customHeight="1" x14ac:dyDescent="0.2">
      <c r="A1168" s="8"/>
    </row>
    <row r="1169" spans="1:1" ht="15" customHeight="1" x14ac:dyDescent="0.2">
      <c r="A1169" s="8"/>
    </row>
    <row r="1170" spans="1:1" ht="15" customHeight="1" x14ac:dyDescent="0.2">
      <c r="A1170" s="8"/>
    </row>
    <row r="1171" spans="1:1" ht="15" customHeight="1" x14ac:dyDescent="0.2">
      <c r="A1171" s="8"/>
    </row>
    <row r="1172" spans="1:1" ht="15" customHeight="1" x14ac:dyDescent="0.2">
      <c r="A1172" s="8"/>
    </row>
    <row r="1173" spans="1:1" ht="15" customHeight="1" x14ac:dyDescent="0.2">
      <c r="A1173" s="8"/>
    </row>
    <row r="1174" spans="1:1" ht="15" customHeight="1" x14ac:dyDescent="0.2">
      <c r="A1174" s="8"/>
    </row>
    <row r="1175" spans="1:1" ht="15" customHeight="1" x14ac:dyDescent="0.2">
      <c r="A1175" s="8"/>
    </row>
    <row r="1176" spans="1:1" ht="15" customHeight="1" x14ac:dyDescent="0.2">
      <c r="A1176" s="8"/>
    </row>
    <row r="1177" spans="1:1" ht="15" customHeight="1" x14ac:dyDescent="0.2">
      <c r="A1177" s="8"/>
    </row>
    <row r="1178" spans="1:1" ht="15" customHeight="1" x14ac:dyDescent="0.2">
      <c r="A1178" s="8"/>
    </row>
    <row r="1179" spans="1:1" ht="15" customHeight="1" x14ac:dyDescent="0.2">
      <c r="A1179" s="8"/>
    </row>
    <row r="1180" spans="1:1" ht="15" customHeight="1" x14ac:dyDescent="0.2">
      <c r="A1180" s="8"/>
    </row>
    <row r="1181" spans="1:1" ht="15" customHeight="1" x14ac:dyDescent="0.2">
      <c r="A1181" s="8"/>
    </row>
    <row r="1182" spans="1:1" ht="15" customHeight="1" x14ac:dyDescent="0.2">
      <c r="A1182" s="8"/>
    </row>
    <row r="1183" spans="1:1" ht="15" customHeight="1" x14ac:dyDescent="0.2">
      <c r="A1183" s="8"/>
    </row>
    <row r="1184" spans="1:1" ht="15" customHeight="1" x14ac:dyDescent="0.2">
      <c r="A1184" s="8"/>
    </row>
    <row r="1185" spans="1:1" ht="15" customHeight="1" x14ac:dyDescent="0.2">
      <c r="A1185" s="8"/>
    </row>
    <row r="1186" spans="1:1" ht="15" customHeight="1" x14ac:dyDescent="0.2">
      <c r="A1186" s="8"/>
    </row>
    <row r="1187" spans="1:1" ht="15" customHeight="1" x14ac:dyDescent="0.2">
      <c r="A1187" s="8"/>
    </row>
    <row r="1188" spans="1:1" ht="15" customHeight="1" x14ac:dyDescent="0.2">
      <c r="A1188" s="8"/>
    </row>
    <row r="1189" spans="1:1" ht="15" customHeight="1" x14ac:dyDescent="0.2">
      <c r="A1189" s="8"/>
    </row>
    <row r="1190" spans="1:1" ht="15" customHeight="1" x14ac:dyDescent="0.2">
      <c r="A1190" s="8"/>
    </row>
    <row r="1191" spans="1:1" ht="15" customHeight="1" x14ac:dyDescent="0.2">
      <c r="A1191" s="8"/>
    </row>
    <row r="1192" spans="1:1" ht="15" customHeight="1" x14ac:dyDescent="0.2">
      <c r="A1192" s="8"/>
    </row>
    <row r="1193" spans="1:1" ht="15" customHeight="1" x14ac:dyDescent="0.2">
      <c r="A1193" s="8"/>
    </row>
    <row r="1194" spans="1:1" ht="15" customHeight="1" x14ac:dyDescent="0.2">
      <c r="A1194" s="8"/>
    </row>
    <row r="1195" spans="1:1" ht="15" customHeight="1" x14ac:dyDescent="0.2">
      <c r="A1195" s="8"/>
    </row>
    <row r="1196" spans="1:1" ht="15" customHeight="1" x14ac:dyDescent="0.2">
      <c r="A1196" s="8"/>
    </row>
    <row r="1197" spans="1:1" ht="15" customHeight="1" x14ac:dyDescent="0.2">
      <c r="A1197" s="8"/>
    </row>
    <row r="1198" spans="1:1" ht="15" customHeight="1" x14ac:dyDescent="0.2">
      <c r="A1198" s="8"/>
    </row>
    <row r="1199" spans="1:1" ht="15" customHeight="1" x14ac:dyDescent="0.2">
      <c r="A1199" s="8"/>
    </row>
    <row r="1200" spans="1:1" ht="15" customHeight="1" x14ac:dyDescent="0.2">
      <c r="A1200" s="8"/>
    </row>
    <row r="1201" spans="1:1" ht="15" customHeight="1" x14ac:dyDescent="0.2">
      <c r="A1201" s="8"/>
    </row>
    <row r="1202" spans="1:1" ht="15" customHeight="1" x14ac:dyDescent="0.2">
      <c r="A1202" s="8"/>
    </row>
    <row r="1203" spans="1:1" ht="15" customHeight="1" x14ac:dyDescent="0.2">
      <c r="A1203" s="8"/>
    </row>
    <row r="1204" spans="1:1" ht="15" customHeight="1" x14ac:dyDescent="0.2">
      <c r="A1204" s="8"/>
    </row>
    <row r="1205" spans="1:1" ht="15" customHeight="1" x14ac:dyDescent="0.2">
      <c r="A1205" s="8"/>
    </row>
    <row r="1206" spans="1:1" ht="15" customHeight="1" x14ac:dyDescent="0.2">
      <c r="A1206" s="8"/>
    </row>
    <row r="1207" spans="1:1" ht="15" customHeight="1" x14ac:dyDescent="0.2">
      <c r="A1207" s="8"/>
    </row>
    <row r="1208" spans="1:1" ht="15" customHeight="1" x14ac:dyDescent="0.2">
      <c r="A1208" s="8"/>
    </row>
    <row r="1209" spans="1:1" ht="15" customHeight="1" x14ac:dyDescent="0.2">
      <c r="A1209" s="8"/>
    </row>
    <row r="1210" spans="1:1" ht="15" customHeight="1" x14ac:dyDescent="0.2">
      <c r="A1210" s="8"/>
    </row>
    <row r="1211" spans="1:1" ht="15" customHeight="1" x14ac:dyDescent="0.2">
      <c r="A1211" s="8"/>
    </row>
    <row r="1212" spans="1:1" ht="15" customHeight="1" x14ac:dyDescent="0.2">
      <c r="A1212" s="8"/>
    </row>
    <row r="1213" spans="1:1" ht="15" customHeight="1" x14ac:dyDescent="0.2">
      <c r="A1213" s="8"/>
    </row>
    <row r="1214" spans="1:1" ht="15" customHeight="1" x14ac:dyDescent="0.2">
      <c r="A1214" s="8"/>
    </row>
    <row r="1215" spans="1:1" ht="15" customHeight="1" x14ac:dyDescent="0.2">
      <c r="A1215" s="8"/>
    </row>
    <row r="1216" spans="1:1" ht="15" customHeight="1" x14ac:dyDescent="0.2">
      <c r="A1216" s="8"/>
    </row>
    <row r="1217" spans="1:1" ht="15" customHeight="1" x14ac:dyDescent="0.2">
      <c r="A1217" s="8"/>
    </row>
    <row r="1218" spans="1:1" ht="15" customHeight="1" x14ac:dyDescent="0.2">
      <c r="A1218" s="8"/>
    </row>
    <row r="1219" spans="1:1" ht="15" customHeight="1" x14ac:dyDescent="0.2">
      <c r="A1219" s="8"/>
    </row>
    <row r="1220" spans="1:1" ht="15" customHeight="1" x14ac:dyDescent="0.2">
      <c r="A1220" s="8"/>
    </row>
    <row r="1221" spans="1:1" ht="15" customHeight="1" x14ac:dyDescent="0.2">
      <c r="A1221" s="8"/>
    </row>
    <row r="1222" spans="1:1" ht="15" customHeight="1" x14ac:dyDescent="0.2">
      <c r="A1222" s="8"/>
    </row>
    <row r="1223" spans="1:1" ht="15" customHeight="1" x14ac:dyDescent="0.2">
      <c r="A1223" s="8"/>
    </row>
    <row r="1224" spans="1:1" ht="15" customHeight="1" x14ac:dyDescent="0.2">
      <c r="A1224" s="8"/>
    </row>
    <row r="1225" spans="1:1" ht="15" customHeight="1" x14ac:dyDescent="0.2">
      <c r="A1225" s="8"/>
    </row>
    <row r="1226" spans="1:1" ht="15" customHeight="1" x14ac:dyDescent="0.2">
      <c r="A1226" s="8"/>
    </row>
    <row r="1227" spans="1:1" ht="15" customHeight="1" x14ac:dyDescent="0.2">
      <c r="A1227" s="8"/>
    </row>
    <row r="1228" spans="1:1" ht="15" customHeight="1" x14ac:dyDescent="0.2">
      <c r="A1228" s="8"/>
    </row>
    <row r="1229" spans="1:1" ht="15" customHeight="1" x14ac:dyDescent="0.2">
      <c r="A1229" s="8"/>
    </row>
    <row r="1230" spans="1:1" ht="15" customHeight="1" x14ac:dyDescent="0.2">
      <c r="A1230" s="8"/>
    </row>
    <row r="1231" spans="1:1" ht="15" customHeight="1" x14ac:dyDescent="0.2">
      <c r="A1231" s="8"/>
    </row>
    <row r="1232" spans="1:1" ht="15" customHeight="1" x14ac:dyDescent="0.2">
      <c r="A1232" s="8"/>
    </row>
    <row r="1233" spans="1:1" ht="15" customHeight="1" x14ac:dyDescent="0.2">
      <c r="A1233" s="8"/>
    </row>
    <row r="1234" spans="1:1" ht="15" customHeight="1" x14ac:dyDescent="0.2">
      <c r="A1234" s="8"/>
    </row>
    <row r="1235" spans="1:1" ht="15" customHeight="1" x14ac:dyDescent="0.2">
      <c r="A1235" s="8"/>
    </row>
    <row r="1236" spans="1:1" ht="15" customHeight="1" x14ac:dyDescent="0.2">
      <c r="A1236" s="8"/>
    </row>
    <row r="1237" spans="1:1" ht="15" customHeight="1" x14ac:dyDescent="0.2">
      <c r="A1237" s="8"/>
    </row>
    <row r="1238" spans="1:1" ht="15" customHeight="1" x14ac:dyDescent="0.2">
      <c r="A1238" s="8"/>
    </row>
    <row r="1239" spans="1:1" ht="15" customHeight="1" x14ac:dyDescent="0.2">
      <c r="A1239" s="8"/>
    </row>
    <row r="1240" spans="1:1" ht="15" customHeight="1" x14ac:dyDescent="0.2">
      <c r="A1240" s="8"/>
    </row>
    <row r="1241" spans="1:1" ht="15" customHeight="1" x14ac:dyDescent="0.2">
      <c r="A1241" s="8"/>
    </row>
    <row r="1242" spans="1:1" ht="15" customHeight="1" x14ac:dyDescent="0.2">
      <c r="A1242" s="8"/>
    </row>
    <row r="1243" spans="1:1" ht="15" customHeight="1" x14ac:dyDescent="0.2">
      <c r="A1243" s="8"/>
    </row>
    <row r="1244" spans="1:1" ht="15" customHeight="1" x14ac:dyDescent="0.2">
      <c r="A1244" s="8"/>
    </row>
    <row r="1245" spans="1:1" ht="15" customHeight="1" x14ac:dyDescent="0.2">
      <c r="A1245" s="8"/>
    </row>
    <row r="1246" spans="1:1" ht="15" customHeight="1" x14ac:dyDescent="0.2">
      <c r="A1246" s="8"/>
    </row>
    <row r="1247" spans="1:1" ht="15" customHeight="1" x14ac:dyDescent="0.2">
      <c r="A1247" s="8"/>
    </row>
    <row r="1248" spans="1:1" ht="15" customHeight="1" x14ac:dyDescent="0.2">
      <c r="A1248" s="8"/>
    </row>
    <row r="1249" spans="1:1" ht="15" customHeight="1" x14ac:dyDescent="0.2">
      <c r="A1249" s="8"/>
    </row>
    <row r="1250" spans="1:1" ht="15" customHeight="1" x14ac:dyDescent="0.2">
      <c r="A1250" s="8"/>
    </row>
    <row r="1251" spans="1:1" ht="15" customHeight="1" x14ac:dyDescent="0.2">
      <c r="A1251" s="8"/>
    </row>
    <row r="1252" spans="1:1" ht="15" customHeight="1" x14ac:dyDescent="0.2">
      <c r="A1252" s="8"/>
    </row>
    <row r="1253" spans="1:1" ht="15" customHeight="1" x14ac:dyDescent="0.2">
      <c r="A1253" s="8"/>
    </row>
    <row r="1254" spans="1:1" ht="15" customHeight="1" x14ac:dyDescent="0.2">
      <c r="A1254" s="8"/>
    </row>
    <row r="1255" spans="1:1" ht="15" customHeight="1" x14ac:dyDescent="0.2">
      <c r="A1255" s="8"/>
    </row>
    <row r="1256" spans="1:1" ht="15" customHeight="1" x14ac:dyDescent="0.2">
      <c r="A1256" s="8"/>
    </row>
    <row r="1257" spans="1:1" ht="15" customHeight="1" x14ac:dyDescent="0.2">
      <c r="A1257" s="8"/>
    </row>
    <row r="1258" spans="1:1" ht="15" customHeight="1" x14ac:dyDescent="0.2">
      <c r="A1258" s="8"/>
    </row>
    <row r="1259" spans="1:1" ht="15" customHeight="1" x14ac:dyDescent="0.2">
      <c r="A1259" s="8"/>
    </row>
    <row r="1260" spans="1:1" ht="15" customHeight="1" x14ac:dyDescent="0.2">
      <c r="A1260" s="8"/>
    </row>
    <row r="1261" spans="1:1" ht="15" customHeight="1" x14ac:dyDescent="0.2">
      <c r="A1261" s="8"/>
    </row>
    <row r="1262" spans="1:1" ht="15" customHeight="1" x14ac:dyDescent="0.2">
      <c r="A1262" s="8"/>
    </row>
    <row r="1263" spans="1:1" ht="15" customHeight="1" x14ac:dyDescent="0.2">
      <c r="A1263" s="8"/>
    </row>
    <row r="1264" spans="1:1" ht="15" customHeight="1" x14ac:dyDescent="0.2">
      <c r="A1264" s="8"/>
    </row>
    <row r="1265" spans="1:1" ht="15" customHeight="1" x14ac:dyDescent="0.2">
      <c r="A1265" s="8"/>
    </row>
    <row r="1266" spans="1:1" ht="15" customHeight="1" x14ac:dyDescent="0.2">
      <c r="A1266" s="8"/>
    </row>
    <row r="1267" spans="1:1" ht="15" customHeight="1" x14ac:dyDescent="0.2">
      <c r="A1267" s="8"/>
    </row>
    <row r="1268" spans="1:1" ht="15" customHeight="1" x14ac:dyDescent="0.2">
      <c r="A1268" s="8"/>
    </row>
    <row r="1269" spans="1:1" ht="15" customHeight="1" x14ac:dyDescent="0.2">
      <c r="A1269" s="8"/>
    </row>
    <row r="1270" spans="1:1" ht="15" customHeight="1" x14ac:dyDescent="0.2">
      <c r="A1270" s="8"/>
    </row>
    <row r="1271" spans="1:1" ht="15" customHeight="1" x14ac:dyDescent="0.2">
      <c r="A1271" s="8"/>
    </row>
    <row r="1272" spans="1:1" ht="15" customHeight="1" x14ac:dyDescent="0.2">
      <c r="A1272" s="8"/>
    </row>
    <row r="1273" spans="1:1" ht="15" customHeight="1" x14ac:dyDescent="0.2">
      <c r="A1273" s="8"/>
    </row>
    <row r="1274" spans="1:1" ht="15" customHeight="1" x14ac:dyDescent="0.2">
      <c r="A1274" s="8"/>
    </row>
    <row r="1275" spans="1:1" ht="15" customHeight="1" x14ac:dyDescent="0.2">
      <c r="A1275" s="8"/>
    </row>
    <row r="1276" spans="1:1" ht="15" customHeight="1" x14ac:dyDescent="0.2">
      <c r="A1276" s="8"/>
    </row>
    <row r="1277" spans="1:1" ht="15" customHeight="1" x14ac:dyDescent="0.2">
      <c r="A1277" s="8"/>
    </row>
    <row r="1278" spans="1:1" ht="15" customHeight="1" x14ac:dyDescent="0.2">
      <c r="A1278" s="8"/>
    </row>
    <row r="1279" spans="1:1" ht="15" customHeight="1" x14ac:dyDescent="0.2">
      <c r="A1279" s="8"/>
    </row>
    <row r="1280" spans="1:1" ht="15" customHeight="1" x14ac:dyDescent="0.2">
      <c r="A1280" s="8"/>
    </row>
    <row r="1281" spans="1:1" ht="15" customHeight="1" x14ac:dyDescent="0.2">
      <c r="A1281" s="8"/>
    </row>
    <row r="1282" spans="1:1" ht="15" customHeight="1" x14ac:dyDescent="0.2">
      <c r="A1282" s="8"/>
    </row>
    <row r="1283" spans="1:1" ht="15" customHeight="1" x14ac:dyDescent="0.2">
      <c r="A1283" s="8"/>
    </row>
    <row r="1284" spans="1:1" ht="15" customHeight="1" x14ac:dyDescent="0.2">
      <c r="A1284" s="8"/>
    </row>
    <row r="1285" spans="1:1" ht="15" customHeight="1" x14ac:dyDescent="0.2">
      <c r="A1285" s="8"/>
    </row>
    <row r="1286" spans="1:1" ht="15" customHeight="1" x14ac:dyDescent="0.2">
      <c r="A1286" s="8"/>
    </row>
    <row r="1287" spans="1:1" ht="15" customHeight="1" x14ac:dyDescent="0.2">
      <c r="A1287" s="8"/>
    </row>
    <row r="1288" spans="1:1" ht="15" customHeight="1" x14ac:dyDescent="0.2">
      <c r="A1288" s="8"/>
    </row>
    <row r="1289" spans="1:1" ht="15" customHeight="1" x14ac:dyDescent="0.2">
      <c r="A1289" s="8"/>
    </row>
    <row r="1290" spans="1:1" ht="15" customHeight="1" x14ac:dyDescent="0.2">
      <c r="A1290" s="8"/>
    </row>
    <row r="1291" spans="1:1" ht="15" customHeight="1" x14ac:dyDescent="0.2">
      <c r="A1291" s="8"/>
    </row>
    <row r="1292" spans="1:1" ht="15" customHeight="1" x14ac:dyDescent="0.2">
      <c r="A1292" s="8"/>
    </row>
    <row r="1293" spans="1:1" ht="15" customHeight="1" x14ac:dyDescent="0.2">
      <c r="A1293" s="8"/>
    </row>
    <row r="1294" spans="1:1" ht="15" customHeight="1" x14ac:dyDescent="0.2">
      <c r="A1294" s="8"/>
    </row>
    <row r="1295" spans="1:1" ht="15" customHeight="1" x14ac:dyDescent="0.2">
      <c r="A1295" s="8"/>
    </row>
    <row r="1296" spans="1:1" ht="15" customHeight="1" x14ac:dyDescent="0.2">
      <c r="A1296" s="8"/>
    </row>
    <row r="1297" spans="1:1" ht="15" customHeight="1" x14ac:dyDescent="0.2">
      <c r="A1297" s="8"/>
    </row>
    <row r="1298" spans="1:1" ht="15" customHeight="1" x14ac:dyDescent="0.2">
      <c r="A1298" s="8"/>
    </row>
    <row r="1299" spans="1:1" ht="15" customHeight="1" x14ac:dyDescent="0.2">
      <c r="A1299" s="8"/>
    </row>
    <row r="1300" spans="1:1" ht="15" customHeight="1" x14ac:dyDescent="0.2">
      <c r="A1300" s="8"/>
    </row>
    <row r="1301" spans="1:1" ht="15" customHeight="1" x14ac:dyDescent="0.2">
      <c r="A1301" s="8"/>
    </row>
    <row r="1302" spans="1:1" ht="15" customHeight="1" x14ac:dyDescent="0.2">
      <c r="A1302" s="8"/>
    </row>
    <row r="1303" spans="1:1" ht="15" customHeight="1" x14ac:dyDescent="0.2">
      <c r="A1303" s="8"/>
    </row>
    <row r="1304" spans="1:1" ht="15" customHeight="1" x14ac:dyDescent="0.2">
      <c r="A1304" s="8"/>
    </row>
    <row r="1305" spans="1:1" ht="15" customHeight="1" x14ac:dyDescent="0.2">
      <c r="A1305" s="8"/>
    </row>
    <row r="1306" spans="1:1" ht="15" customHeight="1" x14ac:dyDescent="0.2">
      <c r="A1306" s="8"/>
    </row>
    <row r="1307" spans="1:1" ht="15" customHeight="1" x14ac:dyDescent="0.2">
      <c r="A1307" s="8"/>
    </row>
    <row r="1308" spans="1:1" ht="15" customHeight="1" x14ac:dyDescent="0.2">
      <c r="A1308" s="8"/>
    </row>
    <row r="1309" spans="1:1" ht="15" customHeight="1" x14ac:dyDescent="0.2">
      <c r="A1309" s="8"/>
    </row>
    <row r="1310" spans="1:1" ht="15" customHeight="1" x14ac:dyDescent="0.2">
      <c r="A1310" s="8"/>
    </row>
    <row r="1311" spans="1:1" ht="15" customHeight="1" x14ac:dyDescent="0.2">
      <c r="A1311" s="8"/>
    </row>
    <row r="1312" spans="1:1" ht="15" customHeight="1" x14ac:dyDescent="0.2">
      <c r="A1312" s="8"/>
    </row>
    <row r="1313" spans="1:1" ht="15" customHeight="1" x14ac:dyDescent="0.2">
      <c r="A1313" s="8"/>
    </row>
    <row r="1314" spans="1:1" ht="15" customHeight="1" x14ac:dyDescent="0.2">
      <c r="A1314" s="8"/>
    </row>
    <row r="1315" spans="1:1" ht="15" customHeight="1" x14ac:dyDescent="0.2">
      <c r="A1315" s="8"/>
    </row>
    <row r="1316" spans="1:1" ht="15" customHeight="1" x14ac:dyDescent="0.2">
      <c r="A1316" s="8"/>
    </row>
    <row r="1317" spans="1:1" ht="15" customHeight="1" x14ac:dyDescent="0.2">
      <c r="A1317" s="8"/>
    </row>
    <row r="1318" spans="1:1" ht="15" customHeight="1" x14ac:dyDescent="0.2">
      <c r="A1318" s="8"/>
    </row>
    <row r="1319" spans="1:1" ht="15" customHeight="1" x14ac:dyDescent="0.2">
      <c r="A1319" s="8"/>
    </row>
    <row r="1320" spans="1:1" ht="15" customHeight="1" x14ac:dyDescent="0.2">
      <c r="A1320" s="8"/>
    </row>
    <row r="1321" spans="1:1" ht="15" customHeight="1" x14ac:dyDescent="0.2">
      <c r="A1321" s="8"/>
    </row>
    <row r="1322" spans="1:1" ht="15" customHeight="1" x14ac:dyDescent="0.2">
      <c r="A1322" s="8"/>
    </row>
    <row r="1323" spans="1:1" ht="15" customHeight="1" x14ac:dyDescent="0.2">
      <c r="A1323" s="8"/>
    </row>
    <row r="1324" spans="1:1" ht="15" customHeight="1" x14ac:dyDescent="0.2">
      <c r="A1324" s="8"/>
    </row>
    <row r="1325" spans="1:1" ht="15" customHeight="1" x14ac:dyDescent="0.2">
      <c r="A1325" s="8"/>
    </row>
    <row r="1326" spans="1:1" ht="15" customHeight="1" x14ac:dyDescent="0.2">
      <c r="A1326" s="8"/>
    </row>
    <row r="1327" spans="1:1" ht="15" customHeight="1" x14ac:dyDescent="0.2">
      <c r="A1327" s="8"/>
    </row>
    <row r="1328" spans="1:1" ht="15" customHeight="1" x14ac:dyDescent="0.2">
      <c r="A1328" s="8"/>
    </row>
    <row r="1329" spans="1:1" ht="15" customHeight="1" x14ac:dyDescent="0.2">
      <c r="A1329" s="8"/>
    </row>
    <row r="1330" spans="1:1" ht="15" customHeight="1" x14ac:dyDescent="0.2">
      <c r="A1330" s="8"/>
    </row>
    <row r="1331" spans="1:1" ht="15" customHeight="1" x14ac:dyDescent="0.2">
      <c r="A1331" s="8"/>
    </row>
    <row r="1332" spans="1:1" ht="15" customHeight="1" x14ac:dyDescent="0.2">
      <c r="A1332" s="8"/>
    </row>
    <row r="1333" spans="1:1" ht="15" customHeight="1" x14ac:dyDescent="0.2">
      <c r="A1333" s="8"/>
    </row>
    <row r="1334" spans="1:1" ht="15" customHeight="1" x14ac:dyDescent="0.2">
      <c r="A1334" s="8"/>
    </row>
    <row r="1335" spans="1:1" ht="15" customHeight="1" x14ac:dyDescent="0.2">
      <c r="A1335" s="8"/>
    </row>
    <row r="1336" spans="1:1" ht="15" customHeight="1" x14ac:dyDescent="0.2">
      <c r="A1336" s="8"/>
    </row>
    <row r="1337" spans="1:1" ht="15" customHeight="1" x14ac:dyDescent="0.2">
      <c r="A1337" s="8"/>
    </row>
    <row r="1338" spans="1:1" ht="15" customHeight="1" x14ac:dyDescent="0.2">
      <c r="A1338" s="8"/>
    </row>
    <row r="1339" spans="1:1" ht="15" customHeight="1" x14ac:dyDescent="0.2">
      <c r="A1339" s="8"/>
    </row>
    <row r="1340" spans="1:1" ht="15" customHeight="1" x14ac:dyDescent="0.2">
      <c r="A1340" s="8"/>
    </row>
    <row r="1341" spans="1:1" ht="15" customHeight="1" x14ac:dyDescent="0.2">
      <c r="A1341" s="8"/>
    </row>
    <row r="1342" spans="1:1" ht="15" customHeight="1" x14ac:dyDescent="0.2">
      <c r="A1342" s="8"/>
    </row>
    <row r="1343" spans="1:1" ht="15" customHeight="1" x14ac:dyDescent="0.2">
      <c r="A1343" s="8"/>
    </row>
    <row r="1344" spans="1:1" ht="15" customHeight="1" x14ac:dyDescent="0.2">
      <c r="A1344" s="8"/>
    </row>
    <row r="1345" spans="1:1" ht="15" customHeight="1" x14ac:dyDescent="0.2">
      <c r="A1345" s="8"/>
    </row>
    <row r="1346" spans="1:1" ht="15" customHeight="1" x14ac:dyDescent="0.2">
      <c r="A1346" s="8"/>
    </row>
    <row r="1347" spans="1:1" ht="15" customHeight="1" x14ac:dyDescent="0.2">
      <c r="A1347" s="8"/>
    </row>
    <row r="1348" spans="1:1" ht="15" customHeight="1" x14ac:dyDescent="0.2">
      <c r="A1348" s="8"/>
    </row>
    <row r="1349" spans="1:1" ht="15" customHeight="1" x14ac:dyDescent="0.2">
      <c r="A1349" s="8"/>
    </row>
    <row r="1350" spans="1:1" ht="15" customHeight="1" x14ac:dyDescent="0.2">
      <c r="A1350" s="8"/>
    </row>
    <row r="1351" spans="1:1" ht="15" customHeight="1" x14ac:dyDescent="0.2">
      <c r="A1351" s="8"/>
    </row>
    <row r="1352" spans="1:1" ht="15" customHeight="1" x14ac:dyDescent="0.2">
      <c r="A1352" s="8"/>
    </row>
    <row r="1353" spans="1:1" ht="15" customHeight="1" x14ac:dyDescent="0.2">
      <c r="A1353" s="8"/>
    </row>
    <row r="1354" spans="1:1" ht="15" customHeight="1" x14ac:dyDescent="0.2">
      <c r="A1354" s="8"/>
    </row>
    <row r="1355" spans="1:1" ht="15" customHeight="1" x14ac:dyDescent="0.2">
      <c r="A1355" s="8"/>
    </row>
    <row r="1356" spans="1:1" ht="15" customHeight="1" x14ac:dyDescent="0.2">
      <c r="A1356" s="8"/>
    </row>
    <row r="1357" spans="1:1" ht="15" customHeight="1" x14ac:dyDescent="0.2">
      <c r="A1357" s="8"/>
    </row>
    <row r="1358" spans="1:1" ht="15" customHeight="1" x14ac:dyDescent="0.2">
      <c r="A1358" s="8"/>
    </row>
    <row r="1359" spans="1:1" ht="15" customHeight="1" x14ac:dyDescent="0.2">
      <c r="A1359" s="8"/>
    </row>
    <row r="1360" spans="1:1" ht="15" customHeight="1" x14ac:dyDescent="0.2">
      <c r="A1360" s="8"/>
    </row>
    <row r="1361" spans="1:1" ht="15" customHeight="1" x14ac:dyDescent="0.2">
      <c r="A1361" s="8"/>
    </row>
    <row r="1362" spans="1:1" ht="15" customHeight="1" x14ac:dyDescent="0.2">
      <c r="A1362" s="8"/>
    </row>
    <row r="1363" spans="1:1" ht="15" customHeight="1" x14ac:dyDescent="0.2">
      <c r="A1363" s="8"/>
    </row>
    <row r="1364" spans="1:1" ht="15" customHeight="1" x14ac:dyDescent="0.2">
      <c r="A1364" s="8"/>
    </row>
    <row r="1365" spans="1:1" ht="15" customHeight="1" x14ac:dyDescent="0.2">
      <c r="A1365" s="8"/>
    </row>
    <row r="1366" spans="1:1" ht="15" customHeight="1" x14ac:dyDescent="0.2">
      <c r="A1366" s="8"/>
    </row>
    <row r="1367" spans="1:1" ht="15" customHeight="1" x14ac:dyDescent="0.2">
      <c r="A1367" s="8"/>
    </row>
    <row r="1368" spans="1:1" ht="15" customHeight="1" x14ac:dyDescent="0.2">
      <c r="A1368" s="8"/>
    </row>
    <row r="1369" spans="1:1" ht="15" customHeight="1" x14ac:dyDescent="0.2">
      <c r="A1369" s="8"/>
    </row>
    <row r="1370" spans="1:1" ht="15" customHeight="1" x14ac:dyDescent="0.2">
      <c r="A1370" s="8"/>
    </row>
    <row r="1371" spans="1:1" ht="15" customHeight="1" x14ac:dyDescent="0.2">
      <c r="A1371" s="8"/>
    </row>
    <row r="1372" spans="1:1" ht="15" customHeight="1" x14ac:dyDescent="0.2">
      <c r="A1372" s="8"/>
    </row>
    <row r="1373" spans="1:1" ht="15" customHeight="1" x14ac:dyDescent="0.2">
      <c r="A1373" s="8"/>
    </row>
    <row r="1374" spans="1:1" ht="15" customHeight="1" x14ac:dyDescent="0.2">
      <c r="A1374" s="8"/>
    </row>
    <row r="1375" spans="1:1" ht="15" customHeight="1" x14ac:dyDescent="0.2">
      <c r="A1375" s="8"/>
    </row>
    <row r="1376" spans="1:1" ht="15" customHeight="1" x14ac:dyDescent="0.2">
      <c r="A1376" s="8"/>
    </row>
    <row r="1377" spans="1:1" ht="15" customHeight="1" x14ac:dyDescent="0.2">
      <c r="A1377" s="8"/>
    </row>
    <row r="1378" spans="1:1" ht="15" customHeight="1" x14ac:dyDescent="0.2">
      <c r="A1378" s="8"/>
    </row>
    <row r="1379" spans="1:1" ht="15" customHeight="1" x14ac:dyDescent="0.2">
      <c r="A1379" s="8"/>
    </row>
    <row r="1380" spans="1:1" ht="15" customHeight="1" x14ac:dyDescent="0.2">
      <c r="A1380" s="8"/>
    </row>
    <row r="1381" spans="1:1" ht="15" customHeight="1" x14ac:dyDescent="0.2">
      <c r="A1381" s="8"/>
    </row>
    <row r="1382" spans="1:1" ht="15" customHeight="1" x14ac:dyDescent="0.2">
      <c r="A1382" s="8"/>
    </row>
    <row r="1383" spans="1:1" ht="15" customHeight="1" x14ac:dyDescent="0.2">
      <c r="A1383" s="8"/>
    </row>
    <row r="1384" spans="1:1" ht="15" customHeight="1" x14ac:dyDescent="0.2">
      <c r="A1384" s="8"/>
    </row>
    <row r="1385" spans="1:1" ht="15" customHeight="1" x14ac:dyDescent="0.2">
      <c r="A1385" s="8"/>
    </row>
    <row r="1386" spans="1:1" ht="15" customHeight="1" x14ac:dyDescent="0.2">
      <c r="A1386" s="8"/>
    </row>
    <row r="1387" spans="1:1" ht="15" customHeight="1" x14ac:dyDescent="0.2">
      <c r="A1387" s="8"/>
    </row>
    <row r="1388" spans="1:1" ht="15" customHeight="1" x14ac:dyDescent="0.2">
      <c r="A1388" s="8"/>
    </row>
    <row r="1389" spans="1:1" ht="15" customHeight="1" x14ac:dyDescent="0.2">
      <c r="A1389" s="8"/>
    </row>
    <row r="1390" spans="1:1" ht="15" customHeight="1" x14ac:dyDescent="0.2">
      <c r="A1390" s="8"/>
    </row>
    <row r="1391" spans="1:1" ht="15" customHeight="1" x14ac:dyDescent="0.2">
      <c r="A1391" s="8"/>
    </row>
    <row r="1392" spans="1:1" ht="15" customHeight="1" x14ac:dyDescent="0.2">
      <c r="A1392" s="8"/>
    </row>
    <row r="1393" spans="1:1" ht="15" customHeight="1" x14ac:dyDescent="0.2">
      <c r="A1393" s="8"/>
    </row>
    <row r="1394" spans="1:1" ht="15" customHeight="1" x14ac:dyDescent="0.2">
      <c r="A1394" s="8"/>
    </row>
    <row r="1395" spans="1:1" ht="15" customHeight="1" x14ac:dyDescent="0.2">
      <c r="A1395" s="8"/>
    </row>
    <row r="1396" spans="1:1" ht="15" customHeight="1" x14ac:dyDescent="0.2">
      <c r="A1396" s="8"/>
    </row>
    <row r="1397" spans="1:1" ht="15" customHeight="1" x14ac:dyDescent="0.2">
      <c r="A1397" s="8"/>
    </row>
    <row r="1398" spans="1:1" ht="15" customHeight="1" x14ac:dyDescent="0.2">
      <c r="A1398" s="8"/>
    </row>
    <row r="1399" spans="1:1" ht="15" customHeight="1" x14ac:dyDescent="0.2">
      <c r="A1399" s="8"/>
    </row>
    <row r="1400" spans="1:1" ht="15" customHeight="1" x14ac:dyDescent="0.2">
      <c r="A1400" s="8"/>
    </row>
    <row r="1401" spans="1:1" ht="15" customHeight="1" x14ac:dyDescent="0.2">
      <c r="A1401" s="8"/>
    </row>
    <row r="1402" spans="1:1" ht="15" customHeight="1" x14ac:dyDescent="0.2">
      <c r="A1402" s="8"/>
    </row>
    <row r="1403" spans="1:1" ht="15" customHeight="1" x14ac:dyDescent="0.2">
      <c r="A1403" s="8"/>
    </row>
    <row r="1404" spans="1:1" ht="15" customHeight="1" x14ac:dyDescent="0.2">
      <c r="A1404" s="8"/>
    </row>
    <row r="1405" spans="1:1" ht="15" customHeight="1" x14ac:dyDescent="0.2">
      <c r="A1405" s="8"/>
    </row>
    <row r="1406" spans="1:1" ht="15" customHeight="1" x14ac:dyDescent="0.2">
      <c r="A1406" s="8"/>
    </row>
    <row r="1407" spans="1:1" ht="15" customHeight="1" x14ac:dyDescent="0.2">
      <c r="A1407" s="8"/>
    </row>
    <row r="1408" spans="1:1" ht="15" customHeight="1" x14ac:dyDescent="0.2">
      <c r="A1408" s="8"/>
    </row>
    <row r="1409" spans="1:1" ht="15" customHeight="1" x14ac:dyDescent="0.2">
      <c r="A1409" s="8"/>
    </row>
    <row r="1410" spans="1:1" ht="15" customHeight="1" x14ac:dyDescent="0.2">
      <c r="A1410" s="8"/>
    </row>
    <row r="1411" spans="1:1" ht="15" customHeight="1" x14ac:dyDescent="0.2">
      <c r="A1411" s="8"/>
    </row>
    <row r="1412" spans="1:1" ht="15" customHeight="1" x14ac:dyDescent="0.2">
      <c r="A1412" s="8"/>
    </row>
    <row r="1413" spans="1:1" ht="15" customHeight="1" x14ac:dyDescent="0.2">
      <c r="A1413" s="8"/>
    </row>
    <row r="1414" spans="1:1" ht="15" customHeight="1" x14ac:dyDescent="0.2">
      <c r="A1414" s="8"/>
    </row>
    <row r="1415" spans="1:1" ht="15" customHeight="1" x14ac:dyDescent="0.2">
      <c r="A1415" s="8"/>
    </row>
    <row r="1416" spans="1:1" ht="15" customHeight="1" x14ac:dyDescent="0.2">
      <c r="A1416" s="8"/>
    </row>
    <row r="1417" spans="1:1" ht="15" customHeight="1" x14ac:dyDescent="0.2">
      <c r="A1417" s="8"/>
    </row>
    <row r="1418" spans="1:1" ht="15" customHeight="1" x14ac:dyDescent="0.2">
      <c r="A1418" s="8"/>
    </row>
    <row r="1419" spans="1:1" ht="15" customHeight="1" x14ac:dyDescent="0.2">
      <c r="A1419" s="8"/>
    </row>
    <row r="1420" spans="1:1" ht="15" customHeight="1" x14ac:dyDescent="0.2">
      <c r="A1420" s="8"/>
    </row>
    <row r="1421" spans="1:1" ht="15" customHeight="1" x14ac:dyDescent="0.2">
      <c r="A1421" s="8"/>
    </row>
    <row r="1422" spans="1:1" ht="15" customHeight="1" x14ac:dyDescent="0.2">
      <c r="A1422" s="8"/>
    </row>
    <row r="1423" spans="1:1" ht="15" customHeight="1" x14ac:dyDescent="0.2">
      <c r="A1423" s="8"/>
    </row>
    <row r="1424" spans="1:1" ht="15" customHeight="1" x14ac:dyDescent="0.2">
      <c r="A1424" s="8"/>
    </row>
    <row r="1425" spans="1:1" ht="15" customHeight="1" x14ac:dyDescent="0.2">
      <c r="A1425" s="8"/>
    </row>
    <row r="1426" spans="1:1" ht="15" customHeight="1" x14ac:dyDescent="0.2">
      <c r="A1426" s="8"/>
    </row>
    <row r="1427" spans="1:1" ht="15" customHeight="1" x14ac:dyDescent="0.2">
      <c r="A1427" s="8"/>
    </row>
    <row r="1428" spans="1:1" ht="15" customHeight="1" x14ac:dyDescent="0.2">
      <c r="A1428" s="8"/>
    </row>
    <row r="1429" spans="1:1" ht="15" customHeight="1" x14ac:dyDescent="0.2">
      <c r="A1429" s="8"/>
    </row>
    <row r="1430" spans="1:1" ht="15" customHeight="1" x14ac:dyDescent="0.2">
      <c r="A1430" s="8"/>
    </row>
    <row r="1431" spans="1:1" ht="15" customHeight="1" x14ac:dyDescent="0.2">
      <c r="A1431" s="8"/>
    </row>
    <row r="1432" spans="1:1" ht="15" customHeight="1" x14ac:dyDescent="0.2">
      <c r="A1432" s="8"/>
    </row>
    <row r="1433" spans="1:1" ht="15" customHeight="1" x14ac:dyDescent="0.2">
      <c r="A1433" s="8"/>
    </row>
    <row r="1434" spans="1:1" ht="15" customHeight="1" x14ac:dyDescent="0.2">
      <c r="A1434" s="8"/>
    </row>
    <row r="1435" spans="1:1" ht="15" customHeight="1" x14ac:dyDescent="0.2">
      <c r="A1435" s="8"/>
    </row>
    <row r="1436" spans="1:1" ht="15" customHeight="1" x14ac:dyDescent="0.2">
      <c r="A1436" s="8"/>
    </row>
    <row r="1437" spans="1:1" ht="15" customHeight="1" x14ac:dyDescent="0.2">
      <c r="A1437" s="8"/>
    </row>
    <row r="1438" spans="1:1" ht="15" customHeight="1" x14ac:dyDescent="0.2">
      <c r="A1438" s="8"/>
    </row>
    <row r="1439" spans="1:1" ht="15" customHeight="1" x14ac:dyDescent="0.2">
      <c r="A1439" s="8"/>
    </row>
    <row r="1440" spans="1:1" ht="15" customHeight="1" x14ac:dyDescent="0.2">
      <c r="A1440" s="8"/>
    </row>
    <row r="1441" spans="1:1" ht="15" customHeight="1" x14ac:dyDescent="0.2">
      <c r="A1441" s="8"/>
    </row>
    <row r="1442" spans="1:1" ht="15" customHeight="1" x14ac:dyDescent="0.2">
      <c r="A1442" s="8"/>
    </row>
    <row r="1443" spans="1:1" ht="15" customHeight="1" x14ac:dyDescent="0.2">
      <c r="A1443" s="8"/>
    </row>
    <row r="1444" spans="1:1" ht="15" customHeight="1" x14ac:dyDescent="0.2">
      <c r="A1444" s="8"/>
    </row>
    <row r="1445" spans="1:1" ht="15" customHeight="1" x14ac:dyDescent="0.2">
      <c r="A1445" s="8"/>
    </row>
    <row r="1446" spans="1:1" ht="15" customHeight="1" x14ac:dyDescent="0.2">
      <c r="A1446" s="8"/>
    </row>
    <row r="1447" spans="1:1" ht="15" customHeight="1" x14ac:dyDescent="0.2">
      <c r="A1447" s="8"/>
    </row>
    <row r="1448" spans="1:1" ht="15" customHeight="1" x14ac:dyDescent="0.2">
      <c r="A1448" s="8"/>
    </row>
    <row r="1449" spans="1:1" ht="15" customHeight="1" x14ac:dyDescent="0.2">
      <c r="A1449" s="8"/>
    </row>
    <row r="1450" spans="1:1" ht="15" customHeight="1" x14ac:dyDescent="0.2">
      <c r="A1450" s="8"/>
    </row>
    <row r="1451" spans="1:1" ht="15" customHeight="1" x14ac:dyDescent="0.2">
      <c r="A1451" s="8"/>
    </row>
    <row r="1452" spans="1:1" ht="15" customHeight="1" x14ac:dyDescent="0.2">
      <c r="A1452" s="8"/>
    </row>
    <row r="1453" spans="1:1" ht="15" customHeight="1" x14ac:dyDescent="0.2">
      <c r="A1453" s="8"/>
    </row>
    <row r="1454" spans="1:1" ht="15" customHeight="1" x14ac:dyDescent="0.2">
      <c r="A1454" s="8"/>
    </row>
    <row r="1455" spans="1:1" ht="15" customHeight="1" x14ac:dyDescent="0.2">
      <c r="A1455" s="8"/>
    </row>
    <row r="1456" spans="1:1" ht="15" customHeight="1" x14ac:dyDescent="0.2">
      <c r="A1456" s="8"/>
    </row>
    <row r="1457" spans="1:1" ht="15" customHeight="1" x14ac:dyDescent="0.2">
      <c r="A1457" s="8"/>
    </row>
    <row r="1458" spans="1:1" ht="15" customHeight="1" x14ac:dyDescent="0.2">
      <c r="A1458" s="8"/>
    </row>
    <row r="1459" spans="1:1" ht="15" customHeight="1" x14ac:dyDescent="0.2">
      <c r="A1459" s="8"/>
    </row>
    <row r="1460" spans="1:1" ht="15" customHeight="1" x14ac:dyDescent="0.2">
      <c r="A1460" s="8"/>
    </row>
    <row r="1461" spans="1:1" ht="15" customHeight="1" x14ac:dyDescent="0.2">
      <c r="A1461" s="8"/>
    </row>
    <row r="1462" spans="1:1" ht="15" customHeight="1" x14ac:dyDescent="0.2">
      <c r="A1462" s="8"/>
    </row>
    <row r="1463" spans="1:1" ht="15" customHeight="1" x14ac:dyDescent="0.2">
      <c r="A1463" s="8"/>
    </row>
    <row r="1464" spans="1:1" ht="15" customHeight="1" x14ac:dyDescent="0.2">
      <c r="A1464" s="8"/>
    </row>
    <row r="1465" spans="1:1" ht="15" customHeight="1" x14ac:dyDescent="0.2">
      <c r="A1465" s="8"/>
    </row>
    <row r="1466" spans="1:1" ht="15" customHeight="1" x14ac:dyDescent="0.2">
      <c r="A1466" s="8"/>
    </row>
    <row r="1467" spans="1:1" ht="15" customHeight="1" x14ac:dyDescent="0.2">
      <c r="A1467" s="8"/>
    </row>
    <row r="1468" spans="1:1" ht="15" customHeight="1" x14ac:dyDescent="0.2">
      <c r="A1468" s="8"/>
    </row>
    <row r="1469" spans="1:1" ht="15" customHeight="1" x14ac:dyDescent="0.2">
      <c r="A1469" s="8"/>
    </row>
    <row r="1470" spans="1:1" ht="15" customHeight="1" x14ac:dyDescent="0.2">
      <c r="A1470" s="8"/>
    </row>
    <row r="1471" spans="1:1" ht="15" customHeight="1" x14ac:dyDescent="0.2">
      <c r="A1471" s="8"/>
    </row>
    <row r="1472" spans="1:1" ht="15" customHeight="1" x14ac:dyDescent="0.2">
      <c r="A1472" s="8"/>
    </row>
    <row r="1473" spans="1:1" ht="15" customHeight="1" x14ac:dyDescent="0.2">
      <c r="A1473" s="8"/>
    </row>
    <row r="1474" spans="1:1" ht="15" customHeight="1" x14ac:dyDescent="0.2">
      <c r="A1474" s="8"/>
    </row>
    <row r="1475" spans="1:1" ht="15" customHeight="1" x14ac:dyDescent="0.2">
      <c r="A1475" s="8"/>
    </row>
    <row r="1476" spans="1:1" ht="15" customHeight="1" x14ac:dyDescent="0.2">
      <c r="A1476" s="8"/>
    </row>
    <row r="1477" spans="1:1" ht="15" customHeight="1" x14ac:dyDescent="0.2">
      <c r="A1477" s="8"/>
    </row>
    <row r="1478" spans="1:1" ht="15" customHeight="1" x14ac:dyDescent="0.2">
      <c r="A1478" s="8"/>
    </row>
    <row r="1479" spans="1:1" ht="15" customHeight="1" x14ac:dyDescent="0.2">
      <c r="A1479" s="8"/>
    </row>
    <row r="1480" spans="1:1" ht="15" customHeight="1" x14ac:dyDescent="0.2">
      <c r="A1480" s="8"/>
    </row>
    <row r="1481" spans="1:1" ht="15" customHeight="1" x14ac:dyDescent="0.2">
      <c r="A1481" s="8"/>
    </row>
    <row r="1482" spans="1:1" ht="15" customHeight="1" x14ac:dyDescent="0.2">
      <c r="A1482" s="8"/>
    </row>
    <row r="1483" spans="1:1" ht="15" customHeight="1" x14ac:dyDescent="0.2">
      <c r="A1483" s="8"/>
    </row>
    <row r="1484" spans="1:1" ht="15" customHeight="1" x14ac:dyDescent="0.2">
      <c r="A1484" s="8"/>
    </row>
    <row r="1485" spans="1:1" ht="15" customHeight="1" x14ac:dyDescent="0.2">
      <c r="A1485" s="8"/>
    </row>
    <row r="1486" spans="1:1" ht="15" customHeight="1" x14ac:dyDescent="0.2">
      <c r="A1486" s="8"/>
    </row>
    <row r="1487" spans="1:1" ht="15" customHeight="1" x14ac:dyDescent="0.2">
      <c r="A1487" s="8"/>
    </row>
    <row r="1488" spans="1:1" ht="15" customHeight="1" x14ac:dyDescent="0.2">
      <c r="A1488" s="8"/>
    </row>
    <row r="1489" spans="1:1" ht="15" customHeight="1" x14ac:dyDescent="0.2">
      <c r="A1489" s="8"/>
    </row>
    <row r="1490" spans="1:1" ht="15" customHeight="1" x14ac:dyDescent="0.2">
      <c r="A1490" s="8"/>
    </row>
    <row r="1491" spans="1:1" ht="15" customHeight="1" x14ac:dyDescent="0.2">
      <c r="A1491" s="8"/>
    </row>
    <row r="1492" spans="1:1" ht="15" customHeight="1" x14ac:dyDescent="0.2">
      <c r="A1492" s="8"/>
    </row>
    <row r="1493" spans="1:1" ht="15" customHeight="1" x14ac:dyDescent="0.2">
      <c r="A1493" s="8"/>
    </row>
    <row r="1494" spans="1:1" ht="15" customHeight="1" x14ac:dyDescent="0.2">
      <c r="A1494" s="8"/>
    </row>
    <row r="1495" spans="1:1" ht="15" customHeight="1" x14ac:dyDescent="0.2">
      <c r="A1495" s="8"/>
    </row>
    <row r="1496" spans="1:1" ht="15" customHeight="1" x14ac:dyDescent="0.2">
      <c r="A1496" s="8"/>
    </row>
    <row r="1497" spans="1:1" ht="15" customHeight="1" x14ac:dyDescent="0.2">
      <c r="A1497" s="8"/>
    </row>
    <row r="1498" spans="1:1" ht="15" customHeight="1" x14ac:dyDescent="0.2">
      <c r="A1498" s="8"/>
    </row>
    <row r="1499" spans="1:1" ht="15" customHeight="1" x14ac:dyDescent="0.2">
      <c r="A1499" s="8"/>
    </row>
    <row r="1500" spans="1:1" ht="15" customHeight="1" x14ac:dyDescent="0.2">
      <c r="A1500" s="8"/>
    </row>
    <row r="1501" spans="1:1" ht="15" customHeight="1" x14ac:dyDescent="0.2">
      <c r="A1501" s="8"/>
    </row>
    <row r="1502" spans="1:1" ht="15" customHeight="1" x14ac:dyDescent="0.2">
      <c r="A1502" s="8"/>
    </row>
    <row r="1503" spans="1:1" ht="15" customHeight="1" x14ac:dyDescent="0.2">
      <c r="A1503" s="8"/>
    </row>
    <row r="1504" spans="1:1" ht="15" customHeight="1" x14ac:dyDescent="0.2">
      <c r="A1504" s="8"/>
    </row>
    <row r="1505" spans="1:1" ht="15" customHeight="1" x14ac:dyDescent="0.2">
      <c r="A1505" s="8"/>
    </row>
    <row r="1506" spans="1:1" ht="15" customHeight="1" x14ac:dyDescent="0.2">
      <c r="A1506" s="8"/>
    </row>
    <row r="1507" spans="1:1" ht="15" customHeight="1" x14ac:dyDescent="0.2">
      <c r="A1507" s="8"/>
    </row>
    <row r="1508" spans="1:1" ht="15" customHeight="1" x14ac:dyDescent="0.2">
      <c r="A1508" s="8"/>
    </row>
    <row r="1509" spans="1:1" ht="15" customHeight="1" x14ac:dyDescent="0.2">
      <c r="A1509" s="8"/>
    </row>
    <row r="1510" spans="1:1" ht="15" customHeight="1" x14ac:dyDescent="0.2">
      <c r="A1510" s="8"/>
    </row>
    <row r="1511" spans="1:1" ht="15" customHeight="1" x14ac:dyDescent="0.2">
      <c r="A1511" s="8"/>
    </row>
    <row r="1512" spans="1:1" ht="15" customHeight="1" x14ac:dyDescent="0.2">
      <c r="A1512" s="8"/>
    </row>
    <row r="1513" spans="1:1" ht="15" customHeight="1" x14ac:dyDescent="0.2">
      <c r="A1513" s="8"/>
    </row>
    <row r="1514" spans="1:1" ht="15" customHeight="1" x14ac:dyDescent="0.2">
      <c r="A1514" s="8"/>
    </row>
    <row r="1515" spans="1:1" ht="15" customHeight="1" x14ac:dyDescent="0.2">
      <c r="A1515" s="8"/>
    </row>
    <row r="1516" spans="1:1" ht="15" customHeight="1" x14ac:dyDescent="0.2">
      <c r="A1516" s="8"/>
    </row>
    <row r="1517" spans="1:1" ht="15" customHeight="1" x14ac:dyDescent="0.2">
      <c r="A1517" s="8"/>
    </row>
    <row r="1518" spans="1:1" ht="15" customHeight="1" x14ac:dyDescent="0.2">
      <c r="A1518" s="8"/>
    </row>
    <row r="1519" spans="1:1" ht="15" customHeight="1" x14ac:dyDescent="0.2">
      <c r="A1519" s="8"/>
    </row>
    <row r="1520" spans="1:1" ht="15" customHeight="1" x14ac:dyDescent="0.2">
      <c r="A1520" s="8"/>
    </row>
    <row r="1521" spans="1:1" ht="15" customHeight="1" x14ac:dyDescent="0.2">
      <c r="A1521" s="8"/>
    </row>
    <row r="1522" spans="1:1" ht="15" customHeight="1" x14ac:dyDescent="0.2">
      <c r="A1522" s="8"/>
    </row>
    <row r="1523" spans="1:1" ht="15" customHeight="1" x14ac:dyDescent="0.2">
      <c r="A1523" s="8"/>
    </row>
    <row r="1524" spans="1:1" ht="15" customHeight="1" x14ac:dyDescent="0.2">
      <c r="A1524" s="8"/>
    </row>
    <row r="1525" spans="1:1" ht="15" customHeight="1" x14ac:dyDescent="0.2">
      <c r="A1525" s="8"/>
    </row>
    <row r="1526" spans="1:1" ht="15" customHeight="1" x14ac:dyDescent="0.2">
      <c r="A1526" s="8"/>
    </row>
    <row r="1527" spans="1:1" ht="15" customHeight="1" x14ac:dyDescent="0.2">
      <c r="A1527" s="8"/>
    </row>
    <row r="1528" spans="1:1" ht="15" customHeight="1" x14ac:dyDescent="0.2">
      <c r="A1528" s="8"/>
    </row>
    <row r="1529" spans="1:1" ht="15" customHeight="1" x14ac:dyDescent="0.2">
      <c r="A1529" s="8"/>
    </row>
    <row r="1530" spans="1:1" ht="15" customHeight="1" x14ac:dyDescent="0.2">
      <c r="A1530" s="8"/>
    </row>
    <row r="1531" spans="1:1" ht="15" customHeight="1" x14ac:dyDescent="0.2">
      <c r="A1531" s="8"/>
    </row>
    <row r="1532" spans="1:1" ht="15" customHeight="1" x14ac:dyDescent="0.2">
      <c r="A1532" s="8"/>
    </row>
    <row r="1533" spans="1:1" ht="15" customHeight="1" x14ac:dyDescent="0.2">
      <c r="A1533" s="8"/>
    </row>
    <row r="1534" spans="1:1" ht="15" customHeight="1" x14ac:dyDescent="0.2">
      <c r="A1534" s="8"/>
    </row>
    <row r="1535" spans="1:1" ht="15" customHeight="1" x14ac:dyDescent="0.2">
      <c r="A1535" s="8"/>
    </row>
    <row r="1536" spans="1:1" ht="15" customHeight="1" x14ac:dyDescent="0.2">
      <c r="A1536" s="8"/>
    </row>
    <row r="1537" spans="1:1" ht="15" customHeight="1" x14ac:dyDescent="0.2">
      <c r="A1537" s="8"/>
    </row>
    <row r="1538" spans="1:1" ht="15" customHeight="1" x14ac:dyDescent="0.2">
      <c r="A1538" s="8"/>
    </row>
    <row r="1539" spans="1:1" ht="15" customHeight="1" x14ac:dyDescent="0.2">
      <c r="A1539" s="8"/>
    </row>
    <row r="1540" spans="1:1" ht="15" customHeight="1" x14ac:dyDescent="0.2">
      <c r="A1540" s="8"/>
    </row>
    <row r="1541" spans="1:1" ht="15" customHeight="1" x14ac:dyDescent="0.2">
      <c r="A1541" s="8"/>
    </row>
    <row r="1542" spans="1:1" ht="15" customHeight="1" x14ac:dyDescent="0.2">
      <c r="A1542" s="8"/>
    </row>
    <row r="1543" spans="1:1" ht="15" customHeight="1" x14ac:dyDescent="0.2">
      <c r="A1543" s="8"/>
    </row>
    <row r="1544" spans="1:1" ht="15" customHeight="1" x14ac:dyDescent="0.2">
      <c r="A1544" s="8"/>
    </row>
    <row r="1545" spans="1:1" ht="15" customHeight="1" x14ac:dyDescent="0.2">
      <c r="A1545" s="8"/>
    </row>
    <row r="1546" spans="1:1" ht="15" customHeight="1" x14ac:dyDescent="0.2">
      <c r="A1546" s="8"/>
    </row>
    <row r="1547" spans="1:1" ht="15" customHeight="1" x14ac:dyDescent="0.2">
      <c r="A1547" s="8"/>
    </row>
    <row r="1548" spans="1:1" ht="15" customHeight="1" x14ac:dyDescent="0.2">
      <c r="A1548" s="8"/>
    </row>
    <row r="1549" spans="1:1" ht="15" customHeight="1" x14ac:dyDescent="0.2">
      <c r="A1549" s="8"/>
    </row>
    <row r="1550" spans="1:1" ht="15" customHeight="1" x14ac:dyDescent="0.2">
      <c r="A1550" s="8"/>
    </row>
    <row r="1551" spans="1:1" ht="15" customHeight="1" x14ac:dyDescent="0.2">
      <c r="A1551" s="8"/>
    </row>
    <row r="1552" spans="1:1" ht="15" customHeight="1" x14ac:dyDescent="0.2">
      <c r="A1552" s="8"/>
    </row>
    <row r="1553" spans="1:1" ht="15" customHeight="1" x14ac:dyDescent="0.2">
      <c r="A1553" s="8"/>
    </row>
    <row r="1554" spans="1:1" ht="15" customHeight="1" x14ac:dyDescent="0.2">
      <c r="A1554" s="8"/>
    </row>
    <row r="1555" spans="1:1" ht="15" customHeight="1" x14ac:dyDescent="0.2">
      <c r="A1555" s="8"/>
    </row>
    <row r="1556" spans="1:1" ht="15" customHeight="1" x14ac:dyDescent="0.2">
      <c r="A1556" s="8"/>
    </row>
    <row r="1557" spans="1:1" ht="15" customHeight="1" x14ac:dyDescent="0.2">
      <c r="A1557" s="8"/>
    </row>
    <row r="1558" spans="1:1" ht="15" customHeight="1" x14ac:dyDescent="0.2">
      <c r="A1558" s="8"/>
    </row>
    <row r="1559" spans="1:1" ht="15" customHeight="1" x14ac:dyDescent="0.2">
      <c r="A1559" s="8"/>
    </row>
    <row r="1560" spans="1:1" ht="15" customHeight="1" x14ac:dyDescent="0.2">
      <c r="A1560" s="8"/>
    </row>
    <row r="1561" spans="1:1" ht="15" customHeight="1" x14ac:dyDescent="0.2">
      <c r="A1561" s="8"/>
    </row>
    <row r="1562" spans="1:1" ht="15" customHeight="1" x14ac:dyDescent="0.2">
      <c r="A1562" s="8"/>
    </row>
    <row r="1563" spans="1:1" ht="15" customHeight="1" x14ac:dyDescent="0.2">
      <c r="A1563" s="8"/>
    </row>
    <row r="1564" spans="1:1" ht="15" customHeight="1" x14ac:dyDescent="0.2">
      <c r="A1564" s="8"/>
    </row>
    <row r="1565" spans="1:1" ht="15" customHeight="1" x14ac:dyDescent="0.2">
      <c r="A1565" s="8"/>
    </row>
    <row r="1566" spans="1:1" ht="15" customHeight="1" x14ac:dyDescent="0.2">
      <c r="A1566" s="8"/>
    </row>
    <row r="1567" spans="1:1" ht="15" customHeight="1" x14ac:dyDescent="0.2">
      <c r="A1567" s="8"/>
    </row>
    <row r="1568" spans="1:1" ht="15" customHeight="1" x14ac:dyDescent="0.2">
      <c r="A1568" s="8"/>
    </row>
    <row r="1569" spans="1:1" ht="15" customHeight="1" x14ac:dyDescent="0.2">
      <c r="A1569" s="8"/>
    </row>
    <row r="1570" spans="1:1" ht="15" customHeight="1" x14ac:dyDescent="0.2">
      <c r="A1570" s="8"/>
    </row>
    <row r="1571" spans="1:1" ht="15" customHeight="1" x14ac:dyDescent="0.2">
      <c r="A1571" s="8"/>
    </row>
    <row r="1572" spans="1:1" ht="15" customHeight="1" x14ac:dyDescent="0.2">
      <c r="A1572" s="8"/>
    </row>
    <row r="1573" spans="1:1" ht="15" customHeight="1" x14ac:dyDescent="0.2">
      <c r="A1573" s="8"/>
    </row>
    <row r="1574" spans="1:1" ht="15" customHeight="1" x14ac:dyDescent="0.2">
      <c r="A1574" s="8"/>
    </row>
    <row r="1575" spans="1:1" ht="15" customHeight="1" x14ac:dyDescent="0.2">
      <c r="A1575" s="8"/>
    </row>
    <row r="1576" spans="1:1" ht="15" customHeight="1" x14ac:dyDescent="0.2">
      <c r="A1576" s="8"/>
    </row>
    <row r="1577" spans="1:1" ht="15" customHeight="1" x14ac:dyDescent="0.2">
      <c r="A1577" s="8"/>
    </row>
    <row r="1578" spans="1:1" ht="15" customHeight="1" x14ac:dyDescent="0.2">
      <c r="A1578" s="8"/>
    </row>
    <row r="1579" spans="1:1" ht="15" customHeight="1" x14ac:dyDescent="0.2">
      <c r="A1579" s="8"/>
    </row>
    <row r="1580" spans="1:1" ht="15" customHeight="1" x14ac:dyDescent="0.2">
      <c r="A1580" s="8"/>
    </row>
    <row r="1581" spans="1:1" ht="15" customHeight="1" x14ac:dyDescent="0.2">
      <c r="A1581" s="8"/>
    </row>
    <row r="1582" spans="1:1" ht="15" customHeight="1" x14ac:dyDescent="0.2">
      <c r="A1582" s="8"/>
    </row>
    <row r="1583" spans="1:1" ht="15" customHeight="1" x14ac:dyDescent="0.2">
      <c r="A1583" s="8"/>
    </row>
    <row r="1584" spans="1:1" ht="15" customHeight="1" x14ac:dyDescent="0.2">
      <c r="A1584" s="8"/>
    </row>
    <row r="1585" spans="1:1" ht="15" customHeight="1" x14ac:dyDescent="0.2">
      <c r="A1585" s="8"/>
    </row>
    <row r="1586" spans="1:1" ht="15" customHeight="1" x14ac:dyDescent="0.2">
      <c r="A1586" s="8"/>
    </row>
    <row r="1587" spans="1:1" ht="15" customHeight="1" x14ac:dyDescent="0.2">
      <c r="A1587" s="8"/>
    </row>
    <row r="1588" spans="1:1" ht="15" customHeight="1" x14ac:dyDescent="0.2">
      <c r="A1588" s="8"/>
    </row>
    <row r="1589" spans="1:1" ht="15" customHeight="1" x14ac:dyDescent="0.2">
      <c r="A1589" s="8"/>
    </row>
    <row r="1590" spans="1:1" ht="15" customHeight="1" x14ac:dyDescent="0.2">
      <c r="A1590" s="8"/>
    </row>
    <row r="1591" spans="1:1" ht="15" customHeight="1" x14ac:dyDescent="0.2">
      <c r="A1591" s="8"/>
    </row>
    <row r="1592" spans="1:1" ht="15" customHeight="1" x14ac:dyDescent="0.2">
      <c r="A1592" s="8"/>
    </row>
    <row r="1593" spans="1:1" ht="15" customHeight="1" x14ac:dyDescent="0.2">
      <c r="A1593" s="8"/>
    </row>
    <row r="1594" spans="1:1" ht="15" customHeight="1" x14ac:dyDescent="0.2">
      <c r="A1594" s="8"/>
    </row>
    <row r="1595" spans="1:1" ht="15" customHeight="1" x14ac:dyDescent="0.2">
      <c r="A1595" s="8"/>
    </row>
    <row r="1596" spans="1:1" ht="15" customHeight="1" x14ac:dyDescent="0.2">
      <c r="A1596" s="8"/>
    </row>
    <row r="1597" spans="1:1" ht="15" customHeight="1" x14ac:dyDescent="0.2">
      <c r="A1597" s="8"/>
    </row>
    <row r="1598" spans="1:1" ht="15" customHeight="1" x14ac:dyDescent="0.2">
      <c r="A1598" s="8"/>
    </row>
    <row r="1599" spans="1:1" ht="15" customHeight="1" x14ac:dyDescent="0.2">
      <c r="A1599" s="8"/>
    </row>
    <row r="1600" spans="1:1" ht="15" customHeight="1" x14ac:dyDescent="0.2">
      <c r="A1600" s="8"/>
    </row>
    <row r="1601" spans="1:1" ht="15" customHeight="1" x14ac:dyDescent="0.2">
      <c r="A1601" s="8"/>
    </row>
    <row r="1602" spans="1:1" ht="15" customHeight="1" x14ac:dyDescent="0.2">
      <c r="A1602" s="8"/>
    </row>
    <row r="1603" spans="1:1" ht="15" customHeight="1" x14ac:dyDescent="0.2">
      <c r="A1603" s="8"/>
    </row>
    <row r="1604" spans="1:1" ht="15" customHeight="1" x14ac:dyDescent="0.2">
      <c r="A1604" s="8"/>
    </row>
    <row r="1605" spans="1:1" ht="15" customHeight="1" x14ac:dyDescent="0.2">
      <c r="A1605" s="8"/>
    </row>
    <row r="1606" spans="1:1" ht="15" customHeight="1" x14ac:dyDescent="0.2">
      <c r="A1606" s="8"/>
    </row>
    <row r="1607" spans="1:1" ht="15" customHeight="1" x14ac:dyDescent="0.2">
      <c r="A1607" s="8"/>
    </row>
    <row r="1608" spans="1:1" ht="15" customHeight="1" x14ac:dyDescent="0.2">
      <c r="A1608" s="8"/>
    </row>
    <row r="1609" spans="1:1" ht="15" customHeight="1" x14ac:dyDescent="0.2">
      <c r="A1609" s="8"/>
    </row>
    <row r="1610" spans="1:1" ht="15" customHeight="1" x14ac:dyDescent="0.2">
      <c r="A1610" s="8"/>
    </row>
    <row r="1611" spans="1:1" ht="15" customHeight="1" x14ac:dyDescent="0.2">
      <c r="A1611" s="8"/>
    </row>
    <row r="1612" spans="1:1" ht="15" customHeight="1" x14ac:dyDescent="0.2">
      <c r="A1612" s="8"/>
    </row>
    <row r="1613" spans="1:1" ht="15" customHeight="1" x14ac:dyDescent="0.2">
      <c r="A1613" s="8"/>
    </row>
    <row r="1614" spans="1:1" ht="15" customHeight="1" x14ac:dyDescent="0.2">
      <c r="A1614" s="8"/>
    </row>
    <row r="1615" spans="1:1" ht="15" customHeight="1" x14ac:dyDescent="0.2">
      <c r="A1615" s="8"/>
    </row>
    <row r="1616" spans="1:1" ht="15" customHeight="1" x14ac:dyDescent="0.2">
      <c r="A1616" s="8"/>
    </row>
    <row r="1617" spans="1:1" ht="15" customHeight="1" x14ac:dyDescent="0.2">
      <c r="A1617" s="8"/>
    </row>
    <row r="1618" spans="1:1" ht="15" customHeight="1" x14ac:dyDescent="0.2">
      <c r="A1618" s="8"/>
    </row>
    <row r="1619" spans="1:1" ht="15" customHeight="1" x14ac:dyDescent="0.2">
      <c r="A1619" s="8"/>
    </row>
    <row r="1620" spans="1:1" ht="15" customHeight="1" x14ac:dyDescent="0.2">
      <c r="A1620" s="8"/>
    </row>
    <row r="1621" spans="1:1" ht="15" customHeight="1" x14ac:dyDescent="0.2">
      <c r="A1621" s="8"/>
    </row>
    <row r="1622" spans="1:1" ht="15" customHeight="1" x14ac:dyDescent="0.2">
      <c r="A1622" s="8"/>
    </row>
    <row r="1623" spans="1:1" ht="15" customHeight="1" x14ac:dyDescent="0.2">
      <c r="A1623" s="8"/>
    </row>
    <row r="1624" spans="1:1" ht="15" customHeight="1" x14ac:dyDescent="0.2">
      <c r="A1624" s="8"/>
    </row>
    <row r="1625" spans="1:1" ht="15" customHeight="1" x14ac:dyDescent="0.2">
      <c r="A1625" s="8"/>
    </row>
    <row r="1626" spans="1:1" ht="15" customHeight="1" x14ac:dyDescent="0.2">
      <c r="A1626" s="8"/>
    </row>
    <row r="1627" spans="1:1" ht="15" customHeight="1" x14ac:dyDescent="0.2">
      <c r="A1627" s="8"/>
    </row>
    <row r="1628" spans="1:1" ht="15" customHeight="1" x14ac:dyDescent="0.2">
      <c r="A1628" s="8"/>
    </row>
    <row r="1629" spans="1:1" ht="15" customHeight="1" x14ac:dyDescent="0.2">
      <c r="A1629" s="8"/>
    </row>
    <row r="1630" spans="1:1" ht="15" customHeight="1" x14ac:dyDescent="0.2">
      <c r="A1630" s="8"/>
    </row>
    <row r="1631" spans="1:1" ht="15" customHeight="1" x14ac:dyDescent="0.2">
      <c r="A1631" s="8"/>
    </row>
    <row r="1632" spans="1:1" ht="15" customHeight="1" x14ac:dyDescent="0.2">
      <c r="A1632" s="8"/>
    </row>
    <row r="1633" spans="1:1" ht="15" customHeight="1" x14ac:dyDescent="0.2">
      <c r="A1633" s="8"/>
    </row>
    <row r="1634" spans="1:1" ht="15" customHeight="1" x14ac:dyDescent="0.2">
      <c r="A1634" s="8"/>
    </row>
    <row r="1635" spans="1:1" ht="15" customHeight="1" x14ac:dyDescent="0.2">
      <c r="A1635" s="8"/>
    </row>
    <row r="1636" spans="1:1" ht="15" customHeight="1" x14ac:dyDescent="0.2">
      <c r="A1636" s="8"/>
    </row>
    <row r="1637" spans="1:1" ht="15" customHeight="1" x14ac:dyDescent="0.2">
      <c r="A1637" s="8"/>
    </row>
    <row r="1638" spans="1:1" ht="15" customHeight="1" x14ac:dyDescent="0.2">
      <c r="A1638" s="8"/>
    </row>
    <row r="1639" spans="1:1" ht="15" customHeight="1" x14ac:dyDescent="0.2">
      <c r="A1639" s="8"/>
    </row>
    <row r="1640" spans="1:1" ht="15" customHeight="1" x14ac:dyDescent="0.2">
      <c r="A1640" s="8"/>
    </row>
    <row r="1641" spans="1:1" ht="15" customHeight="1" x14ac:dyDescent="0.2">
      <c r="A1641" s="8"/>
    </row>
    <row r="1642" spans="1:1" ht="15" customHeight="1" x14ac:dyDescent="0.2">
      <c r="A1642" s="8"/>
    </row>
    <row r="1643" spans="1:1" ht="15" customHeight="1" x14ac:dyDescent="0.2">
      <c r="A1643" s="8"/>
    </row>
    <row r="1644" spans="1:1" ht="15" customHeight="1" x14ac:dyDescent="0.2">
      <c r="A1644" s="8"/>
    </row>
    <row r="1645" spans="1:1" ht="15" customHeight="1" x14ac:dyDescent="0.2">
      <c r="A1645" s="8"/>
    </row>
    <row r="1646" spans="1:1" ht="15" customHeight="1" x14ac:dyDescent="0.2">
      <c r="A1646" s="8"/>
    </row>
    <row r="1647" spans="1:1" ht="15" customHeight="1" x14ac:dyDescent="0.2">
      <c r="A1647" s="8"/>
    </row>
    <row r="1648" spans="1:1" ht="15" customHeight="1" x14ac:dyDescent="0.2">
      <c r="A1648" s="8"/>
    </row>
    <row r="1649" spans="1:1" ht="15" customHeight="1" x14ac:dyDescent="0.2">
      <c r="A1649" s="8"/>
    </row>
    <row r="1650" spans="1:1" ht="15" customHeight="1" x14ac:dyDescent="0.2">
      <c r="A1650" s="8"/>
    </row>
    <row r="1651" spans="1:1" ht="15" customHeight="1" x14ac:dyDescent="0.2">
      <c r="A1651" s="8"/>
    </row>
    <row r="1652" spans="1:1" ht="15" customHeight="1" x14ac:dyDescent="0.2">
      <c r="A1652" s="8"/>
    </row>
    <row r="1653" spans="1:1" ht="15" customHeight="1" x14ac:dyDescent="0.2">
      <c r="A1653" s="8"/>
    </row>
    <row r="1654" spans="1:1" ht="15" customHeight="1" x14ac:dyDescent="0.2">
      <c r="A1654" s="8"/>
    </row>
    <row r="1655" spans="1:1" ht="15" customHeight="1" x14ac:dyDescent="0.2">
      <c r="A1655" s="8"/>
    </row>
    <row r="1656" spans="1:1" ht="15" customHeight="1" x14ac:dyDescent="0.2">
      <c r="A1656" s="8"/>
    </row>
    <row r="1657" spans="1:1" ht="15" customHeight="1" x14ac:dyDescent="0.2">
      <c r="A1657" s="8"/>
    </row>
    <row r="1658" spans="1:1" ht="15" customHeight="1" x14ac:dyDescent="0.2">
      <c r="A1658" s="8"/>
    </row>
    <row r="1659" spans="1:1" ht="15" customHeight="1" x14ac:dyDescent="0.2">
      <c r="A1659" s="8"/>
    </row>
    <row r="1660" spans="1:1" ht="15" customHeight="1" x14ac:dyDescent="0.2">
      <c r="A1660" s="8"/>
    </row>
    <row r="1661" spans="1:1" ht="15" customHeight="1" x14ac:dyDescent="0.2">
      <c r="A1661" s="8"/>
    </row>
    <row r="1662" spans="1:1" ht="15" customHeight="1" x14ac:dyDescent="0.2">
      <c r="A1662" s="8"/>
    </row>
    <row r="1663" spans="1:1" ht="15" customHeight="1" x14ac:dyDescent="0.2">
      <c r="A1663" s="8"/>
    </row>
    <row r="1664" spans="1:1" ht="15" customHeight="1" x14ac:dyDescent="0.2">
      <c r="A1664" s="8"/>
    </row>
    <row r="1665" spans="1:1" ht="15" customHeight="1" x14ac:dyDescent="0.2">
      <c r="A1665" s="8"/>
    </row>
    <row r="1666" spans="1:1" ht="15" customHeight="1" x14ac:dyDescent="0.2">
      <c r="A1666" s="8"/>
    </row>
    <row r="1667" spans="1:1" ht="15" customHeight="1" x14ac:dyDescent="0.2">
      <c r="A1667" s="8"/>
    </row>
    <row r="1668" spans="1:1" ht="15" customHeight="1" x14ac:dyDescent="0.2">
      <c r="A1668" s="8"/>
    </row>
    <row r="1669" spans="1:1" ht="15" customHeight="1" x14ac:dyDescent="0.2">
      <c r="A1669" s="8"/>
    </row>
    <row r="1670" spans="1:1" ht="15" customHeight="1" x14ac:dyDescent="0.2">
      <c r="A1670" s="8"/>
    </row>
    <row r="1671" spans="1:1" ht="15" customHeight="1" x14ac:dyDescent="0.2">
      <c r="A1671" s="8"/>
    </row>
    <row r="1672" spans="1:1" ht="15" customHeight="1" x14ac:dyDescent="0.2">
      <c r="A1672" s="8"/>
    </row>
    <row r="1673" spans="1:1" ht="15" customHeight="1" x14ac:dyDescent="0.2">
      <c r="A1673" s="8"/>
    </row>
    <row r="1674" spans="1:1" ht="15" customHeight="1" x14ac:dyDescent="0.2">
      <c r="A1674" s="8"/>
    </row>
    <row r="1675" spans="1:1" ht="15" customHeight="1" x14ac:dyDescent="0.2">
      <c r="A1675" s="8"/>
    </row>
    <row r="1676" spans="1:1" ht="15" customHeight="1" x14ac:dyDescent="0.2">
      <c r="A1676" s="8"/>
    </row>
    <row r="1677" spans="1:1" ht="15" customHeight="1" x14ac:dyDescent="0.2">
      <c r="A1677" s="8"/>
    </row>
    <row r="1678" spans="1:1" ht="15" customHeight="1" x14ac:dyDescent="0.2">
      <c r="A1678" s="8"/>
    </row>
    <row r="1679" spans="1:1" ht="15" customHeight="1" x14ac:dyDescent="0.2">
      <c r="A1679" s="8"/>
    </row>
    <row r="1680" spans="1:1" ht="15" customHeight="1" x14ac:dyDescent="0.2">
      <c r="A1680" s="8"/>
    </row>
    <row r="1681" spans="1:1" ht="15" customHeight="1" x14ac:dyDescent="0.2">
      <c r="A1681" s="8"/>
    </row>
    <row r="1682" spans="1:1" ht="15" customHeight="1" x14ac:dyDescent="0.2">
      <c r="A1682" s="8"/>
    </row>
    <row r="1683" spans="1:1" ht="15" customHeight="1" x14ac:dyDescent="0.2">
      <c r="A1683" s="8"/>
    </row>
    <row r="1684" spans="1:1" ht="15" customHeight="1" x14ac:dyDescent="0.2">
      <c r="A1684" s="8"/>
    </row>
    <row r="1685" spans="1:1" ht="15" customHeight="1" x14ac:dyDescent="0.2">
      <c r="A1685" s="8"/>
    </row>
    <row r="1686" spans="1:1" ht="15" customHeight="1" x14ac:dyDescent="0.2">
      <c r="A1686" s="8"/>
    </row>
    <row r="1687" spans="1:1" ht="15" customHeight="1" x14ac:dyDescent="0.2">
      <c r="A1687" s="8"/>
    </row>
    <row r="1688" spans="1:1" ht="15" customHeight="1" x14ac:dyDescent="0.2">
      <c r="A1688" s="8"/>
    </row>
    <row r="1689" spans="1:1" ht="15" customHeight="1" x14ac:dyDescent="0.2">
      <c r="A1689" s="8"/>
    </row>
    <row r="1690" spans="1:1" ht="15" customHeight="1" x14ac:dyDescent="0.2">
      <c r="A1690" s="8"/>
    </row>
    <row r="1691" spans="1:1" ht="15" customHeight="1" x14ac:dyDescent="0.2">
      <c r="A1691" s="8"/>
    </row>
    <row r="1692" spans="1:1" ht="15" customHeight="1" x14ac:dyDescent="0.2">
      <c r="A1692" s="8"/>
    </row>
    <row r="1693" spans="1:1" ht="15" customHeight="1" x14ac:dyDescent="0.2">
      <c r="A1693" s="8"/>
    </row>
    <row r="1694" spans="1:1" ht="15" customHeight="1" x14ac:dyDescent="0.2">
      <c r="A1694" s="8"/>
    </row>
    <row r="1695" spans="1:1" ht="15" customHeight="1" x14ac:dyDescent="0.2">
      <c r="A1695" s="8"/>
    </row>
    <row r="1696" spans="1:1" ht="15" customHeight="1" x14ac:dyDescent="0.2">
      <c r="A1696" s="8"/>
    </row>
    <row r="1697" spans="1:1" ht="15" customHeight="1" x14ac:dyDescent="0.2">
      <c r="A1697" s="8"/>
    </row>
    <row r="1698" spans="1:1" ht="15" customHeight="1" x14ac:dyDescent="0.2">
      <c r="A1698" s="8"/>
    </row>
    <row r="1699" spans="1:1" ht="15" customHeight="1" x14ac:dyDescent="0.2">
      <c r="A1699" s="8"/>
    </row>
    <row r="1700" spans="1:1" ht="15" customHeight="1" x14ac:dyDescent="0.2">
      <c r="A1700" s="8"/>
    </row>
    <row r="1701" spans="1:1" ht="15" customHeight="1" x14ac:dyDescent="0.2">
      <c r="A1701" s="8"/>
    </row>
    <row r="1702" spans="1:1" ht="15" customHeight="1" x14ac:dyDescent="0.2">
      <c r="A1702" s="8"/>
    </row>
    <row r="1703" spans="1:1" ht="15" customHeight="1" x14ac:dyDescent="0.2">
      <c r="A1703" s="8"/>
    </row>
    <row r="1704" spans="1:1" ht="15" customHeight="1" x14ac:dyDescent="0.2">
      <c r="A1704" s="8"/>
    </row>
    <row r="1705" spans="1:1" ht="15" customHeight="1" x14ac:dyDescent="0.2">
      <c r="A1705" s="8"/>
    </row>
    <row r="1706" spans="1:1" ht="15" customHeight="1" x14ac:dyDescent="0.2">
      <c r="A1706" s="8"/>
    </row>
    <row r="1707" spans="1:1" ht="15" customHeight="1" x14ac:dyDescent="0.2">
      <c r="A1707" s="8"/>
    </row>
    <row r="1708" spans="1:1" ht="15" customHeight="1" x14ac:dyDescent="0.2">
      <c r="A1708" s="8"/>
    </row>
    <row r="1709" spans="1:1" ht="15" customHeight="1" x14ac:dyDescent="0.2">
      <c r="A1709" s="8"/>
    </row>
    <row r="1710" spans="1:1" ht="15" customHeight="1" x14ac:dyDescent="0.2">
      <c r="A1710" s="8"/>
    </row>
    <row r="1711" spans="1:1" ht="15" customHeight="1" x14ac:dyDescent="0.2">
      <c r="A1711" s="8"/>
    </row>
    <row r="1712" spans="1:1" ht="15" customHeight="1" x14ac:dyDescent="0.2">
      <c r="A1712" s="8"/>
    </row>
    <row r="1713" spans="1:1" ht="15" customHeight="1" x14ac:dyDescent="0.2">
      <c r="A1713" s="8"/>
    </row>
    <row r="1714" spans="1:1" ht="15" customHeight="1" x14ac:dyDescent="0.2">
      <c r="A1714" s="8"/>
    </row>
    <row r="1715" spans="1:1" ht="15" customHeight="1" x14ac:dyDescent="0.2">
      <c r="A1715" s="8"/>
    </row>
    <row r="1716" spans="1:1" ht="15" customHeight="1" x14ac:dyDescent="0.2">
      <c r="A1716" s="8"/>
    </row>
    <row r="1717" spans="1:1" ht="15" customHeight="1" x14ac:dyDescent="0.2">
      <c r="A1717" s="8"/>
    </row>
    <row r="1718" spans="1:1" ht="15" customHeight="1" x14ac:dyDescent="0.2">
      <c r="A1718" s="8"/>
    </row>
    <row r="1719" spans="1:1" ht="15" customHeight="1" x14ac:dyDescent="0.2">
      <c r="A1719" s="8"/>
    </row>
    <row r="1720" spans="1:1" ht="15" customHeight="1" x14ac:dyDescent="0.2">
      <c r="A1720" s="8"/>
    </row>
    <row r="1721" spans="1:1" ht="15" customHeight="1" x14ac:dyDescent="0.2">
      <c r="A1721" s="8"/>
    </row>
    <row r="1722" spans="1:1" ht="15" customHeight="1" x14ac:dyDescent="0.2">
      <c r="A1722" s="8"/>
    </row>
    <row r="1723" spans="1:1" ht="15" customHeight="1" x14ac:dyDescent="0.2">
      <c r="A1723" s="8"/>
    </row>
    <row r="1724" spans="1:1" ht="15" customHeight="1" x14ac:dyDescent="0.2">
      <c r="A1724" s="8"/>
    </row>
    <row r="1725" spans="1:1" ht="15" customHeight="1" x14ac:dyDescent="0.2">
      <c r="A1725" s="8"/>
    </row>
    <row r="1726" spans="1:1" ht="15" customHeight="1" x14ac:dyDescent="0.2">
      <c r="A1726" s="8"/>
    </row>
    <row r="1727" spans="1:1" ht="15" customHeight="1" x14ac:dyDescent="0.2">
      <c r="A1727" s="8"/>
    </row>
    <row r="1728" spans="1:1" ht="15" customHeight="1" x14ac:dyDescent="0.2">
      <c r="A1728" s="8"/>
    </row>
    <row r="1729" spans="1:1" ht="15" customHeight="1" x14ac:dyDescent="0.2">
      <c r="A1729" s="8"/>
    </row>
    <row r="1730" spans="1:1" ht="15" customHeight="1" x14ac:dyDescent="0.2">
      <c r="A1730" s="8"/>
    </row>
    <row r="1731" spans="1:1" ht="15" customHeight="1" x14ac:dyDescent="0.2">
      <c r="A1731" s="8"/>
    </row>
    <row r="1732" spans="1:1" ht="15" customHeight="1" x14ac:dyDescent="0.2">
      <c r="A1732" s="8"/>
    </row>
    <row r="1733" spans="1:1" ht="15" customHeight="1" x14ac:dyDescent="0.2">
      <c r="A1733" s="8"/>
    </row>
    <row r="1734" spans="1:1" ht="15" customHeight="1" x14ac:dyDescent="0.2">
      <c r="A1734" s="8"/>
    </row>
    <row r="1735" spans="1:1" ht="15" customHeight="1" x14ac:dyDescent="0.2">
      <c r="A1735" s="8"/>
    </row>
    <row r="1736" spans="1:1" ht="15" customHeight="1" x14ac:dyDescent="0.2">
      <c r="A1736" s="8"/>
    </row>
    <row r="1737" spans="1:1" ht="15" customHeight="1" x14ac:dyDescent="0.2">
      <c r="A1737" s="8"/>
    </row>
    <row r="1738" spans="1:1" ht="15" customHeight="1" x14ac:dyDescent="0.2">
      <c r="A1738" s="8"/>
    </row>
    <row r="1739" spans="1:1" ht="15" customHeight="1" x14ac:dyDescent="0.2">
      <c r="A1739" s="8"/>
    </row>
    <row r="1740" spans="1:1" ht="15" customHeight="1" x14ac:dyDescent="0.2">
      <c r="A1740" s="8"/>
    </row>
    <row r="1741" spans="1:1" ht="15" customHeight="1" x14ac:dyDescent="0.2">
      <c r="A1741" s="8"/>
    </row>
    <row r="1742" spans="1:1" ht="15" customHeight="1" x14ac:dyDescent="0.2">
      <c r="A1742" s="8"/>
    </row>
    <row r="1743" spans="1:1" ht="15" customHeight="1" x14ac:dyDescent="0.2">
      <c r="A1743" s="8"/>
    </row>
    <row r="1744" spans="1:1" ht="15" customHeight="1" x14ac:dyDescent="0.2">
      <c r="A1744" s="8"/>
    </row>
    <row r="1745" spans="1:1" ht="15" customHeight="1" x14ac:dyDescent="0.2">
      <c r="A1745" s="8"/>
    </row>
    <row r="1746" spans="1:1" ht="15" customHeight="1" x14ac:dyDescent="0.2">
      <c r="A1746" s="8"/>
    </row>
    <row r="1747" spans="1:1" ht="15" customHeight="1" x14ac:dyDescent="0.2">
      <c r="A1747" s="8"/>
    </row>
    <row r="1748" spans="1:1" ht="15" customHeight="1" x14ac:dyDescent="0.2">
      <c r="A1748" s="8"/>
    </row>
    <row r="1749" spans="1:1" ht="15" customHeight="1" x14ac:dyDescent="0.2">
      <c r="A1749" s="8"/>
    </row>
    <row r="1750" spans="1:1" ht="15" customHeight="1" x14ac:dyDescent="0.2">
      <c r="A1750" s="8"/>
    </row>
    <row r="1751" spans="1:1" ht="15" customHeight="1" x14ac:dyDescent="0.2">
      <c r="A1751" s="8"/>
    </row>
    <row r="1752" spans="1:1" ht="15" customHeight="1" x14ac:dyDescent="0.2">
      <c r="A1752" s="8"/>
    </row>
    <row r="1753" spans="1:1" ht="15" customHeight="1" x14ac:dyDescent="0.2">
      <c r="A1753" s="8"/>
    </row>
    <row r="1754" spans="1:1" ht="15" customHeight="1" x14ac:dyDescent="0.2">
      <c r="A1754" s="8"/>
    </row>
    <row r="1755" spans="1:1" ht="15" customHeight="1" x14ac:dyDescent="0.2">
      <c r="A1755" s="8"/>
    </row>
    <row r="1756" spans="1:1" ht="15" customHeight="1" x14ac:dyDescent="0.2">
      <c r="A1756" s="8"/>
    </row>
    <row r="1757" spans="1:1" ht="15" customHeight="1" x14ac:dyDescent="0.2">
      <c r="A1757" s="8"/>
    </row>
    <row r="1758" spans="1:1" ht="15" customHeight="1" x14ac:dyDescent="0.2">
      <c r="A1758" s="8"/>
    </row>
    <row r="1759" spans="1:1" ht="15" customHeight="1" x14ac:dyDescent="0.2">
      <c r="A1759" s="8"/>
    </row>
    <row r="1760" spans="1:1" ht="15" customHeight="1" x14ac:dyDescent="0.2">
      <c r="A1760" s="8"/>
    </row>
    <row r="1761" spans="1:1" ht="15" customHeight="1" x14ac:dyDescent="0.2">
      <c r="A1761" s="8"/>
    </row>
    <row r="1762" spans="1:1" ht="15" customHeight="1" x14ac:dyDescent="0.2">
      <c r="A1762" s="8"/>
    </row>
    <row r="1763" spans="1:1" ht="15" customHeight="1" x14ac:dyDescent="0.2">
      <c r="A1763" s="8"/>
    </row>
    <row r="1764" spans="1:1" ht="15" customHeight="1" x14ac:dyDescent="0.2">
      <c r="A1764" s="8"/>
    </row>
    <row r="1765" spans="1:1" ht="15" customHeight="1" x14ac:dyDescent="0.2">
      <c r="A1765" s="8"/>
    </row>
    <row r="1766" spans="1:1" ht="15" customHeight="1" x14ac:dyDescent="0.2">
      <c r="A1766" s="8"/>
    </row>
    <row r="1767" spans="1:1" ht="15" customHeight="1" x14ac:dyDescent="0.2">
      <c r="A1767" s="8"/>
    </row>
    <row r="1768" spans="1:1" ht="15" customHeight="1" x14ac:dyDescent="0.2">
      <c r="A1768" s="8"/>
    </row>
    <row r="1769" spans="1:1" ht="15" customHeight="1" x14ac:dyDescent="0.2">
      <c r="A1769" s="8"/>
    </row>
    <row r="1770" spans="1:1" ht="15" customHeight="1" x14ac:dyDescent="0.2">
      <c r="A1770" s="8"/>
    </row>
    <row r="1771" spans="1:1" ht="15" customHeight="1" x14ac:dyDescent="0.2">
      <c r="A1771" s="8"/>
    </row>
    <row r="1772" spans="1:1" ht="15" customHeight="1" x14ac:dyDescent="0.2">
      <c r="A1772" s="8"/>
    </row>
    <row r="1773" spans="1:1" ht="15" customHeight="1" x14ac:dyDescent="0.2">
      <c r="A1773" s="8"/>
    </row>
    <row r="1774" spans="1:1" ht="15" customHeight="1" x14ac:dyDescent="0.2">
      <c r="A1774" s="8"/>
    </row>
    <row r="1775" spans="1:1" ht="15" customHeight="1" x14ac:dyDescent="0.2">
      <c r="A1775" s="8"/>
    </row>
    <row r="1776" spans="1:1" ht="15" customHeight="1" x14ac:dyDescent="0.2">
      <c r="A1776" s="8"/>
    </row>
    <row r="1777" spans="1:1" ht="15" customHeight="1" x14ac:dyDescent="0.2">
      <c r="A1777" s="8"/>
    </row>
    <row r="1778" spans="1:1" ht="15" customHeight="1" x14ac:dyDescent="0.2">
      <c r="A1778" s="8"/>
    </row>
    <row r="1779" spans="1:1" ht="15" customHeight="1" x14ac:dyDescent="0.2">
      <c r="A1779" s="8"/>
    </row>
    <row r="1780" spans="1:1" ht="15" customHeight="1" x14ac:dyDescent="0.2">
      <c r="A1780" s="8"/>
    </row>
    <row r="1781" spans="1:1" ht="15" customHeight="1" x14ac:dyDescent="0.2">
      <c r="A1781" s="8"/>
    </row>
    <row r="1782" spans="1:1" ht="15" customHeight="1" x14ac:dyDescent="0.2">
      <c r="A1782" s="8"/>
    </row>
    <row r="1783" spans="1:1" ht="15" customHeight="1" x14ac:dyDescent="0.2">
      <c r="A1783" s="8"/>
    </row>
    <row r="1784" spans="1:1" ht="15" customHeight="1" x14ac:dyDescent="0.2">
      <c r="A1784" s="8"/>
    </row>
    <row r="1785" spans="1:1" ht="15" customHeight="1" x14ac:dyDescent="0.2">
      <c r="A1785" s="8"/>
    </row>
    <row r="1786" spans="1:1" ht="15" customHeight="1" x14ac:dyDescent="0.2">
      <c r="A1786" s="8"/>
    </row>
    <row r="1787" spans="1:1" ht="15" customHeight="1" x14ac:dyDescent="0.2">
      <c r="A1787" s="8"/>
    </row>
    <row r="1788" spans="1:1" ht="15" customHeight="1" x14ac:dyDescent="0.2">
      <c r="A1788" s="8"/>
    </row>
    <row r="1789" spans="1:1" ht="15" customHeight="1" x14ac:dyDescent="0.2">
      <c r="A1789" s="8"/>
    </row>
    <row r="1790" spans="1:1" ht="15" customHeight="1" x14ac:dyDescent="0.2">
      <c r="A1790" s="8"/>
    </row>
    <row r="1791" spans="1:1" ht="15" customHeight="1" x14ac:dyDescent="0.2">
      <c r="A1791" s="8"/>
    </row>
    <row r="1792" spans="1:1" ht="15" customHeight="1" x14ac:dyDescent="0.2">
      <c r="A1792" s="8"/>
    </row>
    <row r="1793" spans="1:1" ht="15" customHeight="1" x14ac:dyDescent="0.2">
      <c r="A1793" s="8"/>
    </row>
    <row r="1794" spans="1:1" ht="15" customHeight="1" x14ac:dyDescent="0.2">
      <c r="A1794" s="8"/>
    </row>
    <row r="1795" spans="1:1" ht="15" customHeight="1" x14ac:dyDescent="0.2">
      <c r="A1795" s="8"/>
    </row>
    <row r="1796" spans="1:1" ht="15" customHeight="1" x14ac:dyDescent="0.2">
      <c r="A1796" s="8"/>
    </row>
    <row r="1797" spans="1:1" ht="15" customHeight="1" x14ac:dyDescent="0.2">
      <c r="A1797" s="8"/>
    </row>
    <row r="1798" spans="1:1" ht="15" customHeight="1" x14ac:dyDescent="0.2">
      <c r="A1798" s="8"/>
    </row>
    <row r="1799" spans="1:1" ht="15" customHeight="1" x14ac:dyDescent="0.2">
      <c r="A1799" s="8"/>
    </row>
    <row r="1800" spans="1:1" ht="15" customHeight="1" x14ac:dyDescent="0.2">
      <c r="A1800" s="8"/>
    </row>
    <row r="1801" spans="1:1" ht="15" customHeight="1" x14ac:dyDescent="0.2">
      <c r="A1801" s="8"/>
    </row>
    <row r="1802" spans="1:1" ht="15" customHeight="1" x14ac:dyDescent="0.2">
      <c r="A1802" s="8"/>
    </row>
    <row r="1803" spans="1:1" ht="15" customHeight="1" x14ac:dyDescent="0.2">
      <c r="A1803" s="8"/>
    </row>
    <row r="1804" spans="1:1" ht="15" customHeight="1" x14ac:dyDescent="0.2">
      <c r="A1804" s="8"/>
    </row>
    <row r="1805" spans="1:1" ht="15" customHeight="1" x14ac:dyDescent="0.2">
      <c r="A1805" s="8"/>
    </row>
    <row r="1806" spans="1:1" ht="15" customHeight="1" x14ac:dyDescent="0.2">
      <c r="A1806" s="8"/>
    </row>
    <row r="1807" spans="1:1" ht="15" customHeight="1" x14ac:dyDescent="0.2">
      <c r="A1807" s="8"/>
    </row>
    <row r="1808" spans="1:1" ht="15" customHeight="1" x14ac:dyDescent="0.2">
      <c r="A1808" s="8"/>
    </row>
    <row r="1809" spans="1:1" ht="15" customHeight="1" x14ac:dyDescent="0.2">
      <c r="A1809" s="8"/>
    </row>
    <row r="1810" spans="1:1" ht="15" customHeight="1" x14ac:dyDescent="0.2">
      <c r="A1810" s="8"/>
    </row>
    <row r="1811" spans="1:1" ht="15" customHeight="1" x14ac:dyDescent="0.2">
      <c r="A1811" s="8"/>
    </row>
    <row r="1812" spans="1:1" ht="15" customHeight="1" x14ac:dyDescent="0.2">
      <c r="A1812" s="8"/>
    </row>
    <row r="1813" spans="1:1" ht="15" customHeight="1" x14ac:dyDescent="0.2">
      <c r="A1813" s="8"/>
    </row>
    <row r="1814" spans="1:1" ht="15" customHeight="1" x14ac:dyDescent="0.2">
      <c r="A1814" s="8"/>
    </row>
    <row r="1815" spans="1:1" ht="15" customHeight="1" x14ac:dyDescent="0.2">
      <c r="A1815" s="8"/>
    </row>
    <row r="1816" spans="1:1" ht="15" customHeight="1" x14ac:dyDescent="0.2">
      <c r="A1816" s="8"/>
    </row>
    <row r="1817" spans="1:1" ht="15" customHeight="1" x14ac:dyDescent="0.2">
      <c r="A1817" s="8"/>
    </row>
    <row r="1818" spans="1:1" ht="15" customHeight="1" x14ac:dyDescent="0.2">
      <c r="A1818" s="8"/>
    </row>
    <row r="1819" spans="1:1" ht="15" customHeight="1" x14ac:dyDescent="0.2">
      <c r="A1819" s="8"/>
    </row>
    <row r="1820" spans="1:1" ht="15" customHeight="1" x14ac:dyDescent="0.2">
      <c r="A1820" s="8"/>
    </row>
    <row r="1821" spans="1:1" ht="15" customHeight="1" x14ac:dyDescent="0.2">
      <c r="A1821" s="8"/>
    </row>
    <row r="1822" spans="1:1" ht="15" customHeight="1" x14ac:dyDescent="0.2">
      <c r="A1822" s="8"/>
    </row>
    <row r="1823" spans="1:1" ht="15" customHeight="1" x14ac:dyDescent="0.2">
      <c r="A1823" s="8"/>
    </row>
    <row r="1824" spans="1:1" ht="15" customHeight="1" x14ac:dyDescent="0.2">
      <c r="A1824" s="8"/>
    </row>
    <row r="1825" spans="1:1" ht="15" customHeight="1" x14ac:dyDescent="0.2">
      <c r="A1825" s="8"/>
    </row>
    <row r="1826" spans="1:1" ht="15" customHeight="1" x14ac:dyDescent="0.2">
      <c r="A1826" s="8"/>
    </row>
    <row r="1827" spans="1:1" ht="15" customHeight="1" x14ac:dyDescent="0.2">
      <c r="A1827" s="8"/>
    </row>
    <row r="1828" spans="1:1" ht="15" customHeight="1" x14ac:dyDescent="0.2">
      <c r="A1828" s="8"/>
    </row>
    <row r="1829" spans="1:1" ht="15" customHeight="1" x14ac:dyDescent="0.2">
      <c r="A1829" s="8"/>
    </row>
    <row r="1830" spans="1:1" ht="15" customHeight="1" x14ac:dyDescent="0.2">
      <c r="A1830" s="8"/>
    </row>
    <row r="1831" spans="1:1" ht="15" customHeight="1" x14ac:dyDescent="0.2">
      <c r="A1831" s="8"/>
    </row>
    <row r="1832" spans="1:1" ht="15" customHeight="1" x14ac:dyDescent="0.2">
      <c r="A1832" s="8"/>
    </row>
    <row r="1833" spans="1:1" ht="15" customHeight="1" x14ac:dyDescent="0.2">
      <c r="A1833" s="8"/>
    </row>
    <row r="1834" spans="1:1" ht="15" customHeight="1" x14ac:dyDescent="0.2">
      <c r="A1834" s="8"/>
    </row>
    <row r="1835" spans="1:1" ht="15" customHeight="1" x14ac:dyDescent="0.2">
      <c r="A1835" s="8"/>
    </row>
    <row r="1836" spans="1:1" ht="15" customHeight="1" x14ac:dyDescent="0.2">
      <c r="A1836" s="8"/>
    </row>
    <row r="1837" spans="1:1" ht="15" customHeight="1" x14ac:dyDescent="0.2">
      <c r="A1837" s="8"/>
    </row>
    <row r="1838" spans="1:1" ht="15" customHeight="1" x14ac:dyDescent="0.2">
      <c r="A1838" s="8"/>
    </row>
    <row r="1839" spans="1:1" ht="15" customHeight="1" x14ac:dyDescent="0.2">
      <c r="A1839" s="8"/>
    </row>
    <row r="1840" spans="1:1" ht="15" customHeight="1" x14ac:dyDescent="0.2">
      <c r="A1840" s="8"/>
    </row>
    <row r="1841" spans="1:1" ht="15" customHeight="1" x14ac:dyDescent="0.2">
      <c r="A1841" s="8"/>
    </row>
    <row r="1842" spans="1:1" ht="15" customHeight="1" x14ac:dyDescent="0.2">
      <c r="A1842" s="8"/>
    </row>
    <row r="1843" spans="1:1" ht="15" customHeight="1" x14ac:dyDescent="0.2">
      <c r="A1843" s="8"/>
    </row>
    <row r="1844" spans="1:1" ht="15" customHeight="1" x14ac:dyDescent="0.2">
      <c r="A1844" s="8"/>
    </row>
    <row r="1845" spans="1:1" ht="15" customHeight="1" x14ac:dyDescent="0.2">
      <c r="A1845" s="8"/>
    </row>
    <row r="1846" spans="1:1" ht="15" customHeight="1" x14ac:dyDescent="0.2">
      <c r="A1846" s="8"/>
    </row>
    <row r="1847" spans="1:1" ht="15" customHeight="1" x14ac:dyDescent="0.2">
      <c r="A1847" s="8"/>
    </row>
    <row r="1848" spans="1:1" ht="15" customHeight="1" x14ac:dyDescent="0.2">
      <c r="A1848" s="8"/>
    </row>
    <row r="1849" spans="1:1" ht="15" customHeight="1" x14ac:dyDescent="0.2">
      <c r="A1849" s="8"/>
    </row>
    <row r="1850" spans="1:1" ht="15" customHeight="1" x14ac:dyDescent="0.2">
      <c r="A1850" s="8"/>
    </row>
    <row r="1851" spans="1:1" ht="15" customHeight="1" x14ac:dyDescent="0.2">
      <c r="A1851" s="8"/>
    </row>
    <row r="1852" spans="1:1" ht="15" customHeight="1" x14ac:dyDescent="0.2">
      <c r="A1852" s="8"/>
    </row>
    <row r="1853" spans="1:1" ht="15" customHeight="1" x14ac:dyDescent="0.2">
      <c r="A1853" s="8"/>
    </row>
    <row r="1854" spans="1:1" ht="15" customHeight="1" x14ac:dyDescent="0.2">
      <c r="A1854" s="8"/>
    </row>
    <row r="1855" spans="1:1" ht="15" customHeight="1" x14ac:dyDescent="0.2">
      <c r="A1855" s="8"/>
    </row>
    <row r="1856" spans="1:1" ht="15" customHeight="1" x14ac:dyDescent="0.2">
      <c r="A1856" s="8"/>
    </row>
    <row r="1857" spans="1:1" ht="15" customHeight="1" x14ac:dyDescent="0.2">
      <c r="A1857" s="8"/>
    </row>
    <row r="1858" spans="1:1" ht="15" customHeight="1" x14ac:dyDescent="0.2">
      <c r="A1858" s="8"/>
    </row>
    <row r="1859" spans="1:1" ht="15" customHeight="1" x14ac:dyDescent="0.2">
      <c r="A1859" s="8"/>
    </row>
    <row r="1860" spans="1:1" ht="15" customHeight="1" x14ac:dyDescent="0.2">
      <c r="A1860" s="8"/>
    </row>
    <row r="1861" spans="1:1" ht="15" customHeight="1" x14ac:dyDescent="0.2">
      <c r="A1861" s="8"/>
    </row>
    <row r="1862" spans="1:1" ht="15" customHeight="1" x14ac:dyDescent="0.2">
      <c r="A1862" s="8"/>
    </row>
    <row r="1863" spans="1:1" ht="15" customHeight="1" x14ac:dyDescent="0.2">
      <c r="A1863" s="8"/>
    </row>
    <row r="1864" spans="1:1" ht="15" customHeight="1" x14ac:dyDescent="0.2">
      <c r="A1864" s="8"/>
    </row>
    <row r="1865" spans="1:1" ht="15" customHeight="1" x14ac:dyDescent="0.2">
      <c r="A1865" s="8"/>
    </row>
    <row r="1866" spans="1:1" ht="15" customHeight="1" x14ac:dyDescent="0.2">
      <c r="A1866" s="8"/>
    </row>
    <row r="1867" spans="1:1" ht="15" customHeight="1" x14ac:dyDescent="0.2">
      <c r="A1867" s="8"/>
    </row>
    <row r="1868" spans="1:1" ht="15" customHeight="1" x14ac:dyDescent="0.2">
      <c r="A1868" s="8"/>
    </row>
    <row r="1869" spans="1:1" ht="15" customHeight="1" x14ac:dyDescent="0.2">
      <c r="A1869" s="8"/>
    </row>
    <row r="1870" spans="1:1" ht="15" customHeight="1" x14ac:dyDescent="0.2">
      <c r="A1870" s="8"/>
    </row>
    <row r="1871" spans="1:1" ht="15" customHeight="1" x14ac:dyDescent="0.2">
      <c r="A1871" s="8"/>
    </row>
    <row r="1872" spans="1:1" ht="15" customHeight="1" x14ac:dyDescent="0.2">
      <c r="A1872" s="8"/>
    </row>
    <row r="1873" spans="1:1" ht="15" customHeight="1" x14ac:dyDescent="0.2">
      <c r="A1873" s="8"/>
    </row>
    <row r="1874" spans="1:1" ht="15" customHeight="1" x14ac:dyDescent="0.2">
      <c r="A1874" s="8"/>
    </row>
    <row r="1875" spans="1:1" ht="15" customHeight="1" x14ac:dyDescent="0.2">
      <c r="A1875" s="8"/>
    </row>
    <row r="1876" spans="1:1" ht="15" customHeight="1" x14ac:dyDescent="0.2">
      <c r="A1876" s="8"/>
    </row>
    <row r="1877" spans="1:1" ht="15" customHeight="1" x14ac:dyDescent="0.2">
      <c r="A1877" s="8"/>
    </row>
    <row r="1878" spans="1:1" ht="15" customHeight="1" x14ac:dyDescent="0.2">
      <c r="A1878" s="8"/>
    </row>
    <row r="1879" spans="1:1" ht="15" customHeight="1" x14ac:dyDescent="0.2">
      <c r="A1879" s="8"/>
    </row>
    <row r="1880" spans="1:1" ht="15" customHeight="1" x14ac:dyDescent="0.2">
      <c r="A1880" s="8"/>
    </row>
    <row r="1881" spans="1:1" ht="15" customHeight="1" x14ac:dyDescent="0.2">
      <c r="A1881" s="8"/>
    </row>
    <row r="1882" spans="1:1" ht="15" customHeight="1" x14ac:dyDescent="0.2">
      <c r="A1882" s="8"/>
    </row>
    <row r="1883" spans="1:1" ht="15" customHeight="1" x14ac:dyDescent="0.2">
      <c r="A1883" s="8"/>
    </row>
    <row r="1884" spans="1:1" ht="15" customHeight="1" x14ac:dyDescent="0.2">
      <c r="A1884" s="8"/>
    </row>
    <row r="1885" spans="1:1" ht="15" customHeight="1" x14ac:dyDescent="0.2">
      <c r="A1885" s="8"/>
    </row>
    <row r="1886" spans="1:1" ht="15" customHeight="1" x14ac:dyDescent="0.2">
      <c r="A1886" s="8"/>
    </row>
    <row r="1887" spans="1:1" ht="15" customHeight="1" x14ac:dyDescent="0.2">
      <c r="A1887" s="8"/>
    </row>
    <row r="1888" spans="1:1" ht="15" customHeight="1" x14ac:dyDescent="0.2">
      <c r="A1888" s="8"/>
    </row>
    <row r="1889" spans="1:1" ht="15" customHeight="1" x14ac:dyDescent="0.2">
      <c r="A1889" s="8"/>
    </row>
    <row r="1890" spans="1:1" ht="15" customHeight="1" x14ac:dyDescent="0.2">
      <c r="A1890" s="8"/>
    </row>
    <row r="1891" spans="1:1" ht="15" customHeight="1" x14ac:dyDescent="0.2">
      <c r="A1891" s="8"/>
    </row>
    <row r="1892" spans="1:1" ht="15" customHeight="1" x14ac:dyDescent="0.2">
      <c r="A1892" s="8"/>
    </row>
    <row r="1893" spans="1:1" ht="15" customHeight="1" x14ac:dyDescent="0.2">
      <c r="A1893" s="8"/>
    </row>
    <row r="1894" spans="1:1" ht="15" customHeight="1" x14ac:dyDescent="0.2">
      <c r="A1894" s="8"/>
    </row>
    <row r="1895" spans="1:1" ht="15" customHeight="1" x14ac:dyDescent="0.2">
      <c r="A1895" s="8"/>
    </row>
    <row r="1896" spans="1:1" ht="15" customHeight="1" x14ac:dyDescent="0.2">
      <c r="A1896" s="8"/>
    </row>
    <row r="1897" spans="1:1" ht="15" customHeight="1" x14ac:dyDescent="0.2">
      <c r="A1897" s="8"/>
    </row>
    <row r="1898" spans="1:1" ht="15" customHeight="1" x14ac:dyDescent="0.2">
      <c r="A1898" s="8"/>
    </row>
    <row r="1899" spans="1:1" ht="15" customHeight="1" x14ac:dyDescent="0.2">
      <c r="A1899" s="8"/>
    </row>
    <row r="1900" spans="1:1" ht="15" customHeight="1" x14ac:dyDescent="0.2">
      <c r="A1900" s="8"/>
    </row>
    <row r="1901" spans="1:1" ht="15" customHeight="1" x14ac:dyDescent="0.2">
      <c r="A1901" s="8"/>
    </row>
    <row r="1902" spans="1:1" ht="15" customHeight="1" x14ac:dyDescent="0.2">
      <c r="A1902" s="8"/>
    </row>
    <row r="1903" spans="1:1" ht="15" customHeight="1" x14ac:dyDescent="0.2">
      <c r="A1903" s="8"/>
    </row>
    <row r="1904" spans="1:1" ht="15" customHeight="1" x14ac:dyDescent="0.2">
      <c r="A1904" s="8"/>
    </row>
    <row r="1905" spans="1:1" ht="15" customHeight="1" x14ac:dyDescent="0.2">
      <c r="A1905" s="8"/>
    </row>
    <row r="1906" spans="1:1" ht="15" customHeight="1" x14ac:dyDescent="0.2">
      <c r="A1906" s="8"/>
    </row>
    <row r="1907" spans="1:1" ht="15" customHeight="1" x14ac:dyDescent="0.2">
      <c r="A1907" s="8"/>
    </row>
    <row r="1908" spans="1:1" ht="15" customHeight="1" x14ac:dyDescent="0.2">
      <c r="A1908" s="8"/>
    </row>
    <row r="1909" spans="1:1" ht="15" customHeight="1" x14ac:dyDescent="0.2">
      <c r="A1909" s="8"/>
    </row>
    <row r="1910" spans="1:1" ht="15" customHeight="1" x14ac:dyDescent="0.2">
      <c r="A1910" s="8"/>
    </row>
    <row r="1911" spans="1:1" ht="15" customHeight="1" x14ac:dyDescent="0.2">
      <c r="A1911" s="8"/>
    </row>
    <row r="1912" spans="1:1" ht="15" customHeight="1" x14ac:dyDescent="0.2">
      <c r="A1912" s="8"/>
    </row>
    <row r="1913" spans="1:1" ht="15" customHeight="1" x14ac:dyDescent="0.2">
      <c r="A1913" s="8"/>
    </row>
    <row r="1914" spans="1:1" ht="15" customHeight="1" x14ac:dyDescent="0.2">
      <c r="A1914" s="8"/>
    </row>
    <row r="1915" spans="1:1" ht="15" customHeight="1" x14ac:dyDescent="0.2">
      <c r="A1915" s="8"/>
    </row>
    <row r="1916" spans="1:1" ht="15" customHeight="1" x14ac:dyDescent="0.2">
      <c r="A1916" s="8"/>
    </row>
    <row r="1917" spans="1:1" ht="15" customHeight="1" x14ac:dyDescent="0.2">
      <c r="A1917" s="8"/>
    </row>
    <row r="1918" spans="1:1" ht="15" customHeight="1" x14ac:dyDescent="0.2">
      <c r="A1918" s="8"/>
    </row>
    <row r="1919" spans="1:1" ht="15" customHeight="1" x14ac:dyDescent="0.2">
      <c r="A1919" s="8"/>
    </row>
    <row r="1920" spans="1:1" ht="15" customHeight="1" x14ac:dyDescent="0.2">
      <c r="A1920" s="8"/>
    </row>
    <row r="1921" spans="1:1" ht="15" customHeight="1" x14ac:dyDescent="0.2">
      <c r="A1921" s="8"/>
    </row>
    <row r="1922" spans="1:1" ht="15" customHeight="1" x14ac:dyDescent="0.2">
      <c r="A1922" s="8"/>
    </row>
    <row r="1923" spans="1:1" ht="15" customHeight="1" x14ac:dyDescent="0.2">
      <c r="A1923" s="8"/>
    </row>
    <row r="1924" spans="1:1" ht="15" customHeight="1" x14ac:dyDescent="0.2">
      <c r="A1924" s="8"/>
    </row>
    <row r="1925" spans="1:1" ht="15" customHeight="1" x14ac:dyDescent="0.2">
      <c r="A1925" s="8"/>
    </row>
    <row r="1926" spans="1:1" ht="15" customHeight="1" x14ac:dyDescent="0.2">
      <c r="A1926" s="8"/>
    </row>
    <row r="1927" spans="1:1" ht="15" customHeight="1" x14ac:dyDescent="0.2">
      <c r="A1927" s="8"/>
    </row>
    <row r="1928" spans="1:1" ht="15" customHeight="1" x14ac:dyDescent="0.2">
      <c r="A1928" s="8"/>
    </row>
    <row r="1929" spans="1:1" ht="15" customHeight="1" x14ac:dyDescent="0.2">
      <c r="A1929" s="8"/>
    </row>
    <row r="1930" spans="1:1" ht="15" customHeight="1" x14ac:dyDescent="0.2">
      <c r="A1930" s="8"/>
    </row>
    <row r="1931" spans="1:1" ht="15" customHeight="1" x14ac:dyDescent="0.2">
      <c r="A1931" s="8"/>
    </row>
    <row r="1932" spans="1:1" ht="15" customHeight="1" x14ac:dyDescent="0.2">
      <c r="A1932" s="8"/>
    </row>
    <row r="1933" spans="1:1" ht="15" customHeight="1" x14ac:dyDescent="0.2">
      <c r="A1933" s="8"/>
    </row>
    <row r="1934" spans="1:1" ht="15" customHeight="1" x14ac:dyDescent="0.2">
      <c r="A1934" s="8"/>
    </row>
    <row r="1935" spans="1:1" ht="15" customHeight="1" x14ac:dyDescent="0.2">
      <c r="A1935" s="8"/>
    </row>
    <row r="1936" spans="1:1" ht="15" customHeight="1" x14ac:dyDescent="0.2">
      <c r="A1936" s="8"/>
    </row>
    <row r="1937" spans="1:1" ht="15" customHeight="1" x14ac:dyDescent="0.2">
      <c r="A1937" s="8"/>
    </row>
    <row r="1938" spans="1:1" ht="15" customHeight="1" x14ac:dyDescent="0.2">
      <c r="A1938" s="8"/>
    </row>
    <row r="1939" spans="1:1" ht="15" customHeight="1" x14ac:dyDescent="0.2">
      <c r="A1939" s="8"/>
    </row>
    <row r="1940" spans="1:1" ht="15" customHeight="1" x14ac:dyDescent="0.2">
      <c r="A1940" s="8"/>
    </row>
    <row r="1941" spans="1:1" ht="15" customHeight="1" x14ac:dyDescent="0.2">
      <c r="A1941" s="8"/>
    </row>
    <row r="1942" spans="1:1" ht="15" customHeight="1" x14ac:dyDescent="0.2">
      <c r="A1942" s="8"/>
    </row>
    <row r="1943" spans="1:1" ht="15" customHeight="1" x14ac:dyDescent="0.2">
      <c r="A1943" s="8"/>
    </row>
    <row r="1944" spans="1:1" ht="15" customHeight="1" x14ac:dyDescent="0.2">
      <c r="A1944" s="8"/>
    </row>
    <row r="1945" spans="1:1" ht="15" customHeight="1" x14ac:dyDescent="0.2">
      <c r="A1945" s="8"/>
    </row>
    <row r="1946" spans="1:1" ht="15" customHeight="1" x14ac:dyDescent="0.2">
      <c r="A1946" s="8"/>
    </row>
    <row r="1947" spans="1:1" ht="15" customHeight="1" x14ac:dyDescent="0.2">
      <c r="A1947" s="8"/>
    </row>
    <row r="1948" spans="1:1" ht="15" customHeight="1" x14ac:dyDescent="0.2">
      <c r="A1948" s="8"/>
    </row>
    <row r="1949" spans="1:1" ht="15" customHeight="1" x14ac:dyDescent="0.2">
      <c r="A1949" s="8"/>
    </row>
    <row r="1950" spans="1:1" ht="15" customHeight="1" x14ac:dyDescent="0.2">
      <c r="A1950" s="8"/>
    </row>
    <row r="1951" spans="1:1" ht="15" customHeight="1" x14ac:dyDescent="0.2">
      <c r="A1951" s="8"/>
    </row>
    <row r="1952" spans="1:1" ht="15" customHeight="1" x14ac:dyDescent="0.2">
      <c r="A1952" s="8"/>
    </row>
    <row r="1953" spans="1:1" ht="15" customHeight="1" x14ac:dyDescent="0.2">
      <c r="A1953" s="8"/>
    </row>
    <row r="1954" spans="1:1" ht="15" customHeight="1" x14ac:dyDescent="0.2">
      <c r="A1954" s="8"/>
    </row>
    <row r="1955" spans="1:1" ht="15" customHeight="1" x14ac:dyDescent="0.2">
      <c r="A1955" s="8"/>
    </row>
    <row r="1956" spans="1:1" ht="15" customHeight="1" x14ac:dyDescent="0.2">
      <c r="A1956" s="8"/>
    </row>
    <row r="1957" spans="1:1" ht="15" customHeight="1" x14ac:dyDescent="0.2">
      <c r="A1957" s="8"/>
    </row>
    <row r="1958" spans="1:1" ht="15" customHeight="1" x14ac:dyDescent="0.2">
      <c r="A1958" s="8"/>
    </row>
    <row r="1959" spans="1:1" ht="15" customHeight="1" x14ac:dyDescent="0.2">
      <c r="A1959" s="8"/>
    </row>
    <row r="1960" spans="1:1" ht="15" customHeight="1" x14ac:dyDescent="0.2">
      <c r="A1960" s="8"/>
    </row>
    <row r="1961" spans="1:1" ht="15" customHeight="1" x14ac:dyDescent="0.2">
      <c r="A1961" s="8"/>
    </row>
    <row r="1962" spans="1:1" ht="15" customHeight="1" x14ac:dyDescent="0.2">
      <c r="A1962" s="8"/>
    </row>
    <row r="1963" spans="1:1" ht="15" customHeight="1" x14ac:dyDescent="0.2">
      <c r="A1963" s="8"/>
    </row>
    <row r="1964" spans="1:1" ht="15" customHeight="1" x14ac:dyDescent="0.2">
      <c r="A1964" s="8"/>
    </row>
    <row r="1965" spans="1:1" ht="15" customHeight="1" x14ac:dyDescent="0.2">
      <c r="A1965" s="8"/>
    </row>
    <row r="1966" spans="1:1" ht="15" customHeight="1" x14ac:dyDescent="0.2">
      <c r="A1966" s="8"/>
    </row>
    <row r="1967" spans="1:1" ht="15" customHeight="1" x14ac:dyDescent="0.2">
      <c r="A1967" s="8"/>
    </row>
    <row r="1968" spans="1:1" ht="15" customHeight="1" x14ac:dyDescent="0.2">
      <c r="A1968" s="8"/>
    </row>
    <row r="1969" spans="1:1" ht="15" customHeight="1" x14ac:dyDescent="0.2">
      <c r="A1969" s="8"/>
    </row>
    <row r="1970" spans="1:1" ht="15" customHeight="1" x14ac:dyDescent="0.2">
      <c r="A1970" s="8"/>
    </row>
    <row r="1971" spans="1:1" ht="15" customHeight="1" x14ac:dyDescent="0.2">
      <c r="A1971" s="8"/>
    </row>
    <row r="1972" spans="1:1" ht="15" customHeight="1" x14ac:dyDescent="0.2">
      <c r="A1972" s="8"/>
    </row>
    <row r="1973" spans="1:1" ht="15" customHeight="1" x14ac:dyDescent="0.2">
      <c r="A1973" s="8"/>
    </row>
    <row r="1974" spans="1:1" ht="15" customHeight="1" x14ac:dyDescent="0.2">
      <c r="A1974" s="8"/>
    </row>
    <row r="1975" spans="1:1" ht="15" customHeight="1" x14ac:dyDescent="0.2">
      <c r="A1975" s="8"/>
    </row>
    <row r="1976" spans="1:1" ht="15" customHeight="1" x14ac:dyDescent="0.2">
      <c r="A1976" s="8"/>
    </row>
    <row r="1977" spans="1:1" ht="15" customHeight="1" x14ac:dyDescent="0.2">
      <c r="A1977" s="8"/>
    </row>
    <row r="1978" spans="1:1" ht="15" customHeight="1" x14ac:dyDescent="0.2">
      <c r="A1978" s="8"/>
    </row>
    <row r="1979" spans="1:1" ht="15" customHeight="1" x14ac:dyDescent="0.2">
      <c r="A1979" s="8"/>
    </row>
    <row r="1980" spans="1:1" ht="15" customHeight="1" x14ac:dyDescent="0.2">
      <c r="A1980" s="8"/>
    </row>
    <row r="1981" spans="1:1" ht="15" customHeight="1" x14ac:dyDescent="0.2">
      <c r="A1981" s="8"/>
    </row>
    <row r="1982" spans="1:1" ht="15" customHeight="1" x14ac:dyDescent="0.2">
      <c r="A1982" s="8"/>
    </row>
    <row r="1983" spans="1:1" ht="15" customHeight="1" x14ac:dyDescent="0.2">
      <c r="A1983" s="8"/>
    </row>
    <row r="1984" spans="1:1" ht="15" customHeight="1" x14ac:dyDescent="0.2">
      <c r="A1984" s="8"/>
    </row>
    <row r="1985" spans="1:1" ht="15" customHeight="1" x14ac:dyDescent="0.2">
      <c r="A1985" s="8"/>
    </row>
    <row r="1986" spans="1:1" ht="15" customHeight="1" x14ac:dyDescent="0.2">
      <c r="A1986" s="8"/>
    </row>
    <row r="1987" spans="1:1" ht="15" customHeight="1" x14ac:dyDescent="0.2">
      <c r="A1987" s="8"/>
    </row>
    <row r="1988" spans="1:1" ht="15" customHeight="1" x14ac:dyDescent="0.2">
      <c r="A1988" s="8"/>
    </row>
    <row r="1989" spans="1:1" ht="15" customHeight="1" x14ac:dyDescent="0.2">
      <c r="A1989" s="8"/>
    </row>
    <row r="1990" spans="1:1" ht="15" customHeight="1" x14ac:dyDescent="0.2">
      <c r="A1990" s="8"/>
    </row>
    <row r="1991" spans="1:1" ht="15" customHeight="1" x14ac:dyDescent="0.2">
      <c r="A1991" s="8"/>
    </row>
    <row r="1992" spans="1:1" ht="15" customHeight="1" x14ac:dyDescent="0.2">
      <c r="A1992" s="8"/>
    </row>
    <row r="1993" spans="1:1" ht="15" customHeight="1" x14ac:dyDescent="0.2">
      <c r="A1993" s="8"/>
    </row>
    <row r="1994" spans="1:1" ht="15" customHeight="1" x14ac:dyDescent="0.2">
      <c r="A1994" s="8"/>
    </row>
    <row r="1995" spans="1:1" ht="15" customHeight="1" x14ac:dyDescent="0.2">
      <c r="A1995" s="8"/>
    </row>
    <row r="1996" spans="1:1" ht="15" customHeight="1" x14ac:dyDescent="0.2">
      <c r="A1996" s="8"/>
    </row>
    <row r="1997" spans="1:1" ht="15" customHeight="1" x14ac:dyDescent="0.2">
      <c r="A1997" s="8"/>
    </row>
    <row r="1998" spans="1:1" ht="15" customHeight="1" x14ac:dyDescent="0.2">
      <c r="A1998" s="8"/>
    </row>
    <row r="1999" spans="1:1" ht="15" customHeight="1" x14ac:dyDescent="0.2">
      <c r="A1999" s="8"/>
    </row>
    <row r="2000" spans="1:1" ht="15" customHeight="1" x14ac:dyDescent="0.2">
      <c r="A2000" s="8"/>
    </row>
    <row r="2001" spans="1:1" ht="15" customHeight="1" x14ac:dyDescent="0.2">
      <c r="A2001" s="8"/>
    </row>
    <row r="2002" spans="1:1" ht="15" customHeight="1" x14ac:dyDescent="0.2">
      <c r="A2002" s="8"/>
    </row>
    <row r="2003" spans="1:1" ht="15" customHeight="1" x14ac:dyDescent="0.2">
      <c r="A2003" s="8"/>
    </row>
    <row r="2004" spans="1:1" ht="15" customHeight="1" x14ac:dyDescent="0.2">
      <c r="A2004" s="8"/>
    </row>
    <row r="2005" spans="1:1" ht="15" customHeight="1" x14ac:dyDescent="0.2">
      <c r="A2005" s="8"/>
    </row>
    <row r="2006" spans="1:1" ht="15" customHeight="1" x14ac:dyDescent="0.2">
      <c r="A2006" s="8"/>
    </row>
    <row r="2007" spans="1:1" ht="15" customHeight="1" x14ac:dyDescent="0.2">
      <c r="A2007" s="8"/>
    </row>
    <row r="2008" spans="1:1" ht="15" customHeight="1" x14ac:dyDescent="0.2">
      <c r="A2008" s="8"/>
    </row>
    <row r="2009" spans="1:1" ht="15" customHeight="1" x14ac:dyDescent="0.2">
      <c r="A2009" s="8"/>
    </row>
    <row r="2010" spans="1:1" ht="15" customHeight="1" x14ac:dyDescent="0.2">
      <c r="A2010" s="8"/>
    </row>
    <row r="2011" spans="1:1" ht="15" customHeight="1" x14ac:dyDescent="0.2">
      <c r="A2011" s="8"/>
    </row>
    <row r="2012" spans="1:1" ht="15" customHeight="1" x14ac:dyDescent="0.2">
      <c r="A2012" s="8"/>
    </row>
    <row r="2013" spans="1:1" ht="15" customHeight="1" x14ac:dyDescent="0.2">
      <c r="A2013" s="8"/>
    </row>
    <row r="2014" spans="1:1" ht="15" customHeight="1" x14ac:dyDescent="0.2">
      <c r="A2014" s="8"/>
    </row>
    <row r="2015" spans="1:1" ht="15" customHeight="1" x14ac:dyDescent="0.2">
      <c r="A2015" s="8"/>
    </row>
    <row r="2016" spans="1:1" ht="15" customHeight="1" x14ac:dyDescent="0.2">
      <c r="A2016" s="8"/>
    </row>
    <row r="2017" spans="1:1" ht="15" customHeight="1" x14ac:dyDescent="0.2">
      <c r="A2017" s="8"/>
    </row>
    <row r="2018" spans="1:1" ht="15" customHeight="1" x14ac:dyDescent="0.2">
      <c r="A2018" s="8"/>
    </row>
    <row r="2019" spans="1:1" ht="15" customHeight="1" x14ac:dyDescent="0.2">
      <c r="A2019" s="8"/>
    </row>
    <row r="2020" spans="1:1" ht="15" customHeight="1" x14ac:dyDescent="0.2">
      <c r="A2020" s="8"/>
    </row>
    <row r="2021" spans="1:1" ht="15" customHeight="1" x14ac:dyDescent="0.2">
      <c r="A2021" s="8"/>
    </row>
    <row r="2022" spans="1:1" ht="15" customHeight="1" x14ac:dyDescent="0.2">
      <c r="A2022" s="8"/>
    </row>
    <row r="2023" spans="1:1" ht="15" customHeight="1" x14ac:dyDescent="0.2">
      <c r="A2023" s="8"/>
    </row>
    <row r="2024" spans="1:1" ht="15" customHeight="1" x14ac:dyDescent="0.2">
      <c r="A2024" s="8"/>
    </row>
    <row r="2025" spans="1:1" ht="15" customHeight="1" x14ac:dyDescent="0.2">
      <c r="A2025" s="8"/>
    </row>
    <row r="2026" spans="1:1" ht="15" customHeight="1" x14ac:dyDescent="0.2">
      <c r="A2026" s="8"/>
    </row>
    <row r="2027" spans="1:1" ht="15" customHeight="1" x14ac:dyDescent="0.2">
      <c r="A2027" s="8"/>
    </row>
    <row r="2028" spans="1:1" ht="15" customHeight="1" x14ac:dyDescent="0.2">
      <c r="A2028" s="8"/>
    </row>
    <row r="2029" spans="1:1" ht="15" customHeight="1" x14ac:dyDescent="0.2">
      <c r="A2029" s="8"/>
    </row>
    <row r="2030" spans="1:1" ht="15" customHeight="1" x14ac:dyDescent="0.2">
      <c r="A2030" s="8"/>
    </row>
    <row r="2031" spans="1:1" ht="15" customHeight="1" x14ac:dyDescent="0.2">
      <c r="A2031" s="8"/>
    </row>
    <row r="2032" spans="1:1" ht="15" customHeight="1" x14ac:dyDescent="0.2">
      <c r="A2032" s="8"/>
    </row>
    <row r="2033" spans="1:1" ht="15" customHeight="1" x14ac:dyDescent="0.2">
      <c r="A2033" s="8"/>
    </row>
    <row r="2034" spans="1:1" ht="15" customHeight="1" x14ac:dyDescent="0.2">
      <c r="A2034" s="8"/>
    </row>
    <row r="2035" spans="1:1" ht="15" customHeight="1" x14ac:dyDescent="0.2">
      <c r="A2035" s="8"/>
    </row>
    <row r="2036" spans="1:1" ht="15" customHeight="1" x14ac:dyDescent="0.2">
      <c r="A2036" s="8"/>
    </row>
    <row r="2037" spans="1:1" ht="15" customHeight="1" x14ac:dyDescent="0.2">
      <c r="A2037" s="8"/>
    </row>
    <row r="2038" spans="1:1" ht="15" customHeight="1" x14ac:dyDescent="0.2">
      <c r="A2038" s="8"/>
    </row>
    <row r="2039" spans="1:1" ht="15" customHeight="1" x14ac:dyDescent="0.2">
      <c r="A2039" s="8"/>
    </row>
    <row r="2040" spans="1:1" ht="15" customHeight="1" x14ac:dyDescent="0.2">
      <c r="A2040" s="8"/>
    </row>
    <row r="2041" spans="1:1" ht="15" customHeight="1" x14ac:dyDescent="0.2">
      <c r="A2041" s="8"/>
    </row>
    <row r="2042" spans="1:1" ht="15" customHeight="1" x14ac:dyDescent="0.2">
      <c r="A2042" s="8"/>
    </row>
    <row r="2043" spans="1:1" ht="15" customHeight="1" x14ac:dyDescent="0.2">
      <c r="A2043" s="8"/>
    </row>
    <row r="2044" spans="1:1" ht="15" customHeight="1" x14ac:dyDescent="0.2">
      <c r="A2044" s="8"/>
    </row>
    <row r="2045" spans="1:1" ht="15" customHeight="1" x14ac:dyDescent="0.2">
      <c r="A2045" s="8"/>
    </row>
    <row r="2046" spans="1:1" ht="15" customHeight="1" x14ac:dyDescent="0.2">
      <c r="A2046" s="8"/>
    </row>
    <row r="2047" spans="1:1" ht="15" customHeight="1" x14ac:dyDescent="0.2">
      <c r="A2047" s="8"/>
    </row>
    <row r="2048" spans="1:1" ht="15" customHeight="1" x14ac:dyDescent="0.2">
      <c r="A2048" s="8"/>
    </row>
    <row r="2049" spans="1:1" ht="15" customHeight="1" x14ac:dyDescent="0.2">
      <c r="A2049" s="8"/>
    </row>
    <row r="2050" spans="1:1" ht="15" customHeight="1" x14ac:dyDescent="0.2">
      <c r="A2050" s="8"/>
    </row>
    <row r="2051" spans="1:1" ht="15" customHeight="1" x14ac:dyDescent="0.2">
      <c r="A2051" s="8"/>
    </row>
    <row r="2052" spans="1:1" ht="15" customHeight="1" x14ac:dyDescent="0.2">
      <c r="A2052" s="8"/>
    </row>
    <row r="2053" spans="1:1" ht="15" customHeight="1" x14ac:dyDescent="0.2">
      <c r="A2053" s="8"/>
    </row>
    <row r="2054" spans="1:1" ht="15" customHeight="1" x14ac:dyDescent="0.2">
      <c r="A2054" s="8"/>
    </row>
    <row r="2055" spans="1:1" ht="15" customHeight="1" x14ac:dyDescent="0.2">
      <c r="A2055" s="8"/>
    </row>
    <row r="2056" spans="1:1" ht="15" customHeight="1" x14ac:dyDescent="0.2">
      <c r="A2056" s="8"/>
    </row>
    <row r="2057" spans="1:1" ht="15" customHeight="1" x14ac:dyDescent="0.2">
      <c r="A2057" s="8"/>
    </row>
    <row r="2058" spans="1:1" ht="15" customHeight="1" x14ac:dyDescent="0.2">
      <c r="A2058" s="8"/>
    </row>
    <row r="2059" spans="1:1" ht="15" customHeight="1" x14ac:dyDescent="0.2">
      <c r="A2059" s="8"/>
    </row>
    <row r="2060" spans="1:1" ht="15" customHeight="1" x14ac:dyDescent="0.2">
      <c r="A2060" s="8"/>
    </row>
    <row r="2061" spans="1:1" ht="15" customHeight="1" x14ac:dyDescent="0.2">
      <c r="A2061" s="8"/>
    </row>
    <row r="2062" spans="1:1" ht="15" customHeight="1" x14ac:dyDescent="0.2">
      <c r="A2062" s="8"/>
    </row>
    <row r="2063" spans="1:1" ht="15" customHeight="1" x14ac:dyDescent="0.2">
      <c r="A2063" s="8"/>
    </row>
    <row r="2064" spans="1:1" ht="15" customHeight="1" x14ac:dyDescent="0.2">
      <c r="A2064" s="8"/>
    </row>
    <row r="2065" spans="1:1" ht="15" customHeight="1" x14ac:dyDescent="0.2">
      <c r="A2065" s="8"/>
    </row>
    <row r="2066" spans="1:1" ht="15" customHeight="1" x14ac:dyDescent="0.2">
      <c r="A2066" s="8"/>
    </row>
    <row r="2067" spans="1:1" ht="15" customHeight="1" x14ac:dyDescent="0.2">
      <c r="A2067" s="8"/>
    </row>
    <row r="2068" spans="1:1" ht="15" customHeight="1" x14ac:dyDescent="0.2">
      <c r="A2068" s="8"/>
    </row>
    <row r="2069" spans="1:1" ht="15" customHeight="1" x14ac:dyDescent="0.2">
      <c r="A2069" s="8"/>
    </row>
    <row r="2070" spans="1:1" ht="15" customHeight="1" x14ac:dyDescent="0.2">
      <c r="A2070" s="8"/>
    </row>
    <row r="2071" spans="1:1" ht="15" customHeight="1" x14ac:dyDescent="0.2">
      <c r="A2071" s="8"/>
    </row>
    <row r="2072" spans="1:1" ht="15" customHeight="1" x14ac:dyDescent="0.2">
      <c r="A2072" s="8"/>
    </row>
    <row r="2073" spans="1:1" ht="15" customHeight="1" x14ac:dyDescent="0.2">
      <c r="A2073" s="8"/>
    </row>
    <row r="2074" spans="1:1" ht="15" customHeight="1" x14ac:dyDescent="0.2">
      <c r="A2074" s="8"/>
    </row>
    <row r="2075" spans="1:1" ht="15" customHeight="1" x14ac:dyDescent="0.2">
      <c r="A2075" s="8"/>
    </row>
    <row r="2076" spans="1:1" ht="15" customHeight="1" x14ac:dyDescent="0.2">
      <c r="A2076" s="8"/>
    </row>
    <row r="2077" spans="1:1" ht="15" customHeight="1" x14ac:dyDescent="0.2">
      <c r="A2077" s="8"/>
    </row>
    <row r="2078" spans="1:1" ht="15" customHeight="1" x14ac:dyDescent="0.2">
      <c r="A2078" s="8"/>
    </row>
    <row r="2079" spans="1:1" ht="15" customHeight="1" x14ac:dyDescent="0.2">
      <c r="A2079" s="8"/>
    </row>
    <row r="2080" spans="1:1" ht="15" customHeight="1" x14ac:dyDescent="0.2">
      <c r="A2080" s="8"/>
    </row>
    <row r="2081" spans="1:1" ht="15" customHeight="1" x14ac:dyDescent="0.2">
      <c r="A2081" s="8"/>
    </row>
    <row r="2082" spans="1:1" ht="15" customHeight="1" x14ac:dyDescent="0.2">
      <c r="A2082" s="8"/>
    </row>
    <row r="2083" spans="1:1" ht="15" customHeight="1" x14ac:dyDescent="0.2">
      <c r="A2083" s="8"/>
    </row>
    <row r="2084" spans="1:1" ht="15" customHeight="1" x14ac:dyDescent="0.2">
      <c r="A2084" s="8"/>
    </row>
    <row r="2085" spans="1:1" ht="15" customHeight="1" x14ac:dyDescent="0.2">
      <c r="A2085" s="8"/>
    </row>
    <row r="2086" spans="1:1" ht="15" customHeight="1" x14ac:dyDescent="0.2">
      <c r="A2086" s="8"/>
    </row>
    <row r="2087" spans="1:1" ht="15" customHeight="1" x14ac:dyDescent="0.2">
      <c r="A2087" s="8"/>
    </row>
    <row r="2088" spans="1:1" ht="15" customHeight="1" x14ac:dyDescent="0.2">
      <c r="A2088" s="8"/>
    </row>
    <row r="2089" spans="1:1" ht="15" customHeight="1" x14ac:dyDescent="0.2">
      <c r="A2089" s="8"/>
    </row>
    <row r="2090" spans="1:1" ht="15" customHeight="1" x14ac:dyDescent="0.2">
      <c r="A2090" s="8"/>
    </row>
    <row r="2091" spans="1:1" ht="15" customHeight="1" x14ac:dyDescent="0.2">
      <c r="A2091" s="8"/>
    </row>
    <row r="2092" spans="1:1" ht="15" customHeight="1" x14ac:dyDescent="0.2">
      <c r="A2092" s="8"/>
    </row>
    <row r="2093" spans="1:1" ht="15" customHeight="1" x14ac:dyDescent="0.2">
      <c r="A2093" s="8"/>
    </row>
    <row r="2094" spans="1:1" ht="15" customHeight="1" x14ac:dyDescent="0.2">
      <c r="A2094" s="8"/>
    </row>
    <row r="2095" spans="1:1" ht="15" customHeight="1" x14ac:dyDescent="0.2">
      <c r="A2095" s="8"/>
    </row>
    <row r="2096" spans="1:1" ht="15" customHeight="1" x14ac:dyDescent="0.2">
      <c r="A2096" s="8"/>
    </row>
    <row r="2097" spans="1:1" ht="15" customHeight="1" x14ac:dyDescent="0.2">
      <c r="A2097" s="8"/>
    </row>
    <row r="2098" spans="1:1" ht="15" customHeight="1" x14ac:dyDescent="0.2">
      <c r="A2098" s="8"/>
    </row>
    <row r="2099" spans="1:1" ht="15" customHeight="1" x14ac:dyDescent="0.2">
      <c r="A2099" s="8"/>
    </row>
    <row r="2100" spans="1:1" ht="15" customHeight="1" x14ac:dyDescent="0.2">
      <c r="A2100" s="8"/>
    </row>
    <row r="2101" spans="1:1" ht="15" customHeight="1" x14ac:dyDescent="0.2">
      <c r="A2101" s="8"/>
    </row>
    <row r="2102" spans="1:1" ht="15" customHeight="1" x14ac:dyDescent="0.2">
      <c r="A2102" s="8"/>
    </row>
    <row r="2103" spans="1:1" ht="15" customHeight="1" x14ac:dyDescent="0.2">
      <c r="A2103" s="8"/>
    </row>
    <row r="2104" spans="1:1" ht="15" customHeight="1" x14ac:dyDescent="0.2">
      <c r="A2104" s="8"/>
    </row>
    <row r="2105" spans="1:1" ht="15" customHeight="1" x14ac:dyDescent="0.2">
      <c r="A2105" s="8"/>
    </row>
    <row r="2106" spans="1:1" ht="15" customHeight="1" x14ac:dyDescent="0.2">
      <c r="A2106" s="8"/>
    </row>
    <row r="2107" spans="1:1" ht="15" customHeight="1" x14ac:dyDescent="0.2">
      <c r="A2107" s="8"/>
    </row>
    <row r="2108" spans="1:1" ht="15" customHeight="1" x14ac:dyDescent="0.2">
      <c r="A2108" s="8"/>
    </row>
    <row r="2109" spans="1:1" ht="15" customHeight="1" x14ac:dyDescent="0.2">
      <c r="A2109" s="8"/>
    </row>
    <row r="2110" spans="1:1" ht="15" customHeight="1" x14ac:dyDescent="0.2">
      <c r="A2110" s="8"/>
    </row>
    <row r="2111" spans="1:1" ht="15" customHeight="1" x14ac:dyDescent="0.2">
      <c r="A2111" s="8"/>
    </row>
    <row r="2112" spans="1:1" ht="15" customHeight="1" x14ac:dyDescent="0.2">
      <c r="A2112" s="8"/>
    </row>
    <row r="2113" spans="1:1" ht="15" customHeight="1" x14ac:dyDescent="0.2">
      <c r="A2113" s="8"/>
    </row>
    <row r="2114" spans="1:1" ht="15" customHeight="1" x14ac:dyDescent="0.2">
      <c r="A2114" s="8"/>
    </row>
    <row r="2115" spans="1:1" ht="15" customHeight="1" x14ac:dyDescent="0.2">
      <c r="A2115" s="8"/>
    </row>
    <row r="2116" spans="1:1" ht="15" customHeight="1" x14ac:dyDescent="0.2">
      <c r="A2116" s="8"/>
    </row>
    <row r="2117" spans="1:1" ht="15" customHeight="1" x14ac:dyDescent="0.2">
      <c r="A2117" s="8"/>
    </row>
    <row r="2118" spans="1:1" ht="15" customHeight="1" x14ac:dyDescent="0.2">
      <c r="A2118" s="8"/>
    </row>
    <row r="2119" spans="1:1" ht="15" customHeight="1" x14ac:dyDescent="0.2">
      <c r="A2119" s="8"/>
    </row>
    <row r="2120" spans="1:1" ht="15" customHeight="1" x14ac:dyDescent="0.2">
      <c r="A2120" s="8"/>
    </row>
    <row r="2121" spans="1:1" ht="15" customHeight="1" x14ac:dyDescent="0.2">
      <c r="A2121" s="8"/>
    </row>
    <row r="2122" spans="1:1" ht="15" customHeight="1" x14ac:dyDescent="0.2">
      <c r="A2122" s="8"/>
    </row>
    <row r="2123" spans="1:1" ht="15" customHeight="1" x14ac:dyDescent="0.2">
      <c r="A2123" s="8"/>
    </row>
    <row r="2124" spans="1:1" ht="15" customHeight="1" x14ac:dyDescent="0.2">
      <c r="A2124" s="8"/>
    </row>
    <row r="2125" spans="1:1" ht="15" customHeight="1" x14ac:dyDescent="0.2">
      <c r="A2125" s="8"/>
    </row>
    <row r="2126" spans="1:1" ht="15" customHeight="1" x14ac:dyDescent="0.2">
      <c r="A2126" s="8"/>
    </row>
    <row r="2127" spans="1:1" ht="15" customHeight="1" x14ac:dyDescent="0.2">
      <c r="A2127" s="8"/>
    </row>
    <row r="2128" spans="1:1" ht="15" customHeight="1" x14ac:dyDescent="0.2">
      <c r="A2128" s="8"/>
    </row>
    <row r="2129" spans="1:1" ht="15" customHeight="1" x14ac:dyDescent="0.2">
      <c r="A2129" s="8"/>
    </row>
    <row r="2130" spans="1:1" ht="15" customHeight="1" x14ac:dyDescent="0.2">
      <c r="A2130" s="8"/>
    </row>
    <row r="2131" spans="1:1" ht="15" customHeight="1" x14ac:dyDescent="0.2">
      <c r="A2131" s="8"/>
    </row>
    <row r="2132" spans="1:1" ht="15" customHeight="1" x14ac:dyDescent="0.2">
      <c r="A2132" s="8"/>
    </row>
    <row r="2133" spans="1:1" ht="15" customHeight="1" x14ac:dyDescent="0.2">
      <c r="A2133" s="8"/>
    </row>
    <row r="2134" spans="1:1" ht="15" customHeight="1" x14ac:dyDescent="0.2">
      <c r="A2134" s="8"/>
    </row>
    <row r="2135" spans="1:1" ht="15" customHeight="1" x14ac:dyDescent="0.2">
      <c r="A2135" s="8"/>
    </row>
    <row r="2136" spans="1:1" ht="15" customHeight="1" x14ac:dyDescent="0.2">
      <c r="A2136" s="8"/>
    </row>
    <row r="2137" spans="1:1" ht="15" customHeight="1" x14ac:dyDescent="0.2">
      <c r="A2137" s="8"/>
    </row>
    <row r="2138" spans="1:1" ht="15" customHeight="1" x14ac:dyDescent="0.2">
      <c r="A2138" s="8"/>
    </row>
    <row r="2139" spans="1:1" ht="15" customHeight="1" x14ac:dyDescent="0.2">
      <c r="A2139" s="8"/>
    </row>
    <row r="2140" spans="1:1" ht="15" customHeight="1" x14ac:dyDescent="0.2">
      <c r="A2140" s="8"/>
    </row>
    <row r="2141" spans="1:1" ht="15" customHeight="1" x14ac:dyDescent="0.2">
      <c r="A2141" s="8"/>
    </row>
    <row r="2142" spans="1:1" ht="15" customHeight="1" x14ac:dyDescent="0.2">
      <c r="A2142" s="8"/>
    </row>
    <row r="2143" spans="1:1" ht="15" customHeight="1" x14ac:dyDescent="0.2">
      <c r="A2143" s="8"/>
    </row>
    <row r="2144" spans="1:1" ht="15" customHeight="1" x14ac:dyDescent="0.2">
      <c r="A2144" s="8"/>
    </row>
    <row r="2145" spans="1:1" ht="15" customHeight="1" x14ac:dyDescent="0.2">
      <c r="A2145" s="8"/>
    </row>
    <row r="2146" spans="1:1" ht="15" customHeight="1" x14ac:dyDescent="0.2">
      <c r="A2146" s="8"/>
    </row>
    <row r="2147" spans="1:1" ht="15" customHeight="1" x14ac:dyDescent="0.2">
      <c r="A2147" s="8"/>
    </row>
    <row r="2148" spans="1:1" ht="15" customHeight="1" x14ac:dyDescent="0.2">
      <c r="A2148" s="8"/>
    </row>
    <row r="2149" spans="1:1" ht="15" customHeight="1" x14ac:dyDescent="0.2">
      <c r="A2149" s="8"/>
    </row>
    <row r="2150" spans="1:1" ht="15" customHeight="1" x14ac:dyDescent="0.2">
      <c r="A2150" s="8"/>
    </row>
    <row r="2151" spans="1:1" ht="15" customHeight="1" x14ac:dyDescent="0.2">
      <c r="A2151" s="8"/>
    </row>
    <row r="2152" spans="1:1" ht="15" customHeight="1" x14ac:dyDescent="0.2">
      <c r="A2152" s="8"/>
    </row>
    <row r="2153" spans="1:1" ht="15" customHeight="1" x14ac:dyDescent="0.2">
      <c r="A2153" s="8"/>
    </row>
    <row r="2154" spans="1:1" ht="15" customHeight="1" x14ac:dyDescent="0.2">
      <c r="A2154" s="8"/>
    </row>
    <row r="2155" spans="1:1" ht="15" customHeight="1" x14ac:dyDescent="0.2">
      <c r="A2155" s="8"/>
    </row>
    <row r="2156" spans="1:1" ht="15" customHeight="1" x14ac:dyDescent="0.2">
      <c r="A2156" s="8"/>
    </row>
    <row r="2157" spans="1:1" ht="15" customHeight="1" x14ac:dyDescent="0.2">
      <c r="A2157" s="8"/>
    </row>
    <row r="2158" spans="1:1" ht="15" customHeight="1" x14ac:dyDescent="0.2">
      <c r="A2158" s="8"/>
    </row>
    <row r="2159" spans="1:1" ht="15" customHeight="1" x14ac:dyDescent="0.2">
      <c r="A2159" s="8"/>
    </row>
    <row r="2160" spans="1:1" ht="15" customHeight="1" x14ac:dyDescent="0.2">
      <c r="A2160" s="8"/>
    </row>
    <row r="2161" spans="1:1" ht="15" customHeight="1" x14ac:dyDescent="0.2">
      <c r="A2161" s="8"/>
    </row>
    <row r="2162" spans="1:1" ht="15" customHeight="1" x14ac:dyDescent="0.2">
      <c r="A2162" s="8"/>
    </row>
    <row r="2163" spans="1:1" ht="15" customHeight="1" x14ac:dyDescent="0.2">
      <c r="A2163" s="8"/>
    </row>
    <row r="2164" spans="1:1" ht="15" customHeight="1" x14ac:dyDescent="0.2">
      <c r="A2164" s="8"/>
    </row>
    <row r="2165" spans="1:1" ht="15" customHeight="1" x14ac:dyDescent="0.2">
      <c r="A2165" s="8"/>
    </row>
    <row r="2166" spans="1:1" ht="15" customHeight="1" x14ac:dyDescent="0.2">
      <c r="A2166" s="8"/>
    </row>
    <row r="2167" spans="1:1" ht="15" customHeight="1" x14ac:dyDescent="0.2">
      <c r="A2167" s="8"/>
    </row>
    <row r="2168" spans="1:1" ht="15" customHeight="1" x14ac:dyDescent="0.2">
      <c r="A2168" s="8"/>
    </row>
    <row r="2169" spans="1:1" ht="15" customHeight="1" x14ac:dyDescent="0.2">
      <c r="A2169" s="8"/>
    </row>
    <row r="2170" spans="1:1" ht="15" customHeight="1" x14ac:dyDescent="0.2">
      <c r="A2170" s="8"/>
    </row>
    <row r="2171" spans="1:1" ht="15" customHeight="1" x14ac:dyDescent="0.2">
      <c r="A2171" s="8"/>
    </row>
    <row r="2172" spans="1:1" ht="15" customHeight="1" x14ac:dyDescent="0.2">
      <c r="A2172" s="8"/>
    </row>
    <row r="2173" spans="1:1" ht="15" customHeight="1" x14ac:dyDescent="0.2">
      <c r="A2173" s="8"/>
    </row>
    <row r="2174" spans="1:1" ht="15" customHeight="1" x14ac:dyDescent="0.2">
      <c r="A2174" s="8"/>
    </row>
    <row r="2175" spans="1:1" ht="15" customHeight="1" x14ac:dyDescent="0.2">
      <c r="A2175" s="8"/>
    </row>
    <row r="2176" spans="1:1" ht="15" customHeight="1" x14ac:dyDescent="0.2">
      <c r="A2176" s="8"/>
    </row>
    <row r="2177" spans="1:1" ht="15" customHeight="1" x14ac:dyDescent="0.2">
      <c r="A2177" s="8"/>
    </row>
    <row r="2178" spans="1:1" ht="15" customHeight="1" x14ac:dyDescent="0.2">
      <c r="A2178" s="8"/>
    </row>
    <row r="2179" spans="1:1" ht="15" customHeight="1" x14ac:dyDescent="0.2">
      <c r="A2179" s="8"/>
    </row>
    <row r="2180" spans="1:1" ht="15" customHeight="1" x14ac:dyDescent="0.2">
      <c r="A2180" s="8"/>
    </row>
    <row r="2181" spans="1:1" ht="15" customHeight="1" x14ac:dyDescent="0.2">
      <c r="A2181" s="8"/>
    </row>
    <row r="2182" spans="1:1" ht="15" customHeight="1" x14ac:dyDescent="0.2">
      <c r="A2182" s="8"/>
    </row>
    <row r="2183" spans="1:1" ht="15" customHeight="1" x14ac:dyDescent="0.2">
      <c r="A2183" s="8"/>
    </row>
    <row r="2184" spans="1:1" ht="15" customHeight="1" x14ac:dyDescent="0.2">
      <c r="A2184" s="8"/>
    </row>
    <row r="2185" spans="1:1" ht="15" customHeight="1" x14ac:dyDescent="0.2">
      <c r="A2185" s="8"/>
    </row>
    <row r="2186" spans="1:1" ht="15" customHeight="1" x14ac:dyDescent="0.2">
      <c r="A2186" s="8"/>
    </row>
    <row r="2187" spans="1:1" ht="15" customHeight="1" x14ac:dyDescent="0.2">
      <c r="A2187" s="8"/>
    </row>
    <row r="2188" spans="1:1" ht="15" customHeight="1" x14ac:dyDescent="0.2">
      <c r="A2188" s="8"/>
    </row>
    <row r="2189" spans="1:1" ht="15" customHeight="1" x14ac:dyDescent="0.2">
      <c r="A2189" s="8"/>
    </row>
    <row r="2190" spans="1:1" ht="15" customHeight="1" x14ac:dyDescent="0.2">
      <c r="A2190" s="8"/>
    </row>
    <row r="2191" spans="1:1" ht="15" customHeight="1" x14ac:dyDescent="0.2">
      <c r="A2191" s="8"/>
    </row>
    <row r="2192" spans="1:1" ht="15" customHeight="1" x14ac:dyDescent="0.2">
      <c r="A2192" s="8"/>
    </row>
    <row r="2193" spans="1:1" ht="15" customHeight="1" x14ac:dyDescent="0.2">
      <c r="A2193" s="8"/>
    </row>
    <row r="2194" spans="1:1" ht="15" customHeight="1" x14ac:dyDescent="0.2">
      <c r="A2194" s="8"/>
    </row>
    <row r="2195" spans="1:1" ht="15" customHeight="1" x14ac:dyDescent="0.2">
      <c r="A2195" s="8"/>
    </row>
    <row r="2196" spans="1:1" ht="15" customHeight="1" x14ac:dyDescent="0.2">
      <c r="A2196" s="8"/>
    </row>
    <row r="2197" spans="1:1" ht="15" customHeight="1" x14ac:dyDescent="0.2">
      <c r="A2197" s="8"/>
    </row>
    <row r="2198" spans="1:1" ht="15" customHeight="1" x14ac:dyDescent="0.2">
      <c r="A2198" s="8"/>
    </row>
    <row r="2199" spans="1:1" ht="15" customHeight="1" x14ac:dyDescent="0.2">
      <c r="A2199" s="8"/>
    </row>
    <row r="2200" spans="1:1" ht="15" customHeight="1" x14ac:dyDescent="0.2">
      <c r="A2200" s="8"/>
    </row>
    <row r="2201" spans="1:1" ht="15" customHeight="1" x14ac:dyDescent="0.2">
      <c r="A2201" s="8"/>
    </row>
    <row r="2202" spans="1:1" ht="15" customHeight="1" x14ac:dyDescent="0.2">
      <c r="A2202" s="8"/>
    </row>
    <row r="2203" spans="1:1" ht="15" customHeight="1" x14ac:dyDescent="0.2">
      <c r="A2203" s="8"/>
    </row>
    <row r="2204" spans="1:1" ht="15" customHeight="1" x14ac:dyDescent="0.2">
      <c r="A2204" s="8"/>
    </row>
    <row r="2205" spans="1:1" ht="15" customHeight="1" x14ac:dyDescent="0.2">
      <c r="A2205" s="8"/>
    </row>
    <row r="2206" spans="1:1" ht="15" customHeight="1" x14ac:dyDescent="0.2">
      <c r="A2206" s="8"/>
    </row>
    <row r="2207" spans="1:1" ht="15" customHeight="1" x14ac:dyDescent="0.2">
      <c r="A2207" s="8"/>
    </row>
    <row r="2208" spans="1:1" ht="15" customHeight="1" x14ac:dyDescent="0.2">
      <c r="A2208" s="8"/>
    </row>
    <row r="2209" spans="1:1" ht="15" customHeight="1" x14ac:dyDescent="0.2">
      <c r="A2209" s="8"/>
    </row>
    <row r="2210" spans="1:1" ht="15" customHeight="1" x14ac:dyDescent="0.2">
      <c r="A2210" s="8"/>
    </row>
    <row r="2211" spans="1:1" ht="15" customHeight="1" x14ac:dyDescent="0.2">
      <c r="A2211" s="8"/>
    </row>
    <row r="2212" spans="1:1" ht="15" customHeight="1" x14ac:dyDescent="0.2">
      <c r="A2212" s="8"/>
    </row>
    <row r="2213" spans="1:1" ht="15" customHeight="1" x14ac:dyDescent="0.2">
      <c r="A2213" s="8"/>
    </row>
    <row r="2214" spans="1:1" ht="15" customHeight="1" x14ac:dyDescent="0.2">
      <c r="A2214" s="8"/>
    </row>
  </sheetData>
  <mergeCells count="9">
    <mergeCell ref="A1:B1"/>
    <mergeCell ref="A2:B2"/>
    <mergeCell ref="A3:B3"/>
    <mergeCell ref="A7:B7"/>
    <mergeCell ref="A84:B84"/>
    <mergeCell ref="A83:B83"/>
    <mergeCell ref="A82:B82"/>
    <mergeCell ref="A9:B9"/>
    <mergeCell ref="A8:B8"/>
  </mergeCells>
  <hyperlinks>
    <hyperlink ref="A2:B2" location="'Pivot Tables'!A5" display="Home Attainability Index Metrics" xr:uid="{627F81FC-4B8E-4B0F-AAFD-5480969D3343}"/>
    <hyperlink ref="A3:B3" location="'Pivot Tables'!A90" display="Occupational Analysis Metrics" xr:uid="{9F7C136A-0651-49C2-99E7-11CE903EAE92}"/>
    <hyperlink ref="A79" location="'Pivot Tables'!A1" display="Back to Top" xr:uid="{C2D63BAF-17C5-4488-8127-42AFC7E7F9D3}"/>
  </hyperlinks>
  <pageMargins left="0.7" right="0.7" top="0.75" bottom="0.75" header="0" footer="0"/>
  <pageSetup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19"/>
  <sheetViews>
    <sheetView topLeftCell="B25" zoomScaleNormal="100" workbookViewId="0">
      <selection activeCell="B26" sqref="B26"/>
    </sheetView>
  </sheetViews>
  <sheetFormatPr defaultColWidth="12.625" defaultRowHeight="15" customHeight="1" x14ac:dyDescent="0.2"/>
  <cols>
    <col min="1" max="1" width="59.125" style="3" customWidth="1"/>
    <col min="2" max="2" width="121" style="6" customWidth="1"/>
    <col min="3" max="26" width="8.625" customWidth="1"/>
  </cols>
  <sheetData>
    <row r="1" spans="1:26" ht="14.25" customHeight="1" thickBot="1" x14ac:dyDescent="0.3">
      <c r="A1" s="32" t="s">
        <v>314</v>
      </c>
      <c r="B1" s="34" t="s">
        <v>315</v>
      </c>
      <c r="C1" s="4"/>
      <c r="D1" s="4"/>
      <c r="E1" s="4"/>
      <c r="F1" s="4"/>
      <c r="G1" s="4"/>
      <c r="H1" s="4"/>
      <c r="I1" s="4"/>
      <c r="J1" s="4"/>
      <c r="K1" s="4"/>
      <c r="L1" s="4"/>
      <c r="M1" s="4"/>
      <c r="N1" s="4"/>
      <c r="O1" s="4"/>
      <c r="P1" s="4"/>
      <c r="Q1" s="4"/>
      <c r="R1" s="4"/>
      <c r="S1" s="4"/>
      <c r="T1" s="4"/>
      <c r="U1" s="4"/>
      <c r="V1" s="4"/>
      <c r="W1" s="4"/>
      <c r="X1" s="4"/>
      <c r="Y1" s="4"/>
      <c r="Z1" s="4"/>
    </row>
    <row r="2" spans="1:26" ht="14.25" customHeight="1" thickBot="1" x14ac:dyDescent="0.3">
      <c r="A2" s="272" t="s">
        <v>316</v>
      </c>
      <c r="B2" s="273"/>
      <c r="C2" s="4"/>
      <c r="D2" s="4"/>
      <c r="E2" s="4"/>
      <c r="F2" s="4"/>
      <c r="G2" s="4"/>
      <c r="H2" s="4"/>
      <c r="I2" s="4"/>
      <c r="J2" s="4"/>
      <c r="K2" s="4"/>
      <c r="L2" s="4"/>
      <c r="M2" s="4"/>
      <c r="N2" s="4"/>
      <c r="O2" s="4"/>
      <c r="P2" s="4"/>
      <c r="Q2" s="4"/>
      <c r="R2" s="4"/>
      <c r="S2" s="4"/>
      <c r="T2" s="4"/>
      <c r="U2" s="4"/>
      <c r="V2" s="4"/>
      <c r="W2" s="4"/>
      <c r="X2" s="4"/>
      <c r="Y2" s="4"/>
      <c r="Z2" s="4"/>
    </row>
    <row r="3" spans="1:26" ht="15.6" customHeight="1" x14ac:dyDescent="0.2">
      <c r="A3" s="277" t="s">
        <v>389</v>
      </c>
      <c r="B3" s="31" t="s">
        <v>380</v>
      </c>
      <c r="C3" s="2"/>
      <c r="D3" s="2"/>
      <c r="E3" s="2"/>
      <c r="F3" s="2"/>
      <c r="G3" s="2"/>
      <c r="H3" s="2"/>
      <c r="I3" s="2"/>
      <c r="J3" s="2"/>
      <c r="K3" s="2"/>
      <c r="L3" s="2"/>
      <c r="M3" s="2"/>
      <c r="N3" s="2"/>
      <c r="O3" s="2"/>
      <c r="P3" s="2"/>
      <c r="Q3" s="2"/>
      <c r="R3" s="2"/>
      <c r="S3" s="2"/>
      <c r="T3" s="2"/>
      <c r="U3" s="2"/>
      <c r="V3" s="2"/>
      <c r="W3" s="2"/>
      <c r="X3" s="2"/>
      <c r="Y3" s="2"/>
      <c r="Z3" s="2"/>
    </row>
    <row r="4" spans="1:26" ht="103.5" customHeight="1" x14ac:dyDescent="0.2">
      <c r="A4" s="278"/>
      <c r="B4" s="222" t="s">
        <v>528</v>
      </c>
      <c r="C4" s="2"/>
      <c r="D4" s="2"/>
      <c r="E4" s="2"/>
      <c r="F4" s="2"/>
      <c r="G4" s="2"/>
      <c r="H4" s="2"/>
      <c r="I4" s="2"/>
      <c r="J4" s="2"/>
      <c r="K4" s="2"/>
      <c r="L4" s="2"/>
      <c r="M4" s="2"/>
      <c r="N4" s="2"/>
      <c r="O4" s="2"/>
      <c r="P4" s="2"/>
      <c r="Q4" s="2"/>
      <c r="R4" s="2"/>
      <c r="S4" s="2"/>
      <c r="T4" s="2"/>
      <c r="U4" s="2"/>
      <c r="V4" s="2"/>
      <c r="W4" s="2"/>
      <c r="X4" s="2"/>
      <c r="Y4" s="2"/>
      <c r="Z4" s="2"/>
    </row>
    <row r="5" spans="1:26" ht="14.1" customHeight="1" thickBot="1" x14ac:dyDescent="0.3">
      <c r="A5" s="268" t="s">
        <v>317</v>
      </c>
      <c r="B5" s="274"/>
      <c r="C5" s="4"/>
      <c r="D5" s="4"/>
      <c r="E5" s="4"/>
      <c r="F5" s="4"/>
      <c r="G5" s="4"/>
      <c r="H5" s="4"/>
      <c r="I5" s="4"/>
      <c r="J5" s="4"/>
      <c r="K5" s="4"/>
      <c r="L5" s="4"/>
      <c r="M5" s="4"/>
      <c r="N5" s="4"/>
      <c r="O5" s="4"/>
      <c r="P5" s="4"/>
      <c r="Q5" s="4"/>
      <c r="R5" s="4"/>
      <c r="S5" s="4"/>
      <c r="T5" s="4"/>
      <c r="U5" s="4"/>
      <c r="V5" s="4"/>
      <c r="W5" s="4"/>
      <c r="X5" s="4"/>
      <c r="Y5" s="4"/>
      <c r="Z5" s="4"/>
    </row>
    <row r="6" spans="1:26" ht="14.1" customHeight="1" x14ac:dyDescent="0.25">
      <c r="A6" s="266" t="s">
        <v>318</v>
      </c>
      <c r="B6" s="227" t="s">
        <v>380</v>
      </c>
      <c r="C6" s="4"/>
      <c r="D6" s="4"/>
      <c r="E6" s="4"/>
      <c r="F6" s="4"/>
      <c r="G6" s="4"/>
      <c r="H6" s="4"/>
      <c r="I6" s="4"/>
      <c r="J6" s="4"/>
      <c r="K6" s="4"/>
      <c r="L6" s="4"/>
      <c r="M6" s="4"/>
      <c r="N6" s="4"/>
      <c r="O6" s="4"/>
      <c r="P6" s="4"/>
      <c r="Q6" s="4"/>
      <c r="R6" s="4"/>
      <c r="S6" s="4"/>
      <c r="T6" s="4"/>
      <c r="U6" s="4"/>
      <c r="V6" s="4"/>
      <c r="W6" s="4"/>
      <c r="X6" s="4"/>
      <c r="Y6" s="4"/>
      <c r="Z6" s="4"/>
    </row>
    <row r="7" spans="1:26" ht="128.25" x14ac:dyDescent="0.2">
      <c r="A7" s="267"/>
      <c r="B7" s="223" t="s">
        <v>541</v>
      </c>
      <c r="C7" s="2"/>
      <c r="D7" s="2"/>
      <c r="E7" s="2"/>
      <c r="F7" s="2"/>
      <c r="G7" s="2"/>
      <c r="H7" s="2"/>
      <c r="I7" s="2"/>
      <c r="J7" s="2"/>
      <c r="K7" s="2"/>
      <c r="L7" s="2"/>
      <c r="M7" s="2"/>
      <c r="N7" s="2"/>
      <c r="O7" s="2"/>
      <c r="P7" s="2"/>
      <c r="Q7" s="2"/>
      <c r="R7" s="2"/>
      <c r="S7" s="2"/>
      <c r="T7" s="2"/>
      <c r="U7" s="2"/>
      <c r="V7" s="2"/>
      <c r="W7" s="2"/>
      <c r="X7" s="2"/>
      <c r="Y7" s="2"/>
      <c r="Z7" s="2"/>
    </row>
    <row r="8" spans="1:26" ht="15.6" customHeight="1" x14ac:dyDescent="0.2">
      <c r="A8" s="264" t="s">
        <v>319</v>
      </c>
      <c r="B8" s="29" t="s">
        <v>380</v>
      </c>
      <c r="C8" s="2"/>
      <c r="D8" s="2"/>
      <c r="E8" s="2"/>
      <c r="F8" s="2"/>
      <c r="G8" s="2"/>
      <c r="H8" s="2"/>
      <c r="I8" s="2"/>
      <c r="J8" s="2"/>
      <c r="K8" s="2"/>
      <c r="L8" s="2"/>
      <c r="M8" s="2"/>
      <c r="N8" s="2"/>
      <c r="O8" s="2"/>
      <c r="P8" s="2"/>
      <c r="Q8" s="2"/>
      <c r="R8" s="2"/>
      <c r="S8" s="2"/>
      <c r="T8" s="2"/>
      <c r="U8" s="2"/>
      <c r="V8" s="2"/>
      <c r="W8" s="2"/>
      <c r="X8" s="2"/>
      <c r="Y8" s="2"/>
      <c r="Z8" s="2"/>
    </row>
    <row r="9" spans="1:26" ht="71.25" x14ac:dyDescent="0.2">
      <c r="A9" s="267"/>
      <c r="B9" s="223" t="s">
        <v>529</v>
      </c>
      <c r="C9" s="2"/>
      <c r="D9" s="2"/>
      <c r="E9" s="2"/>
      <c r="F9" s="2"/>
      <c r="G9" s="2"/>
      <c r="H9" s="2"/>
      <c r="I9" s="2"/>
      <c r="J9" s="2"/>
      <c r="K9" s="2"/>
      <c r="L9" s="2"/>
      <c r="M9" s="2"/>
      <c r="N9" s="2"/>
      <c r="O9" s="2"/>
      <c r="P9" s="2"/>
      <c r="Q9" s="2"/>
      <c r="R9" s="2"/>
      <c r="S9" s="2"/>
      <c r="T9" s="2"/>
      <c r="U9" s="2"/>
      <c r="V9" s="2"/>
      <c r="W9" s="2"/>
      <c r="X9" s="2"/>
      <c r="Y9" s="2"/>
      <c r="Z9" s="2"/>
    </row>
    <row r="10" spans="1:26" ht="14.1" customHeight="1" x14ac:dyDescent="0.2">
      <c r="A10" s="264" t="s">
        <v>320</v>
      </c>
      <c r="B10" s="29" t="s">
        <v>380</v>
      </c>
      <c r="C10" s="2"/>
      <c r="D10" s="2"/>
      <c r="E10" s="2"/>
      <c r="F10" s="2"/>
      <c r="G10" s="2"/>
      <c r="H10" s="2"/>
      <c r="I10" s="2"/>
      <c r="J10" s="2"/>
      <c r="K10" s="2"/>
      <c r="L10" s="2"/>
      <c r="M10" s="2"/>
      <c r="N10" s="2"/>
      <c r="O10" s="2"/>
      <c r="P10" s="2"/>
      <c r="Q10" s="2"/>
      <c r="R10" s="2"/>
      <c r="S10" s="2"/>
      <c r="T10" s="2"/>
      <c r="U10" s="2"/>
      <c r="V10" s="2"/>
      <c r="W10" s="2"/>
      <c r="X10" s="2"/>
      <c r="Y10" s="2"/>
      <c r="Z10" s="2"/>
    </row>
    <row r="11" spans="1:26" ht="114" x14ac:dyDescent="0.2">
      <c r="A11" s="267"/>
      <c r="B11" s="223" t="s">
        <v>530</v>
      </c>
      <c r="C11" s="2"/>
      <c r="D11" s="2"/>
      <c r="E11" s="2"/>
      <c r="F11" s="2"/>
      <c r="G11" s="2"/>
      <c r="H11" s="2"/>
      <c r="I11" s="2"/>
      <c r="J11" s="2"/>
      <c r="K11" s="2"/>
      <c r="L11" s="2"/>
      <c r="M11" s="2"/>
      <c r="N11" s="2"/>
      <c r="O11" s="2"/>
      <c r="P11" s="2"/>
      <c r="Q11" s="2"/>
      <c r="R11" s="2"/>
      <c r="S11" s="2"/>
      <c r="T11" s="2"/>
      <c r="U11" s="2"/>
      <c r="V11" s="2"/>
      <c r="W11" s="2"/>
      <c r="X11" s="2"/>
      <c r="Y11" s="2"/>
      <c r="Z11" s="2"/>
    </row>
    <row r="12" spans="1:26" ht="14.1" customHeight="1" x14ac:dyDescent="0.2">
      <c r="A12" s="264" t="s">
        <v>321</v>
      </c>
      <c r="B12" s="29" t="s">
        <v>380</v>
      </c>
      <c r="C12" s="2"/>
      <c r="D12" s="2"/>
      <c r="E12" s="2"/>
      <c r="F12" s="2"/>
      <c r="G12" s="2"/>
      <c r="H12" s="2"/>
      <c r="I12" s="2"/>
      <c r="J12" s="2"/>
      <c r="K12" s="2"/>
      <c r="L12" s="2"/>
      <c r="M12" s="2"/>
      <c r="N12" s="2"/>
      <c r="O12" s="2"/>
      <c r="P12" s="2"/>
      <c r="Q12" s="2"/>
      <c r="R12" s="2"/>
      <c r="S12" s="2"/>
      <c r="T12" s="2"/>
      <c r="U12" s="2"/>
      <c r="V12" s="2"/>
      <c r="W12" s="2"/>
      <c r="X12" s="2"/>
      <c r="Y12" s="2"/>
      <c r="Z12" s="2"/>
    </row>
    <row r="13" spans="1:26" ht="114" x14ac:dyDescent="0.2">
      <c r="A13" s="267"/>
      <c r="B13" s="37" t="s">
        <v>520</v>
      </c>
      <c r="C13" s="2"/>
      <c r="D13" s="2"/>
      <c r="E13" s="2"/>
      <c r="F13" s="2"/>
      <c r="G13" s="2"/>
      <c r="H13" s="2"/>
      <c r="I13" s="2"/>
      <c r="J13" s="2"/>
      <c r="K13" s="2"/>
      <c r="L13" s="2"/>
      <c r="M13" s="2"/>
      <c r="N13" s="2"/>
      <c r="O13" s="2"/>
      <c r="P13" s="2"/>
      <c r="Q13" s="2"/>
      <c r="R13" s="2"/>
      <c r="S13" s="2"/>
      <c r="T13" s="2"/>
      <c r="U13" s="2"/>
      <c r="V13" s="2"/>
      <c r="W13" s="2"/>
      <c r="X13" s="2"/>
      <c r="Y13" s="2"/>
      <c r="Z13" s="2"/>
    </row>
    <row r="14" spans="1:26" ht="14.1" customHeight="1" x14ac:dyDescent="0.2">
      <c r="A14" s="264" t="s">
        <v>322</v>
      </c>
      <c r="B14" s="29" t="s">
        <v>380</v>
      </c>
      <c r="C14" s="2"/>
      <c r="D14" s="2"/>
      <c r="E14" s="2"/>
      <c r="F14" s="2"/>
      <c r="G14" s="2"/>
      <c r="H14" s="2"/>
      <c r="I14" s="2"/>
      <c r="J14" s="2"/>
      <c r="K14" s="2"/>
      <c r="L14" s="2"/>
      <c r="M14" s="2"/>
      <c r="N14" s="2"/>
      <c r="O14" s="2"/>
      <c r="P14" s="2"/>
      <c r="Q14" s="2"/>
      <c r="R14" s="2"/>
      <c r="S14" s="2"/>
      <c r="T14" s="2"/>
      <c r="U14" s="2"/>
      <c r="V14" s="2"/>
      <c r="W14" s="2"/>
      <c r="X14" s="2"/>
      <c r="Y14" s="2"/>
      <c r="Z14" s="2"/>
    </row>
    <row r="15" spans="1:26" ht="176.25" customHeight="1" x14ac:dyDescent="0.2">
      <c r="A15" s="267"/>
      <c r="B15" s="223" t="s">
        <v>535</v>
      </c>
      <c r="C15" s="2"/>
      <c r="D15" s="2"/>
      <c r="E15" s="2"/>
      <c r="F15" s="2"/>
      <c r="G15" s="2"/>
      <c r="H15" s="2"/>
      <c r="I15" s="2"/>
      <c r="J15" s="2"/>
      <c r="K15" s="2"/>
      <c r="L15" s="2"/>
      <c r="M15" s="2"/>
      <c r="N15" s="2"/>
      <c r="O15" s="2"/>
      <c r="P15" s="2"/>
      <c r="Q15" s="2"/>
      <c r="R15" s="2"/>
      <c r="S15" s="2"/>
      <c r="T15" s="2"/>
      <c r="U15" s="2"/>
      <c r="V15" s="2"/>
      <c r="W15" s="2"/>
      <c r="X15" s="2"/>
      <c r="Y15" s="2"/>
      <c r="Z15" s="2"/>
    </row>
    <row r="16" spans="1:26" ht="14.1" customHeight="1" x14ac:dyDescent="0.2">
      <c r="A16" s="264" t="s">
        <v>323</v>
      </c>
      <c r="B16" s="29" t="s">
        <v>380</v>
      </c>
      <c r="C16" s="2"/>
      <c r="D16" s="2"/>
      <c r="E16" s="2"/>
      <c r="F16" s="2"/>
      <c r="G16" s="2"/>
      <c r="H16" s="2"/>
      <c r="I16" s="2"/>
      <c r="J16" s="2"/>
      <c r="K16" s="2"/>
      <c r="L16" s="2"/>
      <c r="M16" s="2"/>
      <c r="N16" s="2"/>
      <c r="O16" s="2"/>
      <c r="P16" s="2"/>
      <c r="Q16" s="2"/>
      <c r="R16" s="2"/>
      <c r="S16" s="2"/>
      <c r="T16" s="2"/>
      <c r="U16" s="2"/>
      <c r="V16" s="2"/>
      <c r="W16" s="2"/>
      <c r="X16" s="2"/>
      <c r="Y16" s="2"/>
      <c r="Z16" s="2"/>
    </row>
    <row r="17" spans="1:26" ht="243" thickBot="1" x14ac:dyDescent="0.25">
      <c r="A17" s="265"/>
      <c r="B17" s="224" t="s">
        <v>542</v>
      </c>
      <c r="C17" s="2"/>
      <c r="D17" s="2"/>
      <c r="E17" s="2"/>
      <c r="F17" s="2"/>
      <c r="G17" s="2"/>
      <c r="H17" s="2"/>
      <c r="I17" s="2"/>
      <c r="J17" s="2"/>
      <c r="K17" s="2"/>
      <c r="L17" s="2"/>
      <c r="M17" s="2"/>
      <c r="N17" s="2"/>
      <c r="O17" s="2"/>
      <c r="P17" s="2"/>
      <c r="Q17" s="2"/>
      <c r="R17" s="2"/>
      <c r="S17" s="2"/>
      <c r="T17" s="2"/>
      <c r="U17" s="2"/>
      <c r="V17" s="2"/>
      <c r="W17" s="2"/>
      <c r="X17" s="2"/>
      <c r="Y17" s="2"/>
      <c r="Z17" s="2"/>
    </row>
    <row r="18" spans="1:26" ht="15.75" thickBot="1" x14ac:dyDescent="0.3">
      <c r="A18" s="268" t="s">
        <v>324</v>
      </c>
      <c r="B18" s="27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x14ac:dyDescent="0.25">
      <c r="A19" s="266" t="s">
        <v>325</v>
      </c>
      <c r="B19" s="31" t="s">
        <v>380</v>
      </c>
      <c r="C19" s="4"/>
      <c r="D19" s="4"/>
      <c r="E19" s="4"/>
      <c r="F19" s="4"/>
      <c r="G19" s="4"/>
      <c r="H19" s="4"/>
      <c r="I19" s="4"/>
      <c r="J19" s="4"/>
      <c r="K19" s="4"/>
      <c r="L19" s="4"/>
      <c r="M19" s="4"/>
      <c r="N19" s="4"/>
      <c r="O19" s="4"/>
      <c r="P19" s="4"/>
      <c r="Q19" s="4"/>
      <c r="R19" s="4"/>
      <c r="S19" s="4"/>
      <c r="T19" s="4"/>
      <c r="U19" s="4"/>
      <c r="V19" s="4"/>
      <c r="W19" s="4"/>
      <c r="X19" s="4"/>
      <c r="Y19" s="4"/>
      <c r="Z19" s="4"/>
    </row>
    <row r="20" spans="1:26" ht="156.75" x14ac:dyDescent="0.2">
      <c r="A20" s="267"/>
      <c r="B20" s="223" t="s">
        <v>531</v>
      </c>
      <c r="C20" s="2"/>
      <c r="D20" s="2"/>
      <c r="E20" s="2"/>
      <c r="F20" s="2"/>
      <c r="G20" s="2"/>
      <c r="H20" s="2"/>
      <c r="I20" s="2"/>
      <c r="J20" s="2"/>
      <c r="K20" s="2"/>
      <c r="L20" s="2"/>
      <c r="M20" s="2"/>
      <c r="N20" s="2"/>
      <c r="O20" s="2"/>
      <c r="P20" s="2"/>
      <c r="Q20" s="2"/>
      <c r="R20" s="2"/>
      <c r="S20" s="2"/>
      <c r="T20" s="2"/>
      <c r="U20" s="2"/>
      <c r="V20" s="2"/>
      <c r="W20" s="2"/>
      <c r="X20" s="2"/>
      <c r="Y20" s="2"/>
      <c r="Z20" s="2"/>
    </row>
    <row r="21" spans="1:26" ht="14.1" customHeight="1" x14ac:dyDescent="0.2">
      <c r="A21" s="264" t="s">
        <v>521</v>
      </c>
      <c r="B21" s="29" t="s">
        <v>380</v>
      </c>
      <c r="C21" s="2"/>
      <c r="D21" s="2"/>
      <c r="E21" s="2"/>
      <c r="F21" s="2"/>
      <c r="G21" s="2"/>
      <c r="H21" s="2"/>
      <c r="I21" s="2"/>
      <c r="J21" s="2"/>
      <c r="K21" s="2"/>
      <c r="L21" s="2"/>
      <c r="M21" s="2"/>
      <c r="N21" s="2"/>
      <c r="O21" s="2"/>
      <c r="P21" s="2"/>
      <c r="Q21" s="2"/>
      <c r="R21" s="2"/>
      <c r="S21" s="2"/>
      <c r="T21" s="2"/>
      <c r="U21" s="2"/>
      <c r="V21" s="2"/>
      <c r="W21" s="2"/>
      <c r="X21" s="2"/>
      <c r="Y21" s="2"/>
      <c r="Z21" s="2"/>
    </row>
    <row r="22" spans="1:26" ht="57" x14ac:dyDescent="0.2">
      <c r="A22" s="267"/>
      <c r="B22" s="223" t="s">
        <v>532</v>
      </c>
      <c r="C22" s="2"/>
      <c r="D22" s="2"/>
      <c r="E22" s="2"/>
      <c r="F22" s="2"/>
      <c r="G22" s="2"/>
      <c r="H22" s="2"/>
      <c r="I22" s="2"/>
      <c r="J22" s="2"/>
      <c r="K22" s="2"/>
      <c r="L22" s="2"/>
      <c r="M22" s="2"/>
      <c r="N22" s="2"/>
      <c r="O22" s="2"/>
      <c r="P22" s="2"/>
      <c r="Q22" s="2"/>
      <c r="R22" s="2"/>
      <c r="S22" s="2"/>
      <c r="T22" s="2"/>
      <c r="U22" s="2"/>
      <c r="V22" s="2"/>
      <c r="W22" s="2"/>
      <c r="X22" s="2"/>
      <c r="Y22" s="2"/>
      <c r="Z22" s="2"/>
    </row>
    <row r="23" spans="1:26" ht="14.1" customHeight="1" x14ac:dyDescent="0.2">
      <c r="A23" s="264" t="s">
        <v>326</v>
      </c>
      <c r="B23" s="29" t="s">
        <v>380</v>
      </c>
      <c r="C23" s="2"/>
      <c r="D23" s="2"/>
      <c r="E23" s="2"/>
      <c r="F23" s="2"/>
      <c r="G23" s="2"/>
      <c r="H23" s="2"/>
      <c r="I23" s="2"/>
      <c r="J23" s="2"/>
      <c r="K23" s="2"/>
      <c r="L23" s="2"/>
      <c r="M23" s="2"/>
      <c r="N23" s="2"/>
      <c r="O23" s="2"/>
      <c r="P23" s="2"/>
      <c r="Q23" s="2"/>
      <c r="R23" s="2"/>
      <c r="S23" s="2"/>
      <c r="T23" s="2"/>
      <c r="U23" s="2"/>
      <c r="V23" s="2"/>
      <c r="W23" s="2"/>
      <c r="X23" s="2"/>
      <c r="Y23" s="2"/>
      <c r="Z23" s="2"/>
    </row>
    <row r="24" spans="1:26" ht="118.5" customHeight="1" x14ac:dyDescent="0.2">
      <c r="A24" s="267"/>
      <c r="B24" s="37" t="s">
        <v>522</v>
      </c>
      <c r="C24" s="2"/>
      <c r="D24" s="2"/>
      <c r="E24" s="2"/>
      <c r="F24" s="2"/>
      <c r="G24" s="2"/>
      <c r="H24" s="2"/>
      <c r="I24" s="2"/>
      <c r="J24" s="2"/>
      <c r="K24" s="2"/>
      <c r="L24" s="2"/>
      <c r="M24" s="2"/>
      <c r="N24" s="2"/>
      <c r="O24" s="2"/>
      <c r="P24" s="2"/>
      <c r="Q24" s="2"/>
      <c r="R24" s="2"/>
      <c r="S24" s="2"/>
      <c r="T24" s="2"/>
      <c r="U24" s="2"/>
      <c r="V24" s="2"/>
      <c r="W24" s="2"/>
      <c r="X24" s="2"/>
      <c r="Y24" s="2"/>
      <c r="Z24" s="2"/>
    </row>
    <row r="25" spans="1:26" ht="14.1" customHeight="1" x14ac:dyDescent="0.2">
      <c r="A25" s="264" t="s">
        <v>327</v>
      </c>
      <c r="B25" s="29" t="s">
        <v>380</v>
      </c>
      <c r="C25" s="2"/>
      <c r="D25" s="2"/>
      <c r="E25" s="2"/>
      <c r="F25" s="2"/>
      <c r="G25" s="2"/>
      <c r="H25" s="2"/>
      <c r="I25" s="2"/>
      <c r="J25" s="2"/>
      <c r="K25" s="2"/>
      <c r="L25" s="2"/>
      <c r="M25" s="2"/>
      <c r="N25" s="2"/>
      <c r="O25" s="2"/>
      <c r="P25" s="2"/>
      <c r="Q25" s="2"/>
      <c r="R25" s="2"/>
      <c r="S25" s="2"/>
      <c r="T25" s="2"/>
      <c r="U25" s="2"/>
      <c r="V25" s="2"/>
      <c r="W25" s="2"/>
      <c r="X25" s="2"/>
      <c r="Y25" s="2"/>
      <c r="Z25" s="2"/>
    </row>
    <row r="26" spans="1:26" ht="220.5" customHeight="1" thickBot="1" x14ac:dyDescent="0.25">
      <c r="A26" s="265"/>
      <c r="B26" s="224" t="s">
        <v>534</v>
      </c>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thickBot="1" x14ac:dyDescent="0.3">
      <c r="A27" s="268" t="s">
        <v>328</v>
      </c>
      <c r="B27" s="27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x14ac:dyDescent="0.25">
      <c r="A28" s="266" t="s">
        <v>329</v>
      </c>
      <c r="B28" s="31" t="s">
        <v>380</v>
      </c>
      <c r="C28" s="4"/>
      <c r="D28" s="4"/>
      <c r="E28" s="4"/>
      <c r="F28" s="4"/>
      <c r="G28" s="4"/>
      <c r="H28" s="4"/>
      <c r="I28" s="4"/>
      <c r="J28" s="4"/>
      <c r="K28" s="4"/>
      <c r="L28" s="4"/>
      <c r="M28" s="4"/>
      <c r="N28" s="4"/>
      <c r="O28" s="4"/>
      <c r="P28" s="4"/>
      <c r="Q28" s="4"/>
      <c r="R28" s="4"/>
      <c r="S28" s="4"/>
      <c r="T28" s="4"/>
      <c r="U28" s="4"/>
      <c r="V28" s="4"/>
      <c r="W28" s="4"/>
      <c r="X28" s="4"/>
      <c r="Y28" s="4"/>
      <c r="Z28" s="4"/>
    </row>
    <row r="29" spans="1:26" ht="191.25" customHeight="1" x14ac:dyDescent="0.2">
      <c r="A29" s="267"/>
      <c r="B29" s="223" t="s">
        <v>543</v>
      </c>
      <c r="C29" s="2"/>
      <c r="D29" s="2"/>
      <c r="E29" s="2"/>
      <c r="F29" s="2"/>
      <c r="G29" s="2"/>
      <c r="H29" s="2"/>
      <c r="I29" s="2"/>
      <c r="J29" s="2"/>
      <c r="K29" s="2"/>
      <c r="L29" s="2"/>
      <c r="M29" s="2"/>
      <c r="N29" s="2"/>
      <c r="O29" s="2"/>
      <c r="P29" s="2"/>
      <c r="Q29" s="2"/>
      <c r="R29" s="2"/>
      <c r="S29" s="2"/>
      <c r="T29" s="2"/>
      <c r="U29" s="2"/>
      <c r="V29" s="2"/>
      <c r="W29" s="2"/>
      <c r="X29" s="2"/>
      <c r="Y29" s="2"/>
      <c r="Z29" s="2"/>
    </row>
    <row r="30" spans="1:26" ht="14.1" customHeight="1" x14ac:dyDescent="0.2">
      <c r="A30" s="264" t="s">
        <v>330</v>
      </c>
      <c r="B30" s="29" t="s">
        <v>380</v>
      </c>
      <c r="C30" s="2"/>
      <c r="D30" s="2"/>
      <c r="E30" s="2"/>
      <c r="F30" s="2"/>
      <c r="G30" s="2"/>
      <c r="H30" s="2"/>
      <c r="I30" s="2"/>
      <c r="J30" s="2"/>
      <c r="K30" s="2"/>
      <c r="L30" s="2"/>
      <c r="M30" s="2"/>
      <c r="N30" s="2"/>
      <c r="O30" s="2"/>
      <c r="P30" s="2"/>
      <c r="Q30" s="2"/>
      <c r="R30" s="2"/>
      <c r="S30" s="2"/>
      <c r="T30" s="2"/>
      <c r="U30" s="2"/>
      <c r="V30" s="2"/>
      <c r="W30" s="2"/>
      <c r="X30" s="2"/>
      <c r="Y30" s="2"/>
      <c r="Z30" s="2"/>
    </row>
    <row r="31" spans="1:26" ht="71.25" x14ac:dyDescent="0.2">
      <c r="A31" s="267"/>
      <c r="B31" s="223" t="s">
        <v>533</v>
      </c>
      <c r="C31" s="2"/>
      <c r="D31" s="2"/>
      <c r="E31" s="2"/>
      <c r="F31" s="2"/>
      <c r="G31" s="2"/>
      <c r="H31" s="2"/>
      <c r="I31" s="2"/>
      <c r="J31" s="2"/>
      <c r="K31" s="2"/>
      <c r="L31" s="2"/>
      <c r="M31" s="2"/>
      <c r="N31" s="2"/>
      <c r="O31" s="2"/>
      <c r="P31" s="2"/>
      <c r="Q31" s="2"/>
      <c r="R31" s="2"/>
      <c r="S31" s="2"/>
      <c r="T31" s="2"/>
      <c r="U31" s="2"/>
      <c r="V31" s="2"/>
      <c r="W31" s="2"/>
      <c r="X31" s="2"/>
      <c r="Y31" s="2"/>
      <c r="Z31" s="2"/>
    </row>
    <row r="32" spans="1:26" ht="14.1" customHeight="1" x14ac:dyDescent="0.2">
      <c r="A32" s="264" t="s">
        <v>331</v>
      </c>
      <c r="B32" s="29" t="s">
        <v>380</v>
      </c>
      <c r="C32" s="2"/>
      <c r="D32" s="2"/>
      <c r="E32" s="2"/>
      <c r="F32" s="2"/>
      <c r="G32" s="2"/>
      <c r="H32" s="2"/>
      <c r="I32" s="2"/>
      <c r="J32" s="2"/>
      <c r="K32" s="2"/>
      <c r="L32" s="2"/>
      <c r="M32" s="2"/>
      <c r="N32" s="2"/>
      <c r="O32" s="2"/>
      <c r="P32" s="2"/>
      <c r="Q32" s="2"/>
      <c r="R32" s="2"/>
      <c r="S32" s="2"/>
      <c r="T32" s="2"/>
      <c r="U32" s="2"/>
      <c r="V32" s="2"/>
      <c r="W32" s="2"/>
      <c r="X32" s="2"/>
      <c r="Y32" s="2"/>
      <c r="Z32" s="2"/>
    </row>
    <row r="33" spans="1:26" ht="171" x14ac:dyDescent="0.2">
      <c r="A33" s="267"/>
      <c r="B33" s="223" t="s">
        <v>544</v>
      </c>
      <c r="C33" s="2"/>
      <c r="D33" s="2"/>
      <c r="E33" s="2"/>
      <c r="F33" s="2"/>
      <c r="G33" s="2"/>
      <c r="H33" s="2"/>
      <c r="I33" s="2"/>
      <c r="J33" s="2"/>
      <c r="K33" s="2"/>
      <c r="L33" s="2"/>
      <c r="M33" s="2"/>
      <c r="N33" s="2"/>
      <c r="O33" s="2"/>
      <c r="P33" s="2"/>
      <c r="Q33" s="2"/>
      <c r="R33" s="2"/>
      <c r="S33" s="2"/>
      <c r="T33" s="2"/>
      <c r="U33" s="2"/>
      <c r="V33" s="2"/>
      <c r="W33" s="2"/>
      <c r="X33" s="2"/>
      <c r="Y33" s="2"/>
      <c r="Z33" s="2"/>
    </row>
    <row r="34" spans="1:26" ht="14.1" customHeight="1" x14ac:dyDescent="0.2">
      <c r="A34" s="264" t="s">
        <v>332</v>
      </c>
      <c r="B34" s="29" t="s">
        <v>380</v>
      </c>
      <c r="C34" s="2"/>
      <c r="D34" s="2"/>
      <c r="E34" s="2"/>
      <c r="F34" s="2"/>
      <c r="G34" s="2"/>
      <c r="H34" s="2"/>
      <c r="I34" s="2"/>
      <c r="J34" s="2"/>
      <c r="K34" s="2"/>
      <c r="L34" s="2"/>
      <c r="M34" s="2"/>
      <c r="N34" s="2"/>
      <c r="O34" s="2"/>
      <c r="P34" s="2"/>
      <c r="Q34" s="2"/>
      <c r="R34" s="2"/>
      <c r="S34" s="2"/>
      <c r="T34" s="2"/>
      <c r="U34" s="2"/>
      <c r="V34" s="2"/>
      <c r="W34" s="2"/>
      <c r="X34" s="2"/>
      <c r="Y34" s="2"/>
      <c r="Z34" s="2"/>
    </row>
    <row r="35" spans="1:26" ht="85.5" x14ac:dyDescent="0.2">
      <c r="A35" s="267"/>
      <c r="B35" s="223" t="s">
        <v>548</v>
      </c>
      <c r="C35" s="2"/>
      <c r="D35" s="2"/>
      <c r="E35" s="2"/>
      <c r="F35" s="2"/>
      <c r="G35" s="2"/>
      <c r="H35" s="2"/>
      <c r="I35" s="2"/>
      <c r="J35" s="2"/>
      <c r="K35" s="2"/>
      <c r="L35" s="2"/>
      <c r="M35" s="2"/>
      <c r="N35" s="2"/>
      <c r="O35" s="2"/>
      <c r="P35" s="2"/>
      <c r="Q35" s="2"/>
      <c r="R35" s="2"/>
      <c r="S35" s="2"/>
      <c r="T35" s="2"/>
      <c r="U35" s="2"/>
      <c r="V35" s="2"/>
      <c r="W35" s="2"/>
      <c r="X35" s="2"/>
      <c r="Y35" s="2"/>
      <c r="Z35" s="2"/>
    </row>
    <row r="36" spans="1:26" ht="14.1" customHeight="1" x14ac:dyDescent="0.2">
      <c r="A36" s="264" t="s">
        <v>523</v>
      </c>
      <c r="B36" s="29" t="s">
        <v>380</v>
      </c>
      <c r="C36" s="2"/>
      <c r="D36" s="25" t="s">
        <v>381</v>
      </c>
      <c r="E36" s="2"/>
      <c r="F36" s="2"/>
      <c r="G36" s="2"/>
      <c r="H36" s="2"/>
      <c r="I36" s="2"/>
      <c r="J36" s="2"/>
      <c r="K36" s="2"/>
      <c r="L36" s="2"/>
      <c r="M36" s="2"/>
      <c r="N36" s="2"/>
      <c r="O36" s="2"/>
      <c r="P36" s="2"/>
      <c r="Q36" s="2"/>
      <c r="R36" s="2"/>
      <c r="S36" s="2"/>
      <c r="T36" s="2"/>
      <c r="U36" s="2"/>
      <c r="V36" s="2"/>
      <c r="W36" s="2"/>
      <c r="X36" s="2"/>
      <c r="Y36" s="2"/>
      <c r="Z36" s="2"/>
    </row>
    <row r="37" spans="1:26" ht="235.5" customHeight="1" x14ac:dyDescent="0.2">
      <c r="A37" s="267"/>
      <c r="B37" s="223" t="s">
        <v>545</v>
      </c>
      <c r="C37" s="2"/>
      <c r="D37" s="2"/>
      <c r="E37" s="2"/>
      <c r="F37" s="2"/>
      <c r="G37" s="2"/>
      <c r="H37" s="2"/>
      <c r="I37" s="2"/>
      <c r="J37" s="2"/>
      <c r="K37" s="2"/>
      <c r="L37" s="2"/>
      <c r="M37" s="2"/>
      <c r="N37" s="2"/>
      <c r="O37" s="2"/>
      <c r="P37" s="2"/>
      <c r="Q37" s="2"/>
      <c r="R37" s="2"/>
      <c r="S37" s="2"/>
      <c r="T37" s="2"/>
      <c r="U37" s="2"/>
      <c r="V37" s="2"/>
      <c r="W37" s="2"/>
      <c r="X37" s="2"/>
      <c r="Y37" s="2"/>
      <c r="Z37" s="2"/>
    </row>
    <row r="38" spans="1:26" ht="14.1" customHeight="1" x14ac:dyDescent="0.2">
      <c r="A38" s="264" t="s">
        <v>333</v>
      </c>
      <c r="B38" s="29" t="s">
        <v>380</v>
      </c>
      <c r="C38" s="2"/>
      <c r="D38" s="2"/>
      <c r="E38" s="2"/>
      <c r="F38" s="2"/>
      <c r="G38" s="2"/>
      <c r="H38" s="2"/>
      <c r="I38" s="2"/>
      <c r="J38" s="2"/>
      <c r="K38" s="2"/>
      <c r="L38" s="2"/>
      <c r="M38" s="2"/>
      <c r="N38" s="2"/>
      <c r="O38" s="2"/>
      <c r="P38" s="2"/>
      <c r="Q38" s="2"/>
      <c r="R38" s="2"/>
      <c r="S38" s="2"/>
      <c r="T38" s="2"/>
      <c r="U38" s="2"/>
      <c r="V38" s="2"/>
      <c r="W38" s="2"/>
      <c r="X38" s="2"/>
      <c r="Y38" s="2"/>
      <c r="Z38" s="2"/>
    </row>
    <row r="39" spans="1:26" ht="142.5" x14ac:dyDescent="0.2">
      <c r="A39" s="267"/>
      <c r="B39" s="223" t="s">
        <v>546</v>
      </c>
      <c r="C39" s="2"/>
      <c r="D39" s="2"/>
      <c r="E39" s="2"/>
      <c r="F39" s="2"/>
      <c r="G39" s="2"/>
      <c r="H39" s="2"/>
      <c r="I39" s="2"/>
      <c r="J39" s="2"/>
      <c r="K39" s="2"/>
      <c r="L39" s="2"/>
      <c r="M39" s="2"/>
      <c r="N39" s="2"/>
      <c r="O39" s="2"/>
      <c r="P39" s="2"/>
      <c r="Q39" s="2"/>
      <c r="R39" s="2"/>
      <c r="S39" s="2"/>
      <c r="T39" s="2"/>
      <c r="U39" s="2"/>
      <c r="V39" s="2"/>
      <c r="W39" s="2"/>
      <c r="X39" s="2"/>
      <c r="Y39" s="2"/>
      <c r="Z39" s="2"/>
    </row>
    <row r="40" spans="1:26" ht="14.1" customHeight="1" x14ac:dyDescent="0.2">
      <c r="A40" s="264" t="s">
        <v>334</v>
      </c>
      <c r="B40" s="29" t="s">
        <v>380</v>
      </c>
      <c r="C40" s="2"/>
      <c r="D40" s="2"/>
      <c r="E40" s="2"/>
      <c r="F40" s="2"/>
      <c r="G40" s="2"/>
      <c r="H40" s="2"/>
      <c r="I40" s="2"/>
      <c r="J40" s="2"/>
      <c r="K40" s="2"/>
      <c r="L40" s="2"/>
      <c r="M40" s="2"/>
      <c r="N40" s="2"/>
      <c r="O40" s="2"/>
      <c r="P40" s="2"/>
      <c r="Q40" s="2"/>
      <c r="R40" s="2"/>
      <c r="S40" s="2"/>
      <c r="T40" s="2"/>
      <c r="U40" s="2"/>
      <c r="V40" s="2"/>
      <c r="W40" s="2"/>
      <c r="X40" s="2"/>
      <c r="Y40" s="2"/>
      <c r="Z40" s="2"/>
    </row>
    <row r="41" spans="1:26" ht="170.25" customHeight="1" thickBot="1" x14ac:dyDescent="0.25">
      <c r="A41" s="265"/>
      <c r="B41" s="224" t="s">
        <v>547</v>
      </c>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thickBot="1" x14ac:dyDescent="0.3">
      <c r="A42" s="268" t="s">
        <v>310</v>
      </c>
      <c r="B42" s="269"/>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x14ac:dyDescent="0.25">
      <c r="A43" s="266" t="s">
        <v>335</v>
      </c>
      <c r="B43" s="31" t="s">
        <v>380</v>
      </c>
      <c r="C43" s="4"/>
      <c r="D43" s="4"/>
      <c r="E43" s="4"/>
      <c r="F43" s="4"/>
      <c r="G43" s="4"/>
      <c r="H43" s="4"/>
      <c r="I43" s="4"/>
      <c r="J43" s="4"/>
      <c r="K43" s="4"/>
      <c r="L43" s="4"/>
      <c r="M43" s="4"/>
      <c r="N43" s="4"/>
      <c r="O43" s="4"/>
      <c r="P43" s="4"/>
      <c r="Q43" s="4"/>
      <c r="R43" s="4"/>
      <c r="S43" s="4"/>
      <c r="T43" s="4"/>
      <c r="U43" s="4"/>
      <c r="V43" s="4"/>
      <c r="W43" s="4"/>
      <c r="X43" s="4"/>
      <c r="Y43" s="4"/>
      <c r="Z43" s="4"/>
    </row>
    <row r="44" spans="1:26" ht="71.25" x14ac:dyDescent="0.2">
      <c r="A44" s="267"/>
      <c r="B44" s="223" t="s">
        <v>536</v>
      </c>
      <c r="C44" s="2"/>
      <c r="D44" s="2"/>
      <c r="E44" s="2"/>
      <c r="F44" s="2"/>
      <c r="G44" s="2"/>
      <c r="H44" s="2"/>
      <c r="I44" s="2"/>
      <c r="J44" s="2"/>
      <c r="K44" s="2"/>
      <c r="L44" s="2"/>
      <c r="M44" s="2"/>
      <c r="N44" s="2"/>
      <c r="O44" s="2"/>
      <c r="P44" s="2"/>
      <c r="Q44" s="2"/>
      <c r="R44" s="2"/>
      <c r="S44" s="2"/>
      <c r="T44" s="2"/>
      <c r="U44" s="2"/>
      <c r="V44" s="2"/>
      <c r="W44" s="2"/>
      <c r="X44" s="2"/>
      <c r="Y44" s="2"/>
      <c r="Z44" s="2"/>
    </row>
    <row r="45" spans="1:26" ht="14.1" customHeight="1" x14ac:dyDescent="0.2">
      <c r="A45" s="264" t="s">
        <v>336</v>
      </c>
      <c r="B45" s="29" t="s">
        <v>380</v>
      </c>
      <c r="C45" s="2"/>
      <c r="D45" s="2"/>
      <c r="E45" s="2"/>
      <c r="F45" s="2"/>
      <c r="G45" s="2"/>
      <c r="H45" s="2"/>
      <c r="I45" s="2"/>
      <c r="J45" s="2"/>
      <c r="K45" s="2"/>
      <c r="L45" s="2"/>
      <c r="M45" s="2"/>
      <c r="N45" s="2"/>
      <c r="O45" s="2"/>
      <c r="P45" s="2"/>
      <c r="Q45" s="2"/>
      <c r="R45" s="2"/>
      <c r="S45" s="2"/>
      <c r="T45" s="2"/>
      <c r="U45" s="2"/>
      <c r="V45" s="2"/>
      <c r="W45" s="2"/>
      <c r="X45" s="2"/>
      <c r="Y45" s="2"/>
      <c r="Z45" s="2"/>
    </row>
    <row r="46" spans="1:26" ht="57.75" thickBot="1" x14ac:dyDescent="0.25">
      <c r="A46" s="265"/>
      <c r="B46" s="35" t="s">
        <v>537</v>
      </c>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thickBot="1" x14ac:dyDescent="0.3">
      <c r="A47" s="268" t="s">
        <v>337</v>
      </c>
      <c r="B47" s="269"/>
      <c r="C47" s="4"/>
      <c r="D47" s="4"/>
      <c r="E47" s="4"/>
      <c r="F47" s="4"/>
      <c r="G47" s="4"/>
      <c r="H47" s="4"/>
      <c r="I47" s="4"/>
      <c r="J47" s="4"/>
      <c r="K47" s="4"/>
      <c r="L47" s="4"/>
      <c r="M47" s="4"/>
      <c r="N47" s="4"/>
      <c r="O47" s="4"/>
      <c r="P47" s="4"/>
      <c r="Q47" s="4"/>
      <c r="R47" s="4"/>
      <c r="S47" s="4"/>
      <c r="T47" s="4"/>
      <c r="U47" s="4"/>
      <c r="V47" s="4"/>
      <c r="W47" s="4"/>
      <c r="X47" s="4"/>
      <c r="Y47" s="4"/>
      <c r="Z47" s="4"/>
    </row>
    <row r="48" spans="1:26" ht="228.75" customHeight="1" thickBot="1" x14ac:dyDescent="0.25">
      <c r="A48" s="275" t="s">
        <v>524</v>
      </c>
      <c r="B48" s="276"/>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thickBot="1" x14ac:dyDescent="0.3">
      <c r="A49" s="268" t="s">
        <v>338</v>
      </c>
      <c r="B49" s="269"/>
      <c r="C49" s="4"/>
      <c r="D49" s="4"/>
      <c r="E49" s="4"/>
      <c r="F49" s="4"/>
      <c r="G49" s="4"/>
      <c r="H49" s="4"/>
      <c r="I49" s="4"/>
      <c r="J49" s="4"/>
      <c r="K49" s="4"/>
      <c r="L49" s="4"/>
      <c r="M49" s="4"/>
      <c r="N49" s="4"/>
      <c r="O49" s="4"/>
      <c r="P49" s="4"/>
      <c r="Q49" s="4"/>
      <c r="R49" s="4"/>
      <c r="S49" s="4"/>
      <c r="T49" s="4"/>
      <c r="U49" s="4"/>
      <c r="V49" s="4"/>
      <c r="W49" s="4"/>
      <c r="X49" s="4"/>
      <c r="Y49" s="4"/>
      <c r="Z49" s="4"/>
    </row>
    <row r="50" spans="1:26" ht="40.5" customHeight="1" thickBot="1" x14ac:dyDescent="0.25">
      <c r="A50" s="270" t="s">
        <v>518</v>
      </c>
      <c r="B50" s="271"/>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33"/>
      <c r="B51" s="36"/>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33"/>
      <c r="B52" s="36"/>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33"/>
      <c r="B53" s="36"/>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33"/>
      <c r="B54" s="36"/>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33"/>
      <c r="B55" s="36"/>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33"/>
      <c r="B56" s="36"/>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33"/>
      <c r="B57" s="36"/>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33"/>
      <c r="B58" s="36"/>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33"/>
      <c r="B59" s="36"/>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33"/>
      <c r="B60" s="36"/>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33"/>
      <c r="B61" s="36"/>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33"/>
      <c r="B62" s="36"/>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33"/>
      <c r="B63" s="36"/>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33"/>
      <c r="B64" s="36"/>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33"/>
      <c r="B65" s="36"/>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33"/>
      <c r="B66" s="36"/>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33"/>
      <c r="B67" s="36"/>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33"/>
      <c r="B68" s="36"/>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33"/>
      <c r="B69" s="36"/>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33"/>
      <c r="B70" s="36"/>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33"/>
      <c r="B71" s="36"/>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33"/>
      <c r="B72" s="36"/>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33"/>
      <c r="B73" s="36"/>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33"/>
      <c r="B74" s="36"/>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33"/>
      <c r="B75" s="36"/>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33"/>
      <c r="B76" s="36"/>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33"/>
      <c r="B77" s="36"/>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33"/>
      <c r="B78" s="36"/>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33"/>
      <c r="B79" s="36"/>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33"/>
      <c r="B80" s="36"/>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33"/>
      <c r="B81" s="36"/>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33"/>
      <c r="B82" s="36"/>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33"/>
      <c r="B83" s="36"/>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33"/>
      <c r="B84" s="36"/>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33"/>
      <c r="B85" s="36"/>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33"/>
      <c r="B86" s="36"/>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33"/>
      <c r="B87" s="36"/>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33"/>
      <c r="B88" s="36"/>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33"/>
      <c r="B89" s="36"/>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33"/>
      <c r="B90" s="36"/>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33"/>
      <c r="B91" s="36"/>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33"/>
      <c r="B92" s="36"/>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33"/>
      <c r="B93" s="36"/>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33"/>
      <c r="B94" s="36"/>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33"/>
      <c r="B95" s="36"/>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33"/>
      <c r="B96" s="36"/>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33"/>
      <c r="B97" s="36"/>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33"/>
      <c r="B98" s="36"/>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33"/>
      <c r="B99" s="36"/>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33"/>
      <c r="B100" s="36"/>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33"/>
      <c r="B101" s="36"/>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33"/>
      <c r="B102" s="36"/>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33"/>
      <c r="B103" s="36"/>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33"/>
      <c r="B104" s="36"/>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33"/>
      <c r="B105" s="36"/>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33"/>
      <c r="B106" s="36"/>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33"/>
      <c r="B107" s="36"/>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33"/>
      <c r="B108" s="36"/>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33"/>
      <c r="B109" s="36"/>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33"/>
      <c r="B110" s="36"/>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33"/>
      <c r="B111" s="36"/>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33"/>
      <c r="B112" s="36"/>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33"/>
      <c r="B113" s="36"/>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33"/>
      <c r="B114" s="36"/>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33"/>
      <c r="B115" s="36"/>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33"/>
      <c r="B116" s="36"/>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33"/>
      <c r="B117" s="36"/>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33"/>
      <c r="B118" s="36"/>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33"/>
      <c r="B119" s="36"/>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33"/>
      <c r="B120" s="36"/>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33"/>
      <c r="B121" s="36"/>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33"/>
      <c r="B122" s="36"/>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33"/>
      <c r="B123" s="36"/>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33"/>
      <c r="B124" s="36"/>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33"/>
      <c r="B125" s="36"/>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33"/>
      <c r="B126" s="36"/>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33"/>
      <c r="B127" s="36"/>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33"/>
      <c r="B128" s="36"/>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33"/>
      <c r="B129" s="36"/>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33"/>
      <c r="B130" s="36"/>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33"/>
      <c r="B131" s="36"/>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33"/>
      <c r="B132" s="36"/>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33"/>
      <c r="B133" s="36"/>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33"/>
      <c r="B134" s="36"/>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33"/>
      <c r="B135" s="36"/>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33"/>
      <c r="B136" s="36"/>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33"/>
      <c r="B137" s="36"/>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33"/>
      <c r="B138" s="36"/>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33"/>
      <c r="B139" s="36"/>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33"/>
      <c r="B140" s="36"/>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33"/>
      <c r="B141" s="36"/>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33"/>
      <c r="B142" s="36"/>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33"/>
      <c r="B143" s="36"/>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33"/>
      <c r="B144" s="36"/>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33"/>
      <c r="B145" s="36"/>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33"/>
      <c r="B146" s="36"/>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33"/>
      <c r="B147" s="36"/>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33"/>
      <c r="B148" s="36"/>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33"/>
      <c r="B149" s="36"/>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33"/>
      <c r="B150" s="36"/>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33"/>
      <c r="B151" s="36"/>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33"/>
      <c r="B152" s="36"/>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33"/>
      <c r="B153" s="36"/>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33"/>
      <c r="B154" s="36"/>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33"/>
      <c r="B155" s="36"/>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33"/>
      <c r="B156" s="36"/>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33"/>
      <c r="B157" s="36"/>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33"/>
      <c r="B158" s="36"/>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33"/>
      <c r="B159" s="36"/>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33"/>
      <c r="B160" s="36"/>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33"/>
      <c r="B161" s="36"/>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33"/>
      <c r="B162" s="36"/>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33"/>
      <c r="B163" s="36"/>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33"/>
      <c r="B164" s="36"/>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33"/>
      <c r="B165" s="36"/>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33"/>
      <c r="B166" s="36"/>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33"/>
      <c r="B167" s="36"/>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33"/>
      <c r="B168" s="36"/>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33"/>
      <c r="B169" s="36"/>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33"/>
      <c r="B170" s="36"/>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33"/>
      <c r="B171" s="36"/>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33"/>
      <c r="B172" s="36"/>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33"/>
      <c r="B173" s="36"/>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33"/>
      <c r="B174" s="36"/>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33"/>
      <c r="B175" s="36"/>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33"/>
      <c r="B176" s="36"/>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33"/>
      <c r="B177" s="36"/>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33"/>
      <c r="B178" s="36"/>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33"/>
      <c r="B179" s="36"/>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33"/>
      <c r="B180" s="36"/>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33"/>
      <c r="B181" s="36"/>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33"/>
      <c r="B182" s="36"/>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33"/>
      <c r="B183" s="36"/>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33"/>
      <c r="B184" s="36"/>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33"/>
      <c r="B185" s="36"/>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33"/>
      <c r="B186" s="36"/>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33"/>
      <c r="B187" s="36"/>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33"/>
      <c r="B188" s="36"/>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33"/>
      <c r="B189" s="36"/>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33"/>
      <c r="B190" s="36"/>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33"/>
      <c r="B191" s="36"/>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33"/>
      <c r="B192" s="36"/>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33"/>
      <c r="B193" s="36"/>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33"/>
      <c r="B194" s="36"/>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33"/>
      <c r="B195" s="36"/>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33"/>
      <c r="B196" s="36"/>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33"/>
      <c r="B197" s="36"/>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33"/>
      <c r="B198" s="36"/>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33"/>
      <c r="B199" s="36"/>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33"/>
      <c r="B200" s="36"/>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33"/>
      <c r="B201" s="36"/>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33"/>
      <c r="B202" s="36"/>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33"/>
      <c r="B203" s="36"/>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33"/>
      <c r="B204" s="36"/>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33"/>
      <c r="B205" s="36"/>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33"/>
      <c r="B206" s="36"/>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33"/>
      <c r="B207" s="36"/>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33"/>
      <c r="B208" s="36"/>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33"/>
      <c r="B209" s="36"/>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33"/>
      <c r="B210" s="36"/>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33"/>
      <c r="B211" s="36"/>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33"/>
      <c r="B212" s="36"/>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33"/>
      <c r="B213" s="36"/>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33"/>
      <c r="B214" s="36"/>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33"/>
      <c r="B215" s="36"/>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33"/>
      <c r="B216" s="36"/>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33"/>
      <c r="B217" s="36"/>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33"/>
      <c r="B218" s="36"/>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33"/>
      <c r="B219" s="36"/>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33"/>
      <c r="B220" s="36"/>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33"/>
      <c r="B221" s="36"/>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33"/>
      <c r="B222" s="36"/>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33"/>
      <c r="B223" s="36"/>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33"/>
      <c r="B224" s="36"/>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33"/>
      <c r="B225" s="36"/>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33"/>
      <c r="B226" s="36"/>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33"/>
      <c r="B227" s="36"/>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33"/>
      <c r="B228" s="36"/>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33"/>
      <c r="B229" s="36"/>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33"/>
      <c r="B230" s="36"/>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33"/>
      <c r="B231" s="36"/>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33"/>
      <c r="B232" s="36"/>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33"/>
      <c r="B233" s="36"/>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33"/>
      <c r="B234" s="36"/>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33"/>
      <c r="B235" s="36"/>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33"/>
      <c r="B236" s="36"/>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33"/>
      <c r="B237" s="36"/>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33"/>
      <c r="B238" s="36"/>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33"/>
      <c r="B239" s="36"/>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33"/>
      <c r="B240" s="36"/>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33"/>
      <c r="B241" s="36"/>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33"/>
      <c r="B242" s="36"/>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33"/>
      <c r="B243" s="36"/>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33"/>
      <c r="B244" s="36"/>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33"/>
      <c r="B245" s="36"/>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33"/>
      <c r="B246" s="36"/>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33"/>
      <c r="B247" s="36"/>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33"/>
      <c r="B248" s="36"/>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33"/>
      <c r="B249" s="36"/>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33"/>
      <c r="B250" s="36"/>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33"/>
      <c r="B251" s="36"/>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33"/>
      <c r="B252" s="36"/>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33"/>
      <c r="B253" s="36"/>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33"/>
      <c r="B254" s="36"/>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33"/>
      <c r="B255" s="36"/>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33"/>
      <c r="B256" s="36"/>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33"/>
      <c r="B257" s="36"/>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33"/>
      <c r="B258" s="36"/>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33"/>
      <c r="B259" s="36"/>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33"/>
      <c r="B260" s="36"/>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33"/>
      <c r="B261" s="36"/>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33"/>
      <c r="B262" s="36"/>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33"/>
      <c r="B263" s="36"/>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33"/>
      <c r="B264" s="36"/>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33"/>
      <c r="B265" s="36"/>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33"/>
      <c r="B266" s="36"/>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33"/>
      <c r="B267" s="36"/>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33"/>
      <c r="B268" s="36"/>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33"/>
      <c r="B269" s="36"/>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33"/>
      <c r="B270" s="36"/>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33"/>
      <c r="B271" s="36"/>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33"/>
      <c r="B272" s="36"/>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33"/>
      <c r="B273" s="36"/>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33"/>
      <c r="B274" s="36"/>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33"/>
      <c r="B275" s="36"/>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33"/>
      <c r="B276" s="36"/>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33"/>
      <c r="B277" s="36"/>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33"/>
      <c r="B278" s="36"/>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33"/>
      <c r="B279" s="36"/>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33"/>
      <c r="B280" s="36"/>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33"/>
      <c r="B281" s="36"/>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33"/>
      <c r="B282" s="36"/>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33"/>
      <c r="B283" s="36"/>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33"/>
      <c r="B284" s="36"/>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33"/>
      <c r="B285" s="36"/>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33"/>
      <c r="B286" s="36"/>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33"/>
      <c r="B287" s="36"/>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33"/>
      <c r="B288" s="36"/>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33"/>
      <c r="B289" s="36"/>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33"/>
      <c r="B290" s="36"/>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33"/>
      <c r="B291" s="36"/>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33"/>
      <c r="B292" s="36"/>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33"/>
      <c r="B293" s="36"/>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33"/>
      <c r="B294" s="36"/>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33"/>
      <c r="B295" s="36"/>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33"/>
      <c r="B296" s="36"/>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33"/>
      <c r="B297" s="36"/>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33"/>
      <c r="B298" s="36"/>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33"/>
      <c r="B299" s="36"/>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33"/>
      <c r="B300" s="36"/>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33"/>
      <c r="B301" s="36"/>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33"/>
      <c r="B302" s="36"/>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33"/>
      <c r="B303" s="36"/>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33"/>
      <c r="B304" s="36"/>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33"/>
      <c r="B305" s="36"/>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33"/>
      <c r="B306" s="36"/>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33"/>
      <c r="B307" s="36"/>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33"/>
      <c r="B308" s="36"/>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33"/>
      <c r="B309" s="36"/>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33"/>
      <c r="B310" s="36"/>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33"/>
      <c r="B311" s="36"/>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33"/>
      <c r="B312" s="36"/>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33"/>
      <c r="B313" s="36"/>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33"/>
      <c r="B314" s="36"/>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33"/>
      <c r="B315" s="36"/>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33"/>
      <c r="B316" s="36"/>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33"/>
      <c r="B317" s="36"/>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33"/>
      <c r="B318" s="36"/>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33"/>
      <c r="B319" s="36"/>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33"/>
      <c r="B320" s="36"/>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33"/>
      <c r="B321" s="36"/>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33"/>
      <c r="B322" s="36"/>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33"/>
      <c r="B323" s="36"/>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33"/>
      <c r="B324" s="36"/>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33"/>
      <c r="B325" s="36"/>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33"/>
      <c r="B326" s="36"/>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33"/>
      <c r="B327" s="36"/>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33"/>
      <c r="B328" s="36"/>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33"/>
      <c r="B329" s="36"/>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33"/>
      <c r="B330" s="36"/>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33"/>
      <c r="B331" s="36"/>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33"/>
      <c r="B332" s="36"/>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33"/>
      <c r="B333" s="36"/>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33"/>
      <c r="B334" s="36"/>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33"/>
      <c r="B335" s="36"/>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33"/>
      <c r="B336" s="36"/>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33"/>
      <c r="B337" s="36"/>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33"/>
      <c r="B338" s="36"/>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33"/>
      <c r="B339" s="36"/>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33"/>
      <c r="B340" s="36"/>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33"/>
      <c r="B341" s="36"/>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33"/>
      <c r="B342" s="36"/>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33"/>
      <c r="B343" s="36"/>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33"/>
      <c r="B344" s="36"/>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33"/>
      <c r="B345" s="36"/>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33"/>
      <c r="B346" s="36"/>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33"/>
      <c r="B347" s="36"/>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33"/>
      <c r="B348" s="36"/>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33"/>
      <c r="B349" s="36"/>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33"/>
      <c r="B350" s="36"/>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33"/>
      <c r="B351" s="36"/>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33"/>
      <c r="B352" s="36"/>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33"/>
      <c r="B353" s="36"/>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33"/>
      <c r="B354" s="36"/>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33"/>
      <c r="B355" s="36"/>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33"/>
      <c r="B356" s="36"/>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33"/>
      <c r="B357" s="36"/>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33"/>
      <c r="B358" s="36"/>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33"/>
      <c r="B359" s="36"/>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33"/>
      <c r="B360" s="36"/>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33"/>
      <c r="B361" s="36"/>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33"/>
      <c r="B362" s="36"/>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33"/>
      <c r="B363" s="36"/>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33"/>
      <c r="B364" s="36"/>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33"/>
      <c r="B365" s="36"/>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33"/>
      <c r="B366" s="36"/>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33"/>
      <c r="B367" s="36"/>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33"/>
      <c r="B368" s="36"/>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33"/>
      <c r="B369" s="36"/>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33"/>
      <c r="B370" s="36"/>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33"/>
      <c r="B371" s="36"/>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33"/>
      <c r="B372" s="36"/>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33"/>
      <c r="B373" s="36"/>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33"/>
      <c r="B374" s="36"/>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33"/>
      <c r="B375" s="36"/>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33"/>
      <c r="B376" s="36"/>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33"/>
      <c r="B377" s="36"/>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33"/>
      <c r="B378" s="36"/>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33"/>
      <c r="B379" s="36"/>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33"/>
      <c r="B380" s="36"/>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33"/>
      <c r="B381" s="36"/>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33"/>
      <c r="B382" s="36"/>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33"/>
      <c r="B383" s="36"/>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33"/>
      <c r="B384" s="36"/>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33"/>
      <c r="B385" s="36"/>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33"/>
      <c r="B386" s="36"/>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33"/>
      <c r="B387" s="36"/>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33"/>
      <c r="B388" s="36"/>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33"/>
      <c r="B389" s="36"/>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33"/>
      <c r="B390" s="36"/>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33"/>
      <c r="B391" s="36"/>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33"/>
      <c r="B392" s="36"/>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33"/>
      <c r="B393" s="36"/>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33"/>
      <c r="B394" s="36"/>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33"/>
      <c r="B395" s="36"/>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33"/>
      <c r="B396" s="36"/>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33"/>
      <c r="B397" s="36"/>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33"/>
      <c r="B398" s="36"/>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33"/>
      <c r="B399" s="36"/>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33"/>
      <c r="B400" s="36"/>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33"/>
      <c r="B401" s="36"/>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33"/>
      <c r="B402" s="36"/>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33"/>
      <c r="B403" s="36"/>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33"/>
      <c r="B404" s="36"/>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33"/>
      <c r="B405" s="36"/>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33"/>
      <c r="B406" s="36"/>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33"/>
      <c r="B407" s="36"/>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33"/>
      <c r="B408" s="36"/>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33"/>
      <c r="B409" s="36"/>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33"/>
      <c r="B410" s="36"/>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33"/>
      <c r="B411" s="36"/>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33"/>
      <c r="B412" s="36"/>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33"/>
      <c r="B413" s="36"/>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33"/>
      <c r="B414" s="36"/>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33"/>
      <c r="B415" s="36"/>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33"/>
      <c r="B416" s="36"/>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33"/>
      <c r="B417" s="36"/>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33"/>
      <c r="B418" s="36"/>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33"/>
      <c r="B419" s="36"/>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33"/>
      <c r="B420" s="36"/>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33"/>
      <c r="B421" s="36"/>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33"/>
      <c r="B422" s="36"/>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33"/>
      <c r="B423" s="36"/>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33"/>
      <c r="B424" s="36"/>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33"/>
      <c r="B425" s="36"/>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33"/>
      <c r="B426" s="36"/>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33"/>
      <c r="B427" s="36"/>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33"/>
      <c r="B428" s="36"/>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33"/>
      <c r="B429" s="36"/>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33"/>
      <c r="B430" s="36"/>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33"/>
      <c r="B431" s="36"/>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33"/>
      <c r="B432" s="36"/>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33"/>
      <c r="B433" s="36"/>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33"/>
      <c r="B434" s="36"/>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33"/>
      <c r="B435" s="36"/>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33"/>
      <c r="B436" s="36"/>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33"/>
      <c r="B437" s="36"/>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33"/>
      <c r="B438" s="36"/>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33"/>
      <c r="B439" s="36"/>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33"/>
      <c r="B440" s="36"/>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33"/>
      <c r="B441" s="36"/>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33"/>
      <c r="B442" s="36"/>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33"/>
      <c r="B443" s="36"/>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33"/>
      <c r="B444" s="36"/>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33"/>
      <c r="B445" s="36"/>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33"/>
      <c r="B446" s="36"/>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33"/>
      <c r="B447" s="36"/>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33"/>
      <c r="B448" s="36"/>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33"/>
      <c r="B449" s="36"/>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33"/>
      <c r="B450" s="36"/>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33"/>
      <c r="B451" s="36"/>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33"/>
      <c r="B452" s="36"/>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33"/>
      <c r="B453" s="36"/>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33"/>
      <c r="B454" s="36"/>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33"/>
      <c r="B455" s="36"/>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33"/>
      <c r="B456" s="36"/>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33"/>
      <c r="B457" s="36"/>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33"/>
      <c r="B458" s="36"/>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33"/>
      <c r="B459" s="36"/>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33"/>
      <c r="B460" s="36"/>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33"/>
      <c r="B461" s="36"/>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33"/>
      <c r="B462" s="36"/>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33"/>
      <c r="B463" s="36"/>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33"/>
      <c r="B464" s="36"/>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33"/>
      <c r="B465" s="36"/>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33"/>
      <c r="B466" s="36"/>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33"/>
      <c r="B467" s="36"/>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33"/>
      <c r="B468" s="36"/>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33"/>
      <c r="B469" s="36"/>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33"/>
      <c r="B470" s="36"/>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33"/>
      <c r="B471" s="36"/>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33"/>
      <c r="B472" s="36"/>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33"/>
      <c r="B473" s="36"/>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33"/>
      <c r="B474" s="36"/>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33"/>
      <c r="B475" s="36"/>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33"/>
      <c r="B476" s="36"/>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33"/>
      <c r="B477" s="36"/>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33"/>
      <c r="B478" s="36"/>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33"/>
      <c r="B479" s="36"/>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33"/>
      <c r="B480" s="36"/>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33"/>
      <c r="B481" s="36"/>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33"/>
      <c r="B482" s="36"/>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33"/>
      <c r="B483" s="36"/>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33"/>
      <c r="B484" s="36"/>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33"/>
      <c r="B485" s="36"/>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33"/>
      <c r="B486" s="36"/>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33"/>
      <c r="B487" s="36"/>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33"/>
      <c r="B488" s="36"/>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33"/>
      <c r="B489" s="36"/>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33"/>
      <c r="B490" s="36"/>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33"/>
      <c r="B491" s="36"/>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33"/>
      <c r="B492" s="36"/>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33"/>
      <c r="B493" s="36"/>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33"/>
      <c r="B494" s="36"/>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33"/>
      <c r="B495" s="36"/>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33"/>
      <c r="B496" s="36"/>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33"/>
      <c r="B497" s="36"/>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33"/>
      <c r="B498" s="36"/>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33"/>
      <c r="B499" s="36"/>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33"/>
      <c r="B500" s="36"/>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33"/>
      <c r="B501" s="36"/>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33"/>
      <c r="B502" s="36"/>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33"/>
      <c r="B503" s="36"/>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33"/>
      <c r="B504" s="36"/>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33"/>
      <c r="B505" s="36"/>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33"/>
      <c r="B506" s="36"/>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33"/>
      <c r="B507" s="36"/>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33"/>
      <c r="B508" s="36"/>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33"/>
      <c r="B509" s="36"/>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33"/>
      <c r="B510" s="36"/>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33"/>
      <c r="B511" s="36"/>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33"/>
      <c r="B512" s="36"/>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33"/>
      <c r="B513" s="36"/>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33"/>
      <c r="B514" s="36"/>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33"/>
      <c r="B515" s="36"/>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33"/>
      <c r="B516" s="36"/>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33"/>
      <c r="B517" s="36"/>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33"/>
      <c r="B518" s="36"/>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33"/>
      <c r="B519" s="36"/>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33"/>
      <c r="B520" s="36"/>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33"/>
      <c r="B521" s="36"/>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33"/>
      <c r="B522" s="36"/>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33"/>
      <c r="B523" s="36"/>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33"/>
      <c r="B524" s="36"/>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33"/>
      <c r="B525" s="36"/>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33"/>
      <c r="B526" s="36"/>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33"/>
      <c r="B527" s="36"/>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33"/>
      <c r="B528" s="36"/>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33"/>
      <c r="B529" s="36"/>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33"/>
      <c r="B530" s="36"/>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33"/>
      <c r="B531" s="36"/>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33"/>
      <c r="B532" s="36"/>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33"/>
      <c r="B533" s="36"/>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33"/>
      <c r="B534" s="36"/>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33"/>
      <c r="B535" s="36"/>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33"/>
      <c r="B536" s="36"/>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33"/>
      <c r="B537" s="36"/>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33"/>
      <c r="B538" s="36"/>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33"/>
      <c r="B539" s="36"/>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33"/>
      <c r="B540" s="36"/>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33"/>
      <c r="B541" s="36"/>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33"/>
      <c r="B542" s="36"/>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33"/>
      <c r="B543" s="36"/>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33"/>
      <c r="B544" s="36"/>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33"/>
      <c r="B545" s="36"/>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33"/>
      <c r="B546" s="36"/>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33"/>
      <c r="B547" s="36"/>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33"/>
      <c r="B548" s="36"/>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33"/>
      <c r="B549" s="36"/>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33"/>
      <c r="B550" s="36"/>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33"/>
      <c r="B551" s="36"/>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33"/>
      <c r="B552" s="36"/>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33"/>
      <c r="B553" s="36"/>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33"/>
      <c r="B554" s="36"/>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33"/>
      <c r="B555" s="36"/>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33"/>
      <c r="B556" s="36"/>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33"/>
      <c r="B557" s="36"/>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33"/>
      <c r="B558" s="36"/>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33"/>
      <c r="B559" s="36"/>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33"/>
      <c r="B560" s="36"/>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33"/>
      <c r="B561" s="36"/>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33"/>
      <c r="B562" s="36"/>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33"/>
      <c r="B563" s="36"/>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33"/>
      <c r="B564" s="36"/>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33"/>
      <c r="B565" s="36"/>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33"/>
      <c r="B566" s="36"/>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33"/>
      <c r="B567" s="36"/>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33"/>
      <c r="B568" s="36"/>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33"/>
      <c r="B569" s="36"/>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33"/>
      <c r="B570" s="36"/>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33"/>
      <c r="B571" s="36"/>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33"/>
      <c r="B572" s="36"/>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33"/>
      <c r="B573" s="36"/>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33"/>
      <c r="B574" s="36"/>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33"/>
      <c r="B575" s="36"/>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33"/>
      <c r="B576" s="36"/>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33"/>
      <c r="B577" s="36"/>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33"/>
      <c r="B578" s="36"/>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33"/>
      <c r="B579" s="36"/>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33"/>
      <c r="B580" s="36"/>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33"/>
      <c r="B581" s="36"/>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33"/>
      <c r="B582" s="36"/>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33"/>
      <c r="B583" s="36"/>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33"/>
      <c r="B584" s="36"/>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33"/>
      <c r="B585" s="36"/>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33"/>
      <c r="B586" s="36"/>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33"/>
      <c r="B587" s="36"/>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33"/>
      <c r="B588" s="36"/>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33"/>
      <c r="B589" s="36"/>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33"/>
      <c r="B590" s="36"/>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33"/>
      <c r="B591" s="36"/>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33"/>
      <c r="B592" s="36"/>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33"/>
      <c r="B593" s="36"/>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33"/>
      <c r="B594" s="36"/>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33"/>
      <c r="B595" s="36"/>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33"/>
      <c r="B596" s="36"/>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33"/>
      <c r="B597" s="36"/>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33"/>
      <c r="B598" s="36"/>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33"/>
      <c r="B599" s="36"/>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33"/>
      <c r="B600" s="36"/>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33"/>
      <c r="B601" s="36"/>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33"/>
      <c r="B602" s="36"/>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33"/>
      <c r="B603" s="36"/>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33"/>
      <c r="B604" s="36"/>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33"/>
      <c r="B605" s="36"/>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33"/>
      <c r="B606" s="36"/>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33"/>
      <c r="B607" s="36"/>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33"/>
      <c r="B608" s="36"/>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33"/>
      <c r="B609" s="36"/>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33"/>
      <c r="B610" s="36"/>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33"/>
      <c r="B611" s="36"/>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33"/>
      <c r="B612" s="36"/>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33"/>
      <c r="B613" s="36"/>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33"/>
      <c r="B614" s="36"/>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33"/>
      <c r="B615" s="36"/>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33"/>
      <c r="B616" s="36"/>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33"/>
      <c r="B617" s="36"/>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33"/>
      <c r="B618" s="36"/>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33"/>
      <c r="B619" s="36"/>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33"/>
      <c r="B620" s="36"/>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33"/>
      <c r="B621" s="36"/>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33"/>
      <c r="B622" s="36"/>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33"/>
      <c r="B623" s="36"/>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33"/>
      <c r="B624" s="36"/>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33"/>
      <c r="B625" s="36"/>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33"/>
      <c r="B626" s="36"/>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33"/>
      <c r="B627" s="36"/>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33"/>
      <c r="B628" s="36"/>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33"/>
      <c r="B629" s="36"/>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33"/>
      <c r="B630" s="36"/>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33"/>
      <c r="B631" s="36"/>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33"/>
      <c r="B632" s="36"/>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33"/>
      <c r="B633" s="36"/>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33"/>
      <c r="B634" s="36"/>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33"/>
      <c r="B635" s="36"/>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33"/>
      <c r="B636" s="36"/>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33"/>
      <c r="B637" s="36"/>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33"/>
      <c r="B638" s="36"/>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33"/>
      <c r="B639" s="36"/>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33"/>
      <c r="B640" s="36"/>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33"/>
      <c r="B641" s="36"/>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33"/>
      <c r="B642" s="36"/>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33"/>
      <c r="B643" s="36"/>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33"/>
      <c r="B644" s="36"/>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33"/>
      <c r="B645" s="36"/>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33"/>
      <c r="B646" s="36"/>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33"/>
      <c r="B647" s="36"/>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33"/>
      <c r="B648" s="36"/>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33"/>
      <c r="B649" s="36"/>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33"/>
      <c r="B650" s="36"/>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33"/>
      <c r="B651" s="36"/>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33"/>
      <c r="B652" s="36"/>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33"/>
      <c r="B653" s="36"/>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33"/>
      <c r="B654" s="36"/>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33"/>
      <c r="B655" s="36"/>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33"/>
      <c r="B656" s="36"/>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33"/>
      <c r="B657" s="36"/>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33"/>
      <c r="B658" s="36"/>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33"/>
      <c r="B659" s="36"/>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33"/>
      <c r="B660" s="36"/>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33"/>
      <c r="B661" s="36"/>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33"/>
      <c r="B662" s="36"/>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33"/>
      <c r="B663" s="36"/>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33"/>
      <c r="B664" s="36"/>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33"/>
      <c r="B665" s="36"/>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33"/>
      <c r="B666" s="36"/>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33"/>
      <c r="B667" s="36"/>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33"/>
      <c r="B668" s="36"/>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33"/>
      <c r="B669" s="36"/>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33"/>
      <c r="B670" s="36"/>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33"/>
      <c r="B671" s="36"/>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33"/>
      <c r="B672" s="36"/>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33"/>
      <c r="B673" s="36"/>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33"/>
      <c r="B674" s="36"/>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33"/>
      <c r="B675" s="36"/>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33"/>
      <c r="B676" s="36"/>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33"/>
      <c r="B677" s="36"/>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33"/>
      <c r="B678" s="36"/>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33"/>
      <c r="B679" s="36"/>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33"/>
      <c r="B680" s="36"/>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33"/>
      <c r="B681" s="36"/>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33"/>
      <c r="B682" s="36"/>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33"/>
      <c r="B683" s="36"/>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33"/>
      <c r="B684" s="36"/>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33"/>
      <c r="B685" s="36"/>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33"/>
      <c r="B686" s="36"/>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33"/>
      <c r="B687" s="36"/>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33"/>
      <c r="B688" s="36"/>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33"/>
      <c r="B689" s="36"/>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33"/>
      <c r="B690" s="36"/>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33"/>
      <c r="B691" s="36"/>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33"/>
      <c r="B692" s="36"/>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33"/>
      <c r="B693" s="36"/>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33"/>
      <c r="B694" s="36"/>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33"/>
      <c r="B695" s="36"/>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33"/>
      <c r="B696" s="36"/>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33"/>
      <c r="B697" s="36"/>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33"/>
      <c r="B698" s="36"/>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33"/>
      <c r="B699" s="36"/>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33"/>
      <c r="B700" s="36"/>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33"/>
      <c r="B701" s="36"/>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33"/>
      <c r="B702" s="36"/>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33"/>
      <c r="B703" s="36"/>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33"/>
      <c r="B704" s="36"/>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33"/>
      <c r="B705" s="36"/>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33"/>
      <c r="B706" s="36"/>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33"/>
      <c r="B707" s="36"/>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33"/>
      <c r="B708" s="36"/>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33"/>
      <c r="B709" s="36"/>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33"/>
      <c r="B710" s="36"/>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33"/>
      <c r="B711" s="36"/>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33"/>
      <c r="B712" s="36"/>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33"/>
      <c r="B713" s="36"/>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33"/>
      <c r="B714" s="36"/>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33"/>
      <c r="B715" s="36"/>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33"/>
      <c r="B716" s="36"/>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33"/>
      <c r="B717" s="36"/>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33"/>
      <c r="B718" s="36"/>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33"/>
      <c r="B719" s="36"/>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33"/>
      <c r="B720" s="36"/>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33"/>
      <c r="B721" s="36"/>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33"/>
      <c r="B722" s="36"/>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33"/>
      <c r="B723" s="36"/>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33"/>
      <c r="B724" s="36"/>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33"/>
      <c r="B725" s="36"/>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33"/>
      <c r="B726" s="36"/>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33"/>
      <c r="B727" s="36"/>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33"/>
      <c r="B728" s="36"/>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33"/>
      <c r="B729" s="36"/>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33"/>
      <c r="B730" s="36"/>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33"/>
      <c r="B731" s="36"/>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33"/>
      <c r="B732" s="36"/>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33"/>
      <c r="B733" s="36"/>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33"/>
      <c r="B734" s="36"/>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33"/>
      <c r="B735" s="36"/>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33"/>
      <c r="B736" s="36"/>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33"/>
      <c r="B737" s="36"/>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33"/>
      <c r="B738" s="36"/>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33"/>
      <c r="B739" s="36"/>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33"/>
      <c r="B740" s="36"/>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33"/>
      <c r="B741" s="36"/>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33"/>
      <c r="B742" s="36"/>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33"/>
      <c r="B743" s="36"/>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33"/>
      <c r="B744" s="36"/>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33"/>
      <c r="B745" s="36"/>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33"/>
      <c r="B746" s="36"/>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33"/>
      <c r="B747" s="36"/>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33"/>
      <c r="B748" s="36"/>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33"/>
      <c r="B749" s="36"/>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33"/>
      <c r="B750" s="36"/>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33"/>
      <c r="B751" s="36"/>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33"/>
      <c r="B752" s="36"/>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33"/>
      <c r="B753" s="36"/>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33"/>
      <c r="B754" s="36"/>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33"/>
      <c r="B755" s="36"/>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33"/>
      <c r="B756" s="36"/>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33"/>
      <c r="B757" s="36"/>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33"/>
      <c r="B758" s="36"/>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33"/>
      <c r="B759" s="36"/>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33"/>
      <c r="B760" s="36"/>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33"/>
      <c r="B761" s="36"/>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33"/>
      <c r="B762" s="36"/>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33"/>
      <c r="B763" s="36"/>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33"/>
      <c r="B764" s="36"/>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33"/>
      <c r="B765" s="36"/>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33"/>
      <c r="B766" s="36"/>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33"/>
      <c r="B767" s="36"/>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33"/>
      <c r="B768" s="36"/>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33"/>
      <c r="B769" s="36"/>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33"/>
      <c r="B770" s="36"/>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33"/>
      <c r="B771" s="36"/>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33"/>
      <c r="B772" s="36"/>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33"/>
      <c r="B773" s="36"/>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33"/>
      <c r="B774" s="36"/>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33"/>
      <c r="B775" s="36"/>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33"/>
      <c r="B776" s="36"/>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33"/>
      <c r="B777" s="36"/>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33"/>
      <c r="B778" s="36"/>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33"/>
      <c r="B779" s="36"/>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33"/>
      <c r="B780" s="36"/>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33"/>
      <c r="B781" s="36"/>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33"/>
      <c r="B782" s="36"/>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33"/>
      <c r="B783" s="36"/>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33"/>
      <c r="B784" s="36"/>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33"/>
      <c r="B785" s="36"/>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33"/>
      <c r="B786" s="36"/>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33"/>
      <c r="B787" s="36"/>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33"/>
      <c r="B788" s="36"/>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33"/>
      <c r="B789" s="36"/>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33"/>
      <c r="B790" s="36"/>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33"/>
      <c r="B791" s="36"/>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33"/>
      <c r="B792" s="36"/>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33"/>
      <c r="B793" s="36"/>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33"/>
      <c r="B794" s="36"/>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33"/>
      <c r="B795" s="36"/>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33"/>
      <c r="B796" s="36"/>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33"/>
      <c r="B797" s="36"/>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33"/>
      <c r="B798" s="36"/>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33"/>
      <c r="B799" s="36"/>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33"/>
      <c r="B800" s="36"/>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33"/>
      <c r="B801" s="36"/>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33"/>
      <c r="B802" s="36"/>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33"/>
      <c r="B803" s="36"/>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33"/>
      <c r="B804" s="36"/>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33"/>
      <c r="B805" s="36"/>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33"/>
      <c r="B806" s="36"/>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33"/>
      <c r="B807" s="36"/>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33"/>
      <c r="B808" s="36"/>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33"/>
      <c r="B809" s="36"/>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33"/>
      <c r="B810" s="36"/>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33"/>
      <c r="B811" s="36"/>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33"/>
      <c r="B812" s="36"/>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33"/>
      <c r="B813" s="36"/>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33"/>
      <c r="B814" s="36"/>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33"/>
      <c r="B815" s="36"/>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33"/>
      <c r="B816" s="36"/>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33"/>
      <c r="B817" s="36"/>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33"/>
      <c r="B818" s="36"/>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33"/>
      <c r="B819" s="36"/>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33"/>
      <c r="B820" s="36"/>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33"/>
      <c r="B821" s="36"/>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33"/>
      <c r="B822" s="36"/>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33"/>
      <c r="B823" s="36"/>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33"/>
      <c r="B824" s="36"/>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33"/>
      <c r="B825" s="36"/>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33"/>
      <c r="B826" s="36"/>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33"/>
      <c r="B827" s="36"/>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33"/>
      <c r="B828" s="36"/>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33"/>
      <c r="B829" s="36"/>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33"/>
      <c r="B830" s="36"/>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33"/>
      <c r="B831" s="36"/>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33"/>
      <c r="B832" s="36"/>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33"/>
      <c r="B833" s="36"/>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33"/>
      <c r="B834" s="36"/>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33"/>
      <c r="B835" s="36"/>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33"/>
      <c r="B836" s="36"/>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33"/>
      <c r="B837" s="36"/>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33"/>
      <c r="B838" s="36"/>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33"/>
      <c r="B839" s="36"/>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33"/>
      <c r="B840" s="36"/>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33"/>
      <c r="B841" s="36"/>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33"/>
      <c r="B842" s="36"/>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33"/>
      <c r="B843" s="36"/>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33"/>
      <c r="B844" s="36"/>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33"/>
      <c r="B845" s="36"/>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33"/>
      <c r="B846" s="36"/>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33"/>
      <c r="B847" s="36"/>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33"/>
      <c r="B848" s="36"/>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33"/>
      <c r="B849" s="36"/>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33"/>
      <c r="B850" s="36"/>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33"/>
      <c r="B851" s="36"/>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33"/>
      <c r="B852" s="36"/>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33"/>
      <c r="B853" s="36"/>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33"/>
      <c r="B854" s="36"/>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33"/>
      <c r="B855" s="36"/>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33"/>
      <c r="B856" s="36"/>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33"/>
      <c r="B857" s="36"/>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33"/>
      <c r="B858" s="36"/>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33"/>
      <c r="B859" s="36"/>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33"/>
      <c r="B860" s="36"/>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33"/>
      <c r="B861" s="36"/>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33"/>
      <c r="B862" s="36"/>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33"/>
      <c r="B863" s="36"/>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33"/>
      <c r="B864" s="36"/>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33"/>
      <c r="B865" s="36"/>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33"/>
      <c r="B866" s="36"/>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33"/>
      <c r="B867" s="36"/>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33"/>
      <c r="B868" s="36"/>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33"/>
      <c r="B869" s="36"/>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33"/>
      <c r="B870" s="36"/>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33"/>
      <c r="B871" s="36"/>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33"/>
      <c r="B872" s="36"/>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33"/>
      <c r="B873" s="36"/>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33"/>
      <c r="B874" s="36"/>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33"/>
      <c r="B875" s="36"/>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33"/>
      <c r="B876" s="36"/>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33"/>
      <c r="B877" s="36"/>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33"/>
      <c r="B878" s="36"/>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33"/>
      <c r="B879" s="36"/>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33"/>
      <c r="B880" s="36"/>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33"/>
      <c r="B881" s="36"/>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33"/>
      <c r="B882" s="36"/>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33"/>
      <c r="B883" s="36"/>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33"/>
      <c r="B884" s="36"/>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33"/>
      <c r="B885" s="36"/>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33"/>
      <c r="B886" s="36"/>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33"/>
      <c r="B887" s="36"/>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33"/>
      <c r="B888" s="36"/>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33"/>
      <c r="B889" s="36"/>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33"/>
      <c r="B890" s="36"/>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33"/>
      <c r="B891" s="36"/>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33"/>
      <c r="B892" s="36"/>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33"/>
      <c r="B893" s="36"/>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33"/>
      <c r="B894" s="36"/>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33"/>
      <c r="B895" s="36"/>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33"/>
      <c r="B896" s="36"/>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33"/>
      <c r="B897" s="36"/>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33"/>
      <c r="B898" s="36"/>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33"/>
      <c r="B899" s="36"/>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33"/>
      <c r="B900" s="36"/>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33"/>
      <c r="B901" s="36"/>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33"/>
      <c r="B902" s="36"/>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33"/>
      <c r="B903" s="36"/>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33"/>
      <c r="B904" s="36"/>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33"/>
      <c r="B905" s="36"/>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33"/>
      <c r="B906" s="36"/>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33"/>
      <c r="B907" s="36"/>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33"/>
      <c r="B908" s="36"/>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33"/>
      <c r="B909" s="36"/>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33"/>
      <c r="B910" s="36"/>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33"/>
      <c r="B911" s="36"/>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33"/>
      <c r="B912" s="36"/>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33"/>
      <c r="B913" s="36"/>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33"/>
      <c r="B914" s="36"/>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33"/>
      <c r="B915" s="36"/>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33"/>
      <c r="B916" s="36"/>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33"/>
      <c r="B917" s="36"/>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33"/>
      <c r="B918" s="36"/>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33"/>
      <c r="B919" s="36"/>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33"/>
      <c r="B920" s="36"/>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33"/>
      <c r="B921" s="36"/>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33"/>
      <c r="B922" s="36"/>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33"/>
      <c r="B923" s="36"/>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33"/>
      <c r="B924" s="36"/>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33"/>
      <c r="B925" s="36"/>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33"/>
      <c r="B926" s="36"/>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33"/>
      <c r="B927" s="36"/>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33"/>
      <c r="B928" s="36"/>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33"/>
      <c r="B929" s="36"/>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33"/>
      <c r="B930" s="36"/>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33"/>
      <c r="B931" s="36"/>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33"/>
      <c r="B932" s="36"/>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33"/>
      <c r="B933" s="36"/>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33"/>
      <c r="B934" s="36"/>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33"/>
      <c r="B935" s="36"/>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33"/>
      <c r="B936" s="36"/>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33"/>
      <c r="B937" s="36"/>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33"/>
      <c r="B938" s="36"/>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33"/>
      <c r="B939" s="36"/>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33"/>
      <c r="B940" s="36"/>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33"/>
      <c r="B941" s="36"/>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33"/>
      <c r="B942" s="36"/>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33"/>
      <c r="B943" s="36"/>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33"/>
      <c r="B944" s="36"/>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33"/>
      <c r="B945" s="36"/>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33"/>
      <c r="B946" s="36"/>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33"/>
      <c r="B947" s="36"/>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33"/>
      <c r="B948" s="36"/>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33"/>
      <c r="B949" s="36"/>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33"/>
      <c r="B950" s="36"/>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33"/>
      <c r="B951" s="36"/>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33"/>
      <c r="B952" s="36"/>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33"/>
      <c r="B953" s="36"/>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33"/>
      <c r="B954" s="36"/>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33"/>
      <c r="B955" s="36"/>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33"/>
      <c r="B956" s="36"/>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33"/>
      <c r="B957" s="36"/>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33"/>
      <c r="B958" s="36"/>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33"/>
      <c r="B959" s="36"/>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33"/>
      <c r="B960" s="36"/>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33"/>
      <c r="B961" s="36"/>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33"/>
      <c r="B962" s="36"/>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33"/>
      <c r="B963" s="36"/>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33"/>
      <c r="B964" s="36"/>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33"/>
      <c r="B965" s="36"/>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33"/>
      <c r="B966" s="36"/>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33"/>
      <c r="B967" s="36"/>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33"/>
      <c r="B968" s="36"/>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33"/>
      <c r="B969" s="36"/>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33"/>
      <c r="B970" s="36"/>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33"/>
      <c r="B971" s="36"/>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33"/>
      <c r="B972" s="36"/>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33"/>
      <c r="B973" s="36"/>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33"/>
      <c r="B974" s="36"/>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33"/>
      <c r="B975" s="36"/>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33"/>
      <c r="B976" s="36"/>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33"/>
      <c r="B977" s="36"/>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33"/>
      <c r="B978" s="36"/>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33"/>
      <c r="B979" s="36"/>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33"/>
      <c r="B980" s="36"/>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33"/>
      <c r="B981" s="36"/>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33"/>
      <c r="B982" s="36"/>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33"/>
      <c r="B983" s="36"/>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33"/>
      <c r="B984" s="36"/>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33"/>
      <c r="B985" s="36"/>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33"/>
      <c r="B986" s="36"/>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33"/>
      <c r="B987" s="36"/>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33"/>
      <c r="B988" s="36"/>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33"/>
      <c r="B989" s="36"/>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33"/>
      <c r="B990" s="36"/>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33"/>
      <c r="B991" s="36"/>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33"/>
      <c r="B992" s="36"/>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33"/>
      <c r="B993" s="36"/>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33"/>
      <c r="B994" s="36"/>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33"/>
      <c r="B995" s="36"/>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33"/>
      <c r="B996" s="36"/>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33"/>
      <c r="B997" s="36"/>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33"/>
      <c r="B998" s="36"/>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33"/>
      <c r="B999" s="36"/>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33"/>
      <c r="B1000" s="36"/>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x14ac:dyDescent="0.2">
      <c r="A1001" s="33"/>
      <c r="B1001" s="36"/>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x14ac:dyDescent="0.2">
      <c r="A1002" s="33"/>
      <c r="B1002" s="36"/>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x14ac:dyDescent="0.2">
      <c r="A1003" s="33"/>
      <c r="B1003" s="36"/>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x14ac:dyDescent="0.2">
      <c r="A1004" s="33"/>
      <c r="B1004" s="36"/>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4.25" customHeight="1" x14ac:dyDescent="0.2">
      <c r="A1005" s="33"/>
      <c r="B1005" s="36"/>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4.25" customHeight="1" x14ac:dyDescent="0.2">
      <c r="A1006" s="33"/>
      <c r="B1006" s="36"/>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4.25" customHeight="1" x14ac:dyDescent="0.2">
      <c r="A1007" s="33"/>
      <c r="B1007" s="36"/>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4.25" customHeight="1" x14ac:dyDescent="0.2">
      <c r="A1008" s="33"/>
      <c r="B1008" s="36"/>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4.25" customHeight="1" x14ac:dyDescent="0.2">
      <c r="A1009" s="33"/>
      <c r="B1009" s="36"/>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4.25" customHeight="1" x14ac:dyDescent="0.2">
      <c r="A1010" s="33"/>
      <c r="B1010" s="36"/>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4.25" customHeight="1" x14ac:dyDescent="0.2">
      <c r="A1011" s="33"/>
      <c r="B1011" s="36"/>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4.25" customHeight="1" x14ac:dyDescent="0.2">
      <c r="A1012" s="33"/>
      <c r="B1012" s="36"/>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4.25" customHeight="1" x14ac:dyDescent="0.2">
      <c r="A1013" s="33"/>
      <c r="B1013" s="36"/>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4.25" customHeight="1" x14ac:dyDescent="0.2">
      <c r="A1014" s="33"/>
      <c r="B1014" s="36"/>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4.25" customHeight="1" x14ac:dyDescent="0.2">
      <c r="A1015" s="33"/>
      <c r="B1015" s="36"/>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4.25" customHeight="1" x14ac:dyDescent="0.2">
      <c r="A1016" s="33"/>
      <c r="B1016" s="36"/>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4.25" customHeight="1" x14ac:dyDescent="0.2">
      <c r="A1017" s="33"/>
      <c r="B1017" s="36"/>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4.25" customHeight="1" x14ac:dyDescent="0.2">
      <c r="A1018" s="33"/>
      <c r="B1018" s="36"/>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4.25" customHeight="1" x14ac:dyDescent="0.2">
      <c r="A1019" s="33"/>
      <c r="B1019" s="36"/>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sheetData>
  <mergeCells count="29">
    <mergeCell ref="A49:B49"/>
    <mergeCell ref="A50:B50"/>
    <mergeCell ref="A2:B2"/>
    <mergeCell ref="A5:B5"/>
    <mergeCell ref="A18:B18"/>
    <mergeCell ref="A27:B27"/>
    <mergeCell ref="A42:B42"/>
    <mergeCell ref="A47:B47"/>
    <mergeCell ref="A48:B48"/>
    <mergeCell ref="A3:A4"/>
    <mergeCell ref="A6:A7"/>
    <mergeCell ref="A14:A15"/>
    <mergeCell ref="A12:A13"/>
    <mergeCell ref="A10:A11"/>
    <mergeCell ref="A8:A9"/>
    <mergeCell ref="A16:A17"/>
    <mergeCell ref="A19:A20"/>
    <mergeCell ref="A25:A26"/>
    <mergeCell ref="A23:A24"/>
    <mergeCell ref="A21:A22"/>
    <mergeCell ref="A34:A35"/>
    <mergeCell ref="A32:A33"/>
    <mergeCell ref="A30:A31"/>
    <mergeCell ref="A28:A29"/>
    <mergeCell ref="A45:A46"/>
    <mergeCell ref="A43:A44"/>
    <mergeCell ref="A40:A41"/>
    <mergeCell ref="A38:A39"/>
    <mergeCell ref="A36:A37"/>
  </mergeCells>
  <hyperlinks>
    <hyperlink ref="B3" location="'Index Summary Data'!A1" display="'Index Summary Data'!A1" xr:uid="{8B062DDE-244C-482E-BFAA-168A0AD9E6D9}"/>
    <hyperlink ref="B6" location="'Index Summary Data'!A1" display="'Index Summary Data'!A1" xr:uid="{A84D1766-8308-4972-B042-75E8E9E50CE9}"/>
    <hyperlink ref="B8" location="'Index Summary Data'!A1" display="'Index Summary Data'!A1" xr:uid="{B7140B76-F060-4284-922F-0F881D121826}"/>
    <hyperlink ref="B10" location="'Index Summary Data'!A1" display="'Index Summary Data'!A1" xr:uid="{776CD3DB-97E7-4F8F-88E7-77D9B63131BB}"/>
    <hyperlink ref="B12" location="'Index Summary Data'!A1" display="'Index Summary Data'!A1" xr:uid="{230E8A2D-58C8-466D-9A95-EFD9DD598E3B}"/>
    <hyperlink ref="B14" location="'Index Summary Data'!A1" display="'Index Summary Data'!A1" xr:uid="{3E4CBDF9-1728-415D-8233-7B1F5CE8F8A3}"/>
    <hyperlink ref="B16" location="'Index Summary Data'!A1" display="'Index Summary Data'!A1" xr:uid="{289CCCE7-CA41-495E-99C9-5A48D1DD4157}"/>
    <hyperlink ref="B19" location="'Index Summary Data'!A1" display="'Index Summary Data'!A1" xr:uid="{05858357-7B58-4C62-BC87-48A85F4ADE4B}"/>
    <hyperlink ref="B21" location="'Index Summary Data'!A1" display="'Index Summary Data'!A1" xr:uid="{BE2292C7-F7E3-4632-B4DE-0F366A2FE6FB}"/>
    <hyperlink ref="B23" location="'Index Summary Data'!A1" display="'Index Summary Data'!A1" xr:uid="{D2851657-5B5E-44D6-86F9-5ADDC5659ED0}"/>
    <hyperlink ref="B25" location="'Index Summary Data'!A1" display="'Index Summary Data'!A1" xr:uid="{CE889523-CB84-4164-8191-EA65BC1FA6D8}"/>
    <hyperlink ref="B28" location="'Index Summary Data'!A1" display="'Index Summary Data'!A1" xr:uid="{89AF432B-339B-4FBF-8A84-EAA6C16FE17A}"/>
    <hyperlink ref="B30" location="'Index Summary Data'!A1" display="'Index Summary Data'!A1" xr:uid="{9C88BD7D-86A1-4D4F-85B3-1B4F547BF545}"/>
    <hyperlink ref="B36" location="'Index Summary Data'!A1" display="'Index Summary Data'!A1" xr:uid="{D54E27AA-30A8-4DEB-89D7-752244744DF9}"/>
    <hyperlink ref="B38" location="'Index Summary Data'!A1" display="'Index Summary Data'!A1" xr:uid="{0042AC34-5E2F-4357-9B81-50BF672A6B59}"/>
    <hyperlink ref="B43" location="'Index Summary Data'!A1" display="'Index Summary Data'!A1" xr:uid="{C5715E6E-423C-4BE8-AAD4-5CBB6CBCC047}"/>
    <hyperlink ref="B45" location="'Index Summary Data'!A1" display="'Index Summary Data'!A1" xr:uid="{EA1C05BB-5091-4285-8E9E-D8BD036523A2}"/>
    <hyperlink ref="B40" location="'Index Summary Data'!A1" display="'Index Summary Data'!A1" xr:uid="{F2AE1824-E6AF-43CD-AD3D-F4D1F4987F28}"/>
    <hyperlink ref="B32" location="'Index Summary Data'!A1" display="'Index Summary Data'!A1" xr:uid="{1BF03730-7C80-4667-B21C-776580D11FC6}"/>
    <hyperlink ref="B34" location="'Index Summary Data'!A1" display="'Index Summary Data'!A1" xr:uid="{2817F29F-5F28-4015-9A7C-541538F98AEA}"/>
  </hyperlink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Instructions</vt:lpstr>
      <vt:lpstr>Index Summary Data</vt:lpstr>
      <vt:lpstr>Occupation Summary Data</vt:lpstr>
      <vt:lpstr>Index – All</vt:lpstr>
      <vt:lpstr>Metro Housing Price Summary</vt:lpstr>
      <vt:lpstr>Occupational – All</vt:lpstr>
      <vt:lpstr>Pivot Tables</vt:lpstr>
      <vt:lpstr>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Spotts</dc:creator>
  <cp:lastModifiedBy>Michael Spotts</cp:lastModifiedBy>
  <dcterms:created xsi:type="dcterms:W3CDTF">2020-12-06T20:54:54Z</dcterms:created>
  <dcterms:modified xsi:type="dcterms:W3CDTF">2021-03-12T18:36:07Z</dcterms:modified>
</cp:coreProperties>
</file>